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kapoor/Library/Mobile Documents/com~apple~CloudDocs/Desktop/Files/Research/FusionStudy/"/>
    </mc:Choice>
  </mc:AlternateContent>
  <xr:revisionPtr revIDLastSave="0" documentId="13_ncr:1_{B8532562-AEFA-FB4E-8268-5562E198B567}" xr6:coauthVersionLast="47" xr6:coauthVersionMax="47" xr10:uidLastSave="{00000000-0000-0000-0000-000000000000}"/>
  <bookViews>
    <workbookView xWindow="8540" yWindow="780" windowWidth="24760" windowHeight="19660" xr2:uid="{3A0F9E6B-5008-9845-9A96-6FA5D89EE2CB}"/>
  </bookViews>
  <sheets>
    <sheet name="PARTY Key for Raw Data --&gt;" sheetId="11" r:id="rId1"/>
    <sheet name="NY 2012" sheetId="1" r:id="rId2"/>
    <sheet name="NY 2014" sheetId="2" r:id="rId3"/>
    <sheet name="NY 2016" sheetId="3" r:id="rId4"/>
    <sheet name="NY 2018" sheetId="4" r:id="rId5"/>
    <sheet name="NY 2020" sheetId="5" r:id="rId6"/>
    <sheet name="CT 2012" sheetId="6" r:id="rId7"/>
    <sheet name="CT 2014" sheetId="7" r:id="rId8"/>
    <sheet name="CT 2016" sheetId="8" r:id="rId9"/>
    <sheet name="CT 2018" sheetId="9" r:id="rId10"/>
    <sheet name="CT 2020" sheetId="10" r:id="rId11"/>
    <sheet name="KEY for Cleaned Data --&gt;" sheetId="29" r:id="rId12"/>
    <sheet name="CT12Senate" sheetId="30" r:id="rId13"/>
    <sheet name="CT12House" sheetId="17" r:id="rId14"/>
    <sheet name="CT14Senate" sheetId="18" r:id="rId15"/>
    <sheet name="CT14House" sheetId="31" r:id="rId16"/>
    <sheet name="CT16Senate" sheetId="32" r:id="rId17"/>
    <sheet name="CT16House" sheetId="19" r:id="rId18"/>
    <sheet name="CT18Senate" sheetId="33" r:id="rId19"/>
    <sheet name="CT18House" sheetId="20" r:id="rId20"/>
    <sheet name="CT20Senate" sheetId="34" r:id="rId21"/>
    <sheet name="CT20House" sheetId="21" r:id="rId22"/>
    <sheet name="NY12Senate" sheetId="23" r:id="rId23"/>
    <sheet name="NY12House" sheetId="35" r:id="rId24"/>
    <sheet name="NY14Senate" sheetId="36" r:id="rId25"/>
    <sheet name="NY14House" sheetId="24" r:id="rId26"/>
    <sheet name="NY16Senate" sheetId="37" r:id="rId27"/>
    <sheet name="NY16House" sheetId="25" r:id="rId28"/>
    <sheet name="NY18Senate" sheetId="38" r:id="rId29"/>
    <sheet name="NY18House" sheetId="26" r:id="rId30"/>
    <sheet name="NY20Senate" sheetId="39" r:id="rId31"/>
    <sheet name="NY20House" sheetId="27" r:id="rId32"/>
    <sheet name="Aggregate Data --&gt;" sheetId="45" r:id="rId33"/>
    <sheet name="CTAllSenate" sheetId="41" r:id="rId34"/>
    <sheet name="CTAllHouse" sheetId="40" r:id="rId35"/>
    <sheet name="NYAllSenate" sheetId="42" r:id="rId36"/>
    <sheet name="NYAllHouse" sheetId="43" r:id="rId37"/>
  </sheets>
  <definedNames>
    <definedName name="HighlightRow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3" i="40" l="1"/>
  <c r="Q831" i="40"/>
  <c r="N254" i="43"/>
  <c r="O254" i="43" a="1"/>
  <c r="O254" i="43" s="1"/>
  <c r="N255" i="43"/>
  <c r="O255" i="43" a="1"/>
  <c r="O255" i="43" s="1"/>
  <c r="N256" i="43"/>
  <c r="O256" i="43" a="1"/>
  <c r="O256" i="43" s="1"/>
  <c r="N257" i="43"/>
  <c r="O257" i="43" a="1"/>
  <c r="O257" i="43" s="1"/>
  <c r="N258" i="43"/>
  <c r="O258" i="43" a="1"/>
  <c r="O258" i="43" s="1"/>
  <c r="N259" i="43"/>
  <c r="O259" i="43" a="1"/>
  <c r="O259" i="43" s="1"/>
  <c r="N260" i="43"/>
  <c r="O260" i="43" a="1"/>
  <c r="O260" i="43" s="1"/>
  <c r="N261" i="43"/>
  <c r="O261" i="43" a="1"/>
  <c r="O261" i="43" s="1"/>
  <c r="N262" i="43"/>
  <c r="O262" i="43" a="1"/>
  <c r="O262" i="43" s="1"/>
  <c r="N263" i="43"/>
  <c r="O263" i="43" a="1"/>
  <c r="O263" i="43" s="1"/>
  <c r="N264" i="43"/>
  <c r="O264" i="43" a="1"/>
  <c r="O264" i="43" s="1"/>
  <c r="N265" i="43"/>
  <c r="O265" i="43" a="1"/>
  <c r="O265" i="43" s="1"/>
  <c r="N266" i="43"/>
  <c r="O266" i="43" a="1"/>
  <c r="O266" i="43" s="1"/>
  <c r="N267" i="43"/>
  <c r="O267" i="43" a="1"/>
  <c r="O267" i="43" s="1"/>
  <c r="N268" i="43"/>
  <c r="O268" i="43" a="1"/>
  <c r="O268" i="43"/>
  <c r="N269" i="43"/>
  <c r="O269" i="43" a="1"/>
  <c r="O269" i="43" s="1"/>
  <c r="N270" i="43"/>
  <c r="O270" i="43" a="1"/>
  <c r="O270" i="43" s="1"/>
  <c r="N271" i="43"/>
  <c r="O271" i="43" a="1"/>
  <c r="O271" i="43" s="1"/>
  <c r="N272" i="43"/>
  <c r="O272" i="43" a="1"/>
  <c r="O272" i="43"/>
  <c r="N273" i="43"/>
  <c r="O273" i="43" a="1"/>
  <c r="O273" i="43"/>
  <c r="N274" i="43"/>
  <c r="O274" i="43" a="1"/>
  <c r="O274" i="43" s="1"/>
  <c r="N275" i="43"/>
  <c r="O275" i="43" a="1"/>
  <c r="O275" i="43" s="1"/>
  <c r="N276" i="43"/>
  <c r="O276" i="43" a="1"/>
  <c r="O276" i="43" s="1"/>
  <c r="N277" i="43"/>
  <c r="O277" i="43" a="1"/>
  <c r="O277" i="43"/>
  <c r="N278" i="43"/>
  <c r="O278" i="43" a="1"/>
  <c r="O278" i="43" s="1"/>
  <c r="N279" i="43"/>
  <c r="O279" i="43" a="1"/>
  <c r="O279" i="43"/>
  <c r="N280" i="43"/>
  <c r="O280" i="43" a="1"/>
  <c r="O280" i="43" s="1"/>
  <c r="N281" i="43"/>
  <c r="O281" i="43" a="1"/>
  <c r="O281" i="43" s="1"/>
  <c r="N282" i="43"/>
  <c r="O282" i="43" a="1"/>
  <c r="O282" i="43" s="1"/>
  <c r="N283" i="43"/>
  <c r="O283" i="43" a="1"/>
  <c r="O283" i="43"/>
  <c r="N284" i="43"/>
  <c r="O284" i="43" a="1"/>
  <c r="O284" i="43" s="1"/>
  <c r="N285" i="43"/>
  <c r="O285" i="43" a="1"/>
  <c r="O285" i="43"/>
  <c r="N286" i="43"/>
  <c r="O286" i="43" a="1"/>
  <c r="O286" i="43" s="1"/>
  <c r="N287" i="43"/>
  <c r="O287" i="43" a="1"/>
  <c r="O287" i="43" s="1"/>
  <c r="N288" i="43"/>
  <c r="O288" i="43" a="1"/>
  <c r="O288" i="43"/>
  <c r="N289" i="43"/>
  <c r="O289" i="43" a="1"/>
  <c r="O289" i="43" s="1"/>
  <c r="N290" i="43"/>
  <c r="O290" i="43" a="1"/>
  <c r="O290" i="43" s="1"/>
  <c r="N291" i="43"/>
  <c r="O291" i="43" a="1"/>
  <c r="O291" i="43" s="1"/>
  <c r="N292" i="43"/>
  <c r="O292" i="43" a="1"/>
  <c r="O292" i="43" s="1"/>
  <c r="N293" i="43"/>
  <c r="O293" i="43" a="1"/>
  <c r="O293" i="43" s="1"/>
  <c r="N294" i="43"/>
  <c r="O294" i="43" a="1"/>
  <c r="O294" i="43" s="1"/>
  <c r="N295" i="43"/>
  <c r="O295" i="43" a="1"/>
  <c r="O295" i="43" s="1"/>
  <c r="N296" i="43"/>
  <c r="O296" i="43" a="1"/>
  <c r="O296" i="43" s="1"/>
  <c r="N297" i="43"/>
  <c r="O297" i="43" a="1"/>
  <c r="O297" i="43" s="1"/>
  <c r="N298" i="43"/>
  <c r="O298" i="43" a="1"/>
  <c r="O298" i="43" s="1"/>
  <c r="N299" i="43"/>
  <c r="O299" i="43" a="1"/>
  <c r="O299" i="43"/>
  <c r="N300" i="43"/>
  <c r="O300" i="43" a="1"/>
  <c r="O300" i="43" s="1"/>
  <c r="N301" i="43"/>
  <c r="O301" i="43" a="1"/>
  <c r="O301" i="43" s="1"/>
  <c r="N302" i="43"/>
  <c r="O302" i="43" a="1"/>
  <c r="O302" i="43" s="1"/>
  <c r="N303" i="43"/>
  <c r="O303" i="43" a="1"/>
  <c r="O303" i="43" s="1"/>
  <c r="N304" i="43"/>
  <c r="O304" i="43" a="1"/>
  <c r="O304" i="43" s="1"/>
  <c r="N305" i="43"/>
  <c r="O305" i="43" a="1"/>
  <c r="O305" i="43"/>
  <c r="N306" i="43"/>
  <c r="O306" i="43" a="1"/>
  <c r="O306" i="43" s="1"/>
  <c r="N307" i="43"/>
  <c r="O307" i="43" a="1"/>
  <c r="O307" i="43" s="1"/>
  <c r="N308" i="43"/>
  <c r="O308" i="43" a="1"/>
  <c r="O308" i="43" s="1"/>
  <c r="N309" i="43"/>
  <c r="O309" i="43" a="1"/>
  <c r="O309" i="43"/>
  <c r="N310" i="43"/>
  <c r="O310" i="43" a="1"/>
  <c r="O310" i="43" s="1"/>
  <c r="N311" i="43"/>
  <c r="O311" i="43" a="1"/>
  <c r="O311" i="43" s="1"/>
  <c r="N312" i="43"/>
  <c r="O312" i="43" a="1"/>
  <c r="O312" i="43" s="1"/>
  <c r="N313" i="43"/>
  <c r="O313" i="43" a="1"/>
  <c r="O313" i="43" s="1"/>
  <c r="N314" i="43"/>
  <c r="O314" i="43" a="1"/>
  <c r="O314" i="43" s="1"/>
  <c r="N315" i="43"/>
  <c r="O315" i="43" a="1"/>
  <c r="O315" i="43"/>
  <c r="N316" i="43"/>
  <c r="O316" i="43" a="1"/>
  <c r="O316" i="43" s="1"/>
  <c r="N317" i="43"/>
  <c r="O317" i="43" a="1"/>
  <c r="O317" i="43" s="1"/>
  <c r="N318" i="43"/>
  <c r="O318" i="43" a="1"/>
  <c r="O318" i="43" s="1"/>
  <c r="N319" i="43"/>
  <c r="O319" i="43" a="1"/>
  <c r="O319" i="43"/>
  <c r="N320" i="43"/>
  <c r="O320" i="43" a="1"/>
  <c r="O320" i="43" s="1"/>
  <c r="N321" i="43"/>
  <c r="O321" i="43" a="1"/>
  <c r="O321" i="43" s="1"/>
  <c r="N322" i="43"/>
  <c r="O322" i="43" a="1"/>
  <c r="O322" i="43"/>
  <c r="N323" i="43"/>
  <c r="O323" i="43" a="1"/>
  <c r="O323" i="43" s="1"/>
  <c r="N324" i="43"/>
  <c r="O324" i="43" a="1"/>
  <c r="O324" i="43" s="1"/>
  <c r="N325" i="43"/>
  <c r="O325" i="43" a="1"/>
  <c r="O325" i="43" s="1"/>
  <c r="N326" i="43"/>
  <c r="O326" i="43" a="1"/>
  <c r="O326" i="43" s="1"/>
  <c r="N327" i="43"/>
  <c r="O327" i="43" a="1"/>
  <c r="O327" i="43" s="1"/>
  <c r="N328" i="43"/>
  <c r="O328" i="43" a="1"/>
  <c r="O328" i="43" s="1"/>
  <c r="N329" i="43"/>
  <c r="O329" i="43" a="1"/>
  <c r="O329" i="43" s="1"/>
  <c r="N330" i="43"/>
  <c r="O330" i="43" a="1"/>
  <c r="O330" i="43" s="1"/>
  <c r="N331" i="43"/>
  <c r="O331" i="43" a="1"/>
  <c r="O331" i="43" s="1"/>
  <c r="N332" i="43"/>
  <c r="O332" i="43" a="1"/>
  <c r="O332" i="43"/>
  <c r="N333" i="43"/>
  <c r="O333" i="43" a="1"/>
  <c r="O333" i="43" s="1"/>
  <c r="N334" i="43"/>
  <c r="O334" i="43" a="1"/>
  <c r="O334" i="43" s="1"/>
  <c r="N335" i="43"/>
  <c r="O335" i="43" a="1"/>
  <c r="O335" i="43"/>
  <c r="N336" i="43"/>
  <c r="O336" i="43" a="1"/>
  <c r="O336" i="43" s="1"/>
  <c r="N337" i="43"/>
  <c r="O337" i="43" a="1"/>
  <c r="O337" i="43" s="1"/>
  <c r="N338" i="43"/>
  <c r="O338" i="43" a="1"/>
  <c r="O338" i="43" s="1"/>
  <c r="N339" i="43"/>
  <c r="O339" i="43" a="1"/>
  <c r="O339" i="43" s="1"/>
  <c r="N340" i="43"/>
  <c r="O340" i="43" a="1"/>
  <c r="O340" i="43" s="1"/>
  <c r="N341" i="43"/>
  <c r="O341" i="43" a="1"/>
  <c r="O341" i="43" s="1"/>
  <c r="N342" i="43"/>
  <c r="O342" i="43" a="1"/>
  <c r="O342" i="43" s="1"/>
  <c r="N343" i="43"/>
  <c r="O343" i="43" a="1"/>
  <c r="O343" i="43" s="1"/>
  <c r="N344" i="43"/>
  <c r="O344" i="43" a="1"/>
  <c r="O344" i="43" s="1"/>
  <c r="N345" i="43"/>
  <c r="O345" i="43" a="1"/>
  <c r="O345" i="43" s="1"/>
  <c r="N346" i="43"/>
  <c r="O346" i="43" a="1"/>
  <c r="O346" i="43" s="1"/>
  <c r="N347" i="43"/>
  <c r="O347" i="43" a="1"/>
  <c r="O347" i="43" s="1"/>
  <c r="N348" i="43"/>
  <c r="O348" i="43" a="1"/>
  <c r="O348" i="43"/>
  <c r="N349" i="43"/>
  <c r="O349" i="43" a="1"/>
  <c r="O349" i="43" s="1"/>
  <c r="N350" i="43"/>
  <c r="O350" i="43" a="1"/>
  <c r="O350" i="43" s="1"/>
  <c r="N351" i="43"/>
  <c r="O351" i="43" a="1"/>
  <c r="O351" i="43" s="1"/>
  <c r="N352" i="43"/>
  <c r="O352" i="43" a="1"/>
  <c r="O352" i="43" s="1"/>
  <c r="N353" i="43"/>
  <c r="O353" i="43" a="1"/>
  <c r="O353" i="43" s="1"/>
  <c r="N354" i="43"/>
  <c r="O354" i="43" a="1"/>
  <c r="O354" i="43" s="1"/>
  <c r="N355" i="43"/>
  <c r="O355" i="43" a="1"/>
  <c r="O355" i="43" s="1"/>
  <c r="N356" i="43"/>
  <c r="O356" i="43" a="1"/>
  <c r="O356" i="43" s="1"/>
  <c r="N357" i="43"/>
  <c r="O357" i="43" a="1"/>
  <c r="O357" i="43" s="1"/>
  <c r="N358" i="43"/>
  <c r="O358" i="43" a="1"/>
  <c r="O358" i="43" s="1"/>
  <c r="N359" i="43"/>
  <c r="O359" i="43" a="1"/>
  <c r="O359" i="43" s="1"/>
  <c r="N360" i="43"/>
  <c r="O360" i="43" a="1"/>
  <c r="O360" i="43" s="1"/>
  <c r="N361" i="43"/>
  <c r="O361" i="43" a="1"/>
  <c r="O361" i="43" s="1"/>
  <c r="N362" i="43"/>
  <c r="O362" i="43" a="1"/>
  <c r="O362" i="43" s="1"/>
  <c r="N363" i="43"/>
  <c r="O363" i="43" a="1"/>
  <c r="O363" i="43" s="1"/>
  <c r="N364" i="43"/>
  <c r="O364" i="43" a="1"/>
  <c r="O364" i="43" s="1"/>
  <c r="N365" i="43"/>
  <c r="O365" i="43" a="1"/>
  <c r="O365" i="43" s="1"/>
  <c r="N366" i="43"/>
  <c r="O366" i="43" a="1"/>
  <c r="O366" i="43" s="1"/>
  <c r="N367" i="43"/>
  <c r="O367" i="43" a="1"/>
  <c r="O367" i="43" s="1"/>
  <c r="N368" i="43"/>
  <c r="O368" i="43" a="1"/>
  <c r="O368" i="43"/>
  <c r="N369" i="43"/>
  <c r="O369" i="43" a="1"/>
  <c r="O369" i="43" s="1"/>
  <c r="N370" i="43"/>
  <c r="O370" i="43" a="1"/>
  <c r="O370" i="43" s="1"/>
  <c r="N371" i="43"/>
  <c r="O371" i="43" a="1"/>
  <c r="O371" i="43" s="1"/>
  <c r="N372" i="43"/>
  <c r="O372" i="43" a="1"/>
  <c r="O372" i="43" s="1"/>
  <c r="N373" i="43"/>
  <c r="O373" i="43" a="1"/>
  <c r="O373" i="43" s="1"/>
  <c r="N374" i="43"/>
  <c r="O374" i="43" a="1"/>
  <c r="O374" i="43" s="1"/>
  <c r="N375" i="43"/>
  <c r="O375" i="43" a="1"/>
  <c r="O375" i="43" s="1"/>
  <c r="N376" i="43"/>
  <c r="O376" i="43" a="1"/>
  <c r="O376" i="43" s="1"/>
  <c r="N377" i="43"/>
  <c r="O377" i="43" a="1"/>
  <c r="O377" i="43" s="1"/>
  <c r="N378" i="43"/>
  <c r="O378" i="43" a="1"/>
  <c r="O378" i="43"/>
  <c r="N379" i="43"/>
  <c r="O379" i="43" a="1"/>
  <c r="O379" i="43" s="1"/>
  <c r="N380" i="43"/>
  <c r="O380" i="43" a="1"/>
  <c r="O380" i="43" s="1"/>
  <c r="N381" i="43"/>
  <c r="O381" i="43" a="1"/>
  <c r="O381" i="43"/>
  <c r="N382" i="43"/>
  <c r="O382" i="43" a="1"/>
  <c r="O382" i="43" s="1"/>
  <c r="N383" i="43"/>
  <c r="O383" i="43" a="1"/>
  <c r="O383" i="43" s="1"/>
  <c r="N384" i="43"/>
  <c r="O384" i="43" a="1"/>
  <c r="O384" i="43" s="1"/>
  <c r="N385" i="43"/>
  <c r="O385" i="43" a="1"/>
  <c r="O385" i="43"/>
  <c r="N386" i="43"/>
  <c r="O386" i="43" a="1"/>
  <c r="O386" i="43" s="1"/>
  <c r="N387" i="43"/>
  <c r="O387" i="43" a="1"/>
  <c r="O387" i="43" s="1"/>
  <c r="N388" i="43"/>
  <c r="O388" i="43" a="1"/>
  <c r="O388" i="43" s="1"/>
  <c r="N389" i="43"/>
  <c r="O389" i="43" a="1"/>
  <c r="O389" i="43"/>
  <c r="N390" i="43"/>
  <c r="O390" i="43" a="1"/>
  <c r="O390" i="43" s="1"/>
  <c r="N391" i="43"/>
  <c r="O391" i="43" a="1"/>
  <c r="O391" i="43" s="1"/>
  <c r="N392" i="43"/>
  <c r="O392" i="43" a="1"/>
  <c r="O392" i="43" s="1"/>
  <c r="N393" i="43"/>
  <c r="O393" i="43" a="1"/>
  <c r="O393" i="43"/>
  <c r="N394" i="43"/>
  <c r="O394" i="43" a="1"/>
  <c r="O394" i="43" s="1"/>
  <c r="N395" i="43"/>
  <c r="O395" i="43" a="1"/>
  <c r="O395" i="43" s="1"/>
  <c r="N396" i="43"/>
  <c r="O396" i="43" a="1"/>
  <c r="O396" i="43" s="1"/>
  <c r="N397" i="43"/>
  <c r="O397" i="43" a="1"/>
  <c r="O397" i="43" s="1"/>
  <c r="N398" i="43"/>
  <c r="O398" i="43" a="1"/>
  <c r="O398" i="43"/>
  <c r="N399" i="43"/>
  <c r="O399" i="43" a="1"/>
  <c r="O399" i="43" s="1"/>
  <c r="N400" i="43"/>
  <c r="O400" i="43" a="1"/>
  <c r="O400" i="43" s="1"/>
  <c r="N401" i="43"/>
  <c r="O401" i="43" a="1"/>
  <c r="O401" i="43"/>
  <c r="N402" i="43"/>
  <c r="O402" i="43" a="1"/>
  <c r="O402" i="43" s="1"/>
  <c r="N403" i="43"/>
  <c r="O403" i="43" a="1"/>
  <c r="O403" i="43" s="1"/>
  <c r="N404" i="43"/>
  <c r="O404" i="43" a="1"/>
  <c r="O404" i="43" s="1"/>
  <c r="N405" i="43"/>
  <c r="O405" i="43" a="1"/>
  <c r="O405" i="43"/>
  <c r="N406" i="43"/>
  <c r="O406" i="43" a="1"/>
  <c r="O406" i="43" s="1"/>
  <c r="N407" i="43"/>
  <c r="O407" i="43" a="1"/>
  <c r="O407" i="43" s="1"/>
  <c r="N408" i="43"/>
  <c r="O408" i="43" a="1"/>
  <c r="O408" i="43" s="1"/>
  <c r="N409" i="43"/>
  <c r="O409" i="43" a="1"/>
  <c r="O409" i="43"/>
  <c r="N410" i="43"/>
  <c r="O410" i="43" a="1"/>
  <c r="O410" i="43" s="1"/>
  <c r="N411" i="43"/>
  <c r="O411" i="43" a="1"/>
  <c r="O411" i="43" s="1"/>
  <c r="N412" i="43"/>
  <c r="O412" i="43" a="1"/>
  <c r="O412" i="43" s="1"/>
  <c r="N413" i="43"/>
  <c r="O413" i="43" a="1"/>
  <c r="O413" i="43"/>
  <c r="N414" i="43"/>
  <c r="O414" i="43" a="1"/>
  <c r="O414" i="43" s="1"/>
  <c r="N415" i="43"/>
  <c r="O415" i="43" a="1"/>
  <c r="O415" i="43" s="1"/>
  <c r="N416" i="43"/>
  <c r="O416" i="43" a="1"/>
  <c r="O416" i="43" s="1"/>
  <c r="N417" i="43"/>
  <c r="O417" i="43" a="1"/>
  <c r="O417" i="43" s="1"/>
  <c r="N418" i="43"/>
  <c r="O418" i="43" a="1"/>
  <c r="O418" i="43"/>
  <c r="N419" i="43"/>
  <c r="O419" i="43" a="1"/>
  <c r="O419" i="43" s="1"/>
  <c r="N420" i="43"/>
  <c r="O420" i="43" a="1"/>
  <c r="O420" i="43" s="1"/>
  <c r="N421" i="43"/>
  <c r="O421" i="43" a="1"/>
  <c r="O421" i="43"/>
  <c r="N422" i="43"/>
  <c r="O422" i="43" a="1"/>
  <c r="O422" i="43" s="1"/>
  <c r="N423" i="43"/>
  <c r="O423" i="43" a="1"/>
  <c r="O423" i="43" s="1"/>
  <c r="N424" i="43"/>
  <c r="O424" i="43" a="1"/>
  <c r="O424" i="43" s="1"/>
  <c r="N425" i="43"/>
  <c r="O425" i="43" a="1"/>
  <c r="O425" i="43"/>
  <c r="N426" i="43"/>
  <c r="O426" i="43" a="1"/>
  <c r="O426" i="43" s="1"/>
  <c r="N427" i="43"/>
  <c r="O427" i="43" a="1"/>
  <c r="O427" i="43" s="1"/>
  <c r="N428" i="43"/>
  <c r="O428" i="43" a="1"/>
  <c r="O428" i="43"/>
  <c r="N429" i="43"/>
  <c r="O429" i="43" a="1"/>
  <c r="O429" i="43"/>
  <c r="N430" i="43"/>
  <c r="O430" i="43" a="1"/>
  <c r="O430" i="43" s="1"/>
  <c r="N431" i="43"/>
  <c r="O431" i="43" a="1"/>
  <c r="O431" i="43" s="1"/>
  <c r="N432" i="43"/>
  <c r="O432" i="43" a="1"/>
  <c r="O432" i="43" s="1"/>
  <c r="N433" i="43"/>
  <c r="O433" i="43" a="1"/>
  <c r="O433" i="43"/>
  <c r="N434" i="43"/>
  <c r="O434" i="43" a="1"/>
  <c r="O434" i="43" s="1"/>
  <c r="N435" i="43"/>
  <c r="O435" i="43" a="1"/>
  <c r="O435" i="43" s="1"/>
  <c r="N436" i="43"/>
  <c r="O436" i="43" a="1"/>
  <c r="O436" i="43" s="1"/>
  <c r="N437" i="43"/>
  <c r="O437" i="43" a="1"/>
  <c r="O437" i="43" s="1"/>
  <c r="N438" i="43"/>
  <c r="O438" i="43" a="1"/>
  <c r="O438" i="43"/>
  <c r="N439" i="43"/>
  <c r="O439" i="43" a="1"/>
  <c r="O439" i="43" s="1"/>
  <c r="N440" i="43"/>
  <c r="O440" i="43" a="1"/>
  <c r="O440" i="43" s="1"/>
  <c r="N441" i="43"/>
  <c r="O441" i="43" a="1"/>
  <c r="O441" i="43"/>
  <c r="N442" i="43"/>
  <c r="O442" i="43" a="1"/>
  <c r="O442" i="43" s="1"/>
  <c r="N443" i="43"/>
  <c r="O443" i="43" a="1"/>
  <c r="O443" i="43" s="1"/>
  <c r="N444" i="43"/>
  <c r="O444" i="43" a="1"/>
  <c r="O444" i="43" s="1"/>
  <c r="N445" i="43"/>
  <c r="O445" i="43" a="1"/>
  <c r="O445" i="43"/>
  <c r="N446" i="43"/>
  <c r="O446" i="43" a="1"/>
  <c r="O446" i="43" s="1"/>
  <c r="N447" i="43"/>
  <c r="O447" i="43" a="1"/>
  <c r="O447" i="43" s="1"/>
  <c r="N448" i="43"/>
  <c r="O448" i="43" a="1"/>
  <c r="O448" i="43"/>
  <c r="N449" i="43"/>
  <c r="O449" i="43" a="1"/>
  <c r="O449" i="43"/>
  <c r="N450" i="43"/>
  <c r="O450" i="43" a="1"/>
  <c r="O450" i="43" s="1"/>
  <c r="N451" i="43"/>
  <c r="O451" i="43" a="1"/>
  <c r="O451" i="43" s="1"/>
  <c r="N452" i="43"/>
  <c r="O452" i="43" a="1"/>
  <c r="O452" i="43" s="1"/>
  <c r="N453" i="43"/>
  <c r="O453" i="43" a="1"/>
  <c r="O453" i="43"/>
  <c r="N454" i="43"/>
  <c r="O454" i="43" a="1"/>
  <c r="O454" i="43" s="1"/>
  <c r="N455" i="43"/>
  <c r="O455" i="43" a="1"/>
  <c r="O455" i="43" s="1"/>
  <c r="N456" i="43"/>
  <c r="O456" i="43" a="1"/>
  <c r="O456" i="43" s="1"/>
  <c r="N457" i="43"/>
  <c r="O457" i="43" a="1"/>
  <c r="O457" i="43" s="1"/>
  <c r="N458" i="43"/>
  <c r="O458" i="43" a="1"/>
  <c r="O458" i="43"/>
  <c r="N459" i="43"/>
  <c r="O459" i="43" a="1"/>
  <c r="O459" i="43" s="1"/>
  <c r="N460" i="43"/>
  <c r="O460" i="43" a="1"/>
  <c r="O460" i="43" s="1"/>
  <c r="N461" i="43"/>
  <c r="O461" i="43" a="1"/>
  <c r="O461" i="43"/>
  <c r="N462" i="43"/>
  <c r="O462" i="43" a="1"/>
  <c r="O462" i="43" s="1"/>
  <c r="N463" i="43"/>
  <c r="O463" i="43" a="1"/>
  <c r="O463" i="43" s="1"/>
  <c r="N464" i="43"/>
  <c r="O464" i="43" a="1"/>
  <c r="O464" i="43" s="1"/>
  <c r="N465" i="43"/>
  <c r="O465" i="43" a="1"/>
  <c r="O465" i="43"/>
  <c r="N466" i="43"/>
  <c r="O466" i="43" a="1"/>
  <c r="O466" i="43" s="1"/>
  <c r="N467" i="43"/>
  <c r="O467" i="43" a="1"/>
  <c r="O467" i="43" s="1"/>
  <c r="N468" i="43"/>
  <c r="O468" i="43" a="1"/>
  <c r="O468" i="43"/>
  <c r="N469" i="43"/>
  <c r="O469" i="43" a="1"/>
  <c r="O469" i="43"/>
  <c r="N470" i="43"/>
  <c r="O470" i="43" a="1"/>
  <c r="O470" i="43" s="1"/>
  <c r="N471" i="43"/>
  <c r="O471" i="43" a="1"/>
  <c r="O471" i="43" s="1"/>
  <c r="N472" i="43"/>
  <c r="O472" i="43" a="1"/>
  <c r="O472" i="43" s="1"/>
  <c r="N473" i="43"/>
  <c r="O473" i="43" a="1"/>
  <c r="O473" i="43"/>
  <c r="N474" i="43"/>
  <c r="O474" i="43" a="1"/>
  <c r="O474" i="43" s="1"/>
  <c r="N475" i="43"/>
  <c r="O475" i="43" a="1"/>
  <c r="O475" i="43" s="1"/>
  <c r="N476" i="43"/>
  <c r="O476" i="43" a="1"/>
  <c r="O476" i="43" s="1"/>
  <c r="N477" i="43"/>
  <c r="O477" i="43" a="1"/>
  <c r="O477" i="43" s="1"/>
  <c r="N478" i="43"/>
  <c r="O478" i="43" a="1"/>
  <c r="O478" i="43"/>
  <c r="N479" i="43"/>
  <c r="O479" i="43" a="1"/>
  <c r="O479" i="43" s="1"/>
  <c r="N480" i="43"/>
  <c r="O480" i="43" a="1"/>
  <c r="O480" i="43" s="1"/>
  <c r="N481" i="43"/>
  <c r="O481" i="43" a="1"/>
  <c r="O481" i="43"/>
  <c r="N482" i="43"/>
  <c r="O482" i="43" a="1"/>
  <c r="O482" i="43" s="1"/>
  <c r="N483" i="43"/>
  <c r="O483" i="43" a="1"/>
  <c r="O483" i="43" s="1"/>
  <c r="N484" i="43"/>
  <c r="O484" i="43" a="1"/>
  <c r="O484" i="43" s="1"/>
  <c r="N485" i="43"/>
  <c r="O485" i="43" a="1"/>
  <c r="O485" i="43"/>
  <c r="N486" i="43"/>
  <c r="O486" i="43" a="1"/>
  <c r="O486" i="43" s="1"/>
  <c r="N487" i="43"/>
  <c r="O487" i="43" a="1"/>
  <c r="O487" i="43" s="1"/>
  <c r="N488" i="43"/>
  <c r="O488" i="43" a="1"/>
  <c r="O488" i="43"/>
  <c r="N489" i="43"/>
  <c r="O489" i="43" a="1"/>
  <c r="O489" i="43"/>
  <c r="N490" i="43"/>
  <c r="O490" i="43" a="1"/>
  <c r="O490" i="43" s="1"/>
  <c r="N491" i="43"/>
  <c r="O491" i="43" a="1"/>
  <c r="O491" i="43" s="1"/>
  <c r="N492" i="43"/>
  <c r="O492" i="43" a="1"/>
  <c r="O492" i="43" s="1"/>
  <c r="N493" i="43"/>
  <c r="O493" i="43" a="1"/>
  <c r="O493" i="43"/>
  <c r="N494" i="43"/>
  <c r="O494" i="43" a="1"/>
  <c r="O494" i="43" s="1"/>
  <c r="N495" i="43"/>
  <c r="O495" i="43" a="1"/>
  <c r="O495" i="43" s="1"/>
  <c r="N496" i="43"/>
  <c r="O496" i="43" a="1"/>
  <c r="O496" i="43" s="1"/>
  <c r="N497" i="43"/>
  <c r="O497" i="43" a="1"/>
  <c r="O497" i="43" s="1"/>
  <c r="N498" i="43"/>
  <c r="O498" i="43" a="1"/>
  <c r="O498" i="43"/>
  <c r="N499" i="43"/>
  <c r="O499" i="43" a="1"/>
  <c r="O499" i="43" s="1"/>
  <c r="N500" i="43"/>
  <c r="O500" i="43" a="1"/>
  <c r="O500" i="43" s="1"/>
  <c r="N501" i="43"/>
  <c r="O501" i="43" a="1"/>
  <c r="O501" i="43"/>
  <c r="N502" i="43"/>
  <c r="O502" i="43" a="1"/>
  <c r="O502" i="43" s="1"/>
  <c r="N503" i="43"/>
  <c r="O503" i="43" a="1"/>
  <c r="O503" i="43" s="1"/>
  <c r="N504" i="43"/>
  <c r="O504" i="43" a="1"/>
  <c r="O504" i="43" s="1"/>
  <c r="N505" i="43"/>
  <c r="O505" i="43" a="1"/>
  <c r="O505" i="43"/>
  <c r="N506" i="43"/>
  <c r="O506" i="43" a="1"/>
  <c r="O506" i="43" s="1"/>
  <c r="N507" i="43"/>
  <c r="O507" i="43" a="1"/>
  <c r="O507" i="43" s="1"/>
  <c r="N508" i="43"/>
  <c r="O508" i="43" a="1"/>
  <c r="O508" i="43"/>
  <c r="N509" i="43"/>
  <c r="O509" i="43" a="1"/>
  <c r="O509" i="43"/>
  <c r="N510" i="43"/>
  <c r="O510" i="43" a="1"/>
  <c r="O510" i="43" s="1"/>
  <c r="N511" i="43"/>
  <c r="O511" i="43" a="1"/>
  <c r="O511" i="43" s="1"/>
  <c r="N512" i="43"/>
  <c r="O512" i="43" a="1"/>
  <c r="O512" i="43" s="1"/>
  <c r="N513" i="43"/>
  <c r="O513" i="43" a="1"/>
  <c r="O513" i="43"/>
  <c r="N514" i="43"/>
  <c r="O514" i="43" a="1"/>
  <c r="O514" i="43" s="1"/>
  <c r="N515" i="43"/>
  <c r="O515" i="43" a="1"/>
  <c r="O515" i="43" s="1"/>
  <c r="N516" i="43"/>
  <c r="O516" i="43" a="1"/>
  <c r="O516" i="43" s="1"/>
  <c r="N517" i="43"/>
  <c r="O517" i="43" a="1"/>
  <c r="O517" i="43" s="1"/>
  <c r="N518" i="43"/>
  <c r="O518" i="43" a="1"/>
  <c r="O518" i="43"/>
  <c r="N519" i="43"/>
  <c r="O519" i="43" a="1"/>
  <c r="O519" i="43" s="1"/>
  <c r="N520" i="43"/>
  <c r="O520" i="43" a="1"/>
  <c r="O520" i="43" s="1"/>
  <c r="N521" i="43"/>
  <c r="O521" i="43" a="1"/>
  <c r="O521" i="43"/>
  <c r="N522" i="43"/>
  <c r="O522" i="43" a="1"/>
  <c r="O522" i="43" s="1"/>
  <c r="N523" i="43"/>
  <c r="O523" i="43" a="1"/>
  <c r="O523" i="43" s="1"/>
  <c r="N524" i="43"/>
  <c r="O524" i="43" a="1"/>
  <c r="O524" i="43" s="1"/>
  <c r="N525" i="43"/>
  <c r="O525" i="43" a="1"/>
  <c r="O525" i="43"/>
  <c r="N526" i="43"/>
  <c r="O526" i="43" a="1"/>
  <c r="O526" i="43" s="1"/>
  <c r="N527" i="43"/>
  <c r="O527" i="43" a="1"/>
  <c r="O527" i="43" s="1"/>
  <c r="N528" i="43"/>
  <c r="O528" i="43" a="1"/>
  <c r="O528" i="43"/>
  <c r="N529" i="43"/>
  <c r="O529" i="43" a="1"/>
  <c r="O529" i="43"/>
  <c r="N530" i="43"/>
  <c r="O530" i="43" a="1"/>
  <c r="O530" i="43" s="1"/>
  <c r="N531" i="43"/>
  <c r="O531" i="43" a="1"/>
  <c r="O531" i="43" s="1"/>
  <c r="N532" i="43"/>
  <c r="O532" i="43" a="1"/>
  <c r="O532" i="43" s="1"/>
  <c r="N533" i="43"/>
  <c r="O533" i="43" a="1"/>
  <c r="O533" i="43"/>
  <c r="N534" i="43"/>
  <c r="O534" i="43" a="1"/>
  <c r="O534" i="43" s="1"/>
  <c r="N535" i="43"/>
  <c r="O535" i="43" a="1"/>
  <c r="O535" i="43" s="1"/>
  <c r="N536" i="43"/>
  <c r="O536" i="43" a="1"/>
  <c r="O536" i="43" s="1"/>
  <c r="N537" i="43"/>
  <c r="O537" i="43" a="1"/>
  <c r="O537" i="43" s="1"/>
  <c r="N538" i="43"/>
  <c r="O538" i="43" a="1"/>
  <c r="O538" i="43"/>
  <c r="N539" i="43"/>
  <c r="O539" i="43" a="1"/>
  <c r="O539" i="43" s="1"/>
  <c r="N540" i="43"/>
  <c r="O540" i="43" a="1"/>
  <c r="O540" i="43" s="1"/>
  <c r="N541" i="43"/>
  <c r="O541" i="43" a="1"/>
  <c r="O541" i="43"/>
  <c r="N542" i="43"/>
  <c r="O542" i="43" a="1"/>
  <c r="O542" i="43" s="1"/>
  <c r="N543" i="43"/>
  <c r="O543" i="43" a="1"/>
  <c r="O543" i="43"/>
  <c r="N544" i="43"/>
  <c r="O544" i="43" a="1"/>
  <c r="O544" i="43" s="1"/>
  <c r="N545" i="43"/>
  <c r="O545" i="43" a="1"/>
  <c r="O545" i="43" s="1"/>
  <c r="N546" i="43"/>
  <c r="O546" i="43" a="1"/>
  <c r="O546" i="43" s="1"/>
  <c r="N547" i="43"/>
  <c r="O547" i="43" a="1"/>
  <c r="O547" i="43" s="1"/>
  <c r="N548" i="43"/>
  <c r="O548" i="43" a="1"/>
  <c r="O548" i="43" s="1"/>
  <c r="N549" i="43"/>
  <c r="O549" i="43" a="1"/>
  <c r="O549" i="43" s="1"/>
  <c r="N550" i="43"/>
  <c r="O550" i="43" a="1"/>
  <c r="O550" i="43" s="1"/>
  <c r="N551" i="43"/>
  <c r="O551" i="43" a="1"/>
  <c r="O551" i="43"/>
  <c r="N552" i="43"/>
  <c r="O552" i="43" a="1"/>
  <c r="O552" i="43" s="1"/>
  <c r="N553" i="43"/>
  <c r="O553" i="43" a="1"/>
  <c r="O553" i="43" s="1"/>
  <c r="N554" i="43"/>
  <c r="O554" i="43" a="1"/>
  <c r="O554" i="43" s="1"/>
  <c r="N555" i="43"/>
  <c r="O555" i="43" a="1"/>
  <c r="O555" i="43"/>
  <c r="N556" i="43"/>
  <c r="O556" i="43" a="1"/>
  <c r="O556" i="43" s="1"/>
  <c r="N557" i="43"/>
  <c r="O557" i="43" a="1"/>
  <c r="O557" i="43" s="1"/>
  <c r="N558" i="43"/>
  <c r="O558" i="43" a="1"/>
  <c r="O558" i="43" s="1"/>
  <c r="N559" i="43"/>
  <c r="O559" i="43" a="1"/>
  <c r="O559" i="43"/>
  <c r="N560" i="43"/>
  <c r="O560" i="43" a="1"/>
  <c r="O560" i="43" s="1"/>
  <c r="N561" i="43"/>
  <c r="O561" i="43" a="1"/>
  <c r="O561" i="43" s="1"/>
  <c r="N562" i="43"/>
  <c r="O562" i="43" a="1"/>
  <c r="O562" i="43" s="1"/>
  <c r="N563" i="43"/>
  <c r="O563" i="43" a="1"/>
  <c r="O563" i="43"/>
  <c r="N564" i="43"/>
  <c r="O564" i="43" a="1"/>
  <c r="O564" i="43"/>
  <c r="N565" i="43"/>
  <c r="O565" i="43" a="1"/>
  <c r="O565" i="43"/>
  <c r="N566" i="43"/>
  <c r="O566" i="43" a="1"/>
  <c r="O566" i="43" s="1"/>
  <c r="N567" i="43"/>
  <c r="O567" i="43" a="1"/>
  <c r="O567" i="43" s="1"/>
  <c r="N568" i="43"/>
  <c r="O568" i="43" a="1"/>
  <c r="O568" i="43"/>
  <c r="N569" i="43"/>
  <c r="O569" i="43" a="1"/>
  <c r="O569" i="43"/>
  <c r="N570" i="43"/>
  <c r="O570" i="43" a="1"/>
  <c r="O570" i="43" s="1"/>
  <c r="N571" i="43"/>
  <c r="O571" i="43" a="1"/>
  <c r="O571" i="43"/>
  <c r="N572" i="43"/>
  <c r="O572" i="43" a="1"/>
  <c r="O572" i="43" s="1"/>
  <c r="N573" i="43"/>
  <c r="O573" i="43" a="1"/>
  <c r="O573" i="43"/>
  <c r="N574" i="43"/>
  <c r="O574" i="43" a="1"/>
  <c r="O574" i="43" s="1"/>
  <c r="N575" i="43"/>
  <c r="O575" i="43" a="1"/>
  <c r="O575" i="43"/>
  <c r="N576" i="43"/>
  <c r="O576" i="43" a="1"/>
  <c r="O576" i="43" s="1"/>
  <c r="N577" i="43"/>
  <c r="O577" i="43" a="1"/>
  <c r="O577" i="43" s="1"/>
  <c r="N578" i="43"/>
  <c r="O578" i="43" a="1"/>
  <c r="O578" i="43"/>
  <c r="N579" i="43"/>
  <c r="O579" i="43" a="1"/>
  <c r="O579" i="43"/>
  <c r="N580" i="43"/>
  <c r="O580" i="43" a="1"/>
  <c r="O580" i="43" s="1"/>
  <c r="N581" i="43"/>
  <c r="O581" i="43" a="1"/>
  <c r="O581" i="43"/>
  <c r="N582" i="43"/>
  <c r="O582" i="43" a="1"/>
  <c r="O582" i="43" s="1"/>
  <c r="N583" i="43"/>
  <c r="O583" i="43" a="1"/>
  <c r="O583" i="43"/>
  <c r="N584" i="43"/>
  <c r="O584" i="43" a="1"/>
  <c r="O584" i="43" s="1"/>
  <c r="N585" i="43"/>
  <c r="O585" i="43" a="1"/>
  <c r="O585" i="43"/>
  <c r="N586" i="43"/>
  <c r="O586" i="43" a="1"/>
  <c r="O586" i="43" s="1"/>
  <c r="N587" i="43"/>
  <c r="O587" i="43" a="1"/>
  <c r="O587" i="43"/>
  <c r="N588" i="43"/>
  <c r="O588" i="43" a="1"/>
  <c r="O588" i="43"/>
  <c r="N589" i="43"/>
  <c r="O589" i="43" a="1"/>
  <c r="O589" i="43" s="1"/>
  <c r="N590" i="43"/>
  <c r="O590" i="43" a="1"/>
  <c r="O590" i="43" s="1"/>
  <c r="N591" i="43"/>
  <c r="O591" i="43" a="1"/>
  <c r="O591" i="43" s="1"/>
  <c r="N592" i="43"/>
  <c r="O592" i="43" a="1"/>
  <c r="O592" i="43" s="1"/>
  <c r="N593" i="43"/>
  <c r="O593" i="43" a="1"/>
  <c r="O593" i="43" s="1"/>
  <c r="N594" i="43"/>
  <c r="O594" i="43" a="1"/>
  <c r="O594" i="43" s="1"/>
  <c r="N595" i="43"/>
  <c r="O595" i="43" a="1"/>
  <c r="O595" i="43" s="1"/>
  <c r="N596" i="43"/>
  <c r="O596" i="43" a="1"/>
  <c r="O596" i="43" s="1"/>
  <c r="N597" i="43"/>
  <c r="O597" i="43" a="1"/>
  <c r="O597" i="43" s="1"/>
  <c r="N598" i="43"/>
  <c r="O598" i="43" a="1"/>
  <c r="O598" i="43" s="1"/>
  <c r="N599" i="43"/>
  <c r="O599" i="43" a="1"/>
  <c r="O599" i="43" s="1"/>
  <c r="N600" i="43"/>
  <c r="O600" i="43" a="1"/>
  <c r="O600" i="43" s="1"/>
  <c r="N601" i="43"/>
  <c r="O601" i="43" a="1"/>
  <c r="O601" i="43" s="1"/>
  <c r="N602" i="43"/>
  <c r="O602" i="43" a="1"/>
  <c r="O602" i="43" s="1"/>
  <c r="N603" i="43"/>
  <c r="O603" i="43" a="1"/>
  <c r="O603" i="43" s="1"/>
  <c r="N604" i="43"/>
  <c r="O604" i="43" a="1"/>
  <c r="O604" i="43" s="1"/>
  <c r="N605" i="43"/>
  <c r="O605" i="43" a="1"/>
  <c r="O605" i="43" s="1"/>
  <c r="N606" i="43"/>
  <c r="O606" i="43" a="1"/>
  <c r="O606" i="43" s="1"/>
  <c r="N607" i="43"/>
  <c r="O607" i="43" a="1"/>
  <c r="O607" i="43" s="1"/>
  <c r="N608" i="43"/>
  <c r="O608" i="43" a="1"/>
  <c r="O608" i="43"/>
  <c r="N609" i="43"/>
  <c r="O609" i="43" a="1"/>
  <c r="O609" i="43" s="1"/>
  <c r="N610" i="43"/>
  <c r="O610" i="43" a="1"/>
  <c r="O610" i="43" s="1"/>
  <c r="N611" i="43"/>
  <c r="O611" i="43" a="1"/>
  <c r="O611" i="43" s="1"/>
  <c r="N612" i="43"/>
  <c r="O612" i="43" a="1"/>
  <c r="O612" i="43" s="1"/>
  <c r="N613" i="43"/>
  <c r="O613" i="43" a="1"/>
  <c r="O613" i="43" s="1"/>
  <c r="N614" i="43"/>
  <c r="O614" i="43" a="1"/>
  <c r="O614" i="43" s="1"/>
  <c r="N615" i="43"/>
  <c r="O615" i="43" a="1"/>
  <c r="O615" i="43" s="1"/>
  <c r="N616" i="43"/>
  <c r="O616" i="43" a="1"/>
  <c r="O616" i="43" s="1"/>
  <c r="N617" i="43"/>
  <c r="O617" i="43" a="1"/>
  <c r="O617" i="43" s="1"/>
  <c r="N618" i="43"/>
  <c r="O618" i="43" a="1"/>
  <c r="O618" i="43" s="1"/>
  <c r="N619" i="43"/>
  <c r="O619" i="43" a="1"/>
  <c r="O619" i="43" s="1"/>
  <c r="N620" i="43"/>
  <c r="O620" i="43" a="1"/>
  <c r="O620" i="43" s="1"/>
  <c r="N621" i="43"/>
  <c r="O621" i="43" a="1"/>
  <c r="O621" i="43" s="1"/>
  <c r="N622" i="43"/>
  <c r="O622" i="43" a="1"/>
  <c r="O622" i="43" s="1"/>
  <c r="N623" i="43"/>
  <c r="O623" i="43" a="1"/>
  <c r="O623" i="43" s="1"/>
  <c r="N624" i="43"/>
  <c r="O624" i="43" a="1"/>
  <c r="O624" i="43" s="1"/>
  <c r="N625" i="43"/>
  <c r="O625" i="43" a="1"/>
  <c r="O625" i="43" s="1"/>
  <c r="N626" i="43"/>
  <c r="O626" i="43" a="1"/>
  <c r="O626" i="43" s="1"/>
  <c r="N627" i="43"/>
  <c r="O627" i="43" a="1"/>
  <c r="O627" i="43" s="1"/>
  <c r="N628" i="43"/>
  <c r="O628" i="43" a="1"/>
  <c r="O628" i="43"/>
  <c r="N629" i="43"/>
  <c r="O629" i="43" a="1"/>
  <c r="O629" i="43" s="1"/>
  <c r="N630" i="43"/>
  <c r="O630" i="43" a="1"/>
  <c r="O630" i="43" s="1"/>
  <c r="N631" i="43"/>
  <c r="O631" i="43" a="1"/>
  <c r="O631" i="43" s="1"/>
  <c r="N632" i="43"/>
  <c r="O632" i="43" a="1"/>
  <c r="O632" i="43" s="1"/>
  <c r="N633" i="43"/>
  <c r="O633" i="43" a="1"/>
  <c r="O633" i="43" s="1"/>
  <c r="N634" i="43"/>
  <c r="O634" i="43" a="1"/>
  <c r="O634" i="43" s="1"/>
  <c r="N635" i="43"/>
  <c r="O635" i="43" a="1"/>
  <c r="O635" i="43" s="1"/>
  <c r="N636" i="43"/>
  <c r="O636" i="43" a="1"/>
  <c r="O636" i="43" s="1"/>
  <c r="N637" i="43"/>
  <c r="O637" i="43" a="1"/>
  <c r="O637" i="43" s="1"/>
  <c r="N638" i="43"/>
  <c r="O638" i="43" a="1"/>
  <c r="O638" i="43" s="1"/>
  <c r="N639" i="43"/>
  <c r="O639" i="43" a="1"/>
  <c r="O639" i="43" s="1"/>
  <c r="N640" i="43"/>
  <c r="O640" i="43" a="1"/>
  <c r="O640" i="43" s="1"/>
  <c r="N641" i="43"/>
  <c r="O641" i="43" a="1"/>
  <c r="O641" i="43" s="1"/>
  <c r="N642" i="43"/>
  <c r="O642" i="43" a="1"/>
  <c r="O642" i="43" s="1"/>
  <c r="N643" i="43"/>
  <c r="O643" i="43" a="1"/>
  <c r="O643" i="43" s="1"/>
  <c r="N644" i="43"/>
  <c r="O644" i="43" a="1"/>
  <c r="O644" i="43" s="1"/>
  <c r="N645" i="43"/>
  <c r="O645" i="43" a="1"/>
  <c r="O645" i="43" s="1"/>
  <c r="N646" i="43"/>
  <c r="O646" i="43" a="1"/>
  <c r="O646" i="43" s="1"/>
  <c r="N647" i="43"/>
  <c r="O647" i="43" a="1"/>
  <c r="O647" i="43" s="1"/>
  <c r="N648" i="43"/>
  <c r="O648" i="43" a="1"/>
  <c r="O648" i="43"/>
  <c r="N649" i="43"/>
  <c r="O649" i="43" a="1"/>
  <c r="O649" i="43" s="1"/>
  <c r="N650" i="43"/>
  <c r="O650" i="43" a="1"/>
  <c r="O650" i="43" s="1"/>
  <c r="N651" i="43"/>
  <c r="O651" i="43" a="1"/>
  <c r="O651" i="43" s="1"/>
  <c r="N652" i="43"/>
  <c r="O652" i="43" a="1"/>
  <c r="O652" i="43" s="1"/>
  <c r="N653" i="43"/>
  <c r="O653" i="43" a="1"/>
  <c r="O653" i="43" s="1"/>
  <c r="N654" i="43"/>
  <c r="O654" i="43" a="1"/>
  <c r="O654" i="43"/>
  <c r="N655" i="43"/>
  <c r="O655" i="43" a="1"/>
  <c r="O655" i="43"/>
  <c r="N656" i="43"/>
  <c r="O656" i="43" a="1"/>
  <c r="O656" i="43" s="1"/>
  <c r="N657" i="43"/>
  <c r="O657" i="43" a="1"/>
  <c r="O657" i="43" s="1"/>
  <c r="N658" i="43"/>
  <c r="O658" i="43" a="1"/>
  <c r="O658" i="43" s="1"/>
  <c r="N659" i="43"/>
  <c r="O659" i="43" a="1"/>
  <c r="O659" i="43" s="1"/>
  <c r="N660" i="43"/>
  <c r="O660" i="43" a="1"/>
  <c r="O660" i="43" s="1"/>
  <c r="N661" i="43"/>
  <c r="O661" i="43" a="1"/>
  <c r="O661" i="43" s="1"/>
  <c r="N662" i="43"/>
  <c r="O662" i="43" a="1"/>
  <c r="O662" i="43"/>
  <c r="N663" i="43"/>
  <c r="O663" i="43" a="1"/>
  <c r="O663" i="43"/>
  <c r="N664" i="43"/>
  <c r="O664" i="43" a="1"/>
  <c r="O664" i="43" s="1"/>
  <c r="N665" i="43"/>
  <c r="O665" i="43" a="1"/>
  <c r="O665" i="43"/>
  <c r="N666" i="43"/>
  <c r="O666" i="43" a="1"/>
  <c r="O666" i="43" s="1"/>
  <c r="N667" i="43"/>
  <c r="O667" i="43" a="1"/>
  <c r="O667" i="43" s="1"/>
  <c r="N668" i="43"/>
  <c r="O668" i="43" a="1"/>
  <c r="O668" i="43" s="1"/>
  <c r="N669" i="43"/>
  <c r="O669" i="43" a="1"/>
  <c r="O669" i="43" s="1"/>
  <c r="N670" i="43"/>
  <c r="O670" i="43" a="1"/>
  <c r="O670" i="43" s="1"/>
  <c r="N671" i="43"/>
  <c r="O671" i="43" a="1"/>
  <c r="O671" i="43" s="1"/>
  <c r="N672" i="43"/>
  <c r="O672" i="43" a="1"/>
  <c r="O672" i="43" s="1"/>
  <c r="N673" i="43"/>
  <c r="O673" i="43" a="1"/>
  <c r="O673" i="43" s="1"/>
  <c r="N674" i="43"/>
  <c r="O674" i="43" a="1"/>
  <c r="O674" i="43" s="1"/>
  <c r="N675" i="43"/>
  <c r="O675" i="43" a="1"/>
  <c r="O675" i="43" s="1"/>
  <c r="N676" i="43"/>
  <c r="O676" i="43" a="1"/>
  <c r="O676" i="43" s="1"/>
  <c r="N677" i="43"/>
  <c r="O677" i="43" a="1"/>
  <c r="O677" i="43" s="1"/>
  <c r="N678" i="43"/>
  <c r="O678" i="43" a="1"/>
  <c r="O678" i="43" s="1"/>
  <c r="N679" i="43"/>
  <c r="O679" i="43" a="1"/>
  <c r="O679" i="43"/>
  <c r="N680" i="43"/>
  <c r="O680" i="43" a="1"/>
  <c r="O680" i="43" s="1"/>
  <c r="N681" i="43"/>
  <c r="O681" i="43" a="1"/>
  <c r="O681" i="43"/>
  <c r="N682" i="43"/>
  <c r="O682" i="43" a="1"/>
  <c r="O682" i="43" s="1"/>
  <c r="N683" i="43"/>
  <c r="O683" i="43" a="1"/>
  <c r="O683" i="43" s="1"/>
  <c r="N684" i="43"/>
  <c r="O684" i="43" a="1"/>
  <c r="O684" i="43" s="1"/>
  <c r="N685" i="43"/>
  <c r="O685" i="43" a="1"/>
  <c r="O685" i="43" s="1"/>
  <c r="N686" i="43"/>
  <c r="O686" i="43" a="1"/>
  <c r="O686" i="43" s="1"/>
  <c r="N687" i="43"/>
  <c r="O687" i="43" a="1"/>
  <c r="O687" i="43" s="1"/>
  <c r="N688" i="43"/>
  <c r="O688" i="43" a="1"/>
  <c r="O688" i="43" s="1"/>
  <c r="N689" i="43"/>
  <c r="O689" i="43" a="1"/>
  <c r="O689" i="43"/>
  <c r="N690" i="43"/>
  <c r="O690" i="43" a="1"/>
  <c r="O690" i="43" s="1"/>
  <c r="N691" i="43"/>
  <c r="O691" i="43" a="1"/>
  <c r="O691" i="43"/>
  <c r="N692" i="43"/>
  <c r="O692" i="43" a="1"/>
  <c r="O692" i="43"/>
  <c r="N693" i="43"/>
  <c r="O693" i="43" a="1"/>
  <c r="O693" i="43" s="1"/>
  <c r="N694" i="43"/>
  <c r="O694" i="43" a="1"/>
  <c r="O694" i="43" s="1"/>
  <c r="N695" i="43"/>
  <c r="O695" i="43" a="1"/>
  <c r="O695" i="43" s="1"/>
  <c r="N696" i="43"/>
  <c r="O696" i="43" a="1"/>
  <c r="O696" i="43" s="1"/>
  <c r="N697" i="43"/>
  <c r="O697" i="43" a="1"/>
  <c r="O697" i="43" s="1"/>
  <c r="N698" i="43"/>
  <c r="O698" i="43" a="1"/>
  <c r="O698" i="43" s="1"/>
  <c r="N699" i="43"/>
  <c r="O699" i="43" a="1"/>
  <c r="O699" i="43"/>
  <c r="N700" i="43"/>
  <c r="O700" i="43" a="1"/>
  <c r="O700" i="43" s="1"/>
  <c r="N701" i="43"/>
  <c r="O701" i="43" a="1"/>
  <c r="O701" i="43"/>
  <c r="N702" i="43"/>
  <c r="O702" i="43" a="1"/>
  <c r="O702" i="43" s="1"/>
  <c r="N703" i="43"/>
  <c r="O703" i="43" a="1"/>
  <c r="O703" i="43" s="1"/>
  <c r="N704" i="43"/>
  <c r="O704" i="43" a="1"/>
  <c r="O704" i="43" s="1"/>
  <c r="N705" i="43"/>
  <c r="O705" i="43" a="1"/>
  <c r="O705" i="43" s="1"/>
  <c r="N706" i="43"/>
  <c r="O706" i="43" a="1"/>
  <c r="O706" i="43" s="1"/>
  <c r="N707" i="43"/>
  <c r="O707" i="43" a="1"/>
  <c r="O707" i="43" s="1"/>
  <c r="N708" i="43"/>
  <c r="O708" i="43" a="1"/>
  <c r="O708" i="43" s="1"/>
  <c r="N709" i="43"/>
  <c r="O709" i="43" a="1"/>
  <c r="O709" i="43"/>
  <c r="N710" i="43"/>
  <c r="O710" i="43" a="1"/>
  <c r="O710" i="43" s="1"/>
  <c r="N711" i="43"/>
  <c r="O711" i="43" a="1"/>
  <c r="O711" i="43"/>
  <c r="N712" i="43"/>
  <c r="O712" i="43" a="1"/>
  <c r="O712" i="43"/>
  <c r="N713" i="43"/>
  <c r="O713" i="43" a="1"/>
  <c r="O713" i="43" s="1"/>
  <c r="N714" i="43"/>
  <c r="O714" i="43" a="1"/>
  <c r="O714" i="43"/>
  <c r="N715" i="43"/>
  <c r="O715" i="43" a="1"/>
  <c r="O715" i="43"/>
  <c r="N716" i="43"/>
  <c r="O716" i="43" a="1"/>
  <c r="O716" i="43" s="1"/>
  <c r="N717" i="43"/>
  <c r="O717" i="43" a="1"/>
  <c r="O717" i="43" s="1"/>
  <c r="N718" i="43"/>
  <c r="O718" i="43" a="1"/>
  <c r="O718" i="43" s="1"/>
  <c r="N719" i="43"/>
  <c r="O719" i="43" a="1"/>
  <c r="O719" i="43" s="1"/>
  <c r="N720" i="43"/>
  <c r="O720" i="43" a="1"/>
  <c r="O720" i="43" s="1"/>
  <c r="N721" i="43"/>
  <c r="O721" i="43" a="1"/>
  <c r="O721" i="43" s="1"/>
  <c r="N722" i="43"/>
  <c r="O722" i="43" a="1"/>
  <c r="O722" i="43" s="1"/>
  <c r="N723" i="43"/>
  <c r="O723" i="43" a="1"/>
  <c r="O723" i="43" s="1"/>
  <c r="N724" i="43"/>
  <c r="O724" i="43" a="1"/>
  <c r="O724" i="43" s="1"/>
  <c r="N725" i="43"/>
  <c r="O725" i="43" a="1"/>
  <c r="O725" i="43" s="1"/>
  <c r="N726" i="43"/>
  <c r="O726" i="43" a="1"/>
  <c r="O726" i="43" s="1"/>
  <c r="N727" i="43"/>
  <c r="O727" i="43" a="1"/>
  <c r="O727" i="43" s="1"/>
  <c r="N728" i="43"/>
  <c r="O728" i="43" a="1"/>
  <c r="O728" i="43" s="1"/>
  <c r="N729" i="43"/>
  <c r="O729" i="43" a="1"/>
  <c r="O729" i="43" s="1"/>
  <c r="N730" i="43"/>
  <c r="O730" i="43" a="1"/>
  <c r="O730" i="43" s="1"/>
  <c r="N731" i="43"/>
  <c r="O731" i="43" a="1"/>
  <c r="O731" i="43" s="1"/>
  <c r="N732" i="43"/>
  <c r="O732" i="43" a="1"/>
  <c r="O732" i="43" s="1"/>
  <c r="N733" i="43"/>
  <c r="O733" i="43" a="1"/>
  <c r="O733" i="43" s="1"/>
  <c r="N734" i="43"/>
  <c r="O734" i="43" a="1"/>
  <c r="O734" i="43" s="1"/>
  <c r="N735" i="43"/>
  <c r="O735" i="43" a="1"/>
  <c r="O735" i="43" s="1"/>
  <c r="N736" i="43"/>
  <c r="O736" i="43" a="1"/>
  <c r="O736" i="43" s="1"/>
  <c r="N737" i="43"/>
  <c r="O737" i="43" a="1"/>
  <c r="O737" i="43" s="1"/>
  <c r="N738" i="43"/>
  <c r="O738" i="43" a="1"/>
  <c r="O738" i="43" s="1"/>
  <c r="N739" i="43"/>
  <c r="O739" i="43" a="1"/>
  <c r="O739" i="43"/>
  <c r="N740" i="43"/>
  <c r="O740" i="43" a="1"/>
  <c r="O740" i="43" s="1"/>
  <c r="N741" i="43"/>
  <c r="O741" i="43" a="1"/>
  <c r="O741" i="43"/>
  <c r="N742" i="43"/>
  <c r="O742" i="43" a="1"/>
  <c r="O742" i="43" s="1"/>
  <c r="N743" i="43"/>
  <c r="O743" i="43" a="1"/>
  <c r="O743" i="43"/>
  <c r="N744" i="43"/>
  <c r="O744" i="43" a="1"/>
  <c r="O744" i="43" s="1"/>
  <c r="N745" i="43"/>
  <c r="O745" i="43" a="1"/>
  <c r="O745" i="43"/>
  <c r="N746" i="43"/>
  <c r="O746" i="43" a="1"/>
  <c r="O746" i="43" s="1"/>
  <c r="N747" i="43"/>
  <c r="O747" i="43" a="1"/>
  <c r="O747" i="43" s="1"/>
  <c r="N748" i="43"/>
  <c r="O748" i="43" a="1"/>
  <c r="O748" i="43" s="1"/>
  <c r="N749" i="43"/>
  <c r="O749" i="43" a="1"/>
  <c r="O749" i="43" s="1"/>
  <c r="N750" i="43"/>
  <c r="O750" i="43" a="1"/>
  <c r="O750" i="43" s="1"/>
  <c r="N751" i="43"/>
  <c r="O751" i="43" a="1"/>
  <c r="O751" i="43"/>
  <c r="N752" i="43"/>
  <c r="O752" i="43" a="1"/>
  <c r="O752" i="43" s="1"/>
  <c r="N753" i="43"/>
  <c r="O753" i="43" a="1"/>
  <c r="O753" i="43" s="1"/>
  <c r="N754" i="43"/>
  <c r="O754" i="43" a="1"/>
  <c r="O754" i="43" s="1"/>
  <c r="N755" i="43"/>
  <c r="O755" i="43" a="1"/>
  <c r="O755" i="43"/>
  <c r="N756" i="43"/>
  <c r="O756" i="43" a="1"/>
  <c r="O756" i="43" s="1"/>
  <c r="N757" i="43"/>
  <c r="O757" i="43" a="1"/>
  <c r="O757" i="43" s="1"/>
  <c r="N758" i="43"/>
  <c r="O758" i="43" a="1"/>
  <c r="O758" i="43" s="1"/>
  <c r="N759" i="43"/>
  <c r="O759" i="43" a="1"/>
  <c r="O759" i="43" s="1"/>
  <c r="N760" i="43"/>
  <c r="O760" i="43" a="1"/>
  <c r="O760" i="43" s="1"/>
  <c r="N761" i="43"/>
  <c r="O761" i="43" a="1"/>
  <c r="O761" i="43"/>
  <c r="N762" i="43"/>
  <c r="O762" i="43" a="1"/>
  <c r="O762" i="43" s="1"/>
  <c r="N763" i="43"/>
  <c r="O763" i="43" a="1"/>
  <c r="O763" i="43" s="1"/>
  <c r="N764" i="43"/>
  <c r="O764" i="43" a="1"/>
  <c r="O764" i="43" s="1"/>
  <c r="N765" i="43"/>
  <c r="O765" i="43" a="1"/>
  <c r="O765" i="43"/>
  <c r="N766" i="43"/>
  <c r="O766" i="43" a="1"/>
  <c r="O766" i="43" s="1"/>
  <c r="N767" i="43"/>
  <c r="O767" i="43" a="1"/>
  <c r="O767" i="43" s="1"/>
  <c r="N768" i="43"/>
  <c r="O768" i="43" a="1"/>
  <c r="O768" i="43" s="1"/>
  <c r="N769" i="43"/>
  <c r="O769" i="43" a="1"/>
  <c r="O769" i="43"/>
  <c r="N770" i="43"/>
  <c r="O770" i="43" a="1"/>
  <c r="O770" i="43" s="1"/>
  <c r="N771" i="43"/>
  <c r="O771" i="43" a="1"/>
  <c r="O771" i="43"/>
  <c r="N772" i="43"/>
  <c r="O772" i="43" a="1"/>
  <c r="O772" i="43" s="1"/>
  <c r="N773" i="43"/>
  <c r="O773" i="43" a="1"/>
  <c r="O773" i="43"/>
  <c r="N774" i="43"/>
  <c r="O774" i="43" a="1"/>
  <c r="O774" i="43" s="1"/>
  <c r="N775" i="43"/>
  <c r="O775" i="43" a="1"/>
  <c r="O775" i="43"/>
  <c r="N776" i="43"/>
  <c r="O776" i="43" a="1"/>
  <c r="O776" i="43" s="1"/>
  <c r="N777" i="43"/>
  <c r="O777" i="43" a="1"/>
  <c r="O777" i="43" s="1"/>
  <c r="N778" i="43"/>
  <c r="O778" i="43" a="1"/>
  <c r="O778" i="43" s="1"/>
  <c r="N779" i="43"/>
  <c r="O779" i="43" a="1"/>
  <c r="O779" i="43" s="1"/>
  <c r="N780" i="43"/>
  <c r="O780" i="43" a="1"/>
  <c r="O780" i="43" s="1"/>
  <c r="N781" i="43"/>
  <c r="O781" i="43" a="1"/>
  <c r="O781" i="43" s="1"/>
  <c r="N782" i="43"/>
  <c r="O782" i="43" a="1"/>
  <c r="O782" i="43" s="1"/>
  <c r="N783" i="43"/>
  <c r="O783" i="43" a="1"/>
  <c r="O783" i="43" s="1"/>
  <c r="N784" i="43"/>
  <c r="O784" i="43" a="1"/>
  <c r="O784" i="43" s="1"/>
  <c r="N785" i="43"/>
  <c r="O785" i="43" a="1"/>
  <c r="O785" i="43" s="1"/>
  <c r="N786" i="43"/>
  <c r="O786" i="43" a="1"/>
  <c r="O786" i="43" s="1"/>
  <c r="N787" i="43"/>
  <c r="O787" i="43" a="1"/>
  <c r="O787" i="43" s="1"/>
  <c r="N788" i="43"/>
  <c r="O788" i="43" a="1"/>
  <c r="O788" i="43" s="1"/>
  <c r="N789" i="43"/>
  <c r="O789" i="43" a="1"/>
  <c r="O789" i="43"/>
  <c r="N790" i="43"/>
  <c r="O790" i="43" a="1"/>
  <c r="O790" i="43" s="1"/>
  <c r="N791" i="43"/>
  <c r="O791" i="43" a="1"/>
  <c r="O791" i="43"/>
  <c r="N792" i="43"/>
  <c r="O792" i="43" a="1"/>
  <c r="O792" i="43" s="1"/>
  <c r="N793" i="43"/>
  <c r="O793" i="43" a="1"/>
  <c r="O793" i="43"/>
  <c r="N794" i="43"/>
  <c r="O794" i="43" a="1"/>
  <c r="O794" i="43" s="1"/>
  <c r="N795" i="43"/>
  <c r="O795" i="43" a="1"/>
  <c r="O795" i="43"/>
  <c r="N796" i="43"/>
  <c r="O796" i="43" a="1"/>
  <c r="O796" i="43" s="1"/>
  <c r="N797" i="43"/>
  <c r="O797" i="43" a="1"/>
  <c r="O797" i="43" s="1"/>
  <c r="N798" i="43"/>
  <c r="O798" i="43" a="1"/>
  <c r="O798" i="43" s="1"/>
  <c r="N799" i="43"/>
  <c r="O799" i="43" a="1"/>
  <c r="O799" i="43" s="1"/>
  <c r="N800" i="43"/>
  <c r="O800" i="43" a="1"/>
  <c r="O800" i="43" s="1"/>
  <c r="N801" i="43"/>
  <c r="O801" i="43" a="1"/>
  <c r="O801" i="43"/>
  <c r="N802" i="43"/>
  <c r="O802" i="43" a="1"/>
  <c r="O802" i="43" s="1"/>
  <c r="N803" i="43"/>
  <c r="O803" i="43" a="1"/>
  <c r="O803" i="43" s="1"/>
  <c r="N254" i="42"/>
  <c r="O254" i="42" a="1"/>
  <c r="O254" i="42" s="1"/>
  <c r="N255" i="42"/>
  <c r="O255" i="42" a="1"/>
  <c r="O255" i="42" s="1"/>
  <c r="N256" i="42"/>
  <c r="O256" i="42" a="1"/>
  <c r="O256" i="42" s="1"/>
  <c r="N257" i="42"/>
  <c r="O257" i="42" a="1"/>
  <c r="O257" i="42" s="1"/>
  <c r="N258" i="42"/>
  <c r="O258" i="42" a="1"/>
  <c r="O258" i="42"/>
  <c r="N259" i="42"/>
  <c r="O259" i="42" a="1"/>
  <c r="O259" i="42" s="1"/>
  <c r="N260" i="42"/>
  <c r="O260" i="42" a="1"/>
  <c r="O260" i="42" s="1"/>
  <c r="N261" i="42"/>
  <c r="O261" i="42" a="1"/>
  <c r="O261" i="42" s="1"/>
  <c r="N262" i="42"/>
  <c r="O262" i="42" a="1"/>
  <c r="O262" i="42"/>
  <c r="N263" i="42"/>
  <c r="O263" i="42" a="1"/>
  <c r="O263" i="42" s="1"/>
  <c r="N264" i="42"/>
  <c r="O264" i="42" a="1"/>
  <c r="O264" i="42" s="1"/>
  <c r="N265" i="42"/>
  <c r="O265" i="42" a="1"/>
  <c r="O265" i="42" s="1"/>
  <c r="N266" i="42"/>
  <c r="O266" i="42" a="1"/>
  <c r="O266" i="42" s="1"/>
  <c r="N267" i="42"/>
  <c r="O267" i="42" a="1"/>
  <c r="O267" i="42" s="1"/>
  <c r="N268" i="42"/>
  <c r="O268" i="42" a="1"/>
  <c r="O268" i="42" s="1"/>
  <c r="N269" i="42"/>
  <c r="O269" i="42" a="1"/>
  <c r="O269" i="42" s="1"/>
  <c r="N270" i="42"/>
  <c r="O270" i="42" a="1"/>
  <c r="O270" i="42" s="1"/>
  <c r="N271" i="42"/>
  <c r="O271" i="42" a="1"/>
  <c r="O271" i="42"/>
  <c r="N272" i="42"/>
  <c r="O272" i="42" a="1"/>
  <c r="O272" i="42"/>
  <c r="N273" i="42"/>
  <c r="O273" i="42" a="1"/>
  <c r="O273" i="42" s="1"/>
  <c r="N274" i="42"/>
  <c r="O274" i="42" a="1"/>
  <c r="O274" i="42" s="1"/>
  <c r="N275" i="42"/>
  <c r="O275" i="42" a="1"/>
  <c r="O275" i="42" s="1"/>
  <c r="N276" i="42"/>
  <c r="O276" i="42" a="1"/>
  <c r="O276" i="42" s="1"/>
  <c r="N277" i="42"/>
  <c r="O277" i="42" a="1"/>
  <c r="O277" i="42" s="1"/>
  <c r="N278" i="42"/>
  <c r="O278" i="42" a="1"/>
  <c r="O278" i="42" s="1"/>
  <c r="N279" i="42"/>
  <c r="O279" i="42" a="1"/>
  <c r="O279" i="42"/>
  <c r="N280" i="42"/>
  <c r="O280" i="42" a="1"/>
  <c r="O280" i="42" s="1"/>
  <c r="N281" i="42"/>
  <c r="O281" i="42" a="1"/>
  <c r="O281" i="42" s="1"/>
  <c r="N282" i="42"/>
  <c r="O282" i="42" a="1"/>
  <c r="O282" i="42" s="1"/>
  <c r="N283" i="42"/>
  <c r="O283" i="42" a="1"/>
  <c r="O283" i="42" s="1"/>
  <c r="N284" i="42"/>
  <c r="O284" i="42" a="1"/>
  <c r="O284" i="42" s="1"/>
  <c r="N285" i="42"/>
  <c r="O285" i="42" a="1"/>
  <c r="O285" i="42"/>
  <c r="N286" i="42"/>
  <c r="O286" i="42" a="1"/>
  <c r="O286" i="42" s="1"/>
  <c r="N287" i="42"/>
  <c r="O287" i="42" a="1"/>
  <c r="O287" i="42" s="1"/>
  <c r="N288" i="42"/>
  <c r="O288" i="42" a="1"/>
  <c r="O288" i="42" s="1"/>
  <c r="N289" i="42"/>
  <c r="O289" i="42" a="1"/>
  <c r="O289" i="42"/>
  <c r="N290" i="42"/>
  <c r="O290" i="42" a="1"/>
  <c r="O290" i="42" s="1"/>
  <c r="N291" i="42"/>
  <c r="O291" i="42" a="1"/>
  <c r="O291" i="42" s="1"/>
  <c r="N292" i="42"/>
  <c r="O292" i="42" a="1"/>
  <c r="O292" i="42" s="1"/>
  <c r="N293" i="42"/>
  <c r="O293" i="42" a="1"/>
  <c r="O293" i="42"/>
  <c r="N294" i="42"/>
  <c r="O294" i="42" a="1"/>
  <c r="O294" i="42"/>
  <c r="N295" i="42"/>
  <c r="O295" i="42" a="1"/>
  <c r="O295" i="42"/>
  <c r="N296" i="42"/>
  <c r="O296" i="42" a="1"/>
  <c r="O296" i="42" s="1"/>
  <c r="N297" i="42"/>
  <c r="O297" i="42" a="1"/>
  <c r="O297" i="42" s="1"/>
  <c r="N298" i="42"/>
  <c r="O298" i="42" a="1"/>
  <c r="O298" i="42" s="1"/>
  <c r="N299" i="42"/>
  <c r="O299" i="42" a="1"/>
  <c r="O299" i="42"/>
  <c r="N300" i="42"/>
  <c r="O300" i="42" a="1"/>
  <c r="O300" i="42" s="1"/>
  <c r="N301" i="42"/>
  <c r="O301" i="42" a="1"/>
  <c r="O301" i="42"/>
  <c r="N302" i="42"/>
  <c r="O302" i="42" a="1"/>
  <c r="O302" i="42"/>
  <c r="N303" i="42"/>
  <c r="O303" i="42" a="1"/>
  <c r="O303" i="42"/>
  <c r="N304" i="42"/>
  <c r="O304" i="42" a="1"/>
  <c r="O304" i="42"/>
  <c r="N305" i="42"/>
  <c r="O305" i="42" a="1"/>
  <c r="O305" i="42"/>
  <c r="N306" i="42"/>
  <c r="O306" i="42" a="1"/>
  <c r="O306" i="42" s="1"/>
  <c r="N307" i="42"/>
  <c r="O307" i="42" a="1"/>
  <c r="O307" i="42" s="1"/>
  <c r="N308" i="42"/>
  <c r="O308" i="42" a="1"/>
  <c r="O308" i="42" s="1"/>
  <c r="N309" i="42"/>
  <c r="O309" i="42" a="1"/>
  <c r="O309" i="42" s="1"/>
  <c r="N310" i="42"/>
  <c r="O310" i="42" a="1"/>
  <c r="O310" i="42" s="1"/>
  <c r="N311" i="42"/>
  <c r="O311" i="42" a="1"/>
  <c r="O311" i="42"/>
  <c r="N312" i="42"/>
  <c r="O312" i="42" a="1"/>
  <c r="O312" i="42"/>
  <c r="N313" i="42"/>
  <c r="O313" i="42" a="1"/>
  <c r="O313" i="42"/>
  <c r="N314" i="42"/>
  <c r="O314" i="42" a="1"/>
  <c r="O314" i="42"/>
  <c r="N315" i="42"/>
  <c r="O315" i="42" a="1"/>
  <c r="O315" i="42" s="1"/>
  <c r="N316" i="42"/>
  <c r="O316" i="42" a="1"/>
  <c r="O316" i="42" s="1"/>
  <c r="N317" i="42"/>
  <c r="O317" i="42" a="1"/>
  <c r="O317" i="42" s="1"/>
  <c r="N318" i="42"/>
  <c r="O318" i="42" a="1"/>
  <c r="O318" i="42" s="1"/>
  <c r="N319" i="42"/>
  <c r="O319" i="42" a="1"/>
  <c r="O319" i="42" s="1"/>
  <c r="N320" i="42"/>
  <c r="O320" i="42" a="1"/>
  <c r="O320" i="42" s="1"/>
  <c r="N321" i="42"/>
  <c r="O321" i="42" a="1"/>
  <c r="O321" i="42"/>
  <c r="N322" i="42"/>
  <c r="O322" i="42" a="1"/>
  <c r="O322" i="42"/>
  <c r="N323" i="42"/>
  <c r="O323" i="42" a="1"/>
  <c r="O323" i="42" s="1"/>
  <c r="N324" i="42"/>
  <c r="O324" i="42" a="1"/>
  <c r="O324" i="42" s="1"/>
  <c r="N325" i="42"/>
  <c r="O325" i="42" a="1"/>
  <c r="O325" i="42"/>
  <c r="N326" i="42"/>
  <c r="O326" i="42" a="1"/>
  <c r="O326" i="42" s="1"/>
  <c r="N327" i="42"/>
  <c r="O327" i="42" a="1"/>
  <c r="O327" i="42" s="1"/>
  <c r="N328" i="42"/>
  <c r="O328" i="42" a="1"/>
  <c r="O328" i="42" s="1"/>
  <c r="N329" i="42"/>
  <c r="O329" i="42" a="1"/>
  <c r="O329" i="42"/>
  <c r="N330" i="42"/>
  <c r="O330" i="42" a="1"/>
  <c r="O330" i="42" s="1"/>
  <c r="N331" i="42"/>
  <c r="O331" i="42" a="1"/>
  <c r="O331" i="42" s="1"/>
  <c r="N332" i="42"/>
  <c r="O332" i="42" a="1"/>
  <c r="O332" i="42" s="1"/>
  <c r="N333" i="42"/>
  <c r="O333" i="42" a="1"/>
  <c r="O333" i="42" s="1"/>
  <c r="N334" i="42"/>
  <c r="O334" i="42" a="1"/>
  <c r="O334" i="42" s="1"/>
  <c r="N335" i="42"/>
  <c r="O335" i="42" a="1"/>
  <c r="O335" i="42"/>
  <c r="N336" i="42"/>
  <c r="O336" i="42" a="1"/>
  <c r="O336" i="42" s="1"/>
  <c r="N337" i="42"/>
  <c r="O337" i="42" a="1"/>
  <c r="O337" i="42" s="1"/>
  <c r="N338" i="42"/>
  <c r="O338" i="42" a="1"/>
  <c r="O338" i="42" s="1"/>
  <c r="N339" i="42"/>
  <c r="O339" i="42" a="1"/>
  <c r="O339" i="42"/>
  <c r="N340" i="42"/>
  <c r="O340" i="42" a="1"/>
  <c r="O340" i="42" s="1"/>
  <c r="N341" i="42"/>
  <c r="O341" i="42" a="1"/>
  <c r="O341" i="42" s="1"/>
  <c r="N342" i="42"/>
  <c r="O342" i="42" a="1"/>
  <c r="O342" i="42" s="1"/>
  <c r="N343" i="42"/>
  <c r="O343" i="42" a="1"/>
  <c r="O343" i="42"/>
  <c r="N344" i="42"/>
  <c r="O344" i="42" a="1"/>
  <c r="O344" i="42"/>
  <c r="N345" i="42"/>
  <c r="O345" i="42" a="1"/>
  <c r="O345" i="42"/>
  <c r="N346" i="42"/>
  <c r="O346" i="42" a="1"/>
  <c r="O346" i="42" s="1"/>
  <c r="N347" i="42"/>
  <c r="O347" i="42" a="1"/>
  <c r="O347" i="42" s="1"/>
  <c r="N348" i="42"/>
  <c r="O348" i="42" a="1"/>
  <c r="O348" i="42" s="1"/>
  <c r="N349" i="42"/>
  <c r="O349" i="42" a="1"/>
  <c r="O349" i="42"/>
  <c r="N350" i="42"/>
  <c r="O350" i="42" a="1"/>
  <c r="O350" i="42" s="1"/>
  <c r="N351" i="42"/>
  <c r="O351" i="42" a="1"/>
  <c r="O351" i="42"/>
  <c r="N352" i="42"/>
  <c r="O352" i="42" a="1"/>
  <c r="O352" i="42"/>
  <c r="N353" i="42"/>
  <c r="O353" i="42" a="1"/>
  <c r="O353" i="42"/>
  <c r="N354" i="42"/>
  <c r="O354" i="42" a="1"/>
  <c r="O354" i="42"/>
  <c r="N355" i="42"/>
  <c r="O355" i="42" a="1"/>
  <c r="O355" i="42"/>
  <c r="N356" i="42"/>
  <c r="O356" i="42" a="1"/>
  <c r="O356" i="42" s="1"/>
  <c r="N357" i="42"/>
  <c r="O357" i="42" a="1"/>
  <c r="O357" i="42" s="1"/>
  <c r="N358" i="42"/>
  <c r="O358" i="42" a="1"/>
  <c r="O358" i="42" s="1"/>
  <c r="N359" i="42"/>
  <c r="O359" i="42" a="1"/>
  <c r="O359" i="42" s="1"/>
  <c r="N360" i="42"/>
  <c r="O360" i="42" a="1"/>
  <c r="O360" i="42" s="1"/>
  <c r="N361" i="42"/>
  <c r="O361" i="42" a="1"/>
  <c r="O361" i="42"/>
  <c r="N362" i="42"/>
  <c r="O362" i="42" a="1"/>
  <c r="O362" i="42"/>
  <c r="N363" i="42"/>
  <c r="O363" i="42" a="1"/>
  <c r="O363" i="42" s="1"/>
  <c r="N364" i="42"/>
  <c r="O364" i="42" a="1"/>
  <c r="O364" i="42"/>
  <c r="N365" i="42"/>
  <c r="O365" i="42" a="1"/>
  <c r="O365" i="42" s="1"/>
  <c r="N366" i="42"/>
  <c r="O366" i="42" a="1"/>
  <c r="O366" i="42" s="1"/>
  <c r="N367" i="42"/>
  <c r="O367" i="42" a="1"/>
  <c r="O367" i="42" s="1"/>
  <c r="N368" i="42"/>
  <c r="O368" i="42" a="1"/>
  <c r="O368" i="42" s="1"/>
  <c r="N369" i="42"/>
  <c r="O369" i="42" a="1"/>
  <c r="O369" i="42" s="1"/>
  <c r="N370" i="42"/>
  <c r="O370" i="42" a="1"/>
  <c r="O370" i="42" s="1"/>
  <c r="N371" i="42"/>
  <c r="O371" i="42" a="1"/>
  <c r="O371" i="42" s="1"/>
  <c r="N372" i="42"/>
  <c r="O372" i="42" a="1"/>
  <c r="O372" i="42"/>
  <c r="N373" i="42"/>
  <c r="O373" i="42" a="1"/>
  <c r="O373" i="42" s="1"/>
  <c r="N374" i="42"/>
  <c r="O374" i="42" a="1"/>
  <c r="O374" i="42" s="1"/>
  <c r="N375" i="42"/>
  <c r="O375" i="42" a="1"/>
  <c r="O375" i="42"/>
  <c r="N376" i="42"/>
  <c r="O376" i="42" a="1"/>
  <c r="O376" i="42" s="1"/>
  <c r="N377" i="42"/>
  <c r="O377" i="42" a="1"/>
  <c r="O377" i="42" s="1"/>
  <c r="N254" i="40"/>
  <c r="O254" i="40" a="1"/>
  <c r="O254" i="40" s="1"/>
  <c r="N255" i="40"/>
  <c r="O255" i="40" a="1"/>
  <c r="O255" i="40" s="1"/>
  <c r="N256" i="40"/>
  <c r="O256" i="40" a="1"/>
  <c r="O256" i="40" s="1"/>
  <c r="N257" i="40"/>
  <c r="O257" i="40" a="1"/>
  <c r="O257" i="40" s="1"/>
  <c r="N258" i="40"/>
  <c r="O258" i="40" a="1"/>
  <c r="O258" i="40" s="1"/>
  <c r="N259" i="40"/>
  <c r="O259" i="40" a="1"/>
  <c r="O259" i="40" s="1"/>
  <c r="N260" i="40"/>
  <c r="O260" i="40" a="1"/>
  <c r="O260" i="40" s="1"/>
  <c r="N261" i="40"/>
  <c r="O261" i="40" a="1"/>
  <c r="O261" i="40" s="1"/>
  <c r="N262" i="40"/>
  <c r="O262" i="40" a="1"/>
  <c r="O262" i="40" s="1"/>
  <c r="N263" i="40"/>
  <c r="O263" i="40" a="1"/>
  <c r="O263" i="40" s="1"/>
  <c r="N264" i="40"/>
  <c r="O264" i="40" a="1"/>
  <c r="O264" i="40" s="1"/>
  <c r="N265" i="40"/>
  <c r="O265" i="40" a="1"/>
  <c r="O265" i="40" s="1"/>
  <c r="N266" i="40"/>
  <c r="O266" i="40" a="1"/>
  <c r="O266" i="40" s="1"/>
  <c r="N267" i="40"/>
  <c r="O267" i="40" a="1"/>
  <c r="O267" i="40" s="1"/>
  <c r="N268" i="40"/>
  <c r="O268" i="40" a="1"/>
  <c r="O268" i="40" s="1"/>
  <c r="N269" i="40"/>
  <c r="O269" i="40" a="1"/>
  <c r="O269" i="40" s="1"/>
  <c r="N270" i="40"/>
  <c r="O270" i="40" a="1"/>
  <c r="O270" i="40" s="1"/>
  <c r="N271" i="40"/>
  <c r="O271" i="40" a="1"/>
  <c r="O271" i="40" s="1"/>
  <c r="N272" i="40"/>
  <c r="O272" i="40" a="1"/>
  <c r="O272" i="40" s="1"/>
  <c r="N273" i="40"/>
  <c r="O273" i="40" a="1"/>
  <c r="O273" i="40"/>
  <c r="N274" i="40"/>
  <c r="O274" i="40" a="1"/>
  <c r="O274" i="40" s="1"/>
  <c r="N275" i="40"/>
  <c r="O275" i="40" a="1"/>
  <c r="O275" i="40" s="1"/>
  <c r="N276" i="40"/>
  <c r="O276" i="40" a="1"/>
  <c r="O276" i="40" s="1"/>
  <c r="N277" i="40"/>
  <c r="O277" i="40" a="1"/>
  <c r="O277" i="40"/>
  <c r="N278" i="40"/>
  <c r="O278" i="40" a="1"/>
  <c r="O278" i="40"/>
  <c r="N279" i="40"/>
  <c r="O279" i="40" a="1"/>
  <c r="O279" i="40"/>
  <c r="N280" i="40"/>
  <c r="O280" i="40" a="1"/>
  <c r="O280" i="40" s="1"/>
  <c r="N281" i="40"/>
  <c r="O281" i="40" a="1"/>
  <c r="O281" i="40" s="1"/>
  <c r="N282" i="40"/>
  <c r="O282" i="40" a="1"/>
  <c r="O282" i="40" s="1"/>
  <c r="N283" i="40"/>
  <c r="O283" i="40" a="1"/>
  <c r="O283" i="40" s="1"/>
  <c r="N284" i="40"/>
  <c r="O284" i="40" a="1"/>
  <c r="O284" i="40" s="1"/>
  <c r="N285" i="40"/>
  <c r="O285" i="40" a="1"/>
  <c r="O285" i="40"/>
  <c r="N286" i="40"/>
  <c r="O286" i="40" a="1"/>
  <c r="O286" i="40" s="1"/>
  <c r="N287" i="40"/>
  <c r="O287" i="40" a="1"/>
  <c r="O287" i="40" s="1"/>
  <c r="N288" i="40"/>
  <c r="O288" i="40" a="1"/>
  <c r="O288" i="40"/>
  <c r="N289" i="40"/>
  <c r="O289" i="40" a="1"/>
  <c r="O289" i="40"/>
  <c r="N290" i="40"/>
  <c r="O290" i="40" a="1"/>
  <c r="O290" i="40" s="1"/>
  <c r="N291" i="40"/>
  <c r="O291" i="40" a="1"/>
  <c r="O291" i="40" s="1"/>
  <c r="N292" i="40"/>
  <c r="O292" i="40" a="1"/>
  <c r="O292" i="40" s="1"/>
  <c r="N293" i="40"/>
  <c r="O293" i="40" a="1"/>
  <c r="O293" i="40" s="1"/>
  <c r="N294" i="40"/>
  <c r="O294" i="40" a="1"/>
  <c r="O294" i="40" s="1"/>
  <c r="N295" i="40"/>
  <c r="O295" i="40" a="1"/>
  <c r="O295" i="40" s="1"/>
  <c r="N296" i="40"/>
  <c r="O296" i="40" a="1"/>
  <c r="O296" i="40" s="1"/>
  <c r="N297" i="40"/>
  <c r="O297" i="40" a="1"/>
  <c r="O297" i="40" s="1"/>
  <c r="N298" i="40"/>
  <c r="O298" i="40" a="1"/>
  <c r="O298" i="40" s="1"/>
  <c r="N299" i="40"/>
  <c r="O299" i="40" a="1"/>
  <c r="O299" i="40"/>
  <c r="N300" i="40"/>
  <c r="O300" i="40" a="1"/>
  <c r="O300" i="40" s="1"/>
  <c r="N301" i="40"/>
  <c r="O301" i="40" a="1"/>
  <c r="O301" i="40" s="1"/>
  <c r="N302" i="40"/>
  <c r="O302" i="40" a="1"/>
  <c r="O302" i="40" s="1"/>
  <c r="N303" i="40"/>
  <c r="O303" i="40" a="1"/>
  <c r="O303" i="40" s="1"/>
  <c r="N304" i="40"/>
  <c r="O304" i="40" a="1"/>
  <c r="O304" i="40" s="1"/>
  <c r="N305" i="40"/>
  <c r="O305" i="40" a="1"/>
  <c r="O305" i="40"/>
  <c r="N306" i="40"/>
  <c r="O306" i="40" a="1"/>
  <c r="O306" i="40" s="1"/>
  <c r="N307" i="40"/>
  <c r="O307" i="40" a="1"/>
  <c r="O307" i="40" s="1"/>
  <c r="N308" i="40"/>
  <c r="O308" i="40" a="1"/>
  <c r="O308" i="40"/>
  <c r="N309" i="40"/>
  <c r="O309" i="40" a="1"/>
  <c r="O309" i="40"/>
  <c r="N310" i="40"/>
  <c r="O310" i="40" a="1"/>
  <c r="O310" i="40" s="1"/>
  <c r="N311" i="40"/>
  <c r="O311" i="40" a="1"/>
  <c r="O311" i="40" s="1"/>
  <c r="N312" i="40"/>
  <c r="O312" i="40" a="1"/>
  <c r="O312" i="40" s="1"/>
  <c r="N313" i="40"/>
  <c r="O313" i="40" a="1"/>
  <c r="O313" i="40" s="1"/>
  <c r="N314" i="40"/>
  <c r="O314" i="40" a="1"/>
  <c r="O314" i="40" s="1"/>
  <c r="N315" i="40"/>
  <c r="O315" i="40" a="1"/>
  <c r="O315" i="40"/>
  <c r="N316" i="40"/>
  <c r="O316" i="40" a="1"/>
  <c r="O316" i="40" s="1"/>
  <c r="N317" i="40"/>
  <c r="O317" i="40" a="1"/>
  <c r="O317" i="40" s="1"/>
  <c r="N318" i="40"/>
  <c r="O318" i="40" a="1"/>
  <c r="O318" i="40" s="1"/>
  <c r="N319" i="40"/>
  <c r="O319" i="40" a="1"/>
  <c r="O319" i="40"/>
  <c r="N320" i="40"/>
  <c r="O320" i="40" a="1"/>
  <c r="O320" i="40" s="1"/>
  <c r="N321" i="40"/>
  <c r="O321" i="40" a="1"/>
  <c r="O321" i="40" s="1"/>
  <c r="N322" i="40"/>
  <c r="O322" i="40" a="1"/>
  <c r="O322" i="40"/>
  <c r="N323" i="40"/>
  <c r="O323" i="40" a="1"/>
  <c r="O323" i="40"/>
  <c r="N324" i="40"/>
  <c r="O324" i="40" a="1"/>
  <c r="O324" i="40"/>
  <c r="N325" i="40"/>
  <c r="O325" i="40" a="1"/>
  <c r="O325" i="40" s="1"/>
  <c r="N326" i="40"/>
  <c r="O326" i="40" a="1"/>
  <c r="O326" i="40" s="1"/>
  <c r="N327" i="40"/>
  <c r="O327" i="40" a="1"/>
  <c r="O327" i="40" s="1"/>
  <c r="N328" i="40"/>
  <c r="O328" i="40" a="1"/>
  <c r="O328" i="40"/>
  <c r="N329" i="40"/>
  <c r="O329" i="40" a="1"/>
  <c r="O329" i="40" s="1"/>
  <c r="N330" i="40"/>
  <c r="O330" i="40" a="1"/>
  <c r="O330" i="40" s="1"/>
  <c r="N331" i="40"/>
  <c r="O331" i="40" a="1"/>
  <c r="O331" i="40" s="1"/>
  <c r="N332" i="40"/>
  <c r="O332" i="40" a="1"/>
  <c r="O332" i="40" s="1"/>
  <c r="N333" i="40"/>
  <c r="O333" i="40" a="1"/>
  <c r="O333" i="40"/>
  <c r="N334" i="40"/>
  <c r="O334" i="40" a="1"/>
  <c r="O334" i="40"/>
  <c r="N335" i="40"/>
  <c r="O335" i="40" a="1"/>
  <c r="O335" i="40"/>
  <c r="N336" i="40"/>
  <c r="O336" i="40" a="1"/>
  <c r="O336" i="40" s="1"/>
  <c r="N337" i="40"/>
  <c r="O337" i="40" a="1"/>
  <c r="O337" i="40" s="1"/>
  <c r="N338" i="40"/>
  <c r="O338" i="40" a="1"/>
  <c r="O338" i="40"/>
  <c r="N339" i="40"/>
  <c r="O339" i="40" a="1"/>
  <c r="O339" i="40"/>
  <c r="N340" i="40"/>
  <c r="O340" i="40" a="1"/>
  <c r="O340" i="40" s="1"/>
  <c r="N341" i="40"/>
  <c r="O341" i="40" a="1"/>
  <c r="O341" i="40" s="1"/>
  <c r="N342" i="40"/>
  <c r="O342" i="40" a="1"/>
  <c r="O342" i="40" s="1"/>
  <c r="N343" i="40"/>
  <c r="O343" i="40" a="1"/>
  <c r="O343" i="40" s="1"/>
  <c r="N344" i="40"/>
  <c r="O344" i="40" a="1"/>
  <c r="O344" i="40"/>
  <c r="N345" i="40"/>
  <c r="O345" i="40" a="1"/>
  <c r="O345" i="40"/>
  <c r="N346" i="40"/>
  <c r="O346" i="40" a="1"/>
  <c r="O346" i="40" s="1"/>
  <c r="N347" i="40"/>
  <c r="O347" i="40" a="1"/>
  <c r="O347" i="40" s="1"/>
  <c r="N348" i="40"/>
  <c r="O348" i="40" a="1"/>
  <c r="O348" i="40"/>
  <c r="N349" i="40"/>
  <c r="O349" i="40" a="1"/>
  <c r="O349" i="40"/>
  <c r="N350" i="40"/>
  <c r="O350" i="40" a="1"/>
  <c r="O350" i="40" s="1"/>
  <c r="N351" i="40"/>
  <c r="O351" i="40" a="1"/>
  <c r="O351" i="40" s="1"/>
  <c r="N352" i="40"/>
  <c r="O352" i="40" a="1"/>
  <c r="O352" i="40" s="1"/>
  <c r="N353" i="40"/>
  <c r="O353" i="40" a="1"/>
  <c r="O353" i="40" s="1"/>
  <c r="N354" i="40"/>
  <c r="O354" i="40" a="1"/>
  <c r="O354" i="40" s="1"/>
  <c r="N355" i="40"/>
  <c r="O355" i="40" a="1"/>
  <c r="O355" i="40"/>
  <c r="N356" i="40"/>
  <c r="O356" i="40" a="1"/>
  <c r="O356" i="40" s="1"/>
  <c r="N357" i="40"/>
  <c r="O357" i="40" a="1"/>
  <c r="O357" i="40" s="1"/>
  <c r="N358" i="40"/>
  <c r="O358" i="40" a="1"/>
  <c r="O358" i="40" s="1"/>
  <c r="N359" i="40"/>
  <c r="O359" i="40" a="1"/>
  <c r="O359" i="40"/>
  <c r="N360" i="40"/>
  <c r="O360" i="40" a="1"/>
  <c r="O360" i="40" s="1"/>
  <c r="N361" i="40"/>
  <c r="O361" i="40" a="1"/>
  <c r="O361" i="40" s="1"/>
  <c r="N362" i="40"/>
  <c r="O362" i="40" a="1"/>
  <c r="O362" i="40" s="1"/>
  <c r="N363" i="40"/>
  <c r="O363" i="40" a="1"/>
  <c r="O363" i="40" s="1"/>
  <c r="N364" i="40"/>
  <c r="O364" i="40" a="1"/>
  <c r="O364" i="40" s="1"/>
  <c r="N365" i="40"/>
  <c r="O365" i="40" a="1"/>
  <c r="O365" i="40" s="1"/>
  <c r="N366" i="40"/>
  <c r="O366" i="40" a="1"/>
  <c r="O366" i="40" s="1"/>
  <c r="N367" i="40"/>
  <c r="O367" i="40" a="1"/>
  <c r="O367" i="40" s="1"/>
  <c r="N368" i="40"/>
  <c r="O368" i="40" a="1"/>
  <c r="O368" i="40" s="1"/>
  <c r="N369" i="40"/>
  <c r="O369" i="40" a="1"/>
  <c r="O369" i="40" s="1"/>
  <c r="N370" i="40"/>
  <c r="O370" i="40" a="1"/>
  <c r="O370" i="40" s="1"/>
  <c r="N371" i="40"/>
  <c r="O371" i="40" a="1"/>
  <c r="O371" i="40" s="1"/>
  <c r="N372" i="40"/>
  <c r="O372" i="40" a="1"/>
  <c r="O372" i="40" s="1"/>
  <c r="N373" i="40"/>
  <c r="O373" i="40" a="1"/>
  <c r="O373" i="40" s="1"/>
  <c r="N374" i="40"/>
  <c r="O374" i="40" a="1"/>
  <c r="O374" i="40" s="1"/>
  <c r="N375" i="40"/>
  <c r="O375" i="40" a="1"/>
  <c r="O375" i="40"/>
  <c r="N376" i="40"/>
  <c r="O376" i="40" a="1"/>
  <c r="O376" i="40" s="1"/>
  <c r="N377" i="40"/>
  <c r="O377" i="40" a="1"/>
  <c r="O377" i="40" s="1"/>
  <c r="N378" i="40"/>
  <c r="O378" i="40" a="1"/>
  <c r="O378" i="40" s="1"/>
  <c r="N379" i="40"/>
  <c r="O379" i="40" a="1"/>
  <c r="O379" i="40"/>
  <c r="N380" i="40"/>
  <c r="O380" i="40" a="1"/>
  <c r="O380" i="40" s="1"/>
  <c r="N381" i="40"/>
  <c r="O381" i="40" a="1"/>
  <c r="O381" i="40" s="1"/>
  <c r="N382" i="40"/>
  <c r="O382" i="40" a="1"/>
  <c r="O382" i="40"/>
  <c r="N383" i="40"/>
  <c r="O383" i="40" a="1"/>
  <c r="O383" i="40"/>
  <c r="N384" i="40"/>
  <c r="O384" i="40" a="1"/>
  <c r="O384" i="40" s="1"/>
  <c r="N385" i="40"/>
  <c r="O385" i="40" a="1"/>
  <c r="O385" i="40" s="1"/>
  <c r="N386" i="40"/>
  <c r="O386" i="40" a="1"/>
  <c r="O386" i="40" s="1"/>
  <c r="N387" i="40"/>
  <c r="O387" i="40" a="1"/>
  <c r="O387" i="40" s="1"/>
  <c r="N388" i="40"/>
  <c r="O388" i="40" a="1"/>
  <c r="O388" i="40" s="1"/>
  <c r="N389" i="40"/>
  <c r="O389" i="40" a="1"/>
  <c r="O389" i="40" s="1"/>
  <c r="N390" i="40"/>
  <c r="O390" i="40" a="1"/>
  <c r="O390" i="40" s="1"/>
  <c r="N391" i="40"/>
  <c r="O391" i="40" a="1"/>
  <c r="O391" i="40"/>
  <c r="N392" i="40"/>
  <c r="O392" i="40" a="1"/>
  <c r="O392" i="40" s="1"/>
  <c r="N393" i="40"/>
  <c r="O393" i="40" a="1"/>
  <c r="O393" i="40" s="1"/>
  <c r="N394" i="40"/>
  <c r="O394" i="40" a="1"/>
  <c r="O394" i="40" s="1"/>
  <c r="N395" i="40"/>
  <c r="O395" i="40" a="1"/>
  <c r="O395" i="40"/>
  <c r="N396" i="40"/>
  <c r="O396" i="40" a="1"/>
  <c r="O396" i="40" s="1"/>
  <c r="N397" i="40"/>
  <c r="O397" i="40" a="1"/>
  <c r="O397" i="40" s="1"/>
  <c r="N398" i="40"/>
  <c r="O398" i="40" a="1"/>
  <c r="O398" i="40"/>
  <c r="N399" i="40"/>
  <c r="O399" i="40" a="1"/>
  <c r="O399" i="40" s="1"/>
  <c r="N400" i="40"/>
  <c r="O400" i="40" a="1"/>
  <c r="O400" i="40" s="1"/>
  <c r="N401" i="40"/>
  <c r="O401" i="40" a="1"/>
  <c r="O401" i="40" s="1"/>
  <c r="N402" i="40"/>
  <c r="O402" i="40" a="1"/>
  <c r="O402" i="40"/>
  <c r="N403" i="40"/>
  <c r="O403" i="40" a="1"/>
  <c r="O403" i="40"/>
  <c r="N404" i="40"/>
  <c r="O404" i="40" a="1"/>
  <c r="O404" i="40" s="1"/>
  <c r="N405" i="40"/>
  <c r="O405" i="40" a="1"/>
  <c r="O405" i="40" s="1"/>
  <c r="N406" i="40"/>
  <c r="O406" i="40" a="1"/>
  <c r="O406" i="40" s="1"/>
  <c r="N407" i="40"/>
  <c r="O407" i="40" a="1"/>
  <c r="O407" i="40" s="1"/>
  <c r="N408" i="40"/>
  <c r="O408" i="40" a="1"/>
  <c r="O408" i="40" s="1"/>
  <c r="N409" i="40"/>
  <c r="O409" i="40" a="1"/>
  <c r="O409" i="40" s="1"/>
  <c r="N410" i="40"/>
  <c r="O410" i="40" a="1"/>
  <c r="O410" i="40" s="1"/>
  <c r="N411" i="40"/>
  <c r="O411" i="40" a="1"/>
  <c r="O411" i="40"/>
  <c r="N412" i="40"/>
  <c r="O412" i="40" a="1"/>
  <c r="O412" i="40" s="1"/>
  <c r="N413" i="40"/>
  <c r="O413" i="40" a="1"/>
  <c r="O413" i="40" s="1"/>
  <c r="N414" i="40"/>
  <c r="O414" i="40" a="1"/>
  <c r="O414" i="40" s="1"/>
  <c r="N415" i="40"/>
  <c r="O415" i="40" a="1"/>
  <c r="O415" i="40"/>
  <c r="N416" i="40"/>
  <c r="O416" i="40" a="1"/>
  <c r="O416" i="40" s="1"/>
  <c r="N417" i="40"/>
  <c r="O417" i="40" a="1"/>
  <c r="O417" i="40" s="1"/>
  <c r="N418" i="40"/>
  <c r="O418" i="40" a="1"/>
  <c r="O418" i="40"/>
  <c r="N419" i="40"/>
  <c r="O419" i="40" a="1"/>
  <c r="O419" i="40"/>
  <c r="N420" i="40"/>
  <c r="O420" i="40" a="1"/>
  <c r="O420" i="40" s="1"/>
  <c r="N421" i="40"/>
  <c r="O421" i="40" a="1"/>
  <c r="O421" i="40" s="1"/>
  <c r="N422" i="40"/>
  <c r="O422" i="40" a="1"/>
  <c r="O422" i="40" s="1"/>
  <c r="N423" i="40"/>
  <c r="O423" i="40" a="1"/>
  <c r="O423" i="40" s="1"/>
  <c r="N424" i="40"/>
  <c r="O424" i="40" a="1"/>
  <c r="O424" i="40" s="1"/>
  <c r="N425" i="40"/>
  <c r="O425" i="40" a="1"/>
  <c r="O425" i="40" s="1"/>
  <c r="N426" i="40"/>
  <c r="O426" i="40" a="1"/>
  <c r="O426" i="40" s="1"/>
  <c r="N427" i="40"/>
  <c r="O427" i="40" a="1"/>
  <c r="O427" i="40" s="1"/>
  <c r="N428" i="40"/>
  <c r="O428" i="40" a="1"/>
  <c r="O428" i="40"/>
  <c r="N429" i="40"/>
  <c r="O429" i="40" a="1"/>
  <c r="O429" i="40" s="1"/>
  <c r="N430" i="40"/>
  <c r="O430" i="40" a="1"/>
  <c r="O430" i="40" s="1"/>
  <c r="N431" i="40"/>
  <c r="O431" i="40" a="1"/>
  <c r="O431" i="40" s="1"/>
  <c r="N432" i="40"/>
  <c r="O432" i="40" a="1"/>
  <c r="O432" i="40" s="1"/>
  <c r="N433" i="40"/>
  <c r="O433" i="40" a="1"/>
  <c r="O433" i="40"/>
  <c r="N434" i="40"/>
  <c r="O434" i="40" a="1"/>
  <c r="O434" i="40" s="1"/>
  <c r="N435" i="40"/>
  <c r="O435" i="40" a="1"/>
  <c r="O435" i="40" s="1"/>
  <c r="N436" i="40"/>
  <c r="O436" i="40" a="1"/>
  <c r="O436" i="40" s="1"/>
  <c r="N437" i="40"/>
  <c r="O437" i="40" a="1"/>
  <c r="O437" i="40" s="1"/>
  <c r="N438" i="40"/>
  <c r="O438" i="40" a="1"/>
  <c r="O438" i="40"/>
  <c r="N439" i="40"/>
  <c r="O439" i="40" a="1"/>
  <c r="O439" i="40" s="1"/>
  <c r="N440" i="40"/>
  <c r="O440" i="40" a="1"/>
  <c r="O440" i="40" s="1"/>
  <c r="N441" i="40"/>
  <c r="O441" i="40" a="1"/>
  <c r="O441" i="40" s="1"/>
  <c r="N442" i="40"/>
  <c r="O442" i="40" a="1"/>
  <c r="O442" i="40"/>
  <c r="N443" i="40"/>
  <c r="O443" i="40" a="1"/>
  <c r="O443" i="40" s="1"/>
  <c r="N444" i="40"/>
  <c r="O444" i="40" a="1"/>
  <c r="O444" i="40" s="1"/>
  <c r="N445" i="40"/>
  <c r="O445" i="40" a="1"/>
  <c r="O445" i="40"/>
  <c r="N446" i="40"/>
  <c r="O446" i="40" a="1"/>
  <c r="O446" i="40" s="1"/>
  <c r="N447" i="40"/>
  <c r="O447" i="40" a="1"/>
  <c r="O447" i="40" s="1"/>
  <c r="N448" i="40"/>
  <c r="O448" i="40" a="1"/>
  <c r="O448" i="40" s="1"/>
  <c r="N449" i="40"/>
  <c r="O449" i="40" a="1"/>
  <c r="O449" i="40" s="1"/>
  <c r="N450" i="40"/>
  <c r="O450" i="40" a="1"/>
  <c r="O450" i="40" s="1"/>
  <c r="N451" i="40"/>
  <c r="O451" i="40" a="1"/>
  <c r="O451" i="40" s="1"/>
  <c r="N452" i="40"/>
  <c r="O452" i="40" a="1"/>
  <c r="O452" i="40" s="1"/>
  <c r="N453" i="40"/>
  <c r="O453" i="40" a="1"/>
  <c r="O453" i="40" s="1"/>
  <c r="N454" i="40"/>
  <c r="O454" i="40" a="1"/>
  <c r="O454" i="40" s="1"/>
  <c r="N455" i="40"/>
  <c r="O455" i="40" a="1"/>
  <c r="O455" i="40"/>
  <c r="N456" i="40"/>
  <c r="O456" i="40" a="1"/>
  <c r="O456" i="40" s="1"/>
  <c r="N457" i="40"/>
  <c r="O457" i="40" a="1"/>
  <c r="O457" i="40" s="1"/>
  <c r="N458" i="40"/>
  <c r="O458" i="40" a="1"/>
  <c r="O458" i="40" s="1"/>
  <c r="N459" i="40"/>
  <c r="O459" i="40" a="1"/>
  <c r="O459" i="40" s="1"/>
  <c r="N460" i="40"/>
  <c r="O460" i="40" a="1"/>
  <c r="O460" i="40" s="1"/>
  <c r="N461" i="40"/>
  <c r="O461" i="40" a="1"/>
  <c r="O461" i="40" s="1"/>
  <c r="N462" i="40"/>
  <c r="O462" i="40" a="1"/>
  <c r="O462" i="40"/>
  <c r="N463" i="40"/>
  <c r="O463" i="40" a="1"/>
  <c r="O463" i="40" s="1"/>
  <c r="N464" i="40"/>
  <c r="O464" i="40" a="1"/>
  <c r="O464" i="40" s="1"/>
  <c r="N465" i="40"/>
  <c r="O465" i="40" a="1"/>
  <c r="O465" i="40"/>
  <c r="N466" i="40"/>
  <c r="O466" i="40" a="1"/>
  <c r="O466" i="40" s="1"/>
  <c r="N467" i="40"/>
  <c r="O467" i="40" a="1"/>
  <c r="O467" i="40" s="1"/>
  <c r="N468" i="40"/>
  <c r="O468" i="40" a="1"/>
  <c r="O468" i="40" s="1"/>
  <c r="N469" i="40"/>
  <c r="O469" i="40" a="1"/>
  <c r="O469" i="40" s="1"/>
  <c r="N470" i="40"/>
  <c r="O470" i="40" a="1"/>
  <c r="O470" i="40" s="1"/>
  <c r="N471" i="40"/>
  <c r="O471" i="40" a="1"/>
  <c r="O471" i="40"/>
  <c r="N472" i="40"/>
  <c r="O472" i="40" a="1"/>
  <c r="O472" i="40"/>
  <c r="N473" i="40"/>
  <c r="O473" i="40" a="1"/>
  <c r="O473" i="40" s="1"/>
  <c r="N474" i="40"/>
  <c r="O474" i="40" a="1"/>
  <c r="O474" i="40" s="1"/>
  <c r="N475" i="40"/>
  <c r="O475" i="40" a="1"/>
  <c r="O475" i="40" s="1"/>
  <c r="N476" i="40"/>
  <c r="O476" i="40" a="1"/>
  <c r="O476" i="40" s="1"/>
  <c r="N477" i="40"/>
  <c r="O477" i="40" a="1"/>
  <c r="O477" i="40" s="1"/>
  <c r="N478" i="40"/>
  <c r="O478" i="40" a="1"/>
  <c r="O478" i="40" s="1"/>
  <c r="N479" i="40"/>
  <c r="O479" i="40" a="1"/>
  <c r="O479" i="40" s="1"/>
  <c r="N480" i="40"/>
  <c r="O480" i="40" a="1"/>
  <c r="O480" i="40" s="1"/>
  <c r="N481" i="40"/>
  <c r="O481" i="40" a="1"/>
  <c r="O481" i="40" s="1"/>
  <c r="N482" i="40"/>
  <c r="O482" i="40" a="1"/>
  <c r="O482" i="40"/>
  <c r="N483" i="40"/>
  <c r="O483" i="40" a="1"/>
  <c r="O483" i="40" s="1"/>
  <c r="N484" i="40"/>
  <c r="O484" i="40" a="1"/>
  <c r="O484" i="40" s="1"/>
  <c r="N485" i="40"/>
  <c r="O485" i="40" a="1"/>
  <c r="O485" i="40"/>
  <c r="N486" i="40"/>
  <c r="O486" i="40" a="1"/>
  <c r="O486" i="40" s="1"/>
  <c r="N487" i="40"/>
  <c r="O487" i="40" a="1"/>
  <c r="O487" i="40" s="1"/>
  <c r="N488" i="40"/>
  <c r="O488" i="40" a="1"/>
  <c r="O488" i="40" s="1"/>
  <c r="N489" i="40"/>
  <c r="O489" i="40" a="1"/>
  <c r="O489" i="40" s="1"/>
  <c r="N490" i="40"/>
  <c r="O490" i="40" a="1"/>
  <c r="O490" i="40" s="1"/>
  <c r="N491" i="40"/>
  <c r="O491" i="40" a="1"/>
  <c r="O491" i="40"/>
  <c r="N492" i="40"/>
  <c r="O492" i="40" a="1"/>
  <c r="O492" i="40"/>
  <c r="N493" i="40"/>
  <c r="O493" i="40" a="1"/>
  <c r="O493" i="40" s="1"/>
  <c r="N494" i="40"/>
  <c r="O494" i="40" a="1"/>
  <c r="O494" i="40" s="1"/>
  <c r="N495" i="40"/>
  <c r="O495" i="40" a="1"/>
  <c r="O495" i="40" s="1"/>
  <c r="N496" i="40"/>
  <c r="O496" i="40" a="1"/>
  <c r="O496" i="40" s="1"/>
  <c r="N497" i="40"/>
  <c r="O497" i="40" a="1"/>
  <c r="O497" i="40" s="1"/>
  <c r="N498" i="40"/>
  <c r="O498" i="40" a="1"/>
  <c r="O498" i="40" s="1"/>
  <c r="N499" i="40"/>
  <c r="O499" i="40" a="1"/>
  <c r="O499" i="40"/>
  <c r="N500" i="40"/>
  <c r="O500" i="40" a="1"/>
  <c r="O500" i="40" s="1"/>
  <c r="N501" i="40"/>
  <c r="O501" i="40" a="1"/>
  <c r="O501" i="40"/>
  <c r="N502" i="40"/>
  <c r="O502" i="40" a="1"/>
  <c r="O502" i="40" s="1"/>
  <c r="N503" i="40"/>
  <c r="O503" i="40" a="1"/>
  <c r="O503" i="40" s="1"/>
  <c r="N504" i="40"/>
  <c r="O504" i="40" a="1"/>
  <c r="O504" i="40" s="1"/>
  <c r="N505" i="40"/>
  <c r="O505" i="40" a="1"/>
  <c r="O505" i="40"/>
  <c r="N506" i="40"/>
  <c r="O506" i="40" a="1"/>
  <c r="O506" i="40" s="1"/>
  <c r="N507" i="40"/>
  <c r="O507" i="40" a="1"/>
  <c r="O507" i="40" s="1"/>
  <c r="N508" i="40"/>
  <c r="O508" i="40" a="1"/>
  <c r="O508" i="40" s="1"/>
  <c r="N509" i="40"/>
  <c r="O509" i="40" a="1"/>
  <c r="O509" i="40" s="1"/>
  <c r="N510" i="40"/>
  <c r="O510" i="40" a="1"/>
  <c r="O510" i="40" s="1"/>
  <c r="N511" i="40"/>
  <c r="O511" i="40" a="1"/>
  <c r="O511" i="40" s="1"/>
  <c r="N512" i="40"/>
  <c r="O512" i="40" a="1"/>
  <c r="O512" i="40" s="1"/>
  <c r="N513" i="40"/>
  <c r="O513" i="40" a="1"/>
  <c r="O513" i="40"/>
  <c r="N514" i="40"/>
  <c r="O514" i="40" a="1"/>
  <c r="O514" i="40" s="1"/>
  <c r="N515" i="40"/>
  <c r="O515" i="40" a="1"/>
  <c r="O515" i="40" s="1"/>
  <c r="N516" i="40"/>
  <c r="O516" i="40" a="1"/>
  <c r="O516" i="40" s="1"/>
  <c r="N517" i="40"/>
  <c r="O517" i="40" a="1"/>
  <c r="O517" i="40" s="1"/>
  <c r="N518" i="40"/>
  <c r="O518" i="40" a="1"/>
  <c r="O518" i="40" s="1"/>
  <c r="N519" i="40"/>
  <c r="O519" i="40" a="1"/>
  <c r="O519" i="40" s="1"/>
  <c r="N520" i="40"/>
  <c r="O520" i="40" a="1"/>
  <c r="O520" i="40" s="1"/>
  <c r="N521" i="40"/>
  <c r="O521" i="40" a="1"/>
  <c r="O521" i="40" s="1"/>
  <c r="N522" i="40"/>
  <c r="O522" i="40" a="1"/>
  <c r="O522" i="40"/>
  <c r="N523" i="40"/>
  <c r="O523" i="40" a="1"/>
  <c r="O523" i="40" s="1"/>
  <c r="N524" i="40"/>
  <c r="O524" i="40" a="1"/>
  <c r="O524" i="40" s="1"/>
  <c r="N525" i="40"/>
  <c r="O525" i="40" a="1"/>
  <c r="O525" i="40" s="1"/>
  <c r="N526" i="40"/>
  <c r="O526" i="40" a="1"/>
  <c r="O526" i="40" s="1"/>
  <c r="N527" i="40"/>
  <c r="O527" i="40" a="1"/>
  <c r="O527" i="40" s="1"/>
  <c r="N528" i="40"/>
  <c r="O528" i="40" a="1"/>
  <c r="O528" i="40" s="1"/>
  <c r="N529" i="40"/>
  <c r="O529" i="40" a="1"/>
  <c r="O529" i="40" s="1"/>
  <c r="N530" i="40"/>
  <c r="O530" i="40" a="1"/>
  <c r="O530" i="40" s="1"/>
  <c r="N531" i="40"/>
  <c r="O531" i="40" a="1"/>
  <c r="O531" i="40"/>
  <c r="N532" i="40"/>
  <c r="O532" i="40" a="1"/>
  <c r="O532" i="40" s="1"/>
  <c r="N533" i="40"/>
  <c r="O533" i="40" a="1"/>
  <c r="O533" i="40" s="1"/>
  <c r="N534" i="40"/>
  <c r="O534" i="40" a="1"/>
  <c r="O534" i="40" s="1"/>
  <c r="N535" i="40"/>
  <c r="O535" i="40" a="1"/>
  <c r="O535" i="40" s="1"/>
  <c r="N536" i="40"/>
  <c r="O536" i="40" a="1"/>
  <c r="O536" i="40" s="1"/>
  <c r="N537" i="40"/>
  <c r="O537" i="40" a="1"/>
  <c r="O537" i="40" s="1"/>
  <c r="N538" i="40"/>
  <c r="O538" i="40" a="1"/>
  <c r="O538" i="40" s="1"/>
  <c r="N539" i="40"/>
  <c r="O539" i="40" a="1"/>
  <c r="O539" i="40" s="1"/>
  <c r="N540" i="40"/>
  <c r="O540" i="40" a="1"/>
  <c r="O540" i="40" s="1"/>
  <c r="N541" i="40"/>
  <c r="O541" i="40" a="1"/>
  <c r="O541" i="40"/>
  <c r="N542" i="40"/>
  <c r="O542" i="40" a="1"/>
  <c r="O542" i="40" s="1"/>
  <c r="N543" i="40"/>
  <c r="O543" i="40" a="1"/>
  <c r="O543" i="40"/>
  <c r="N544" i="40"/>
  <c r="O544" i="40" a="1"/>
  <c r="O544" i="40" s="1"/>
  <c r="N545" i="40"/>
  <c r="O545" i="40" a="1"/>
  <c r="O545" i="40" s="1"/>
  <c r="N546" i="40"/>
  <c r="O546" i="40" a="1"/>
  <c r="O546" i="40" s="1"/>
  <c r="N547" i="40"/>
  <c r="O547" i="40" a="1"/>
  <c r="O547" i="40" s="1"/>
  <c r="N548" i="40"/>
  <c r="O548" i="40" a="1"/>
  <c r="O548" i="40" s="1"/>
  <c r="N549" i="40"/>
  <c r="O549" i="40" a="1"/>
  <c r="O549" i="40" s="1"/>
  <c r="N550" i="40"/>
  <c r="O550" i="40" a="1"/>
  <c r="O550" i="40" s="1"/>
  <c r="N551" i="40"/>
  <c r="O551" i="40" a="1"/>
  <c r="O551" i="40"/>
  <c r="N552" i="40"/>
  <c r="O552" i="40" a="1"/>
  <c r="O552" i="40"/>
  <c r="N553" i="40"/>
  <c r="O553" i="40" a="1"/>
  <c r="O553" i="40"/>
  <c r="N554" i="40"/>
  <c r="O554" i="40" a="1"/>
  <c r="O554" i="40" s="1"/>
  <c r="N555" i="40"/>
  <c r="O555" i="40" a="1"/>
  <c r="O555" i="40" s="1"/>
  <c r="N556" i="40"/>
  <c r="O556" i="40" a="1"/>
  <c r="O556" i="40" s="1"/>
  <c r="N557" i="40"/>
  <c r="O557" i="40" a="1"/>
  <c r="O557" i="40" s="1"/>
  <c r="N558" i="40"/>
  <c r="O558" i="40" a="1"/>
  <c r="O558" i="40" s="1"/>
  <c r="N559" i="40"/>
  <c r="O559" i="40" a="1"/>
  <c r="O559" i="40" s="1"/>
  <c r="N560" i="40"/>
  <c r="O560" i="40" a="1"/>
  <c r="O560" i="40" s="1"/>
  <c r="N561" i="40"/>
  <c r="O561" i="40" a="1"/>
  <c r="O561" i="40"/>
  <c r="N562" i="40"/>
  <c r="O562" i="40" a="1"/>
  <c r="O562" i="40"/>
  <c r="N563" i="40"/>
  <c r="O563" i="40" a="1"/>
  <c r="O563" i="40" s="1"/>
  <c r="N564" i="40"/>
  <c r="O564" i="40" a="1"/>
  <c r="O564" i="40" s="1"/>
  <c r="N565" i="40"/>
  <c r="O565" i="40" a="1"/>
  <c r="O565" i="40" s="1"/>
  <c r="N566" i="40"/>
  <c r="O566" i="40" a="1"/>
  <c r="O566" i="40" s="1"/>
  <c r="N567" i="40"/>
  <c r="O567" i="40" a="1"/>
  <c r="O567" i="40" s="1"/>
  <c r="N568" i="40"/>
  <c r="O568" i="40" a="1"/>
  <c r="O568" i="40" s="1"/>
  <c r="N569" i="40"/>
  <c r="O569" i="40" a="1"/>
  <c r="O569" i="40"/>
  <c r="N570" i="40"/>
  <c r="O570" i="40" a="1"/>
  <c r="O570" i="40" s="1"/>
  <c r="N571" i="40"/>
  <c r="O571" i="40" a="1"/>
  <c r="O571" i="40" s="1"/>
  <c r="N572" i="40"/>
  <c r="O572" i="40" a="1"/>
  <c r="O572" i="40"/>
  <c r="N573" i="40"/>
  <c r="O573" i="40" a="1"/>
  <c r="O573" i="40"/>
  <c r="N574" i="40"/>
  <c r="O574" i="40" a="1"/>
  <c r="O574" i="40" s="1"/>
  <c r="N575" i="40"/>
  <c r="O575" i="40" a="1"/>
  <c r="O575" i="40" s="1"/>
  <c r="N576" i="40"/>
  <c r="O576" i="40" a="1"/>
  <c r="O576" i="40" s="1"/>
  <c r="N577" i="40"/>
  <c r="O577" i="40" a="1"/>
  <c r="O577" i="40" s="1"/>
  <c r="N578" i="40"/>
  <c r="O578" i="40" a="1"/>
  <c r="O578" i="40" s="1"/>
  <c r="N579" i="40"/>
  <c r="O579" i="40" a="1"/>
  <c r="O579" i="40" s="1"/>
  <c r="N580" i="40"/>
  <c r="O580" i="40" a="1"/>
  <c r="O580" i="40" s="1"/>
  <c r="N581" i="40"/>
  <c r="O581" i="40" a="1"/>
  <c r="O581" i="40"/>
  <c r="N582" i="40"/>
  <c r="O582" i="40" a="1"/>
  <c r="O582" i="40"/>
  <c r="N583" i="40"/>
  <c r="O583" i="40" a="1"/>
  <c r="O583" i="40"/>
  <c r="N584" i="40"/>
  <c r="O584" i="40" a="1"/>
  <c r="O584" i="40" s="1"/>
  <c r="N585" i="40"/>
  <c r="O585" i="40" a="1"/>
  <c r="O585" i="40" s="1"/>
  <c r="N586" i="40"/>
  <c r="O586" i="40" a="1"/>
  <c r="O586" i="40" s="1"/>
  <c r="N587" i="40"/>
  <c r="O587" i="40" a="1"/>
  <c r="O587" i="40" s="1"/>
  <c r="N588" i="40"/>
  <c r="O588" i="40" a="1"/>
  <c r="O588" i="40" s="1"/>
  <c r="N589" i="40"/>
  <c r="O589" i="40" a="1"/>
  <c r="O589" i="40" s="1"/>
  <c r="N590" i="40"/>
  <c r="O590" i="40" a="1"/>
  <c r="O590" i="40" s="1"/>
  <c r="N591" i="40"/>
  <c r="O591" i="40" a="1"/>
  <c r="O591" i="40"/>
  <c r="N592" i="40"/>
  <c r="O592" i="40" a="1"/>
  <c r="O592" i="40"/>
  <c r="N593" i="40"/>
  <c r="O593" i="40" a="1"/>
  <c r="O593" i="40" s="1"/>
  <c r="N594" i="40"/>
  <c r="O594" i="40" a="1"/>
  <c r="O594" i="40" s="1"/>
  <c r="N595" i="40"/>
  <c r="O595" i="40" a="1"/>
  <c r="O595" i="40" s="1"/>
  <c r="N596" i="40"/>
  <c r="O596" i="40" a="1"/>
  <c r="O596" i="40" s="1"/>
  <c r="N597" i="40"/>
  <c r="O597" i="40" a="1"/>
  <c r="O597" i="40" s="1"/>
  <c r="N598" i="40"/>
  <c r="O598" i="40" a="1"/>
  <c r="O598" i="40" s="1"/>
  <c r="N599" i="40"/>
  <c r="O599" i="40" a="1"/>
  <c r="O599" i="40" s="1"/>
  <c r="N600" i="40"/>
  <c r="O600" i="40" a="1"/>
  <c r="O600" i="40" s="1"/>
  <c r="N601" i="40"/>
  <c r="O601" i="40" a="1"/>
  <c r="O601" i="40" s="1"/>
  <c r="N602" i="40"/>
  <c r="O602" i="40" a="1"/>
  <c r="O602" i="40"/>
  <c r="N603" i="40"/>
  <c r="O603" i="40" a="1"/>
  <c r="O603" i="40"/>
  <c r="N604" i="40"/>
  <c r="O604" i="40" a="1"/>
  <c r="O604" i="40" s="1"/>
  <c r="N605" i="40"/>
  <c r="O605" i="40" a="1"/>
  <c r="O605" i="40" s="1"/>
  <c r="N606" i="40"/>
  <c r="O606" i="40" a="1"/>
  <c r="O606" i="40" s="1"/>
  <c r="N607" i="40"/>
  <c r="O607" i="40" a="1"/>
  <c r="O607" i="40"/>
  <c r="N608" i="40"/>
  <c r="O608" i="40" a="1"/>
  <c r="O608" i="40" s="1"/>
  <c r="N609" i="40"/>
  <c r="O609" i="40" a="1"/>
  <c r="O609" i="40" s="1"/>
  <c r="N610" i="40"/>
  <c r="O610" i="40" a="1"/>
  <c r="O610" i="40" s="1"/>
  <c r="N611" i="40"/>
  <c r="O611" i="40" a="1"/>
  <c r="O611" i="40"/>
  <c r="N612" i="40"/>
  <c r="O612" i="40" a="1"/>
  <c r="O612" i="40" s="1"/>
  <c r="N613" i="40"/>
  <c r="O613" i="40" a="1"/>
  <c r="O613" i="40" s="1"/>
  <c r="N614" i="40"/>
  <c r="O614" i="40" a="1"/>
  <c r="O614" i="40" s="1"/>
  <c r="N615" i="40"/>
  <c r="O615" i="40" a="1"/>
  <c r="O615" i="40" s="1"/>
  <c r="N616" i="40"/>
  <c r="O616" i="40" a="1"/>
  <c r="O616" i="40" s="1"/>
  <c r="N617" i="40"/>
  <c r="O617" i="40" a="1"/>
  <c r="O617" i="40" s="1"/>
  <c r="N618" i="40"/>
  <c r="O618" i="40" a="1"/>
  <c r="O618" i="40" s="1"/>
  <c r="N619" i="40"/>
  <c r="O619" i="40" a="1"/>
  <c r="O619" i="40"/>
  <c r="N620" i="40"/>
  <c r="O620" i="40" a="1"/>
  <c r="O620" i="40" s="1"/>
  <c r="N621" i="40"/>
  <c r="O621" i="40" a="1"/>
  <c r="O621" i="40" s="1"/>
  <c r="N622" i="40"/>
  <c r="O622" i="40" a="1"/>
  <c r="O622" i="40"/>
  <c r="N623" i="40"/>
  <c r="O623" i="40" a="1"/>
  <c r="O623" i="40"/>
  <c r="N624" i="40"/>
  <c r="O624" i="40" a="1"/>
  <c r="O624" i="40" s="1"/>
  <c r="N625" i="40"/>
  <c r="O625" i="40" a="1"/>
  <c r="O625" i="40" s="1"/>
  <c r="N626" i="40"/>
  <c r="O626" i="40" a="1"/>
  <c r="O626" i="40" s="1"/>
  <c r="N627" i="40"/>
  <c r="O627" i="40" a="1"/>
  <c r="O627" i="40"/>
  <c r="N628" i="40"/>
  <c r="O628" i="40" a="1"/>
  <c r="O628" i="40" s="1"/>
  <c r="N629" i="40"/>
  <c r="O629" i="40" a="1"/>
  <c r="O629" i="40" s="1"/>
  <c r="N630" i="40"/>
  <c r="O630" i="40" a="1"/>
  <c r="O630" i="40" s="1"/>
  <c r="N631" i="40"/>
  <c r="O631" i="40" a="1"/>
  <c r="O631" i="40" s="1"/>
  <c r="N632" i="40"/>
  <c r="O632" i="40" a="1"/>
  <c r="O632" i="40" s="1"/>
  <c r="N633" i="40"/>
  <c r="O633" i="40" a="1"/>
  <c r="O633" i="40" s="1"/>
  <c r="N634" i="40"/>
  <c r="O634" i="40" a="1"/>
  <c r="O634" i="40" s="1"/>
  <c r="N635" i="40"/>
  <c r="O635" i="40" a="1"/>
  <c r="O635" i="40" s="1"/>
  <c r="N636" i="40"/>
  <c r="O636" i="40" a="1"/>
  <c r="O636" i="40" s="1"/>
  <c r="N637" i="40"/>
  <c r="O637" i="40" a="1"/>
  <c r="O637" i="40" s="1"/>
  <c r="N638" i="40"/>
  <c r="O638" i="40" a="1"/>
  <c r="O638" i="40" s="1"/>
  <c r="N639" i="40"/>
  <c r="O639" i="40" a="1"/>
  <c r="O639" i="40" s="1"/>
  <c r="N640" i="40"/>
  <c r="O640" i="40" a="1"/>
  <c r="O640" i="40" s="1"/>
  <c r="N641" i="40"/>
  <c r="O641" i="40" a="1"/>
  <c r="O641" i="40" s="1"/>
  <c r="N642" i="40"/>
  <c r="O642" i="40" a="1"/>
  <c r="O642" i="40" s="1"/>
  <c r="N643" i="40"/>
  <c r="O643" i="40" a="1"/>
  <c r="O643" i="40"/>
  <c r="N644" i="40"/>
  <c r="O644" i="40" a="1"/>
  <c r="O644" i="40" s="1"/>
  <c r="N645" i="40"/>
  <c r="O645" i="40" a="1"/>
  <c r="O645" i="40" s="1"/>
  <c r="N646" i="40"/>
  <c r="O646" i="40" a="1"/>
  <c r="O646" i="40" s="1"/>
  <c r="N647" i="40"/>
  <c r="O647" i="40" a="1"/>
  <c r="O647" i="40" s="1"/>
  <c r="N648" i="40"/>
  <c r="O648" i="40" a="1"/>
  <c r="O648" i="40" s="1"/>
  <c r="N649" i="40"/>
  <c r="O649" i="40" a="1"/>
  <c r="O649" i="40" s="1"/>
  <c r="N650" i="40"/>
  <c r="O650" i="40" a="1"/>
  <c r="O650" i="40" s="1"/>
  <c r="N651" i="40"/>
  <c r="O651" i="40" a="1"/>
  <c r="O651" i="40" s="1"/>
  <c r="N652" i="40"/>
  <c r="O652" i="40" a="1"/>
  <c r="O652" i="40"/>
  <c r="N653" i="40"/>
  <c r="O653" i="40" a="1"/>
  <c r="O653" i="40"/>
  <c r="N654" i="40"/>
  <c r="O654" i="40" a="1"/>
  <c r="O654" i="40" s="1"/>
  <c r="N655" i="40"/>
  <c r="O655" i="40" a="1"/>
  <c r="O655" i="40" s="1"/>
  <c r="N656" i="40"/>
  <c r="O656" i="40" a="1"/>
  <c r="O656" i="40" s="1"/>
  <c r="N657" i="40"/>
  <c r="O657" i="40" a="1"/>
  <c r="O657" i="40" s="1"/>
  <c r="N658" i="40"/>
  <c r="O658" i="40" a="1"/>
  <c r="O658" i="40" s="1"/>
  <c r="N659" i="40"/>
  <c r="O659" i="40" a="1"/>
  <c r="O659" i="40" s="1"/>
  <c r="N660" i="40"/>
  <c r="O660" i="40" a="1"/>
  <c r="O660" i="40" s="1"/>
  <c r="N661" i="40"/>
  <c r="O661" i="40" a="1"/>
  <c r="O661" i="40" s="1"/>
  <c r="N662" i="40"/>
  <c r="O662" i="40" a="1"/>
  <c r="O662" i="40" s="1"/>
  <c r="N663" i="40"/>
  <c r="O663" i="40" a="1"/>
  <c r="O663" i="40" s="1"/>
  <c r="N664" i="40"/>
  <c r="O664" i="40" a="1"/>
  <c r="O664" i="40" s="1"/>
  <c r="N665" i="40"/>
  <c r="O665" i="40" a="1"/>
  <c r="O665" i="40" s="1"/>
  <c r="N666" i="40"/>
  <c r="O666" i="40" a="1"/>
  <c r="O666" i="40" s="1"/>
  <c r="N667" i="40"/>
  <c r="O667" i="40" a="1"/>
  <c r="O667" i="40" s="1"/>
  <c r="N668" i="40"/>
  <c r="O668" i="40" a="1"/>
  <c r="O668" i="40" s="1"/>
  <c r="N669" i="40"/>
  <c r="O669" i="40" a="1"/>
  <c r="O669" i="40" s="1"/>
  <c r="N670" i="40"/>
  <c r="O670" i="40" a="1"/>
  <c r="O670" i="40" s="1"/>
  <c r="N671" i="40"/>
  <c r="O671" i="40" a="1"/>
  <c r="O671" i="40" s="1"/>
  <c r="N672" i="40"/>
  <c r="O672" i="40" a="1"/>
  <c r="O672" i="40" s="1"/>
  <c r="N673" i="40"/>
  <c r="O673" i="40" a="1"/>
  <c r="O673" i="40"/>
  <c r="N674" i="40"/>
  <c r="O674" i="40" a="1"/>
  <c r="O674" i="40" s="1"/>
  <c r="N675" i="40"/>
  <c r="O675" i="40" a="1"/>
  <c r="O675" i="40" s="1"/>
  <c r="N676" i="40"/>
  <c r="O676" i="40" a="1"/>
  <c r="O676" i="40" s="1"/>
  <c r="N677" i="40"/>
  <c r="O677" i="40" a="1"/>
  <c r="O677" i="40" s="1"/>
  <c r="N678" i="40"/>
  <c r="O678" i="40" a="1"/>
  <c r="O678" i="40" s="1"/>
  <c r="N679" i="40"/>
  <c r="O679" i="40" a="1"/>
  <c r="O679" i="40" s="1"/>
  <c r="N680" i="40"/>
  <c r="O680" i="40" a="1"/>
  <c r="O680" i="40" s="1"/>
  <c r="N681" i="40"/>
  <c r="O681" i="40" a="1"/>
  <c r="O681" i="40" s="1"/>
  <c r="N682" i="40"/>
  <c r="O682" i="40" a="1"/>
  <c r="O682" i="40"/>
  <c r="N683" i="40"/>
  <c r="O683" i="40" a="1"/>
  <c r="O683" i="40"/>
  <c r="N684" i="40"/>
  <c r="O684" i="40" a="1"/>
  <c r="O684" i="40" s="1"/>
  <c r="N685" i="40"/>
  <c r="O685" i="40" a="1"/>
  <c r="O685" i="40" s="1"/>
  <c r="N686" i="40"/>
  <c r="O686" i="40" a="1"/>
  <c r="O686" i="40" s="1"/>
  <c r="N687" i="40"/>
  <c r="O687" i="40" a="1"/>
  <c r="O687" i="40"/>
  <c r="N688" i="40"/>
  <c r="O688" i="40" a="1"/>
  <c r="O688" i="40" s="1"/>
  <c r="N689" i="40"/>
  <c r="O689" i="40" a="1"/>
  <c r="O689" i="40" s="1"/>
  <c r="N690" i="40"/>
  <c r="O690" i="40" a="1"/>
  <c r="O690" i="40" s="1"/>
  <c r="N691" i="40"/>
  <c r="O691" i="40" a="1"/>
  <c r="O691" i="40" s="1"/>
  <c r="N692" i="40"/>
  <c r="O692" i="40" a="1"/>
  <c r="O692" i="40" s="1"/>
  <c r="N693" i="40"/>
  <c r="O693" i="40" a="1"/>
  <c r="O693" i="40" s="1"/>
  <c r="N694" i="40"/>
  <c r="O694" i="40" a="1"/>
  <c r="O694" i="40" s="1"/>
  <c r="N695" i="40"/>
  <c r="O695" i="40" a="1"/>
  <c r="O695" i="40" s="1"/>
  <c r="N696" i="40"/>
  <c r="O696" i="40" a="1"/>
  <c r="O696" i="40" s="1"/>
  <c r="N697" i="40"/>
  <c r="O697" i="40" a="1"/>
  <c r="O697" i="40" s="1"/>
  <c r="N698" i="40"/>
  <c r="O698" i="40" a="1"/>
  <c r="O698" i="40" s="1"/>
  <c r="N699" i="40"/>
  <c r="O699" i="40" a="1"/>
  <c r="O699" i="40" s="1"/>
  <c r="N700" i="40"/>
  <c r="O700" i="40" a="1"/>
  <c r="O700" i="40" s="1"/>
  <c r="N701" i="40"/>
  <c r="O701" i="40" a="1"/>
  <c r="O701" i="40" s="1"/>
  <c r="N702" i="40"/>
  <c r="O702" i="40" a="1"/>
  <c r="O702" i="40" s="1"/>
  <c r="N703" i="40"/>
  <c r="O703" i="40" a="1"/>
  <c r="O703" i="40" s="1"/>
  <c r="N704" i="40"/>
  <c r="O704" i="40" a="1"/>
  <c r="O704" i="40" s="1"/>
  <c r="N705" i="40"/>
  <c r="O705" i="40" a="1"/>
  <c r="O705" i="40" s="1"/>
  <c r="N706" i="40"/>
  <c r="O706" i="40" a="1"/>
  <c r="O706" i="40" s="1"/>
  <c r="N707" i="40"/>
  <c r="O707" i="40" a="1"/>
  <c r="O707" i="40" s="1"/>
  <c r="N708" i="40"/>
  <c r="O708" i="40" a="1"/>
  <c r="O708" i="40" s="1"/>
  <c r="N709" i="40"/>
  <c r="O709" i="40" a="1"/>
  <c r="O709" i="40" s="1"/>
  <c r="N710" i="40"/>
  <c r="O710" i="40" a="1"/>
  <c r="O710" i="40" s="1"/>
  <c r="N711" i="40"/>
  <c r="O711" i="40" a="1"/>
  <c r="O711" i="40" s="1"/>
  <c r="N712" i="40"/>
  <c r="O712" i="40" a="1"/>
  <c r="O712" i="40"/>
  <c r="N713" i="40"/>
  <c r="O713" i="40" a="1"/>
  <c r="O713" i="40" s="1"/>
  <c r="N714" i="40"/>
  <c r="O714" i="40" a="1"/>
  <c r="O714" i="40" s="1"/>
  <c r="N715" i="40"/>
  <c r="O715" i="40" a="1"/>
  <c r="O715" i="40" s="1"/>
  <c r="N716" i="40"/>
  <c r="O716" i="40" a="1"/>
  <c r="O716" i="40" s="1"/>
  <c r="N717" i="40"/>
  <c r="O717" i="40" a="1"/>
  <c r="O717" i="40" s="1"/>
  <c r="N718" i="40"/>
  <c r="O718" i="40" a="1"/>
  <c r="O718" i="40" s="1"/>
  <c r="N719" i="40"/>
  <c r="O719" i="40" a="1"/>
  <c r="O719" i="40" s="1"/>
  <c r="N720" i="40"/>
  <c r="O720" i="40" a="1"/>
  <c r="O720" i="40" s="1"/>
  <c r="N721" i="40"/>
  <c r="O721" i="40" a="1"/>
  <c r="O721" i="40" s="1"/>
  <c r="N722" i="40"/>
  <c r="O722" i="40" a="1"/>
  <c r="O722" i="40" s="1"/>
  <c r="N723" i="40"/>
  <c r="O723" i="40" a="1"/>
  <c r="O723" i="40"/>
  <c r="N724" i="40"/>
  <c r="O724" i="40" a="1"/>
  <c r="O724" i="40" s="1"/>
  <c r="N725" i="40"/>
  <c r="O725" i="40" a="1"/>
  <c r="O725" i="40" s="1"/>
  <c r="N726" i="40"/>
  <c r="O726" i="40" a="1"/>
  <c r="O726" i="40" s="1"/>
  <c r="N727" i="40"/>
  <c r="O727" i="40" a="1"/>
  <c r="O727" i="40" s="1"/>
  <c r="N728" i="40"/>
  <c r="O728" i="40" a="1"/>
  <c r="O728" i="40" s="1"/>
  <c r="N729" i="40"/>
  <c r="O729" i="40" a="1"/>
  <c r="O729" i="40"/>
  <c r="N730" i="40"/>
  <c r="O730" i="40" a="1"/>
  <c r="O730" i="40" s="1"/>
  <c r="N731" i="40"/>
  <c r="O731" i="40" a="1"/>
  <c r="O731" i="40" s="1"/>
  <c r="N732" i="40"/>
  <c r="O732" i="40" a="1"/>
  <c r="O732" i="40" s="1"/>
  <c r="N733" i="40"/>
  <c r="O733" i="40" a="1"/>
  <c r="O733" i="40"/>
  <c r="N734" i="40"/>
  <c r="O734" i="40" a="1"/>
  <c r="O734" i="40" s="1"/>
  <c r="N735" i="40"/>
  <c r="O735" i="40" a="1"/>
  <c r="O735" i="40" s="1"/>
  <c r="N736" i="40"/>
  <c r="O736" i="40" a="1"/>
  <c r="O736" i="40" s="1"/>
  <c r="N737" i="40"/>
  <c r="O737" i="40" a="1"/>
  <c r="O737" i="40" s="1"/>
  <c r="N738" i="40"/>
  <c r="O738" i="40" a="1"/>
  <c r="O738" i="40" s="1"/>
  <c r="N739" i="40"/>
  <c r="O739" i="40" a="1"/>
  <c r="O739" i="40" s="1"/>
  <c r="N740" i="40"/>
  <c r="O740" i="40" a="1"/>
  <c r="O740" i="40" s="1"/>
  <c r="N741" i="40"/>
  <c r="O741" i="40" a="1"/>
  <c r="O741" i="40" s="1"/>
  <c r="N742" i="40"/>
  <c r="O742" i="40" a="1"/>
  <c r="O742" i="40" s="1"/>
  <c r="N743" i="40"/>
  <c r="O743" i="40" a="1"/>
  <c r="O743" i="40" s="1"/>
  <c r="N744" i="40"/>
  <c r="O744" i="40" a="1"/>
  <c r="O744" i="40" s="1"/>
  <c r="N745" i="40"/>
  <c r="O745" i="40" a="1"/>
  <c r="O745" i="40" s="1"/>
  <c r="N746" i="40"/>
  <c r="O746" i="40" a="1"/>
  <c r="O746" i="40" s="1"/>
  <c r="N747" i="40"/>
  <c r="O747" i="40" a="1"/>
  <c r="O747" i="40" s="1"/>
  <c r="N748" i="40"/>
  <c r="O748" i="40" a="1"/>
  <c r="O748" i="40" s="1"/>
  <c r="N749" i="40"/>
  <c r="O749" i="40" a="1"/>
  <c r="O749" i="40" s="1"/>
  <c r="N750" i="40"/>
  <c r="O750" i="40" a="1"/>
  <c r="O750" i="40" s="1"/>
  <c r="N751" i="40"/>
  <c r="O751" i="40" a="1"/>
  <c r="O751" i="40"/>
  <c r="N752" i="40"/>
  <c r="O752" i="40" a="1"/>
  <c r="O752" i="40" s="1"/>
  <c r="N753" i="40"/>
  <c r="O753" i="40" a="1"/>
  <c r="O753" i="40" s="1"/>
  <c r="N754" i="40"/>
  <c r="O754" i="40" a="1"/>
  <c r="O754" i="40" s="1"/>
  <c r="N755" i="40"/>
  <c r="O755" i="40" a="1"/>
  <c r="O755" i="40" s="1"/>
  <c r="N756" i="40"/>
  <c r="O756" i="40" a="1"/>
  <c r="O756" i="40" s="1"/>
  <c r="N757" i="40"/>
  <c r="O757" i="40" a="1"/>
  <c r="O757" i="40" s="1"/>
  <c r="N758" i="40"/>
  <c r="O758" i="40" a="1"/>
  <c r="O758" i="40" s="1"/>
  <c r="N759" i="40"/>
  <c r="O759" i="40" a="1"/>
  <c r="O759" i="40" s="1"/>
  <c r="N760" i="40"/>
  <c r="O760" i="40" a="1"/>
  <c r="O760" i="40" s="1"/>
  <c r="N761" i="40"/>
  <c r="O761" i="40" a="1"/>
  <c r="O761" i="40" s="1"/>
  <c r="N762" i="40"/>
  <c r="O762" i="40" a="1"/>
  <c r="O762" i="40" s="1"/>
  <c r="N763" i="40"/>
  <c r="O763" i="40" a="1"/>
  <c r="O763" i="40"/>
  <c r="N764" i="40"/>
  <c r="O764" i="40" a="1"/>
  <c r="O764" i="40" s="1"/>
  <c r="N765" i="40"/>
  <c r="O765" i="40" a="1"/>
  <c r="O765" i="40" s="1"/>
  <c r="N766" i="40"/>
  <c r="O766" i="40" a="1"/>
  <c r="O766" i="40" s="1"/>
  <c r="N767" i="40"/>
  <c r="O767" i="40" a="1"/>
  <c r="O767" i="40" s="1"/>
  <c r="N768" i="40"/>
  <c r="O768" i="40" a="1"/>
  <c r="O768" i="40" s="1"/>
  <c r="N769" i="40"/>
  <c r="O769" i="40" a="1"/>
  <c r="O769" i="40"/>
  <c r="N770" i="40"/>
  <c r="O770" i="40" a="1"/>
  <c r="O770" i="40" s="1"/>
  <c r="N771" i="40"/>
  <c r="O771" i="40" a="1"/>
  <c r="O771" i="40" s="1"/>
  <c r="N772" i="40"/>
  <c r="O772" i="40" a="1"/>
  <c r="O772" i="40" s="1"/>
  <c r="N773" i="40"/>
  <c r="O773" i="40" a="1"/>
  <c r="O773" i="40"/>
  <c r="N774" i="40"/>
  <c r="O774" i="40" a="1"/>
  <c r="O774" i="40" s="1"/>
  <c r="N775" i="40"/>
  <c r="O775" i="40" a="1"/>
  <c r="O775" i="40" s="1"/>
  <c r="N776" i="40"/>
  <c r="O776" i="40" a="1"/>
  <c r="O776" i="40" s="1"/>
  <c r="N777" i="40"/>
  <c r="O777" i="40" a="1"/>
  <c r="O777" i="40" s="1"/>
  <c r="N778" i="40"/>
  <c r="O778" i="40" a="1"/>
  <c r="O778" i="40" s="1"/>
  <c r="N779" i="40"/>
  <c r="O779" i="40" a="1"/>
  <c r="O779" i="40" s="1"/>
  <c r="N780" i="40"/>
  <c r="O780" i="40" a="1"/>
  <c r="O780" i="40" s="1"/>
  <c r="N781" i="40"/>
  <c r="O781" i="40" a="1"/>
  <c r="O781" i="40"/>
  <c r="N782" i="40"/>
  <c r="O782" i="40" a="1"/>
  <c r="O782" i="40"/>
  <c r="N783" i="40"/>
  <c r="O783" i="40" a="1"/>
  <c r="O783" i="40" s="1"/>
  <c r="N784" i="40"/>
  <c r="O784" i="40" a="1"/>
  <c r="O784" i="40" s="1"/>
  <c r="N785" i="40"/>
  <c r="O785" i="40" a="1"/>
  <c r="O785" i="40" s="1"/>
  <c r="N786" i="40"/>
  <c r="O786" i="40" a="1"/>
  <c r="O786" i="40" s="1"/>
  <c r="N787" i="40"/>
  <c r="O787" i="40" a="1"/>
  <c r="O787" i="40" s="1"/>
  <c r="N788" i="40"/>
  <c r="O788" i="40" a="1"/>
  <c r="O788" i="40" s="1"/>
  <c r="N789" i="40"/>
  <c r="O789" i="40" a="1"/>
  <c r="O789" i="40" s="1"/>
  <c r="N790" i="40"/>
  <c r="O790" i="40" a="1"/>
  <c r="O790" i="40" s="1"/>
  <c r="N791" i="40"/>
  <c r="O791" i="40" a="1"/>
  <c r="O791" i="40"/>
  <c r="N792" i="40"/>
  <c r="O792" i="40" a="1"/>
  <c r="O792" i="40" s="1"/>
  <c r="N793" i="40"/>
  <c r="O793" i="40" a="1"/>
  <c r="O793" i="40" s="1"/>
  <c r="N794" i="40"/>
  <c r="O794" i="40" a="1"/>
  <c r="O794" i="40" s="1"/>
  <c r="N795" i="40"/>
  <c r="O795" i="40" a="1"/>
  <c r="O795" i="40" s="1"/>
  <c r="N796" i="40"/>
  <c r="O796" i="40" a="1"/>
  <c r="O796" i="40" s="1"/>
  <c r="N797" i="40"/>
  <c r="O797" i="40" a="1"/>
  <c r="O797" i="40" s="1"/>
  <c r="N798" i="40"/>
  <c r="O798" i="40" a="1"/>
  <c r="O798" i="40" s="1"/>
  <c r="N799" i="40"/>
  <c r="O799" i="40" a="1"/>
  <c r="O799" i="40" s="1"/>
  <c r="N800" i="40"/>
  <c r="O800" i="40" a="1"/>
  <c r="O800" i="40" s="1"/>
  <c r="N801" i="40"/>
  <c r="O801" i="40" a="1"/>
  <c r="O801" i="40" s="1"/>
  <c r="N802" i="40"/>
  <c r="O802" i="40" a="1"/>
  <c r="O802" i="40" s="1"/>
  <c r="N803" i="40"/>
  <c r="O803" i="40" a="1"/>
  <c r="O803" i="40" s="1"/>
  <c r="N804" i="40"/>
  <c r="O804" i="40" a="1"/>
  <c r="O804" i="40" s="1"/>
  <c r="N805" i="40"/>
  <c r="O805" i="40" a="1"/>
  <c r="O805" i="40" s="1"/>
  <c r="N806" i="40"/>
  <c r="O806" i="40" a="1"/>
  <c r="O806" i="40" s="1"/>
  <c r="N807" i="40"/>
  <c r="O807" i="40" a="1"/>
  <c r="O807" i="40" s="1"/>
  <c r="N808" i="40"/>
  <c r="O808" i="40" a="1"/>
  <c r="O808" i="40" s="1"/>
  <c r="N809" i="40"/>
  <c r="O809" i="40" a="1"/>
  <c r="O809" i="40" s="1"/>
  <c r="N810" i="40"/>
  <c r="O810" i="40" a="1"/>
  <c r="O810" i="40" s="1"/>
  <c r="N811" i="40"/>
  <c r="O811" i="40" a="1"/>
  <c r="O811" i="40" s="1"/>
  <c r="N812" i="40"/>
  <c r="O812" i="40" a="1"/>
  <c r="O812" i="40" s="1"/>
  <c r="N813" i="40"/>
  <c r="O813" i="40" a="1"/>
  <c r="O813" i="40" s="1"/>
  <c r="N814" i="40"/>
  <c r="O814" i="40" a="1"/>
  <c r="O814" i="40" s="1"/>
  <c r="N815" i="40"/>
  <c r="O815" i="40" a="1"/>
  <c r="O815" i="40" s="1"/>
  <c r="N816" i="40"/>
  <c r="O816" i="40" a="1"/>
  <c r="O816" i="40" s="1"/>
  <c r="N817" i="40"/>
  <c r="O817" i="40" a="1"/>
  <c r="O817" i="40" s="1"/>
  <c r="N818" i="40"/>
  <c r="O818" i="40" a="1"/>
  <c r="O818" i="40" s="1"/>
  <c r="N819" i="40"/>
  <c r="O819" i="40" a="1"/>
  <c r="O819" i="40" s="1"/>
  <c r="N820" i="40"/>
  <c r="O820" i="40" a="1"/>
  <c r="O820" i="40" s="1"/>
  <c r="N821" i="40"/>
  <c r="O821" i="40" a="1"/>
  <c r="O821" i="40" s="1"/>
  <c r="N822" i="40"/>
  <c r="O822" i="40" a="1"/>
  <c r="O822" i="40" s="1"/>
  <c r="N823" i="40"/>
  <c r="O823" i="40" a="1"/>
  <c r="O823" i="40"/>
  <c r="N824" i="40"/>
  <c r="O824" i="40" a="1"/>
  <c r="O824" i="40" s="1"/>
  <c r="N825" i="40"/>
  <c r="O825" i="40" a="1"/>
  <c r="O825" i="40" s="1"/>
  <c r="N826" i="40"/>
  <c r="O826" i="40" a="1"/>
  <c r="O826" i="40" s="1"/>
  <c r="N827" i="40"/>
  <c r="O827" i="40" a="1"/>
  <c r="O827" i="40" s="1"/>
  <c r="N828" i="40"/>
  <c r="O828" i="40" a="1"/>
  <c r="O828" i="40" s="1"/>
  <c r="N829" i="40"/>
  <c r="O829" i="40" a="1"/>
  <c r="O829" i="40" s="1"/>
  <c r="N830" i="40"/>
  <c r="O830" i="40" a="1"/>
  <c r="O830" i="40" s="1"/>
  <c r="N831" i="40"/>
  <c r="O831" i="40" a="1"/>
  <c r="O831" i="40"/>
  <c r="O3" i="40" a="1"/>
  <c r="O3" i="40" s="1"/>
  <c r="O4" i="40" a="1"/>
  <c r="O4" i="40" s="1"/>
  <c r="O5" i="40" a="1"/>
  <c r="O5" i="40"/>
  <c r="O6" i="40" a="1"/>
  <c r="O6" i="40" s="1"/>
  <c r="O7" i="40" a="1"/>
  <c r="O7" i="40" s="1"/>
  <c r="O8" i="40" a="1"/>
  <c r="O8" i="40" s="1"/>
  <c r="O9" i="40" a="1"/>
  <c r="O9" i="40"/>
  <c r="O10" i="40" a="1"/>
  <c r="O10" i="40" s="1"/>
  <c r="O11" i="40" a="1"/>
  <c r="O11" i="40" s="1"/>
  <c r="O12" i="40" a="1"/>
  <c r="O12" i="40" s="1"/>
  <c r="O13" i="40" a="1"/>
  <c r="O13" i="40" s="1"/>
  <c r="O14" i="40" a="1"/>
  <c r="O14" i="40"/>
  <c r="O15" i="40" a="1"/>
  <c r="O15" i="40" s="1"/>
  <c r="O16" i="40" a="1"/>
  <c r="O16" i="40" s="1"/>
  <c r="O17" i="40" a="1"/>
  <c r="O17" i="40" s="1"/>
  <c r="O18" i="40" a="1"/>
  <c r="O18" i="40" s="1"/>
  <c r="O19" i="40" a="1"/>
  <c r="O19" i="40" s="1"/>
  <c r="O20" i="40" a="1"/>
  <c r="O20" i="40" s="1"/>
  <c r="O21" i="40" a="1"/>
  <c r="O21" i="40" s="1"/>
  <c r="O22" i="40" a="1"/>
  <c r="O22" i="40" s="1"/>
  <c r="O23" i="40" a="1"/>
  <c r="O23" i="40" s="1"/>
  <c r="O24" i="40" a="1"/>
  <c r="O24" i="40"/>
  <c r="O25" i="40" a="1"/>
  <c r="O25" i="40" s="1"/>
  <c r="O26" i="40" a="1"/>
  <c r="O26" i="40" s="1"/>
  <c r="O27" i="40" a="1"/>
  <c r="O27" i="40" s="1"/>
  <c r="O28" i="40" a="1"/>
  <c r="O28" i="40" s="1"/>
  <c r="O29" i="40" a="1"/>
  <c r="O29" i="40" s="1"/>
  <c r="O30" i="40" a="1"/>
  <c r="O30" i="40"/>
  <c r="O31" i="40" a="1"/>
  <c r="O31" i="40" s="1"/>
  <c r="O32" i="40" a="1"/>
  <c r="O32" i="40" s="1"/>
  <c r="O33" i="40" a="1"/>
  <c r="O33" i="40" s="1"/>
  <c r="O34" i="40" a="1"/>
  <c r="O34" i="40" s="1"/>
  <c r="O35" i="40" a="1"/>
  <c r="O35" i="40" s="1"/>
  <c r="O36" i="40" a="1"/>
  <c r="O36" i="40" s="1"/>
  <c r="O37" i="40" a="1"/>
  <c r="O37" i="40" s="1"/>
  <c r="O38" i="40" a="1"/>
  <c r="O38" i="40" s="1"/>
  <c r="O39" i="40" a="1"/>
  <c r="O39" i="40"/>
  <c r="O40" i="40" a="1"/>
  <c r="O40" i="40" s="1"/>
  <c r="O41" i="40" a="1"/>
  <c r="O41" i="40" s="1"/>
  <c r="O42" i="40" a="1"/>
  <c r="O42" i="40" s="1"/>
  <c r="O43" i="40" a="1"/>
  <c r="O43" i="40" s="1"/>
  <c r="O44" i="40" a="1"/>
  <c r="O44" i="40" s="1"/>
  <c r="O45" i="40" a="1"/>
  <c r="O45" i="40" s="1"/>
  <c r="O46" i="40" a="1"/>
  <c r="O46" i="40" s="1"/>
  <c r="O47" i="40" a="1"/>
  <c r="O47" i="40" s="1"/>
  <c r="O48" i="40" a="1"/>
  <c r="O48" i="40" s="1"/>
  <c r="O49" i="40" a="1"/>
  <c r="O49" i="40" s="1"/>
  <c r="O50" i="40" a="1"/>
  <c r="O50" i="40" s="1"/>
  <c r="O51" i="40" a="1"/>
  <c r="O51" i="40" s="1"/>
  <c r="O52" i="40" a="1"/>
  <c r="O52" i="40" s="1"/>
  <c r="O53" i="40" a="1"/>
  <c r="O53" i="40" s="1"/>
  <c r="O54" i="40" a="1"/>
  <c r="O54" i="40"/>
  <c r="O55" i="40" a="1"/>
  <c r="O55" i="40"/>
  <c r="O56" i="40" a="1"/>
  <c r="O56" i="40" s="1"/>
  <c r="O57" i="40" a="1"/>
  <c r="O57" i="40" s="1"/>
  <c r="O58" i="40" a="1"/>
  <c r="O58" i="40" s="1"/>
  <c r="O59" i="40" a="1"/>
  <c r="O59" i="40" s="1"/>
  <c r="O60" i="40" a="1"/>
  <c r="O60" i="40" s="1"/>
  <c r="O61" i="40" a="1"/>
  <c r="O61" i="40"/>
  <c r="O62" i="40" a="1"/>
  <c r="O62" i="40" s="1"/>
  <c r="O63" i="40" a="1"/>
  <c r="O63" i="40" s="1"/>
  <c r="O64" i="40" a="1"/>
  <c r="O64" i="40" s="1"/>
  <c r="O65" i="40" a="1"/>
  <c r="O65" i="40" s="1"/>
  <c r="O66" i="40" a="1"/>
  <c r="O66" i="40" s="1"/>
  <c r="O67" i="40" a="1"/>
  <c r="O67" i="40" s="1"/>
  <c r="O68" i="40" a="1"/>
  <c r="O68" i="40" s="1"/>
  <c r="O69" i="40" a="1"/>
  <c r="O69" i="40" s="1"/>
  <c r="O70" i="40" a="1"/>
  <c r="O70" i="40"/>
  <c r="O71" i="40" a="1"/>
  <c r="O71" i="40"/>
  <c r="O72" i="40" a="1"/>
  <c r="O72" i="40" s="1"/>
  <c r="O73" i="40" a="1"/>
  <c r="O73" i="40" s="1"/>
  <c r="O74" i="40" a="1"/>
  <c r="O74" i="40" s="1"/>
  <c r="O75" i="40" a="1"/>
  <c r="O75" i="40" s="1"/>
  <c r="O76" i="40" a="1"/>
  <c r="O76" i="40" s="1"/>
  <c r="O77" i="40" a="1"/>
  <c r="O77" i="40" s="1"/>
  <c r="O78" i="40" a="1"/>
  <c r="O78" i="40" s="1"/>
  <c r="O79" i="40" a="1"/>
  <c r="O79" i="40" s="1"/>
  <c r="O80" i="40" a="1"/>
  <c r="O80" i="40" s="1"/>
  <c r="O81" i="40" a="1"/>
  <c r="O81" i="40" s="1"/>
  <c r="O82" i="40" a="1"/>
  <c r="O82" i="40" s="1"/>
  <c r="O83" i="40" a="1"/>
  <c r="O83" i="40" s="1"/>
  <c r="O84" i="40" a="1"/>
  <c r="O84" i="40" s="1"/>
  <c r="O85" i="40" a="1"/>
  <c r="O85" i="40" s="1"/>
  <c r="O86" i="40" a="1"/>
  <c r="O86" i="40" s="1"/>
  <c r="O87" i="40" a="1"/>
  <c r="O87" i="40" s="1"/>
  <c r="O88" i="40" a="1"/>
  <c r="O88" i="40" s="1"/>
  <c r="O89" i="40" a="1"/>
  <c r="O89" i="40" s="1"/>
  <c r="O90" i="40" a="1"/>
  <c r="O90" i="40" s="1"/>
  <c r="O91" i="40" a="1"/>
  <c r="O91" i="40" s="1"/>
  <c r="O92" i="40" a="1"/>
  <c r="O92" i="40" s="1"/>
  <c r="O93" i="40" a="1"/>
  <c r="O93" i="40" s="1"/>
  <c r="O94" i="40" a="1"/>
  <c r="O94" i="40" s="1"/>
  <c r="O95" i="40" a="1"/>
  <c r="O95" i="40" s="1"/>
  <c r="O96" i="40" a="1"/>
  <c r="O96" i="40" s="1"/>
  <c r="O97" i="40" a="1"/>
  <c r="O97" i="40" s="1"/>
  <c r="O98" i="40" a="1"/>
  <c r="O98" i="40" s="1"/>
  <c r="O99" i="40" a="1"/>
  <c r="O99" i="40" s="1"/>
  <c r="O100" i="40" a="1"/>
  <c r="O100" i="40" s="1"/>
  <c r="O101" i="40" a="1"/>
  <c r="O101" i="40" s="1"/>
  <c r="O102" i="40" a="1"/>
  <c r="O102" i="40" s="1"/>
  <c r="O103" i="40" a="1"/>
  <c r="O103" i="40" s="1"/>
  <c r="O104" i="40" a="1"/>
  <c r="O104" i="40" s="1"/>
  <c r="O105" i="40" a="1"/>
  <c r="O105" i="40"/>
  <c r="O106" i="40" a="1"/>
  <c r="O106" i="40" s="1"/>
  <c r="O107" i="40" a="1"/>
  <c r="O107" i="40" s="1"/>
  <c r="O108" i="40" a="1"/>
  <c r="O108" i="40" s="1"/>
  <c r="O109" i="40" a="1"/>
  <c r="O109" i="40" s="1"/>
  <c r="O110" i="40" a="1"/>
  <c r="O110" i="40"/>
  <c r="O111" i="40" a="1"/>
  <c r="O111" i="40"/>
  <c r="O112" i="40" a="1"/>
  <c r="O112" i="40" s="1"/>
  <c r="O113" i="40" a="1"/>
  <c r="O113" i="40" s="1"/>
  <c r="O114" i="40" a="1"/>
  <c r="O114" i="40" s="1"/>
  <c r="O115" i="40" a="1"/>
  <c r="O115" i="40" s="1"/>
  <c r="O116" i="40" a="1"/>
  <c r="O116" i="40" s="1"/>
  <c r="O117" i="40" a="1"/>
  <c r="O117" i="40" s="1"/>
  <c r="O118" i="40" a="1"/>
  <c r="O118" i="40" s="1"/>
  <c r="O119" i="40" a="1"/>
  <c r="O119" i="40" s="1"/>
  <c r="O120" i="40" a="1"/>
  <c r="O120" i="40"/>
  <c r="O121" i="40" a="1"/>
  <c r="O121" i="40" s="1"/>
  <c r="O122" i="40" a="1"/>
  <c r="O122" i="40" s="1"/>
  <c r="O123" i="40" a="1"/>
  <c r="O123" i="40" s="1"/>
  <c r="O124" i="40" a="1"/>
  <c r="O124" i="40" s="1"/>
  <c r="O125" i="40" a="1"/>
  <c r="O125" i="40" s="1"/>
  <c r="O126" i="40" a="1"/>
  <c r="O126" i="40"/>
  <c r="O127" i="40" a="1"/>
  <c r="O127" i="40" s="1"/>
  <c r="O128" i="40" a="1"/>
  <c r="O128" i="40" s="1"/>
  <c r="O129" i="40" a="1"/>
  <c r="O129" i="40" s="1"/>
  <c r="O130" i="40" a="1"/>
  <c r="O130" i="40" s="1"/>
  <c r="O131" i="40" a="1"/>
  <c r="O131" i="40" s="1"/>
  <c r="O132" i="40" a="1"/>
  <c r="O132" i="40" s="1"/>
  <c r="O133" i="40" a="1"/>
  <c r="O133" i="40" s="1"/>
  <c r="O134" i="40" a="1"/>
  <c r="O134" i="40" s="1"/>
  <c r="O135" i="40" a="1"/>
  <c r="O135" i="40" s="1"/>
  <c r="O136" i="40" a="1"/>
  <c r="O136" i="40" s="1"/>
  <c r="O137" i="40" a="1"/>
  <c r="O137" i="40" s="1"/>
  <c r="O138" i="40" a="1"/>
  <c r="O138" i="40" s="1"/>
  <c r="O139" i="40" a="1"/>
  <c r="O139" i="40" s="1"/>
  <c r="O140" i="40" a="1"/>
  <c r="O140" i="40" s="1"/>
  <c r="O141" i="40" a="1"/>
  <c r="O141" i="40" s="1"/>
  <c r="O142" i="40" a="1"/>
  <c r="O142" i="40" s="1"/>
  <c r="O143" i="40" a="1"/>
  <c r="O143" i="40" s="1"/>
  <c r="O144" i="40" a="1"/>
  <c r="O144" i="40" s="1"/>
  <c r="O145" i="40" a="1"/>
  <c r="O145" i="40" s="1"/>
  <c r="O146" i="40" a="1"/>
  <c r="O146" i="40" s="1"/>
  <c r="O147" i="40" a="1"/>
  <c r="O147" i="40" s="1"/>
  <c r="O148" i="40" a="1"/>
  <c r="O148" i="40" s="1"/>
  <c r="O149" i="40" a="1"/>
  <c r="O149" i="40" s="1"/>
  <c r="O150" i="40" a="1"/>
  <c r="O150" i="40" s="1"/>
  <c r="O151" i="40" a="1"/>
  <c r="O151" i="40" s="1"/>
  <c r="O152" i="40" a="1"/>
  <c r="O152" i="40" s="1"/>
  <c r="O153" i="40" a="1"/>
  <c r="O153" i="40" s="1"/>
  <c r="O154" i="40" a="1"/>
  <c r="O154" i="40" s="1"/>
  <c r="O155" i="40" a="1"/>
  <c r="O155" i="40" s="1"/>
  <c r="O156" i="40" a="1"/>
  <c r="O156" i="40" s="1"/>
  <c r="O157" i="40" a="1"/>
  <c r="O157" i="40" s="1"/>
  <c r="O158" i="40" a="1"/>
  <c r="O158" i="40" s="1"/>
  <c r="O159" i="40" a="1"/>
  <c r="O159" i="40" s="1"/>
  <c r="O160" i="40" a="1"/>
  <c r="O160" i="40"/>
  <c r="O161" i="40" a="1"/>
  <c r="O161" i="40" s="1"/>
  <c r="O162" i="40" a="1"/>
  <c r="O162" i="40" s="1"/>
  <c r="O163" i="40" a="1"/>
  <c r="O163" i="40" s="1"/>
  <c r="O164" i="40" a="1"/>
  <c r="O164" i="40" s="1"/>
  <c r="O165" i="40" a="1"/>
  <c r="O165" i="40" s="1"/>
  <c r="O166" i="40" a="1"/>
  <c r="O166" i="40" s="1"/>
  <c r="O167" i="40" a="1"/>
  <c r="O167" i="40" s="1"/>
  <c r="O168" i="40" a="1"/>
  <c r="O168" i="40" s="1"/>
  <c r="O169" i="40" a="1"/>
  <c r="O169" i="40" s="1"/>
  <c r="O170" i="40" a="1"/>
  <c r="O170" i="40" s="1"/>
  <c r="O171" i="40" a="1"/>
  <c r="O171" i="40" s="1"/>
  <c r="O172" i="40" a="1"/>
  <c r="O172" i="40" s="1"/>
  <c r="O173" i="40" a="1"/>
  <c r="O173" i="40" s="1"/>
  <c r="O174" i="40" a="1"/>
  <c r="O174" i="40" s="1"/>
  <c r="O175" i="40" a="1"/>
  <c r="O175" i="40" s="1"/>
  <c r="O176" i="40" a="1"/>
  <c r="O176" i="40"/>
  <c r="O177" i="40" a="1"/>
  <c r="O177" i="40" s="1"/>
  <c r="O178" i="40" a="1"/>
  <c r="O178" i="40" s="1"/>
  <c r="O179" i="40" a="1"/>
  <c r="O179" i="40" s="1"/>
  <c r="O180" i="40" a="1"/>
  <c r="O180" i="40" s="1"/>
  <c r="O181" i="40" a="1"/>
  <c r="O181" i="40" s="1"/>
  <c r="O182" i="40" a="1"/>
  <c r="O182" i="40" s="1"/>
  <c r="O183" i="40" a="1"/>
  <c r="O183" i="40" s="1"/>
  <c r="O184" i="40" a="1"/>
  <c r="O184" i="40" s="1"/>
  <c r="O185" i="40" a="1"/>
  <c r="O185" i="40"/>
  <c r="O186" i="40" a="1"/>
  <c r="O186" i="40" s="1"/>
  <c r="O187" i="40" a="1"/>
  <c r="O187" i="40" s="1"/>
  <c r="O188" i="40" a="1"/>
  <c r="O188" i="40" s="1"/>
  <c r="O189" i="40" a="1"/>
  <c r="O189" i="40" s="1"/>
  <c r="O190" i="40" a="1"/>
  <c r="O190" i="40" s="1"/>
  <c r="O191" i="40" a="1"/>
  <c r="O191" i="40" s="1"/>
  <c r="O192" i="40" a="1"/>
  <c r="O192" i="40" s="1"/>
  <c r="O193" i="40" a="1"/>
  <c r="O193" i="40" s="1"/>
  <c r="O194" i="40" a="1"/>
  <c r="O194" i="40" s="1"/>
  <c r="O195" i="40" a="1"/>
  <c r="O195" i="40" s="1"/>
  <c r="O196" i="40" a="1"/>
  <c r="O196" i="40" s="1"/>
  <c r="O197" i="40" a="1"/>
  <c r="O197" i="40" s="1"/>
  <c r="O198" i="40" a="1"/>
  <c r="O198" i="40" s="1"/>
  <c r="O199" i="40" a="1"/>
  <c r="O199" i="40" s="1"/>
  <c r="O200" i="40" a="1"/>
  <c r="O200" i="40" s="1"/>
  <c r="O201" i="40" a="1"/>
  <c r="O201" i="40" s="1"/>
  <c r="O202" i="40" a="1"/>
  <c r="O202" i="40" s="1"/>
  <c r="O203" i="40" a="1"/>
  <c r="O203" i="40" s="1"/>
  <c r="O204" i="40" a="1"/>
  <c r="O204" i="40" s="1"/>
  <c r="O205" i="40" a="1"/>
  <c r="O205" i="40" s="1"/>
  <c r="O206" i="40" a="1"/>
  <c r="O206" i="40" s="1"/>
  <c r="O207" i="40" a="1"/>
  <c r="O207" i="40" s="1"/>
  <c r="O208" i="40" a="1"/>
  <c r="O208" i="40" s="1"/>
  <c r="O209" i="40" a="1"/>
  <c r="O209" i="40" s="1"/>
  <c r="O210" i="40" a="1"/>
  <c r="O210" i="40" s="1"/>
  <c r="O211" i="40" a="1"/>
  <c r="O211" i="40" s="1"/>
  <c r="O212" i="40" a="1"/>
  <c r="O212" i="40" s="1"/>
  <c r="O213" i="40" a="1"/>
  <c r="O213" i="40" s="1"/>
  <c r="O214" i="40" a="1"/>
  <c r="O214" i="40" s="1"/>
  <c r="O215" i="40" a="1"/>
  <c r="O215" i="40" s="1"/>
  <c r="O216" i="40" a="1"/>
  <c r="O216" i="40" s="1"/>
  <c r="O217" i="40" a="1"/>
  <c r="O217" i="40" s="1"/>
  <c r="O218" i="40" a="1"/>
  <c r="O218" i="40" s="1"/>
  <c r="O219" i="40" a="1"/>
  <c r="O219" i="40" s="1"/>
  <c r="O220" i="40" a="1"/>
  <c r="O220" i="40" s="1"/>
  <c r="O221" i="40" a="1"/>
  <c r="O221" i="40"/>
  <c r="O222" i="40" a="1"/>
  <c r="O222" i="40" s="1"/>
  <c r="O223" i="40" a="1"/>
  <c r="O223" i="40" s="1"/>
  <c r="O224" i="40" a="1"/>
  <c r="O224" i="40" s="1"/>
  <c r="O225" i="40" a="1"/>
  <c r="O225" i="40" s="1"/>
  <c r="O226" i="40" a="1"/>
  <c r="O226" i="40" s="1"/>
  <c r="O227" i="40" a="1"/>
  <c r="O227" i="40" s="1"/>
  <c r="O228" i="40" a="1"/>
  <c r="O228" i="40" s="1"/>
  <c r="O229" i="40" a="1"/>
  <c r="O229" i="40" s="1"/>
  <c r="O230" i="40" a="1"/>
  <c r="O230" i="40" s="1"/>
  <c r="O231" i="40" a="1"/>
  <c r="O231" i="40"/>
  <c r="O232" i="40" a="1"/>
  <c r="O232" i="40" s="1"/>
  <c r="O233" i="40" a="1"/>
  <c r="O233" i="40" s="1"/>
  <c r="O234" i="40" a="1"/>
  <c r="O234" i="40" s="1"/>
  <c r="O235" i="40" a="1"/>
  <c r="O235" i="40" s="1"/>
  <c r="O236" i="40" a="1"/>
  <c r="O236" i="40" s="1"/>
  <c r="O237" i="40" a="1"/>
  <c r="O237" i="40" s="1"/>
  <c r="O238" i="40" a="1"/>
  <c r="O238" i="40" s="1"/>
  <c r="O239" i="40" a="1"/>
  <c r="O239" i="40" s="1"/>
  <c r="O240" i="40" a="1"/>
  <c r="O240" i="40" s="1"/>
  <c r="O241" i="40" a="1"/>
  <c r="O241" i="40"/>
  <c r="O242" i="40" a="1"/>
  <c r="O242" i="40" s="1"/>
  <c r="O243" i="40" a="1"/>
  <c r="O243" i="40" s="1"/>
  <c r="O244" i="40" a="1"/>
  <c r="O244" i="40" s="1"/>
  <c r="O245" i="40" a="1"/>
  <c r="O245" i="40" s="1"/>
  <c r="O246" i="40" a="1"/>
  <c r="O246" i="40" s="1"/>
  <c r="O247" i="40" a="1"/>
  <c r="O247" i="40" s="1"/>
  <c r="O248" i="40" a="1"/>
  <c r="O248" i="40" s="1"/>
  <c r="O249" i="40" a="1"/>
  <c r="O249" i="40" s="1"/>
  <c r="O250" i="40" a="1"/>
  <c r="O250" i="40"/>
  <c r="O251" i="40" a="1"/>
  <c r="O251" i="40" s="1"/>
  <c r="O252" i="40" a="1"/>
  <c r="O252" i="40" s="1"/>
  <c r="O253" i="40" a="1"/>
  <c r="O253" i="40" s="1"/>
  <c r="O3" i="42" a="1"/>
  <c r="O3" i="42" s="1"/>
  <c r="O4" i="42" a="1"/>
  <c r="O4" i="42" s="1"/>
  <c r="O5" i="42" a="1"/>
  <c r="O5" i="42" s="1"/>
  <c r="O6" i="42" a="1"/>
  <c r="O6" i="42" s="1"/>
  <c r="O7" i="42" a="1"/>
  <c r="O7" i="42" s="1"/>
  <c r="O8" i="42" a="1"/>
  <c r="O8" i="42" s="1"/>
  <c r="O9" i="42" a="1"/>
  <c r="O9" i="42" s="1"/>
  <c r="O10" i="42" a="1"/>
  <c r="O10" i="42"/>
  <c r="O11" i="42" a="1"/>
  <c r="O11" i="42" s="1"/>
  <c r="O12" i="42" a="1"/>
  <c r="O12" i="42" s="1"/>
  <c r="O13" i="42" a="1"/>
  <c r="O13" i="42" s="1"/>
  <c r="O14" i="42" a="1"/>
  <c r="O14" i="42" s="1"/>
  <c r="O15" i="42" a="1"/>
  <c r="O15" i="42" s="1"/>
  <c r="O16" i="42" a="1"/>
  <c r="O16" i="42" s="1"/>
  <c r="O17" i="42" a="1"/>
  <c r="O17" i="42" s="1"/>
  <c r="O18" i="42" a="1"/>
  <c r="O18" i="42" s="1"/>
  <c r="O19" i="42" a="1"/>
  <c r="O19" i="42" s="1"/>
  <c r="O20" i="42" a="1"/>
  <c r="O20" i="42" s="1"/>
  <c r="O21" i="42" a="1"/>
  <c r="O21" i="42" s="1"/>
  <c r="O22" i="42" a="1"/>
  <c r="O22" i="42" s="1"/>
  <c r="O23" i="42" a="1"/>
  <c r="O23" i="42" s="1"/>
  <c r="O24" i="42" a="1"/>
  <c r="O24" i="42" s="1"/>
  <c r="O25" i="42" a="1"/>
  <c r="O25" i="42" s="1"/>
  <c r="O26" i="42" a="1"/>
  <c r="O26" i="42" s="1"/>
  <c r="O27" i="42" a="1"/>
  <c r="O27" i="42" s="1"/>
  <c r="O28" i="42" a="1"/>
  <c r="O28" i="42" s="1"/>
  <c r="O29" i="42" a="1"/>
  <c r="O29" i="42"/>
  <c r="O30" i="42" a="1"/>
  <c r="O30" i="42" s="1"/>
  <c r="O31" i="42" a="1"/>
  <c r="O31" i="42" s="1"/>
  <c r="O32" i="42" a="1"/>
  <c r="O32" i="42" s="1"/>
  <c r="O33" i="42" a="1"/>
  <c r="O33" i="42" s="1"/>
  <c r="O34" i="42" a="1"/>
  <c r="O34" i="42" s="1"/>
  <c r="O35" i="42" a="1"/>
  <c r="O35" i="42" s="1"/>
  <c r="O36" i="42" a="1"/>
  <c r="O36" i="42" s="1"/>
  <c r="O37" i="42" a="1"/>
  <c r="O37" i="42" s="1"/>
  <c r="O38" i="42" a="1"/>
  <c r="O38" i="42" s="1"/>
  <c r="O39" i="42" a="1"/>
  <c r="O39" i="42" s="1"/>
  <c r="O40" i="42" a="1"/>
  <c r="O40" i="42" s="1"/>
  <c r="O41" i="42" a="1"/>
  <c r="O41" i="42" s="1"/>
  <c r="O42" i="42" a="1"/>
  <c r="O42" i="42" s="1"/>
  <c r="O43" i="42" a="1"/>
  <c r="O43" i="42" s="1"/>
  <c r="O44" i="42" a="1"/>
  <c r="O44" i="42" s="1"/>
  <c r="O45" i="42" a="1"/>
  <c r="O45" i="42" s="1"/>
  <c r="O46" i="42" a="1"/>
  <c r="O46" i="42" s="1"/>
  <c r="O47" i="42" a="1"/>
  <c r="O47" i="42" s="1"/>
  <c r="O48" i="42" a="1"/>
  <c r="O48" i="42" s="1"/>
  <c r="O49" i="42" a="1"/>
  <c r="O49" i="42" s="1"/>
  <c r="O50" i="42" a="1"/>
  <c r="O50" i="42" s="1"/>
  <c r="O51" i="42" a="1"/>
  <c r="O51" i="42" s="1"/>
  <c r="O52" i="42" a="1"/>
  <c r="O52" i="42" s="1"/>
  <c r="O53" i="42" a="1"/>
  <c r="O53" i="42" s="1"/>
  <c r="O54" i="42" a="1"/>
  <c r="O54" i="42" s="1"/>
  <c r="O55" i="42" a="1"/>
  <c r="O55" i="42" s="1"/>
  <c r="O56" i="42" a="1"/>
  <c r="O56" i="42" s="1"/>
  <c r="O57" i="42" a="1"/>
  <c r="O57" i="42" s="1"/>
  <c r="O58" i="42" a="1"/>
  <c r="O58" i="42" s="1"/>
  <c r="O59" i="42" a="1"/>
  <c r="O59" i="42" s="1"/>
  <c r="O60" i="42" a="1"/>
  <c r="O60" i="42" s="1"/>
  <c r="O61" i="42" a="1"/>
  <c r="O61" i="42" s="1"/>
  <c r="O62" i="42" a="1"/>
  <c r="O62" i="42" s="1"/>
  <c r="O63" i="42" a="1"/>
  <c r="O63" i="42" s="1"/>
  <c r="O64" i="42" a="1"/>
  <c r="O64" i="42" s="1"/>
  <c r="O65" i="42" a="1"/>
  <c r="O65" i="42" s="1"/>
  <c r="O66" i="42" a="1"/>
  <c r="O66" i="42" s="1"/>
  <c r="O67" i="42" a="1"/>
  <c r="O67" i="42" s="1"/>
  <c r="O68" i="42" a="1"/>
  <c r="O68" i="42" s="1"/>
  <c r="O69" i="42" a="1"/>
  <c r="O69" i="42" s="1"/>
  <c r="O70" i="42" a="1"/>
  <c r="O70" i="42" s="1"/>
  <c r="O71" i="42" a="1"/>
  <c r="O71" i="42" s="1"/>
  <c r="O72" i="42" a="1"/>
  <c r="O72" i="42" s="1"/>
  <c r="O73" i="42" a="1"/>
  <c r="O73" i="42"/>
  <c r="O74" i="42" a="1"/>
  <c r="O74" i="42" s="1"/>
  <c r="O75" i="42" a="1"/>
  <c r="O75" i="42" s="1"/>
  <c r="O76" i="42" a="1"/>
  <c r="O76" i="42" s="1"/>
  <c r="O77" i="42" a="1"/>
  <c r="O77" i="42" s="1"/>
  <c r="O78" i="42" a="1"/>
  <c r="O78" i="42" s="1"/>
  <c r="O79" i="42" a="1"/>
  <c r="O79" i="42"/>
  <c r="O80" i="42" a="1"/>
  <c r="O80" i="42" s="1"/>
  <c r="O81" i="42" a="1"/>
  <c r="O81" i="42" s="1"/>
  <c r="O82" i="42" a="1"/>
  <c r="O82" i="42" s="1"/>
  <c r="O83" i="42" a="1"/>
  <c r="O83" i="42" s="1"/>
  <c r="O84" i="42" a="1"/>
  <c r="O84" i="42" s="1"/>
  <c r="O85" i="42" a="1"/>
  <c r="O85" i="42" s="1"/>
  <c r="O86" i="42" a="1"/>
  <c r="O86" i="42" s="1"/>
  <c r="O87" i="42" a="1"/>
  <c r="O87" i="42" s="1"/>
  <c r="O88" i="42" a="1"/>
  <c r="O88" i="42" s="1"/>
  <c r="O89" i="42" a="1"/>
  <c r="O89" i="42" s="1"/>
  <c r="O90" i="42" a="1"/>
  <c r="O90" i="42" s="1"/>
  <c r="O91" i="42" a="1"/>
  <c r="O91" i="42" s="1"/>
  <c r="O92" i="42" a="1"/>
  <c r="O92" i="42" s="1"/>
  <c r="O93" i="42" a="1"/>
  <c r="O93" i="42" s="1"/>
  <c r="O94" i="42" a="1"/>
  <c r="O94" i="42" s="1"/>
  <c r="O95" i="42" a="1"/>
  <c r="O95" i="42" s="1"/>
  <c r="O96" i="42" a="1"/>
  <c r="O96" i="42" s="1"/>
  <c r="O97" i="42" a="1"/>
  <c r="O97" i="42" s="1"/>
  <c r="O98" i="42" a="1"/>
  <c r="O98" i="42" s="1"/>
  <c r="O99" i="42" a="1"/>
  <c r="O99" i="42" s="1"/>
  <c r="O100" i="42" a="1"/>
  <c r="O100" i="42" s="1"/>
  <c r="O101" i="42" a="1"/>
  <c r="O101" i="42" s="1"/>
  <c r="O102" i="42" a="1"/>
  <c r="O102" i="42" s="1"/>
  <c r="O103" i="42" a="1"/>
  <c r="O103" i="42" s="1"/>
  <c r="O104" i="42" a="1"/>
  <c r="O104" i="42" s="1"/>
  <c r="O105" i="42" a="1"/>
  <c r="O105" i="42" s="1"/>
  <c r="O106" i="42" a="1"/>
  <c r="O106" i="42" s="1"/>
  <c r="O107" i="42" a="1"/>
  <c r="O107" i="42" s="1"/>
  <c r="O108" i="42" a="1"/>
  <c r="O108" i="42" s="1"/>
  <c r="O109" i="42" a="1"/>
  <c r="O109" i="42" s="1"/>
  <c r="O110" i="42" a="1"/>
  <c r="O110" i="42" s="1"/>
  <c r="O111" i="42" a="1"/>
  <c r="O111" i="42" s="1"/>
  <c r="O112" i="42" a="1"/>
  <c r="O112" i="42" s="1"/>
  <c r="O113" i="42" a="1"/>
  <c r="O113" i="42" s="1"/>
  <c r="O114" i="42" a="1"/>
  <c r="O114" i="42" s="1"/>
  <c r="O115" i="42" a="1"/>
  <c r="O115" i="42" s="1"/>
  <c r="O116" i="42" a="1"/>
  <c r="O116" i="42" s="1"/>
  <c r="O117" i="42" a="1"/>
  <c r="O117" i="42" s="1"/>
  <c r="O118" i="42" a="1"/>
  <c r="O118" i="42" s="1"/>
  <c r="O119" i="42" a="1"/>
  <c r="O119" i="42" s="1"/>
  <c r="O120" i="42" a="1"/>
  <c r="O120" i="42" s="1"/>
  <c r="O121" i="42" a="1"/>
  <c r="O121" i="42" s="1"/>
  <c r="O122" i="42" a="1"/>
  <c r="O122" i="42" s="1"/>
  <c r="O123" i="42" a="1"/>
  <c r="O123" i="42" s="1"/>
  <c r="O124" i="42" a="1"/>
  <c r="O124" i="42" s="1"/>
  <c r="O125" i="42" a="1"/>
  <c r="O125" i="42" s="1"/>
  <c r="O126" i="42" a="1"/>
  <c r="O126" i="42" s="1"/>
  <c r="O127" i="42" a="1"/>
  <c r="O127" i="42" s="1"/>
  <c r="O128" i="42" a="1"/>
  <c r="O128" i="42" s="1"/>
  <c r="O129" i="42" a="1"/>
  <c r="O129" i="42"/>
  <c r="O130" i="42" a="1"/>
  <c r="O130" i="42" s="1"/>
  <c r="O131" i="42" a="1"/>
  <c r="O131" i="42" s="1"/>
  <c r="O132" i="42" a="1"/>
  <c r="O132" i="42" s="1"/>
  <c r="O133" i="42" a="1"/>
  <c r="O133" i="42" s="1"/>
  <c r="O134" i="42" a="1"/>
  <c r="O134" i="42" s="1"/>
  <c r="O135" i="42" a="1"/>
  <c r="O135" i="42"/>
  <c r="O136" i="42" a="1"/>
  <c r="O136" i="42" s="1"/>
  <c r="O137" i="42" a="1"/>
  <c r="O137" i="42" s="1"/>
  <c r="O138" i="42" a="1"/>
  <c r="O138" i="42" s="1"/>
  <c r="O139" i="42" a="1"/>
  <c r="O139" i="42" s="1"/>
  <c r="O140" i="42" a="1"/>
  <c r="O140" i="42" s="1"/>
  <c r="O141" i="42" a="1"/>
  <c r="O141" i="42" s="1"/>
  <c r="O142" i="42" a="1"/>
  <c r="O142" i="42" s="1"/>
  <c r="O143" i="42" a="1"/>
  <c r="O143" i="42" s="1"/>
  <c r="O144" i="42" a="1"/>
  <c r="O144" i="42" s="1"/>
  <c r="O145" i="42" a="1"/>
  <c r="O145" i="42" s="1"/>
  <c r="O146" i="42" a="1"/>
  <c r="O146" i="42" s="1"/>
  <c r="O147" i="42" a="1"/>
  <c r="O147" i="42" s="1"/>
  <c r="O148" i="42" a="1"/>
  <c r="O148" i="42" s="1"/>
  <c r="O149" i="42" a="1"/>
  <c r="O149" i="42" s="1"/>
  <c r="O150" i="42" a="1"/>
  <c r="O150" i="42" s="1"/>
  <c r="O151" i="42" a="1"/>
  <c r="O151" i="42" s="1"/>
  <c r="O152" i="42" a="1"/>
  <c r="O152" i="42" s="1"/>
  <c r="O153" i="42" a="1"/>
  <c r="O153" i="42" s="1"/>
  <c r="O154" i="42" a="1"/>
  <c r="O154" i="42" s="1"/>
  <c r="O155" i="42" a="1"/>
  <c r="O155" i="42" s="1"/>
  <c r="O156" i="42" a="1"/>
  <c r="O156" i="42" s="1"/>
  <c r="O157" i="42" a="1"/>
  <c r="O157" i="42" s="1"/>
  <c r="O158" i="42" a="1"/>
  <c r="O158" i="42" s="1"/>
  <c r="O159" i="42" a="1"/>
  <c r="O159" i="42" s="1"/>
  <c r="O160" i="42" a="1"/>
  <c r="O160" i="42" s="1"/>
  <c r="O161" i="42" a="1"/>
  <c r="O161" i="42" s="1"/>
  <c r="O162" i="42" a="1"/>
  <c r="O162" i="42" s="1"/>
  <c r="O163" i="42" a="1"/>
  <c r="O163" i="42" s="1"/>
  <c r="O164" i="42" a="1"/>
  <c r="O164" i="42" s="1"/>
  <c r="O165" i="42" a="1"/>
  <c r="O165" i="42" s="1"/>
  <c r="O166" i="42" a="1"/>
  <c r="O166" i="42" s="1"/>
  <c r="O167" i="42" a="1"/>
  <c r="O167" i="42" s="1"/>
  <c r="O168" i="42" a="1"/>
  <c r="O168" i="42" s="1"/>
  <c r="O169" i="42" a="1"/>
  <c r="O169" i="42" s="1"/>
  <c r="O170" i="42" a="1"/>
  <c r="O170" i="42" s="1"/>
  <c r="O171" i="42" a="1"/>
  <c r="O171" i="42" s="1"/>
  <c r="O172" i="42" a="1"/>
  <c r="O172" i="42" s="1"/>
  <c r="O173" i="42" a="1"/>
  <c r="O173" i="42" s="1"/>
  <c r="O174" i="42" a="1"/>
  <c r="O174" i="42" s="1"/>
  <c r="O175" i="42" a="1"/>
  <c r="O175" i="42" s="1"/>
  <c r="O176" i="42" a="1"/>
  <c r="O176" i="42" s="1"/>
  <c r="O177" i="42" a="1"/>
  <c r="O177" i="42"/>
  <c r="O178" i="42" a="1"/>
  <c r="O178" i="42" s="1"/>
  <c r="O179" i="42" a="1"/>
  <c r="O179" i="42" s="1"/>
  <c r="O180" i="42" a="1"/>
  <c r="O180" i="42"/>
  <c r="O181" i="42" a="1"/>
  <c r="O181" i="42" s="1"/>
  <c r="O182" i="42" a="1"/>
  <c r="O182" i="42" s="1"/>
  <c r="O183" i="42" a="1"/>
  <c r="O183" i="42" s="1"/>
  <c r="O184" i="42" a="1"/>
  <c r="O184" i="42"/>
  <c r="O185" i="42" a="1"/>
  <c r="O185" i="42" s="1"/>
  <c r="O186" i="42" a="1"/>
  <c r="O186" i="42" s="1"/>
  <c r="O187" i="42" a="1"/>
  <c r="O187" i="42" s="1"/>
  <c r="O188" i="42" a="1"/>
  <c r="O188" i="42"/>
  <c r="O189" i="42" a="1"/>
  <c r="O189" i="42" s="1"/>
  <c r="O190" i="42" a="1"/>
  <c r="O190" i="42" s="1"/>
  <c r="O191" i="42" a="1"/>
  <c r="O191" i="42" s="1"/>
  <c r="O192" i="42" a="1"/>
  <c r="O192" i="42"/>
  <c r="O193" i="42" a="1"/>
  <c r="O193" i="42" s="1"/>
  <c r="O194" i="42" a="1"/>
  <c r="O194" i="42" s="1"/>
  <c r="O195" i="42" a="1"/>
  <c r="O195" i="42"/>
  <c r="O196" i="42" a="1"/>
  <c r="O196" i="42" s="1"/>
  <c r="O197" i="42" a="1"/>
  <c r="O197" i="42"/>
  <c r="O198" i="42" a="1"/>
  <c r="O198" i="42" s="1"/>
  <c r="O199" i="42" a="1"/>
  <c r="O199" i="42"/>
  <c r="O200" i="42" a="1"/>
  <c r="O200" i="42" s="1"/>
  <c r="O201" i="42" a="1"/>
  <c r="O201" i="42" s="1"/>
  <c r="O202" i="42" a="1"/>
  <c r="O202" i="42" s="1"/>
  <c r="O203" i="42" a="1"/>
  <c r="O203" i="42"/>
  <c r="O204" i="42" a="1"/>
  <c r="O204" i="42" s="1"/>
  <c r="O205" i="42" a="1"/>
  <c r="O205" i="42" s="1"/>
  <c r="O206" i="42" a="1"/>
  <c r="O206" i="42" s="1"/>
  <c r="O207" i="42" a="1"/>
  <c r="O207" i="42" s="1"/>
  <c r="O208" i="42" a="1"/>
  <c r="O208" i="42"/>
  <c r="O209" i="42" a="1"/>
  <c r="O209" i="42" s="1"/>
  <c r="O210" i="42" a="1"/>
  <c r="O210" i="42"/>
  <c r="O211" i="42" a="1"/>
  <c r="O211" i="42" s="1"/>
  <c r="O212" i="42" a="1"/>
  <c r="O212" i="42"/>
  <c r="O213" i="42" a="1"/>
  <c r="O213" i="42" s="1"/>
  <c r="O214" i="42" a="1"/>
  <c r="O214" i="42" s="1"/>
  <c r="O215" i="42" a="1"/>
  <c r="O215" i="42" s="1"/>
  <c r="O216" i="42" a="1"/>
  <c r="O216" i="42" s="1"/>
  <c r="O217" i="42" a="1"/>
  <c r="O217" i="42" s="1"/>
  <c r="O218" i="42" a="1"/>
  <c r="O218" i="42" s="1"/>
  <c r="O219" i="42" a="1"/>
  <c r="O219" i="42"/>
  <c r="O220" i="42" a="1"/>
  <c r="O220" i="42" s="1"/>
  <c r="O221" i="42" a="1"/>
  <c r="O221" i="42" s="1"/>
  <c r="O222" i="42" a="1"/>
  <c r="O222" i="42" s="1"/>
  <c r="O223" i="42" a="1"/>
  <c r="O223" i="42"/>
  <c r="O224" i="42" a="1"/>
  <c r="O224" i="42" s="1"/>
  <c r="O225" i="42" a="1"/>
  <c r="O225" i="42" s="1"/>
  <c r="O226" i="42" a="1"/>
  <c r="O226" i="42" s="1"/>
  <c r="O227" i="42" a="1"/>
  <c r="O227" i="42"/>
  <c r="O228" i="42" a="1"/>
  <c r="O228" i="42" s="1"/>
  <c r="O229" i="42" a="1"/>
  <c r="O229" i="42" s="1"/>
  <c r="O230" i="42" a="1"/>
  <c r="O230" i="42"/>
  <c r="O231" i="42" a="1"/>
  <c r="O231" i="42" s="1"/>
  <c r="O232" i="42" a="1"/>
  <c r="O232" i="42" s="1"/>
  <c r="O233" i="42" a="1"/>
  <c r="O233" i="42" s="1"/>
  <c r="O234" i="42" a="1"/>
  <c r="O234" i="42"/>
  <c r="O235" i="42" a="1"/>
  <c r="O235" i="42" s="1"/>
  <c r="O236" i="42" a="1"/>
  <c r="O236" i="42" s="1"/>
  <c r="O237" i="42" a="1"/>
  <c r="O237" i="42" s="1"/>
  <c r="O238" i="42" a="1"/>
  <c r="O238" i="42"/>
  <c r="O239" i="42" a="1"/>
  <c r="O239" i="42" s="1"/>
  <c r="O240" i="42" a="1"/>
  <c r="O240" i="42" s="1"/>
  <c r="O241" i="42" a="1"/>
  <c r="O241" i="42" s="1"/>
  <c r="O242" i="42" a="1"/>
  <c r="O242" i="42" s="1"/>
  <c r="O243" i="42" a="1"/>
  <c r="O243" i="42" s="1"/>
  <c r="O244" i="42" a="1"/>
  <c r="O244" i="42" s="1"/>
  <c r="O245" i="42" a="1"/>
  <c r="O245" i="42"/>
  <c r="O246" i="42" a="1"/>
  <c r="O246" i="42" s="1"/>
  <c r="O247" i="42" a="1"/>
  <c r="O247" i="42"/>
  <c r="O248" i="42" a="1"/>
  <c r="O248" i="42" s="1"/>
  <c r="O249" i="42" a="1"/>
  <c r="O249" i="42"/>
  <c r="O250" i="42" a="1"/>
  <c r="O250" i="42" s="1"/>
  <c r="O251" i="42" a="1"/>
  <c r="O251" i="42" s="1"/>
  <c r="O252" i="42" a="1"/>
  <c r="O252" i="42" s="1"/>
  <c r="O253" i="42" a="1"/>
  <c r="O253" i="42" s="1"/>
  <c r="O3" i="43" a="1"/>
  <c r="O3" i="43" s="1"/>
  <c r="O4" i="43" a="1"/>
  <c r="O4" i="43" s="1"/>
  <c r="O5" i="43" a="1"/>
  <c r="O5" i="43" s="1"/>
  <c r="O6" i="43" a="1"/>
  <c r="O6" i="43" s="1"/>
  <c r="O7" i="43" a="1"/>
  <c r="O7" i="43"/>
  <c r="O8" i="43" a="1"/>
  <c r="O8" i="43"/>
  <c r="O9" i="43" a="1"/>
  <c r="O9" i="43"/>
  <c r="O10" i="43" a="1"/>
  <c r="O10" i="43" s="1"/>
  <c r="O11" i="43" a="1"/>
  <c r="O11" i="43" s="1"/>
  <c r="O12" i="43" a="1"/>
  <c r="O12" i="43"/>
  <c r="O13" i="43" a="1"/>
  <c r="O13" i="43" s="1"/>
  <c r="O14" i="43" a="1"/>
  <c r="O14" i="43" s="1"/>
  <c r="O15" i="43" a="1"/>
  <c r="O15" i="43" s="1"/>
  <c r="O16" i="43" a="1"/>
  <c r="O16" i="43"/>
  <c r="O17" i="43" a="1"/>
  <c r="O17" i="43" s="1"/>
  <c r="O18" i="43" a="1"/>
  <c r="O18" i="43"/>
  <c r="O19" i="43" a="1"/>
  <c r="O19" i="43"/>
  <c r="O20" i="43" a="1"/>
  <c r="O20" i="43" s="1"/>
  <c r="O21" i="43" a="1"/>
  <c r="O21" i="43" s="1"/>
  <c r="O22" i="43" a="1"/>
  <c r="O22" i="43"/>
  <c r="O23" i="43" a="1"/>
  <c r="O23" i="43" s="1"/>
  <c r="O24" i="43" a="1"/>
  <c r="O24" i="43" s="1"/>
  <c r="O25" i="43" a="1"/>
  <c r="O25" i="43" s="1"/>
  <c r="O26" i="43" a="1"/>
  <c r="O26" i="43" s="1"/>
  <c r="O27" i="43" a="1"/>
  <c r="O27" i="43" s="1"/>
  <c r="O28" i="43" a="1"/>
  <c r="O28" i="43" s="1"/>
  <c r="O29" i="43" a="1"/>
  <c r="O29" i="43" s="1"/>
  <c r="O30" i="43" a="1"/>
  <c r="O30" i="43" s="1"/>
  <c r="O31" i="43" a="1"/>
  <c r="O31" i="43" s="1"/>
  <c r="O32" i="43" a="1"/>
  <c r="O32" i="43"/>
  <c r="O33" i="43" a="1"/>
  <c r="O33" i="43"/>
  <c r="O34" i="43" a="1"/>
  <c r="O34" i="43" s="1"/>
  <c r="O35" i="43" a="1"/>
  <c r="O35" i="43" s="1"/>
  <c r="O36" i="43" a="1"/>
  <c r="O36" i="43" s="1"/>
  <c r="O37" i="43" a="1"/>
  <c r="O37" i="43" s="1"/>
  <c r="O38" i="43" a="1"/>
  <c r="O38" i="43" s="1"/>
  <c r="O39" i="43" a="1"/>
  <c r="O39" i="43" s="1"/>
  <c r="O40" i="43" a="1"/>
  <c r="O40" i="43" s="1"/>
  <c r="O41" i="43" a="1"/>
  <c r="O41" i="43" s="1"/>
  <c r="O42" i="43" a="1"/>
  <c r="O42" i="43"/>
  <c r="O43" i="43" a="1"/>
  <c r="O43" i="43"/>
  <c r="O44" i="43" a="1"/>
  <c r="O44" i="43" s="1"/>
  <c r="O45" i="43" a="1"/>
  <c r="O45" i="43" s="1"/>
  <c r="O46" i="43" a="1"/>
  <c r="O46" i="43" s="1"/>
  <c r="O47" i="43" a="1"/>
  <c r="O47" i="43" s="1"/>
  <c r="O48" i="43" a="1"/>
  <c r="O48" i="43" s="1"/>
  <c r="O49" i="43" a="1"/>
  <c r="O49" i="43" s="1"/>
  <c r="O50" i="43" a="1"/>
  <c r="O50" i="43" s="1"/>
  <c r="O51" i="43" a="1"/>
  <c r="O51" i="43" s="1"/>
  <c r="O52" i="43" a="1"/>
  <c r="O52" i="43" s="1"/>
  <c r="O53" i="43" a="1"/>
  <c r="O53" i="43" s="1"/>
  <c r="O54" i="43" a="1"/>
  <c r="O54" i="43" s="1"/>
  <c r="O55" i="43" a="1"/>
  <c r="O55" i="43" s="1"/>
  <c r="O56" i="43" a="1"/>
  <c r="O56" i="43" s="1"/>
  <c r="O57" i="43" a="1"/>
  <c r="O57" i="43" s="1"/>
  <c r="O58" i="43" a="1"/>
  <c r="O58" i="43" s="1"/>
  <c r="O59" i="43" a="1"/>
  <c r="O59" i="43" s="1"/>
  <c r="O60" i="43" a="1"/>
  <c r="O60" i="43" s="1"/>
  <c r="O61" i="43" a="1"/>
  <c r="O61" i="43" s="1"/>
  <c r="O62" i="43" a="1"/>
  <c r="O62" i="43" s="1"/>
  <c r="O63" i="43" a="1"/>
  <c r="O63" i="43" s="1"/>
  <c r="O64" i="43" a="1"/>
  <c r="O64" i="43" s="1"/>
  <c r="O65" i="43" a="1"/>
  <c r="O65" i="43" s="1"/>
  <c r="O66" i="43" a="1"/>
  <c r="O66" i="43" s="1"/>
  <c r="O67" i="43" a="1"/>
  <c r="O67" i="43" s="1"/>
  <c r="O68" i="43" a="1"/>
  <c r="O68" i="43" s="1"/>
  <c r="O69" i="43" a="1"/>
  <c r="O69" i="43" s="1"/>
  <c r="O70" i="43" a="1"/>
  <c r="O70" i="43" s="1"/>
  <c r="O71" i="43" a="1"/>
  <c r="O71" i="43" s="1"/>
  <c r="O72" i="43" a="1"/>
  <c r="O72" i="43" s="1"/>
  <c r="O73" i="43" a="1"/>
  <c r="O73" i="43" s="1"/>
  <c r="O74" i="43" a="1"/>
  <c r="O74" i="43" s="1"/>
  <c r="O75" i="43" a="1"/>
  <c r="O75" i="43" s="1"/>
  <c r="O76" i="43" a="1"/>
  <c r="O76" i="43" s="1"/>
  <c r="O77" i="43" a="1"/>
  <c r="O77" i="43" s="1"/>
  <c r="O78" i="43" a="1"/>
  <c r="O78" i="43" s="1"/>
  <c r="O79" i="43" a="1"/>
  <c r="O79" i="43" s="1"/>
  <c r="O80" i="43" a="1"/>
  <c r="O80" i="43" s="1"/>
  <c r="O81" i="43" a="1"/>
  <c r="O81" i="43" s="1"/>
  <c r="O82" i="43" a="1"/>
  <c r="O82" i="43" s="1"/>
  <c r="O83" i="43" a="1"/>
  <c r="O83" i="43" s="1"/>
  <c r="O84" i="43" a="1"/>
  <c r="O84" i="43" s="1"/>
  <c r="O85" i="43" a="1"/>
  <c r="O85" i="43" s="1"/>
  <c r="O86" i="43" a="1"/>
  <c r="O86" i="43" s="1"/>
  <c r="O87" i="43" a="1"/>
  <c r="O87" i="43" s="1"/>
  <c r="O88" i="43" a="1"/>
  <c r="O88" i="43" s="1"/>
  <c r="O89" i="43" a="1"/>
  <c r="O89" i="43" s="1"/>
  <c r="O90" i="43" a="1"/>
  <c r="O90" i="43" s="1"/>
  <c r="O91" i="43" a="1"/>
  <c r="O91" i="43" s="1"/>
  <c r="O92" i="43" a="1"/>
  <c r="O92" i="43" s="1"/>
  <c r="O93" i="43" a="1"/>
  <c r="O93" i="43" s="1"/>
  <c r="O94" i="43" a="1"/>
  <c r="O94" i="43" s="1"/>
  <c r="O95" i="43" a="1"/>
  <c r="O95" i="43" s="1"/>
  <c r="O96" i="43" a="1"/>
  <c r="O96" i="43" s="1"/>
  <c r="O97" i="43" a="1"/>
  <c r="O97" i="43" s="1"/>
  <c r="O98" i="43" a="1"/>
  <c r="O98" i="43" s="1"/>
  <c r="O99" i="43" a="1"/>
  <c r="O99" i="43" s="1"/>
  <c r="O100" i="43" a="1"/>
  <c r="O100" i="43" s="1"/>
  <c r="O101" i="43" a="1"/>
  <c r="O101" i="43" s="1"/>
  <c r="O102" i="43" a="1"/>
  <c r="O102" i="43" s="1"/>
  <c r="O103" i="43" a="1"/>
  <c r="O103" i="43" s="1"/>
  <c r="O104" i="43" a="1"/>
  <c r="O104" i="43" s="1"/>
  <c r="O105" i="43" a="1"/>
  <c r="O105" i="43" s="1"/>
  <c r="O106" i="43" a="1"/>
  <c r="O106" i="43" s="1"/>
  <c r="O107" i="43" a="1"/>
  <c r="O107" i="43" s="1"/>
  <c r="O108" i="43" a="1"/>
  <c r="O108" i="43" s="1"/>
  <c r="O109" i="43" a="1"/>
  <c r="O109" i="43" s="1"/>
  <c r="O110" i="43" a="1"/>
  <c r="O110" i="43" s="1"/>
  <c r="O111" i="43" a="1"/>
  <c r="O111" i="43" s="1"/>
  <c r="O112" i="43" a="1"/>
  <c r="O112" i="43" s="1"/>
  <c r="O113" i="43" a="1"/>
  <c r="O113" i="43" s="1"/>
  <c r="O114" i="43" a="1"/>
  <c r="O114" i="43" s="1"/>
  <c r="O115" i="43" a="1"/>
  <c r="O115" i="43" s="1"/>
  <c r="O116" i="43" a="1"/>
  <c r="O116" i="43" s="1"/>
  <c r="O117" i="43" a="1"/>
  <c r="O117" i="43" s="1"/>
  <c r="O118" i="43" a="1"/>
  <c r="O118" i="43" s="1"/>
  <c r="O119" i="43" a="1"/>
  <c r="O119" i="43" s="1"/>
  <c r="O120" i="43" a="1"/>
  <c r="O120" i="43" s="1"/>
  <c r="O121" i="43" a="1"/>
  <c r="O121" i="43" s="1"/>
  <c r="O122" i="43" a="1"/>
  <c r="O122" i="43" s="1"/>
  <c r="O123" i="43" a="1"/>
  <c r="O123" i="43" s="1"/>
  <c r="O124" i="43" a="1"/>
  <c r="O124" i="43" s="1"/>
  <c r="O125" i="43" a="1"/>
  <c r="O125" i="43" s="1"/>
  <c r="O126" i="43" a="1"/>
  <c r="O126" i="43" s="1"/>
  <c r="O127" i="43" a="1"/>
  <c r="O127" i="43" s="1"/>
  <c r="O128" i="43" a="1"/>
  <c r="O128" i="43" s="1"/>
  <c r="O129" i="43" a="1"/>
  <c r="O129" i="43" s="1"/>
  <c r="O130" i="43" a="1"/>
  <c r="O130" i="43" s="1"/>
  <c r="O131" i="43" a="1"/>
  <c r="O131" i="43" s="1"/>
  <c r="O132" i="43" a="1"/>
  <c r="O132" i="43" s="1"/>
  <c r="O133" i="43" a="1"/>
  <c r="O133" i="43" s="1"/>
  <c r="O134" i="43" a="1"/>
  <c r="O134" i="43" s="1"/>
  <c r="O135" i="43" a="1"/>
  <c r="O135" i="43" s="1"/>
  <c r="O136" i="43" a="1"/>
  <c r="O136" i="43" s="1"/>
  <c r="O137" i="43" a="1"/>
  <c r="O137" i="43" s="1"/>
  <c r="O138" i="43" a="1"/>
  <c r="O138" i="43" s="1"/>
  <c r="O139" i="43" a="1"/>
  <c r="O139" i="43" s="1"/>
  <c r="O140" i="43" a="1"/>
  <c r="O140" i="43" s="1"/>
  <c r="O141" i="43" a="1"/>
  <c r="O141" i="43" s="1"/>
  <c r="O142" i="43" a="1"/>
  <c r="O142" i="43" s="1"/>
  <c r="O143" i="43" a="1"/>
  <c r="O143" i="43" s="1"/>
  <c r="O144" i="43" a="1"/>
  <c r="O144" i="43" s="1"/>
  <c r="O145" i="43" a="1"/>
  <c r="O145" i="43" s="1"/>
  <c r="O146" i="43" a="1"/>
  <c r="O146" i="43" s="1"/>
  <c r="O147" i="43" a="1"/>
  <c r="O147" i="43" s="1"/>
  <c r="O148" i="43" a="1"/>
  <c r="O148" i="43" s="1"/>
  <c r="O149" i="43" a="1"/>
  <c r="O149" i="43" s="1"/>
  <c r="O150" i="43" a="1"/>
  <c r="O150" i="43" s="1"/>
  <c r="O151" i="43" a="1"/>
  <c r="O151" i="43" s="1"/>
  <c r="O152" i="43" a="1"/>
  <c r="O152" i="43" s="1"/>
  <c r="O153" i="43" a="1"/>
  <c r="O153" i="43" s="1"/>
  <c r="O154" i="43" a="1"/>
  <c r="O154" i="43" s="1"/>
  <c r="O155" i="43" a="1"/>
  <c r="O155" i="43" s="1"/>
  <c r="O156" i="43" a="1"/>
  <c r="O156" i="43" s="1"/>
  <c r="O157" i="43" a="1"/>
  <c r="O157" i="43" s="1"/>
  <c r="O158" i="43" a="1"/>
  <c r="O158" i="43" s="1"/>
  <c r="O159" i="43" a="1"/>
  <c r="O159" i="43" s="1"/>
  <c r="O160" i="43" a="1"/>
  <c r="O160" i="43" s="1"/>
  <c r="O161" i="43" a="1"/>
  <c r="O161" i="43" s="1"/>
  <c r="O162" i="43" a="1"/>
  <c r="O162" i="43" s="1"/>
  <c r="O163" i="43" a="1"/>
  <c r="O163" i="43" s="1"/>
  <c r="O164" i="43" a="1"/>
  <c r="O164" i="43" s="1"/>
  <c r="O165" i="43" a="1"/>
  <c r="O165" i="43" s="1"/>
  <c r="O166" i="43" a="1"/>
  <c r="O166" i="43" s="1"/>
  <c r="O167" i="43" a="1"/>
  <c r="O167" i="43" s="1"/>
  <c r="O168" i="43" a="1"/>
  <c r="O168" i="43" s="1"/>
  <c r="O169" i="43" a="1"/>
  <c r="O169" i="43" s="1"/>
  <c r="O170" i="43" a="1"/>
  <c r="O170" i="43" s="1"/>
  <c r="O171" i="43" a="1"/>
  <c r="O171" i="43" s="1"/>
  <c r="O172" i="43" a="1"/>
  <c r="O172" i="43" s="1"/>
  <c r="O173" i="43" a="1"/>
  <c r="O173" i="43" s="1"/>
  <c r="O174" i="43" a="1"/>
  <c r="O174" i="43" s="1"/>
  <c r="O175" i="43" a="1"/>
  <c r="O175" i="43" s="1"/>
  <c r="O176" i="43" a="1"/>
  <c r="O176" i="43" s="1"/>
  <c r="O177" i="43" a="1"/>
  <c r="O177" i="43" s="1"/>
  <c r="O178" i="43" a="1"/>
  <c r="O178" i="43" s="1"/>
  <c r="O179" i="43" a="1"/>
  <c r="O179" i="43" s="1"/>
  <c r="O180" i="43" a="1"/>
  <c r="O180" i="43" s="1"/>
  <c r="O181" i="43" a="1"/>
  <c r="O181" i="43" s="1"/>
  <c r="O182" i="43" a="1"/>
  <c r="O182" i="43" s="1"/>
  <c r="O183" i="43" a="1"/>
  <c r="O183" i="43" s="1"/>
  <c r="O184" i="43" a="1"/>
  <c r="O184" i="43" s="1"/>
  <c r="O185" i="43" a="1"/>
  <c r="O185" i="43" s="1"/>
  <c r="O186" i="43" a="1"/>
  <c r="O186" i="43" s="1"/>
  <c r="O187" i="43" a="1"/>
  <c r="O187" i="43" s="1"/>
  <c r="O188" i="43" a="1"/>
  <c r="O188" i="43" s="1"/>
  <c r="O189" i="43" a="1"/>
  <c r="O189" i="43" s="1"/>
  <c r="O190" i="43" a="1"/>
  <c r="O190" i="43" s="1"/>
  <c r="O191" i="43" a="1"/>
  <c r="O191" i="43" s="1"/>
  <c r="O192" i="43" a="1"/>
  <c r="O192" i="43" s="1"/>
  <c r="O193" i="43" a="1"/>
  <c r="O193" i="43" s="1"/>
  <c r="O194" i="43" a="1"/>
  <c r="O194" i="43" s="1"/>
  <c r="O195" i="43" a="1"/>
  <c r="O195" i="43" s="1"/>
  <c r="O196" i="43" a="1"/>
  <c r="O196" i="43" s="1"/>
  <c r="O197" i="43" a="1"/>
  <c r="O197" i="43" s="1"/>
  <c r="O198" i="43" a="1"/>
  <c r="O198" i="43" s="1"/>
  <c r="O199" i="43" a="1"/>
  <c r="O199" i="43" s="1"/>
  <c r="O200" i="43" a="1"/>
  <c r="O200" i="43" s="1"/>
  <c r="O201" i="43" a="1"/>
  <c r="O201" i="43" s="1"/>
  <c r="O202" i="43" a="1"/>
  <c r="O202" i="43" s="1"/>
  <c r="O203" i="43" a="1"/>
  <c r="O203" i="43" s="1"/>
  <c r="O204" i="43" a="1"/>
  <c r="O204" i="43" s="1"/>
  <c r="O205" i="43" a="1"/>
  <c r="O205" i="43" s="1"/>
  <c r="O206" i="43" a="1"/>
  <c r="O206" i="43" s="1"/>
  <c r="O207" i="43" a="1"/>
  <c r="O207" i="43" s="1"/>
  <c r="O208" i="43" a="1"/>
  <c r="O208" i="43" s="1"/>
  <c r="O209" i="43" a="1"/>
  <c r="O209" i="43" s="1"/>
  <c r="O210" i="43" a="1"/>
  <c r="O210" i="43" s="1"/>
  <c r="O211" i="43" a="1"/>
  <c r="O211" i="43" s="1"/>
  <c r="O212" i="43" a="1"/>
  <c r="O212" i="43" s="1"/>
  <c r="O213" i="43" a="1"/>
  <c r="O213" i="43" s="1"/>
  <c r="O214" i="43" a="1"/>
  <c r="O214" i="43" s="1"/>
  <c r="O215" i="43" a="1"/>
  <c r="O215" i="43" s="1"/>
  <c r="O216" i="43" a="1"/>
  <c r="O216" i="43" s="1"/>
  <c r="O217" i="43" a="1"/>
  <c r="O217" i="43" s="1"/>
  <c r="O218" i="43" a="1"/>
  <c r="O218" i="43" s="1"/>
  <c r="O219" i="43" a="1"/>
  <c r="O219" i="43" s="1"/>
  <c r="O220" i="43" a="1"/>
  <c r="O220" i="43" s="1"/>
  <c r="O221" i="43" a="1"/>
  <c r="O221" i="43" s="1"/>
  <c r="O222" i="43" a="1"/>
  <c r="O222" i="43" s="1"/>
  <c r="O223" i="43" a="1"/>
  <c r="O223" i="43" s="1"/>
  <c r="O224" i="43" a="1"/>
  <c r="O224" i="43" s="1"/>
  <c r="O225" i="43" a="1"/>
  <c r="O225" i="43" s="1"/>
  <c r="O226" i="43" a="1"/>
  <c r="O226" i="43" s="1"/>
  <c r="O227" i="43" a="1"/>
  <c r="O227" i="43" s="1"/>
  <c r="O228" i="43" a="1"/>
  <c r="O228" i="43" s="1"/>
  <c r="O229" i="43" a="1"/>
  <c r="O229" i="43" s="1"/>
  <c r="O230" i="43" a="1"/>
  <c r="O230" i="43" s="1"/>
  <c r="O231" i="43" a="1"/>
  <c r="O231" i="43" s="1"/>
  <c r="O232" i="43" a="1"/>
  <c r="O232" i="43" s="1"/>
  <c r="O233" i="43" a="1"/>
  <c r="O233" i="43" s="1"/>
  <c r="O234" i="43" a="1"/>
  <c r="O234" i="43" s="1"/>
  <c r="O235" i="43" a="1"/>
  <c r="O235" i="43" s="1"/>
  <c r="O236" i="43" a="1"/>
  <c r="O236" i="43" s="1"/>
  <c r="O237" i="43" a="1"/>
  <c r="O237" i="43" s="1"/>
  <c r="O238" i="43" a="1"/>
  <c r="O238" i="43" s="1"/>
  <c r="O239" i="43" a="1"/>
  <c r="O239" i="43" s="1"/>
  <c r="O240" i="43" a="1"/>
  <c r="O240" i="43" s="1"/>
  <c r="O241" i="43" a="1"/>
  <c r="O241" i="43" s="1"/>
  <c r="O242" i="43" a="1"/>
  <c r="O242" i="43" s="1"/>
  <c r="O243" i="43" a="1"/>
  <c r="O243" i="43" s="1"/>
  <c r="O244" i="43" a="1"/>
  <c r="O244" i="43" s="1"/>
  <c r="O245" i="43" a="1"/>
  <c r="O245" i="43" s="1"/>
  <c r="O246" i="43" a="1"/>
  <c r="O246" i="43" s="1"/>
  <c r="O247" i="43" a="1"/>
  <c r="O247" i="43" s="1"/>
  <c r="O248" i="43" a="1"/>
  <c r="O248" i="43" s="1"/>
  <c r="O249" i="43" a="1"/>
  <c r="O249" i="43" s="1"/>
  <c r="O250" i="43" a="1"/>
  <c r="O250" i="43" s="1"/>
  <c r="O251" i="43" a="1"/>
  <c r="O251" i="43" s="1"/>
  <c r="O252" i="43" a="1"/>
  <c r="O252" i="43" s="1"/>
  <c r="O253" i="43" a="1"/>
  <c r="O253" i="43" s="1"/>
  <c r="O3" i="41" a="1"/>
  <c r="O3" i="41" s="1"/>
  <c r="O4" i="41" a="1"/>
  <c r="O4" i="41" s="1"/>
  <c r="O5" i="41" a="1"/>
  <c r="O5" i="41" s="1"/>
  <c r="O6" i="41" a="1"/>
  <c r="O6" i="41"/>
  <c r="O7" i="41" a="1"/>
  <c r="O7" i="41" s="1"/>
  <c r="O8" i="41" a="1"/>
  <c r="O8" i="41" s="1"/>
  <c r="O9" i="41" a="1"/>
  <c r="O9" i="41" s="1"/>
  <c r="O10" i="41" a="1"/>
  <c r="O10" i="41" s="1"/>
  <c r="O11" i="41" a="1"/>
  <c r="O11" i="41"/>
  <c r="O12" i="41" a="1"/>
  <c r="O12" i="41" s="1"/>
  <c r="O13" i="41" a="1"/>
  <c r="O13" i="41" s="1"/>
  <c r="O14" i="41" a="1"/>
  <c r="O14" i="41" s="1"/>
  <c r="O15" i="41" a="1"/>
  <c r="O15" i="41" s="1"/>
  <c r="O16" i="41" a="1"/>
  <c r="O16" i="41"/>
  <c r="O17" i="41" a="1"/>
  <c r="O17" i="41" s="1"/>
  <c r="O18" i="41" a="1"/>
  <c r="O18" i="41" s="1"/>
  <c r="O19" i="41" a="1"/>
  <c r="O19" i="41" s="1"/>
  <c r="O20" i="41" a="1"/>
  <c r="O20" i="41" s="1"/>
  <c r="O21" i="41" a="1"/>
  <c r="O21" i="41"/>
  <c r="O22" i="41" a="1"/>
  <c r="O22" i="41" s="1"/>
  <c r="O23" i="41" a="1"/>
  <c r="O23" i="41" s="1"/>
  <c r="O24" i="41" a="1"/>
  <c r="O24" i="41" s="1"/>
  <c r="O25" i="41" a="1"/>
  <c r="O25" i="41" s="1"/>
  <c r="O26" i="41" a="1"/>
  <c r="O26" i="41"/>
  <c r="O27" i="41" a="1"/>
  <c r="O27" i="41" s="1"/>
  <c r="O28" i="41" a="1"/>
  <c r="O28" i="41" s="1"/>
  <c r="O29" i="41" a="1"/>
  <c r="O29" i="41" s="1"/>
  <c r="O30" i="41" a="1"/>
  <c r="O30" i="41" s="1"/>
  <c r="O31" i="41" a="1"/>
  <c r="O31" i="41"/>
  <c r="O32" i="41" a="1"/>
  <c r="O32" i="41" s="1"/>
  <c r="O33" i="41" a="1"/>
  <c r="O33" i="41" s="1"/>
  <c r="O34" i="41" a="1"/>
  <c r="O34" i="41" s="1"/>
  <c r="O35" i="41" a="1"/>
  <c r="O35" i="41" s="1"/>
  <c r="O36" i="41" a="1"/>
  <c r="O36" i="41"/>
  <c r="O37" i="41" a="1"/>
  <c r="O37" i="41" s="1"/>
  <c r="O38" i="41" a="1"/>
  <c r="O38" i="41" s="1"/>
  <c r="O39" i="41" a="1"/>
  <c r="O39" i="41" s="1"/>
  <c r="O40" i="41" a="1"/>
  <c r="O40" i="41" s="1"/>
  <c r="O41" i="41" a="1"/>
  <c r="O41" i="41"/>
  <c r="O42" i="41" a="1"/>
  <c r="O42" i="41" s="1"/>
  <c r="O43" i="41" a="1"/>
  <c r="O43" i="41" s="1"/>
  <c r="O44" i="41" a="1"/>
  <c r="O44" i="41" s="1"/>
  <c r="O45" i="41" a="1"/>
  <c r="O45" i="41" s="1"/>
  <c r="O46" i="41" a="1"/>
  <c r="O46" i="41" s="1"/>
  <c r="O47" i="41" a="1"/>
  <c r="O47" i="41" s="1"/>
  <c r="O48" i="41" a="1"/>
  <c r="O48" i="41" s="1"/>
  <c r="O49" i="41" a="1"/>
  <c r="O49" i="41" s="1"/>
  <c r="O50" i="41" a="1"/>
  <c r="O50" i="41" s="1"/>
  <c r="O51" i="41" a="1"/>
  <c r="O51" i="41" s="1"/>
  <c r="O53" i="41" a="1"/>
  <c r="O53" i="41" s="1"/>
  <c r="O54" i="41" a="1"/>
  <c r="O54" i="41" s="1"/>
  <c r="O55" i="41" a="1"/>
  <c r="O55" i="41" s="1"/>
  <c r="O56" i="41" a="1"/>
  <c r="O56" i="41" s="1"/>
  <c r="O57" i="41" a="1"/>
  <c r="O57" i="41" s="1"/>
  <c r="O58" i="41" a="1"/>
  <c r="O58" i="41" s="1"/>
  <c r="O59" i="41" a="1"/>
  <c r="O59" i="41" s="1"/>
  <c r="O60" i="41" a="1"/>
  <c r="O60" i="41" s="1"/>
  <c r="O61" i="41" a="1"/>
  <c r="O61" i="41" s="1"/>
  <c r="O62" i="41" a="1"/>
  <c r="O62" i="41" s="1"/>
  <c r="O63" i="41" a="1"/>
  <c r="O63" i="41" s="1"/>
  <c r="O64" i="41" a="1"/>
  <c r="O64" i="41" s="1"/>
  <c r="O65" i="41" a="1"/>
  <c r="O65" i="41" s="1"/>
  <c r="O66" i="41" a="1"/>
  <c r="O66" i="41" s="1"/>
  <c r="O67" i="41" a="1"/>
  <c r="O67" i="41" s="1"/>
  <c r="O68" i="41" a="1"/>
  <c r="O68" i="41" s="1"/>
  <c r="O69" i="41" a="1"/>
  <c r="O69" i="41" s="1"/>
  <c r="O70" i="41" a="1"/>
  <c r="O70" i="41" s="1"/>
  <c r="O71" i="41" a="1"/>
  <c r="O71" i="41" s="1"/>
  <c r="O72" i="41" a="1"/>
  <c r="O72" i="41" s="1"/>
  <c r="O73" i="41" a="1"/>
  <c r="O73" i="41" s="1"/>
  <c r="O74" i="41" a="1"/>
  <c r="O74" i="41" s="1"/>
  <c r="O75" i="41" a="1"/>
  <c r="O75" i="41" s="1"/>
  <c r="O76" i="41" a="1"/>
  <c r="O76" i="41" s="1"/>
  <c r="O77" i="41" a="1"/>
  <c r="O77" i="41" s="1"/>
  <c r="O78" i="41" a="1"/>
  <c r="O78" i="41" s="1"/>
  <c r="O79" i="41" a="1"/>
  <c r="O79" i="41" s="1"/>
  <c r="O80" i="41" a="1"/>
  <c r="O80" i="41" s="1"/>
  <c r="O81" i="41" a="1"/>
  <c r="O81" i="41" s="1"/>
  <c r="O82" i="41" a="1"/>
  <c r="O82" i="41" s="1"/>
  <c r="O83" i="41" a="1"/>
  <c r="O83" i="41" s="1"/>
  <c r="O84" i="41" a="1"/>
  <c r="O84" i="41" s="1"/>
  <c r="O85" i="41" a="1"/>
  <c r="O85" i="41" s="1"/>
  <c r="O86" i="41" a="1"/>
  <c r="O86" i="41" s="1"/>
  <c r="O87" i="41" a="1"/>
  <c r="O87" i="41" s="1"/>
  <c r="O88" i="41" a="1"/>
  <c r="O88" i="41" s="1"/>
  <c r="O89" i="41" a="1"/>
  <c r="O89" i="41" s="1"/>
  <c r="O90" i="41" a="1"/>
  <c r="O90" i="41" s="1"/>
  <c r="O91" i="41" a="1"/>
  <c r="O91" i="41" s="1"/>
  <c r="O92" i="41" a="1"/>
  <c r="O92" i="41" s="1"/>
  <c r="O93" i="41" a="1"/>
  <c r="O93" i="41" s="1"/>
  <c r="O94" i="41" a="1"/>
  <c r="O94" i="41" s="1"/>
  <c r="O95" i="41" a="1"/>
  <c r="O95" i="41" s="1"/>
  <c r="O96" i="41" a="1"/>
  <c r="O96" i="41" s="1"/>
  <c r="O97" i="41" a="1"/>
  <c r="O97" i="41" s="1"/>
  <c r="O98" i="41" a="1"/>
  <c r="O98" i="41" s="1"/>
  <c r="O99" i="41" a="1"/>
  <c r="O99" i="41" s="1"/>
  <c r="O100" i="41" a="1"/>
  <c r="O100" i="41" s="1"/>
  <c r="O101" i="41" a="1"/>
  <c r="O101" i="41" s="1"/>
  <c r="O102" i="41" a="1"/>
  <c r="O102" i="41" s="1"/>
  <c r="O103" i="41" a="1"/>
  <c r="O103" i="41" s="1"/>
  <c r="O104" i="41" a="1"/>
  <c r="O104" i="41" s="1"/>
  <c r="O105" i="41" a="1"/>
  <c r="O105" i="41" s="1"/>
  <c r="O106" i="41" a="1"/>
  <c r="O106" i="41" s="1"/>
  <c r="O107" i="41" a="1"/>
  <c r="O107" i="41" s="1"/>
  <c r="O108" i="41" a="1"/>
  <c r="O108" i="41" s="1"/>
  <c r="O109" i="41" a="1"/>
  <c r="O109" i="41" s="1"/>
  <c r="O110" i="41" a="1"/>
  <c r="O110" i="41" s="1"/>
  <c r="O111" i="41" a="1"/>
  <c r="O111" i="41" s="1"/>
  <c r="O112" i="41" a="1"/>
  <c r="O112" i="41" s="1"/>
  <c r="O113" i="41" a="1"/>
  <c r="O113" i="41" s="1"/>
  <c r="O114" i="41" a="1"/>
  <c r="O114" i="41" s="1"/>
  <c r="O115" i="41" a="1"/>
  <c r="O115" i="41" s="1"/>
  <c r="O116" i="41" a="1"/>
  <c r="O116" i="41" s="1"/>
  <c r="O117" i="41" a="1"/>
  <c r="O117" i="41" s="1"/>
  <c r="O118" i="41" a="1"/>
  <c r="O118" i="41" s="1"/>
  <c r="O119" i="41" a="1"/>
  <c r="O119" i="41" s="1"/>
  <c r="O120" i="41" a="1"/>
  <c r="O120" i="41" s="1"/>
  <c r="O121" i="41" a="1"/>
  <c r="O121" i="41" s="1"/>
  <c r="O122" i="41" a="1"/>
  <c r="O122" i="41" s="1"/>
  <c r="O123" i="41" a="1"/>
  <c r="O123" i="41" s="1"/>
  <c r="O124" i="41" a="1"/>
  <c r="O124" i="41" s="1"/>
  <c r="O125" i="41" a="1"/>
  <c r="O125" i="41" s="1"/>
  <c r="O126" i="41" a="1"/>
  <c r="O126" i="41" s="1"/>
  <c r="O127" i="41" a="1"/>
  <c r="O127" i="41" s="1"/>
  <c r="O128" i="41" a="1"/>
  <c r="O128" i="41" s="1"/>
  <c r="O129" i="41" a="1"/>
  <c r="O129" i="41" s="1"/>
  <c r="O130" i="41" a="1"/>
  <c r="O130" i="41" s="1"/>
  <c r="O131" i="41" a="1"/>
  <c r="O131" i="41" s="1"/>
  <c r="O132" i="41" a="1"/>
  <c r="O132" i="41" s="1"/>
  <c r="O133" i="41" a="1"/>
  <c r="O133" i="41" s="1"/>
  <c r="O134" i="41" a="1"/>
  <c r="O134" i="41"/>
  <c r="O135" i="41" a="1"/>
  <c r="O135" i="41" s="1"/>
  <c r="O136" i="41" a="1"/>
  <c r="O136" i="41" s="1"/>
  <c r="O137" i="41" a="1"/>
  <c r="O137" i="41" s="1"/>
  <c r="O138" i="41" a="1"/>
  <c r="O138" i="41" s="1"/>
  <c r="O139" i="41" a="1"/>
  <c r="O139" i="41"/>
  <c r="O140" i="41" a="1"/>
  <c r="O140" i="41" s="1"/>
  <c r="O141" i="41" a="1"/>
  <c r="O141" i="41" s="1"/>
  <c r="O142" i="41" a="1"/>
  <c r="O142" i="41" s="1"/>
  <c r="O143" i="41" a="1"/>
  <c r="O143" i="41" s="1"/>
  <c r="O144" i="41" a="1"/>
  <c r="O144" i="41" s="1"/>
  <c r="O145" i="41" a="1"/>
  <c r="O145" i="41" s="1"/>
  <c r="O146" i="41" a="1"/>
  <c r="O146" i="41" s="1"/>
  <c r="O147" i="41" a="1"/>
  <c r="O147" i="41" s="1"/>
  <c r="O148" i="41" a="1"/>
  <c r="O148" i="41" s="1"/>
  <c r="O149" i="41" a="1"/>
  <c r="O149" i="41"/>
  <c r="O150" i="41" a="1"/>
  <c r="O150" i="41" s="1"/>
  <c r="O151" i="41" a="1"/>
  <c r="O151" i="41" s="1"/>
  <c r="O152" i="41" a="1"/>
  <c r="O152" i="41" s="1"/>
  <c r="O153" i="41" a="1"/>
  <c r="O153" i="41" s="1"/>
  <c r="O154" i="41" a="1"/>
  <c r="O154" i="41"/>
  <c r="O155" i="41" a="1"/>
  <c r="O155" i="41" s="1"/>
  <c r="O156" i="41" a="1"/>
  <c r="O156" i="41" s="1"/>
  <c r="O157" i="41" a="1"/>
  <c r="O157" i="41" s="1"/>
  <c r="O158" i="41" a="1"/>
  <c r="O158" i="41" s="1"/>
  <c r="O159" i="41" a="1"/>
  <c r="O159" i="41"/>
  <c r="O160" i="41" a="1"/>
  <c r="O160" i="41" s="1"/>
  <c r="O161" i="41" a="1"/>
  <c r="O161" i="41" s="1"/>
  <c r="O162" i="41" a="1"/>
  <c r="O162" i="41" s="1"/>
  <c r="O163" i="41" a="1"/>
  <c r="O163" i="41" s="1"/>
  <c r="O164" i="41" a="1"/>
  <c r="O164" i="41"/>
  <c r="O165" i="41" a="1"/>
  <c r="O165" i="41" s="1"/>
  <c r="O166" i="41" a="1"/>
  <c r="O166" i="41" s="1"/>
  <c r="O167" i="41" a="1"/>
  <c r="O167" i="41" s="1"/>
  <c r="O168" i="41" a="1"/>
  <c r="O168" i="41" s="1"/>
  <c r="O169" i="41" a="1"/>
  <c r="O169" i="41" s="1"/>
  <c r="O170" i="41" a="1"/>
  <c r="O170" i="41" s="1"/>
  <c r="O171" i="41" a="1"/>
  <c r="O171" i="41" s="1"/>
  <c r="O172" i="41" a="1"/>
  <c r="O172" i="41" s="1"/>
  <c r="O173" i="41" a="1"/>
  <c r="O173" i="41" s="1"/>
  <c r="O174" i="41" a="1"/>
  <c r="O174" i="41"/>
  <c r="O175" i="41" a="1"/>
  <c r="O175" i="41" s="1"/>
  <c r="O176" i="41" a="1"/>
  <c r="O176" i="41" s="1"/>
  <c r="O177" i="41" a="1"/>
  <c r="O177" i="41" s="1"/>
  <c r="O178" i="41" a="1"/>
  <c r="O178" i="41" s="1"/>
  <c r="O179" i="41" a="1"/>
  <c r="O179" i="41"/>
  <c r="O180" i="41" a="1"/>
  <c r="O180" i="41" s="1"/>
  <c r="O181" i="41" a="1"/>
  <c r="O181" i="41" s="1"/>
  <c r="O182" i="41" a="1"/>
  <c r="O182" i="41" s="1"/>
  <c r="O183" i="41" a="1"/>
  <c r="O183" i="41" s="1"/>
  <c r="O184" i="41" a="1"/>
  <c r="O184" i="41"/>
  <c r="O185" i="41" a="1"/>
  <c r="O185" i="41" s="1"/>
  <c r="O186" i="41" a="1"/>
  <c r="O186" i="41" s="1"/>
  <c r="O187" i="41" a="1"/>
  <c r="O187" i="41" s="1"/>
  <c r="O188" i="41" a="1"/>
  <c r="O188" i="41" s="1"/>
  <c r="O189" i="41" a="1"/>
  <c r="O189" i="41"/>
  <c r="O190" i="41" a="1"/>
  <c r="O190" i="41" s="1"/>
  <c r="O191" i="41" a="1"/>
  <c r="O191" i="41" s="1"/>
  <c r="O192" i="41" a="1"/>
  <c r="O192" i="41" s="1"/>
  <c r="O193" i="41" a="1"/>
  <c r="O193" i="41" s="1"/>
  <c r="O194" i="41" a="1"/>
  <c r="O194" i="41" s="1"/>
  <c r="O195" i="41" a="1"/>
  <c r="O195" i="41" s="1"/>
  <c r="O196" i="41" a="1"/>
  <c r="O196" i="41" s="1"/>
  <c r="O197" i="41" a="1"/>
  <c r="O197" i="41" s="1"/>
  <c r="O198" i="41" a="1"/>
  <c r="O198" i="41" s="1"/>
  <c r="O199" i="41" a="1"/>
  <c r="O199" i="41"/>
  <c r="O200" i="41" a="1"/>
  <c r="O200" i="41" s="1"/>
  <c r="O201" i="41" a="1"/>
  <c r="O201" i="41" s="1"/>
  <c r="O202" i="41" a="1"/>
  <c r="O202" i="41" s="1"/>
  <c r="O203" i="41" a="1"/>
  <c r="O203" i="41" s="1"/>
  <c r="O204" i="41" a="1"/>
  <c r="O204" i="41"/>
  <c r="O205" i="41" a="1"/>
  <c r="O205" i="41" s="1"/>
  <c r="O206" i="41" a="1"/>
  <c r="O206" i="41" s="1"/>
  <c r="O207" i="41" a="1"/>
  <c r="O207" i="41" s="1"/>
  <c r="O208" i="41" a="1"/>
  <c r="O208" i="41" s="1"/>
  <c r="O209" i="41" a="1"/>
  <c r="O209" i="41"/>
  <c r="O210" i="41" a="1"/>
  <c r="O210" i="41" s="1"/>
  <c r="O211" i="41" a="1"/>
  <c r="O211" i="41" s="1"/>
  <c r="O212" i="41" a="1"/>
  <c r="O212" i="41" s="1"/>
  <c r="O213" i="41" a="1"/>
  <c r="O213" i="41" s="1"/>
  <c r="O214" i="41" a="1"/>
  <c r="O214" i="41"/>
  <c r="O215" i="41" a="1"/>
  <c r="O215" i="41" s="1"/>
  <c r="O216" i="41" a="1"/>
  <c r="O216" i="41" s="1"/>
  <c r="O217" i="41" a="1"/>
  <c r="O217" i="41" s="1"/>
  <c r="O218" i="41" a="1"/>
  <c r="O218" i="41" s="1"/>
  <c r="O219" i="41" a="1"/>
  <c r="O219" i="41" s="1"/>
  <c r="O220" i="41" a="1"/>
  <c r="O220" i="41" s="1"/>
  <c r="O221" i="41" a="1"/>
  <c r="O221" i="41" s="1"/>
  <c r="O222" i="41" a="1"/>
  <c r="O222" i="41" s="1"/>
  <c r="O223" i="41" a="1"/>
  <c r="O223" i="41" s="1"/>
  <c r="O224" i="41" a="1"/>
  <c r="O224" i="41" s="1"/>
  <c r="O225" i="41" a="1"/>
  <c r="O225" i="41" s="1"/>
  <c r="O226" i="41" a="1"/>
  <c r="O226" i="41" s="1"/>
  <c r="O227" i="41" a="1"/>
  <c r="O227" i="41" s="1"/>
  <c r="O228" i="41" a="1"/>
  <c r="O228" i="41"/>
  <c r="O229" i="41" a="1"/>
  <c r="O229" i="41"/>
  <c r="O230" i="41" a="1"/>
  <c r="O230" i="41" s="1"/>
  <c r="O231" i="41" a="1"/>
  <c r="O231" i="41" s="1"/>
  <c r="O232" i="41" a="1"/>
  <c r="O232" i="41" s="1"/>
  <c r="O233" i="41" a="1"/>
  <c r="O233" i="41" s="1"/>
  <c r="O234" i="41" a="1"/>
  <c r="O234" i="41" s="1"/>
  <c r="O235" i="41" a="1"/>
  <c r="O235" i="41" s="1"/>
  <c r="O236" i="41" a="1"/>
  <c r="O236" i="41" s="1"/>
  <c r="O237" i="41" a="1"/>
  <c r="O237" i="41" s="1"/>
  <c r="O238" i="41" a="1"/>
  <c r="O238" i="41"/>
  <c r="O239" i="41" a="1"/>
  <c r="O239" i="41"/>
  <c r="O240" i="41" a="1"/>
  <c r="O240" i="41" s="1"/>
  <c r="O241" i="41" a="1"/>
  <c r="O241" i="41" s="1"/>
  <c r="O242" i="41" a="1"/>
  <c r="O242" i="41" s="1"/>
  <c r="O243" i="41" a="1"/>
  <c r="O243" i="41" s="1"/>
  <c r="O244" i="41" a="1"/>
  <c r="O244" i="41" s="1"/>
  <c r="O245" i="41" a="1"/>
  <c r="O245" i="41" s="1"/>
  <c r="O246" i="41" a="1"/>
  <c r="O246" i="41" s="1"/>
  <c r="O247" i="41" a="1"/>
  <c r="O247" i="41" s="1"/>
  <c r="O248" i="41" a="1"/>
  <c r="O248" i="41" s="1"/>
  <c r="O249" i="41" a="1"/>
  <c r="O249" i="41"/>
  <c r="O250" i="41" a="1"/>
  <c r="O250" i="41" s="1"/>
  <c r="O251" i="41" a="1"/>
  <c r="O251" i="41" s="1"/>
  <c r="O252" i="41" a="1"/>
  <c r="O252" i="41" s="1"/>
  <c r="O253" i="41" a="1"/>
  <c r="O253" i="41" s="1"/>
  <c r="O2" i="40" a="1"/>
  <c r="O2" i="40" s="1"/>
  <c r="O2" i="42" a="1"/>
  <c r="O2" i="42" s="1"/>
  <c r="O2" i="43" a="1"/>
  <c r="O2" i="43" s="1"/>
  <c r="O2" i="41" a="1"/>
  <c r="O2" i="41"/>
  <c r="N3" i="43"/>
  <c r="N3" i="41"/>
  <c r="N5" i="40"/>
  <c r="N15" i="40"/>
  <c r="N25" i="40"/>
  <c r="N35" i="40"/>
  <c r="N45" i="40"/>
  <c r="N55" i="40"/>
  <c r="N65" i="40"/>
  <c r="N75" i="40"/>
  <c r="N85" i="40"/>
  <c r="N95" i="40"/>
  <c r="N105" i="40"/>
  <c r="N115" i="40"/>
  <c r="N124" i="40"/>
  <c r="N125" i="40"/>
  <c r="N126" i="40"/>
  <c r="N127" i="40"/>
  <c r="N128" i="40"/>
  <c r="N129" i="40"/>
  <c r="N130" i="40"/>
  <c r="N131" i="40"/>
  <c r="N132" i="40"/>
  <c r="N133" i="40"/>
  <c r="N134" i="40"/>
  <c r="N135" i="40"/>
  <c r="N136" i="40"/>
  <c r="N137" i="40"/>
  <c r="N138" i="40"/>
  <c r="N139" i="40"/>
  <c r="N140" i="40"/>
  <c r="N141" i="40"/>
  <c r="N142" i="40"/>
  <c r="N143" i="40"/>
  <c r="N144" i="40"/>
  <c r="N145" i="40"/>
  <c r="N146" i="40"/>
  <c r="N147" i="40"/>
  <c r="N148" i="40"/>
  <c r="N149" i="40"/>
  <c r="N150" i="40"/>
  <c r="N151" i="40"/>
  <c r="N152" i="40"/>
  <c r="N153" i="40"/>
  <c r="N154" i="40"/>
  <c r="N155" i="40"/>
  <c r="N156" i="40"/>
  <c r="N157" i="40"/>
  <c r="N158" i="40"/>
  <c r="N159" i="40"/>
  <c r="N160" i="40"/>
  <c r="N161" i="40"/>
  <c r="N162" i="40"/>
  <c r="N163" i="40"/>
  <c r="N164" i="40"/>
  <c r="N165" i="40"/>
  <c r="N166" i="40"/>
  <c r="N167" i="40"/>
  <c r="N168" i="40"/>
  <c r="N169" i="40"/>
  <c r="N170" i="40"/>
  <c r="N171" i="40"/>
  <c r="N172" i="40"/>
  <c r="N173" i="40"/>
  <c r="N174" i="40"/>
  <c r="N175" i="40"/>
  <c r="N176" i="40"/>
  <c r="N177" i="40"/>
  <c r="N178" i="40"/>
  <c r="N179" i="40"/>
  <c r="N180" i="40"/>
  <c r="N181" i="40"/>
  <c r="N182" i="40"/>
  <c r="N183" i="40"/>
  <c r="N184" i="40"/>
  <c r="N185" i="40"/>
  <c r="N186" i="40"/>
  <c r="N187" i="40"/>
  <c r="N188" i="40"/>
  <c r="N189" i="40"/>
  <c r="N190" i="40"/>
  <c r="N191" i="40"/>
  <c r="N192" i="40"/>
  <c r="N193" i="40"/>
  <c r="N194" i="40"/>
  <c r="N195" i="40"/>
  <c r="N196" i="40"/>
  <c r="N197" i="40"/>
  <c r="N198" i="40"/>
  <c r="N199" i="40"/>
  <c r="N200" i="40"/>
  <c r="N201" i="40"/>
  <c r="N202" i="40"/>
  <c r="N203" i="40"/>
  <c r="N204" i="40"/>
  <c r="N205" i="40"/>
  <c r="N206" i="40"/>
  <c r="N207" i="40"/>
  <c r="N208" i="40"/>
  <c r="N209" i="40"/>
  <c r="N210" i="40"/>
  <c r="N211" i="40"/>
  <c r="N212" i="40"/>
  <c r="N213" i="40"/>
  <c r="N214" i="40"/>
  <c r="N215" i="40"/>
  <c r="N216" i="40"/>
  <c r="N217" i="40"/>
  <c r="N218" i="40"/>
  <c r="N219" i="40"/>
  <c r="N220" i="40"/>
  <c r="N221" i="40"/>
  <c r="N222" i="40"/>
  <c r="N223" i="40"/>
  <c r="N224" i="40"/>
  <c r="N225" i="40"/>
  <c r="N226" i="40"/>
  <c r="N227" i="40"/>
  <c r="N228" i="40"/>
  <c r="N229" i="40"/>
  <c r="N230" i="40"/>
  <c r="N231" i="40"/>
  <c r="N232" i="40"/>
  <c r="N233" i="40"/>
  <c r="N234" i="40"/>
  <c r="N235" i="40"/>
  <c r="N236" i="40"/>
  <c r="N237" i="40"/>
  <c r="N238" i="40"/>
  <c r="N239" i="40"/>
  <c r="N240" i="40"/>
  <c r="N241" i="40"/>
  <c r="N242" i="40"/>
  <c r="N243" i="40"/>
  <c r="N244" i="40"/>
  <c r="N245" i="40"/>
  <c r="N246" i="40"/>
  <c r="N247" i="40"/>
  <c r="N248" i="40"/>
  <c r="N249" i="40"/>
  <c r="N250" i="40"/>
  <c r="N251" i="40"/>
  <c r="N252" i="40"/>
  <c r="N253" i="40"/>
  <c r="N80" i="42"/>
  <c r="N81" i="42"/>
  <c r="N82" i="42"/>
  <c r="N83" i="42"/>
  <c r="N84" i="42"/>
  <c r="N85" i="42"/>
  <c r="N86" i="42"/>
  <c r="N87" i="42"/>
  <c r="N88" i="42"/>
  <c r="N89" i="42"/>
  <c r="N90" i="42"/>
  <c r="N91" i="42"/>
  <c r="N92" i="42"/>
  <c r="N93" i="42"/>
  <c r="N94" i="42"/>
  <c r="N95" i="42"/>
  <c r="N96" i="42"/>
  <c r="N97" i="42"/>
  <c r="N98" i="42"/>
  <c r="N99" i="42"/>
  <c r="N100" i="42"/>
  <c r="N101" i="42"/>
  <c r="N102" i="42"/>
  <c r="N103" i="42"/>
  <c r="N104" i="42"/>
  <c r="N105" i="42"/>
  <c r="N106" i="42"/>
  <c r="N107" i="42"/>
  <c r="N108" i="42"/>
  <c r="N109" i="42"/>
  <c r="N110" i="42"/>
  <c r="N111" i="42"/>
  <c r="N112" i="42"/>
  <c r="N113" i="42"/>
  <c r="N114" i="42"/>
  <c r="N115" i="42"/>
  <c r="N116" i="42"/>
  <c r="N117" i="42"/>
  <c r="N118" i="42"/>
  <c r="N119" i="42"/>
  <c r="N120" i="42"/>
  <c r="N121" i="42"/>
  <c r="N122" i="42"/>
  <c r="N123" i="42"/>
  <c r="N124" i="42"/>
  <c r="N125" i="42"/>
  <c r="N126" i="42"/>
  <c r="N127" i="42"/>
  <c r="N128" i="42"/>
  <c r="N129" i="42"/>
  <c r="N130" i="42"/>
  <c r="N131" i="42"/>
  <c r="N132" i="42"/>
  <c r="N133" i="42"/>
  <c r="N134" i="42"/>
  <c r="N135" i="42"/>
  <c r="N136" i="42"/>
  <c r="N137" i="42"/>
  <c r="N138" i="42"/>
  <c r="N139" i="42"/>
  <c r="N140" i="42"/>
  <c r="N141" i="42"/>
  <c r="N142" i="42"/>
  <c r="N143" i="42"/>
  <c r="N144" i="42"/>
  <c r="N145" i="42"/>
  <c r="N146" i="42"/>
  <c r="N147" i="42"/>
  <c r="N148" i="42"/>
  <c r="N149" i="42"/>
  <c r="N150" i="42"/>
  <c r="N151" i="42"/>
  <c r="N152" i="42"/>
  <c r="N153" i="42"/>
  <c r="N154" i="42"/>
  <c r="N155" i="42"/>
  <c r="N156" i="42"/>
  <c r="N157" i="42"/>
  <c r="N158" i="42"/>
  <c r="N159" i="42"/>
  <c r="N160" i="42"/>
  <c r="N161" i="42"/>
  <c r="N162" i="42"/>
  <c r="N163" i="42"/>
  <c r="N164" i="42"/>
  <c r="N165" i="42"/>
  <c r="N166" i="42"/>
  <c r="N167" i="42"/>
  <c r="N168" i="42"/>
  <c r="N169" i="42"/>
  <c r="N170" i="42"/>
  <c r="N171" i="42"/>
  <c r="N172" i="42"/>
  <c r="N173" i="42"/>
  <c r="N174" i="42"/>
  <c r="N175" i="42"/>
  <c r="N176" i="42"/>
  <c r="N177" i="42"/>
  <c r="N178" i="42"/>
  <c r="N179" i="42"/>
  <c r="N180" i="42"/>
  <c r="N181" i="42"/>
  <c r="N182" i="42"/>
  <c r="N183" i="42"/>
  <c r="N184" i="42"/>
  <c r="N185" i="42"/>
  <c r="N186" i="42"/>
  <c r="N187" i="42"/>
  <c r="N188" i="42"/>
  <c r="N189" i="42"/>
  <c r="N190" i="42"/>
  <c r="N191" i="42"/>
  <c r="N192" i="42"/>
  <c r="N193" i="42"/>
  <c r="N194" i="42"/>
  <c r="N195" i="42"/>
  <c r="N196" i="42"/>
  <c r="N197" i="42"/>
  <c r="N198" i="42"/>
  <c r="N199" i="42"/>
  <c r="N200" i="42"/>
  <c r="N201" i="42"/>
  <c r="N202" i="42"/>
  <c r="N203" i="42"/>
  <c r="N204" i="42"/>
  <c r="N205" i="42"/>
  <c r="N206" i="42"/>
  <c r="N207" i="42"/>
  <c r="N208" i="42"/>
  <c r="N209" i="42"/>
  <c r="N210" i="42"/>
  <c r="N211" i="42"/>
  <c r="N212" i="42"/>
  <c r="N213" i="42"/>
  <c r="N214" i="42"/>
  <c r="N215" i="42"/>
  <c r="N216" i="42"/>
  <c r="N217" i="42"/>
  <c r="N218" i="42"/>
  <c r="N219" i="42"/>
  <c r="N220" i="42"/>
  <c r="N221" i="42"/>
  <c r="N222" i="42"/>
  <c r="N223" i="42"/>
  <c r="N224" i="42"/>
  <c r="N225" i="42"/>
  <c r="N226" i="42"/>
  <c r="N227" i="42"/>
  <c r="N228" i="42"/>
  <c r="N229" i="42"/>
  <c r="N230" i="42"/>
  <c r="N231" i="42"/>
  <c r="N232" i="42"/>
  <c r="N233" i="42"/>
  <c r="N234" i="42"/>
  <c r="N235" i="42"/>
  <c r="N236" i="42"/>
  <c r="N237" i="42"/>
  <c r="N238" i="42"/>
  <c r="N239" i="42"/>
  <c r="N240" i="42"/>
  <c r="N241" i="42"/>
  <c r="N242" i="42"/>
  <c r="N243" i="42"/>
  <c r="N244" i="42"/>
  <c r="N245" i="42"/>
  <c r="N246" i="42"/>
  <c r="N247" i="42"/>
  <c r="N248" i="42"/>
  <c r="N249" i="42"/>
  <c r="N250" i="42"/>
  <c r="N251" i="42"/>
  <c r="N252" i="42"/>
  <c r="N253" i="42"/>
  <c r="N6" i="43"/>
  <c r="N24" i="43"/>
  <c r="N26" i="43"/>
  <c r="N36" i="43"/>
  <c r="N54" i="43"/>
  <c r="N56" i="43"/>
  <c r="N64" i="43"/>
  <c r="N66" i="43"/>
  <c r="N86" i="43"/>
  <c r="N96" i="43"/>
  <c r="N106" i="43"/>
  <c r="N114" i="43"/>
  <c r="N116" i="43"/>
  <c r="N124" i="43"/>
  <c r="N126" i="43"/>
  <c r="N136" i="43"/>
  <c r="N146" i="43"/>
  <c r="N154" i="43"/>
  <c r="N156" i="43"/>
  <c r="N166" i="43"/>
  <c r="N172" i="43"/>
  <c r="N173" i="43"/>
  <c r="N174" i="43"/>
  <c r="N175" i="43"/>
  <c r="N176" i="43"/>
  <c r="N177" i="43"/>
  <c r="N178" i="43"/>
  <c r="N179" i="43"/>
  <c r="N180" i="43"/>
  <c r="N181" i="43"/>
  <c r="N182" i="43"/>
  <c r="N183" i="43"/>
  <c r="N184" i="43"/>
  <c r="N185" i="43"/>
  <c r="N186" i="43"/>
  <c r="N187" i="43"/>
  <c r="N188" i="43"/>
  <c r="N189" i="43"/>
  <c r="N190" i="43"/>
  <c r="N191" i="43"/>
  <c r="N192" i="43"/>
  <c r="N193" i="43"/>
  <c r="N194" i="43"/>
  <c r="N195" i="43"/>
  <c r="N196" i="43"/>
  <c r="N197" i="43"/>
  <c r="N198" i="43"/>
  <c r="N199" i="43"/>
  <c r="N200" i="43"/>
  <c r="N201" i="43"/>
  <c r="N202" i="43"/>
  <c r="N203" i="43"/>
  <c r="N204" i="43"/>
  <c r="N205" i="43"/>
  <c r="N206" i="43"/>
  <c r="N207" i="43"/>
  <c r="N208" i="43"/>
  <c r="N209" i="43"/>
  <c r="N210" i="43"/>
  <c r="N211" i="43"/>
  <c r="N212" i="43"/>
  <c r="N213" i="43"/>
  <c r="N214" i="43"/>
  <c r="N215" i="43"/>
  <c r="N216" i="43"/>
  <c r="N217" i="43"/>
  <c r="N218" i="43"/>
  <c r="N219" i="43"/>
  <c r="N220" i="43"/>
  <c r="N221" i="43"/>
  <c r="N222" i="43"/>
  <c r="N223" i="43"/>
  <c r="N224" i="43"/>
  <c r="N225" i="43"/>
  <c r="N226" i="43"/>
  <c r="N227" i="43"/>
  <c r="N228" i="43"/>
  <c r="N229" i="43"/>
  <c r="N230" i="43"/>
  <c r="N231" i="43"/>
  <c r="N232" i="43"/>
  <c r="N233" i="43"/>
  <c r="N234" i="43"/>
  <c r="N235" i="43"/>
  <c r="N236" i="43"/>
  <c r="N237" i="43"/>
  <c r="N238" i="43"/>
  <c r="N239" i="43"/>
  <c r="N240" i="43"/>
  <c r="N241" i="43"/>
  <c r="N242" i="43"/>
  <c r="N243" i="43"/>
  <c r="N244" i="43"/>
  <c r="N245" i="43"/>
  <c r="N246" i="43"/>
  <c r="N247" i="43"/>
  <c r="N248" i="43"/>
  <c r="N249" i="43"/>
  <c r="N250" i="43"/>
  <c r="N251" i="43"/>
  <c r="N252" i="43"/>
  <c r="N253" i="43"/>
  <c r="N4" i="41"/>
  <c r="N5" i="41"/>
  <c r="N6" i="41"/>
  <c r="N7" i="41"/>
  <c r="N8" i="41"/>
  <c r="N9" i="41"/>
  <c r="N10" i="41"/>
  <c r="N11" i="41"/>
  <c r="N12" i="41"/>
  <c r="N13" i="41"/>
  <c r="N14" i="41"/>
  <c r="N15" i="41"/>
  <c r="N16" i="41"/>
  <c r="N17" i="41"/>
  <c r="N18" i="41"/>
  <c r="N19" i="41"/>
  <c r="N20" i="41"/>
  <c r="N21" i="41"/>
  <c r="N22" i="41"/>
  <c r="N23" i="41"/>
  <c r="N24" i="41"/>
  <c r="N25" i="41"/>
  <c r="N26" i="41"/>
  <c r="N27" i="41"/>
  <c r="N28" i="41"/>
  <c r="N29" i="41"/>
  <c r="N30" i="41"/>
  <c r="N31" i="41"/>
  <c r="N32" i="41"/>
  <c r="N33" i="41"/>
  <c r="N34" i="41"/>
  <c r="N35" i="41"/>
  <c r="N36" i="41"/>
  <c r="N37" i="41"/>
  <c r="N38" i="41"/>
  <c r="N39" i="41"/>
  <c r="N40" i="41"/>
  <c r="N41" i="41"/>
  <c r="N42" i="41"/>
  <c r="N43" i="41"/>
  <c r="N44" i="41"/>
  <c r="N45" i="41"/>
  <c r="N46" i="41"/>
  <c r="N47" i="41"/>
  <c r="N48" i="41"/>
  <c r="N49" i="41"/>
  <c r="N50" i="41"/>
  <c r="N51" i="41"/>
  <c r="N52" i="41"/>
  <c r="N53" i="41"/>
  <c r="N54" i="41"/>
  <c r="N55" i="41"/>
  <c r="N56" i="41"/>
  <c r="N57" i="41"/>
  <c r="N58" i="41"/>
  <c r="N59" i="41"/>
  <c r="N60" i="41"/>
  <c r="N61" i="41"/>
  <c r="N62" i="41"/>
  <c r="N63" i="41"/>
  <c r="N64" i="41"/>
  <c r="N65" i="41"/>
  <c r="N66" i="41"/>
  <c r="N67" i="41"/>
  <c r="N68" i="41"/>
  <c r="N69" i="41"/>
  <c r="N70" i="41"/>
  <c r="N71" i="41"/>
  <c r="N72" i="41"/>
  <c r="N73" i="41"/>
  <c r="N74" i="41"/>
  <c r="N75" i="41"/>
  <c r="N76" i="41"/>
  <c r="N77" i="41"/>
  <c r="N78" i="41"/>
  <c r="N79" i="41"/>
  <c r="N80" i="41"/>
  <c r="N81" i="41"/>
  <c r="N82" i="41"/>
  <c r="N83" i="41"/>
  <c r="N84" i="41"/>
  <c r="N85" i="41"/>
  <c r="N86" i="41"/>
  <c r="N87" i="41"/>
  <c r="N88" i="41"/>
  <c r="N89" i="41"/>
  <c r="N90" i="41"/>
  <c r="N91" i="41"/>
  <c r="N92" i="41"/>
  <c r="N93" i="41"/>
  <c r="N94" i="41"/>
  <c r="N95" i="41"/>
  <c r="N96" i="41"/>
  <c r="N97" i="41"/>
  <c r="N98" i="41"/>
  <c r="N99" i="41"/>
  <c r="N100" i="41"/>
  <c r="N101" i="41"/>
  <c r="N102" i="41"/>
  <c r="N103" i="41"/>
  <c r="N104" i="41"/>
  <c r="N105" i="41"/>
  <c r="N106" i="41"/>
  <c r="N107" i="41"/>
  <c r="N108" i="41"/>
  <c r="N109" i="41"/>
  <c r="N110" i="41"/>
  <c r="N111" i="41"/>
  <c r="N112" i="41"/>
  <c r="N113" i="41"/>
  <c r="N114" i="41"/>
  <c r="N115" i="41"/>
  <c r="N116" i="41"/>
  <c r="N117" i="41"/>
  <c r="N118" i="41"/>
  <c r="N119" i="41"/>
  <c r="N120" i="41"/>
  <c r="N121" i="41"/>
  <c r="N122" i="41"/>
  <c r="N123" i="41"/>
  <c r="N124" i="41"/>
  <c r="N125" i="41"/>
  <c r="N126" i="41"/>
  <c r="N127" i="41"/>
  <c r="N128" i="41"/>
  <c r="N129" i="41"/>
  <c r="N130" i="41"/>
  <c r="N131" i="41"/>
  <c r="N132" i="41"/>
  <c r="N133" i="41"/>
  <c r="N134" i="41"/>
  <c r="N135" i="41"/>
  <c r="N136" i="41"/>
  <c r="N137" i="41"/>
  <c r="N138" i="41"/>
  <c r="N139" i="41"/>
  <c r="N140" i="41"/>
  <c r="N141" i="41"/>
  <c r="N142" i="41"/>
  <c r="N143" i="41"/>
  <c r="N144" i="41"/>
  <c r="N145" i="41"/>
  <c r="N146" i="41"/>
  <c r="N147" i="41"/>
  <c r="N148" i="41"/>
  <c r="N149" i="41"/>
  <c r="N150" i="41"/>
  <c r="N151" i="41"/>
  <c r="N152" i="41"/>
  <c r="N153" i="41"/>
  <c r="N154" i="41"/>
  <c r="N155" i="41"/>
  <c r="N156" i="41"/>
  <c r="N157" i="41"/>
  <c r="N158" i="41"/>
  <c r="N159" i="41"/>
  <c r="N160" i="41"/>
  <c r="N161" i="41"/>
  <c r="N162" i="41"/>
  <c r="N163" i="41"/>
  <c r="N164" i="41"/>
  <c r="N165" i="41"/>
  <c r="N166" i="41"/>
  <c r="N167" i="41"/>
  <c r="N168" i="41"/>
  <c r="N169" i="41"/>
  <c r="N170" i="41"/>
  <c r="N171" i="41"/>
  <c r="N172" i="41"/>
  <c r="N173" i="41"/>
  <c r="N174" i="41"/>
  <c r="N175" i="41"/>
  <c r="N176" i="41"/>
  <c r="N177" i="41"/>
  <c r="N178" i="41"/>
  <c r="N179" i="41"/>
  <c r="N180" i="41"/>
  <c r="N181" i="41"/>
  <c r="N182" i="41"/>
  <c r="N183" i="41"/>
  <c r="N184" i="41"/>
  <c r="N185" i="41"/>
  <c r="N186" i="41"/>
  <c r="N187" i="41"/>
  <c r="N188" i="41"/>
  <c r="N189" i="41"/>
  <c r="N190" i="41"/>
  <c r="N191" i="41"/>
  <c r="N192" i="41"/>
  <c r="N193" i="41"/>
  <c r="N194" i="41"/>
  <c r="N195" i="41"/>
  <c r="N196" i="41"/>
  <c r="N197" i="41"/>
  <c r="N198" i="41"/>
  <c r="N199" i="41"/>
  <c r="N200" i="41"/>
  <c r="N201" i="41"/>
  <c r="N202" i="41"/>
  <c r="N203" i="41"/>
  <c r="N204" i="41"/>
  <c r="N205" i="41"/>
  <c r="N206" i="41"/>
  <c r="N207" i="41"/>
  <c r="N208" i="41"/>
  <c r="N209" i="41"/>
  <c r="N210" i="41"/>
  <c r="N211" i="41"/>
  <c r="N212" i="41"/>
  <c r="N213" i="41"/>
  <c r="N214" i="41"/>
  <c r="N215" i="41"/>
  <c r="N216" i="41"/>
  <c r="N217" i="41"/>
  <c r="N218" i="41"/>
  <c r="N219" i="41"/>
  <c r="N220" i="41"/>
  <c r="N221" i="41"/>
  <c r="N222" i="41"/>
  <c r="N223" i="41"/>
  <c r="N224" i="41"/>
  <c r="N225" i="41"/>
  <c r="N226" i="41"/>
  <c r="N227" i="41"/>
  <c r="N228" i="41"/>
  <c r="N229" i="41"/>
  <c r="N230" i="41"/>
  <c r="N231" i="41"/>
  <c r="N232" i="41"/>
  <c r="N233" i="41"/>
  <c r="N234" i="41"/>
  <c r="N235" i="41"/>
  <c r="N236" i="41"/>
  <c r="N237" i="41"/>
  <c r="N238" i="41"/>
  <c r="N239" i="41"/>
  <c r="N240" i="41"/>
  <c r="N241" i="41"/>
  <c r="N242" i="41"/>
  <c r="N243" i="41"/>
  <c r="N244" i="41"/>
  <c r="N245" i="41"/>
  <c r="N246" i="41"/>
  <c r="N247" i="41"/>
  <c r="N248" i="41"/>
  <c r="N249" i="41"/>
  <c r="N250" i="41"/>
  <c r="N251" i="41"/>
  <c r="N252" i="41"/>
  <c r="N253" i="41"/>
  <c r="N2" i="41"/>
  <c r="I171" i="43"/>
  <c r="I170" i="43"/>
  <c r="K171" i="43" s="1"/>
  <c r="N171" i="43" s="1"/>
  <c r="I169" i="43"/>
  <c r="I168" i="43"/>
  <c r="K168" i="43" s="1"/>
  <c r="N168" i="43" s="1"/>
  <c r="K167" i="43"/>
  <c r="N167" i="43" s="1"/>
  <c r="I167" i="43"/>
  <c r="I166" i="43"/>
  <c r="K166" i="43" s="1"/>
  <c r="I165" i="43"/>
  <c r="J164" i="43"/>
  <c r="I164" i="43"/>
  <c r="K165" i="43" s="1"/>
  <c r="N165" i="43" s="1"/>
  <c r="I163" i="43"/>
  <c r="I162" i="43"/>
  <c r="K163" i="43" s="1"/>
  <c r="N163" i="43" s="1"/>
  <c r="I161" i="43"/>
  <c r="I160" i="43"/>
  <c r="K161" i="43" s="1"/>
  <c r="N161" i="43" s="1"/>
  <c r="I159" i="43"/>
  <c r="I158" i="43"/>
  <c r="K158" i="43" s="1"/>
  <c r="N158" i="43" s="1"/>
  <c r="I157" i="43"/>
  <c r="I156" i="43"/>
  <c r="K156" i="43" s="1"/>
  <c r="I155" i="43"/>
  <c r="K154" i="43"/>
  <c r="I154" i="43"/>
  <c r="K155" i="43" s="1"/>
  <c r="N155" i="43" s="1"/>
  <c r="I153" i="43"/>
  <c r="I152" i="43"/>
  <c r="K153" i="43" s="1"/>
  <c r="N153" i="43" s="1"/>
  <c r="I151" i="43"/>
  <c r="I150" i="43"/>
  <c r="K151" i="43" s="1"/>
  <c r="N151" i="43" s="1"/>
  <c r="K149" i="43"/>
  <c r="N149" i="43" s="1"/>
  <c r="J149" i="43"/>
  <c r="I149" i="43"/>
  <c r="J148" i="43"/>
  <c r="I148" i="43"/>
  <c r="K148" i="43" s="1"/>
  <c r="N148" i="43" s="1"/>
  <c r="I147" i="43"/>
  <c r="I146" i="43"/>
  <c r="K146" i="43" s="1"/>
  <c r="I145" i="43"/>
  <c r="I144" i="43"/>
  <c r="I143" i="43"/>
  <c r="I142" i="43"/>
  <c r="K143" i="43" s="1"/>
  <c r="N143" i="43" s="1"/>
  <c r="I141" i="43"/>
  <c r="I140" i="43"/>
  <c r="K141" i="43" s="1"/>
  <c r="N141" i="43" s="1"/>
  <c r="I139" i="43"/>
  <c r="I138" i="43"/>
  <c r="K138" i="43" s="1"/>
  <c r="N138" i="43" s="1"/>
  <c r="I137" i="43"/>
  <c r="I136" i="43"/>
  <c r="K136" i="43" s="1"/>
  <c r="J135" i="43"/>
  <c r="I135" i="43"/>
  <c r="I134" i="43"/>
  <c r="J134" i="43" s="1"/>
  <c r="I133" i="43"/>
  <c r="I132" i="43"/>
  <c r="K133" i="43" s="1"/>
  <c r="N133" i="43" s="1"/>
  <c r="I131" i="43"/>
  <c r="I130" i="43"/>
  <c r="K131" i="43" s="1"/>
  <c r="N131" i="43" s="1"/>
  <c r="I129" i="43"/>
  <c r="I128" i="43"/>
  <c r="K128" i="43" s="1"/>
  <c r="N128" i="43" s="1"/>
  <c r="I127" i="43"/>
  <c r="I126" i="43"/>
  <c r="K126" i="43" s="1"/>
  <c r="K125" i="43"/>
  <c r="N125" i="43" s="1"/>
  <c r="I125" i="43"/>
  <c r="I124" i="43"/>
  <c r="K124" i="43" s="1"/>
  <c r="I123" i="43"/>
  <c r="I122" i="43"/>
  <c r="K123" i="43" s="1"/>
  <c r="N123" i="43" s="1"/>
  <c r="I121" i="43"/>
  <c r="K120" i="43"/>
  <c r="N120" i="43" s="1"/>
  <c r="I120" i="43"/>
  <c r="K121" i="43" s="1"/>
  <c r="N121" i="43" s="1"/>
  <c r="I119" i="43"/>
  <c r="I118" i="43"/>
  <c r="I117" i="43"/>
  <c r="I116" i="43"/>
  <c r="K116" i="43" s="1"/>
  <c r="K115" i="43"/>
  <c r="N115" i="43" s="1"/>
  <c r="J115" i="43"/>
  <c r="I115" i="43"/>
  <c r="I114" i="43"/>
  <c r="K114" i="43" s="1"/>
  <c r="I113" i="43"/>
  <c r="I112" i="43"/>
  <c r="K113" i="43" s="1"/>
  <c r="N113" i="43" s="1"/>
  <c r="I111" i="43"/>
  <c r="K110" i="43"/>
  <c r="N110" i="43" s="1"/>
  <c r="I110" i="43"/>
  <c r="K111" i="43" s="1"/>
  <c r="N111" i="43" s="1"/>
  <c r="I109" i="43"/>
  <c r="I108" i="43"/>
  <c r="K108" i="43" s="1"/>
  <c r="N108" i="43" s="1"/>
  <c r="I107" i="43"/>
  <c r="J106" i="43"/>
  <c r="I106" i="43"/>
  <c r="K106" i="43" s="1"/>
  <c r="I105" i="43"/>
  <c r="I104" i="43"/>
  <c r="J105" i="43" s="1"/>
  <c r="I103" i="43"/>
  <c r="I102" i="43"/>
  <c r="K103" i="43" s="1"/>
  <c r="N103" i="43" s="1"/>
  <c r="I101" i="43"/>
  <c r="I100" i="43"/>
  <c r="K101" i="43" s="1"/>
  <c r="N101" i="43" s="1"/>
  <c r="I99" i="43"/>
  <c r="I98" i="43"/>
  <c r="I97" i="43"/>
  <c r="I96" i="43"/>
  <c r="K96" i="43" s="1"/>
  <c r="I95" i="43"/>
  <c r="I94" i="43"/>
  <c r="K94" i="43" s="1"/>
  <c r="N94" i="43" s="1"/>
  <c r="I93" i="43"/>
  <c r="I92" i="43"/>
  <c r="K93" i="43" s="1"/>
  <c r="N93" i="43" s="1"/>
  <c r="I91" i="43"/>
  <c r="K90" i="43"/>
  <c r="N90" i="43" s="1"/>
  <c r="I90" i="43"/>
  <c r="K91" i="43" s="1"/>
  <c r="N91" i="43" s="1"/>
  <c r="I89" i="43"/>
  <c r="I88" i="43"/>
  <c r="K88" i="43" s="1"/>
  <c r="N88" i="43" s="1"/>
  <c r="I87" i="43"/>
  <c r="J86" i="43"/>
  <c r="I86" i="43"/>
  <c r="K86" i="43" s="1"/>
  <c r="I85" i="43"/>
  <c r="I84" i="43"/>
  <c r="K85" i="43" s="1"/>
  <c r="N85" i="43" s="1"/>
  <c r="I83" i="43"/>
  <c r="I82" i="43"/>
  <c r="K83" i="43" s="1"/>
  <c r="N83" i="43" s="1"/>
  <c r="I81" i="43"/>
  <c r="I80" i="43"/>
  <c r="K81" i="43" s="1"/>
  <c r="N81" i="43" s="1"/>
  <c r="I79" i="43"/>
  <c r="I78" i="43"/>
  <c r="K78" i="43" s="1"/>
  <c r="N78" i="43" s="1"/>
  <c r="I77" i="43"/>
  <c r="I76" i="43"/>
  <c r="I75" i="43"/>
  <c r="I74" i="43"/>
  <c r="J74" i="43" s="1"/>
  <c r="I73" i="43"/>
  <c r="I72" i="43"/>
  <c r="K73" i="43" s="1"/>
  <c r="N73" i="43" s="1"/>
  <c r="I71" i="43"/>
  <c r="I70" i="43"/>
  <c r="K71" i="43" s="1"/>
  <c r="N71" i="43" s="1"/>
  <c r="I69" i="43"/>
  <c r="J68" i="43"/>
  <c r="I68" i="43"/>
  <c r="K68" i="43" s="1"/>
  <c r="N68" i="43" s="1"/>
  <c r="K67" i="43"/>
  <c r="N67" i="43" s="1"/>
  <c r="I67" i="43"/>
  <c r="I66" i="43"/>
  <c r="K66" i="43" s="1"/>
  <c r="I65" i="43"/>
  <c r="K64" i="43"/>
  <c r="J64" i="43"/>
  <c r="I64" i="43"/>
  <c r="K65" i="43" s="1"/>
  <c r="N65" i="43" s="1"/>
  <c r="I63" i="43"/>
  <c r="I62" i="43"/>
  <c r="K63" i="43" s="1"/>
  <c r="N63" i="43" s="1"/>
  <c r="I61" i="43"/>
  <c r="I60" i="43"/>
  <c r="K61" i="43" s="1"/>
  <c r="N61" i="43" s="1"/>
  <c r="I59" i="43"/>
  <c r="I58" i="43"/>
  <c r="K58" i="43" s="1"/>
  <c r="N58" i="43" s="1"/>
  <c r="I57" i="43"/>
  <c r="I56" i="43"/>
  <c r="K56" i="43" s="1"/>
  <c r="I55" i="43"/>
  <c r="K54" i="43"/>
  <c r="I54" i="43"/>
  <c r="K55" i="43" s="1"/>
  <c r="N55" i="43" s="1"/>
  <c r="I53" i="43"/>
  <c r="I52" i="43"/>
  <c r="K53" i="43" s="1"/>
  <c r="N53" i="43" s="1"/>
  <c r="I51" i="43"/>
  <c r="K50" i="43"/>
  <c r="N50" i="43" s="1"/>
  <c r="J50" i="43"/>
  <c r="I50" i="43"/>
  <c r="K51" i="43" s="1"/>
  <c r="N51" i="43" s="1"/>
  <c r="I49" i="43"/>
  <c r="I48" i="43"/>
  <c r="K48" i="43" s="1"/>
  <c r="N48" i="43" s="1"/>
  <c r="I47" i="43"/>
  <c r="I46" i="43"/>
  <c r="K46" i="43" s="1"/>
  <c r="N46" i="43" s="1"/>
  <c r="I45" i="43"/>
  <c r="I44" i="43"/>
  <c r="K45" i="43" s="1"/>
  <c r="N45" i="43" s="1"/>
  <c r="I43" i="43"/>
  <c r="I42" i="43"/>
  <c r="K43" i="43" s="1"/>
  <c r="N43" i="43" s="1"/>
  <c r="I41" i="43"/>
  <c r="I40" i="43"/>
  <c r="K41" i="43" s="1"/>
  <c r="N41" i="43" s="1"/>
  <c r="K39" i="43"/>
  <c r="N39" i="43" s="1"/>
  <c r="J39" i="43"/>
  <c r="I39" i="43"/>
  <c r="I38" i="43"/>
  <c r="K38" i="43" s="1"/>
  <c r="N38" i="43" s="1"/>
  <c r="K37" i="43"/>
  <c r="N37" i="43" s="1"/>
  <c r="I37" i="43"/>
  <c r="I36" i="43"/>
  <c r="K36" i="43" s="1"/>
  <c r="K35" i="43"/>
  <c r="N35" i="43" s="1"/>
  <c r="J35" i="43"/>
  <c r="I35" i="43"/>
  <c r="I34" i="43"/>
  <c r="J34" i="43" s="1"/>
  <c r="I33" i="43"/>
  <c r="I32" i="43"/>
  <c r="K33" i="43" s="1"/>
  <c r="N33" i="43" s="1"/>
  <c r="I31" i="43"/>
  <c r="I30" i="43"/>
  <c r="K31" i="43" s="1"/>
  <c r="N31" i="43" s="1"/>
  <c r="I29" i="43"/>
  <c r="I28" i="43"/>
  <c r="I27" i="43"/>
  <c r="I26" i="43"/>
  <c r="K26" i="43" s="1"/>
  <c r="K25" i="43"/>
  <c r="N25" i="43" s="1"/>
  <c r="J25" i="43"/>
  <c r="I25" i="43"/>
  <c r="I24" i="43"/>
  <c r="K24" i="43" s="1"/>
  <c r="I23" i="43"/>
  <c r="I22" i="43"/>
  <c r="I21" i="43"/>
  <c r="I20" i="43"/>
  <c r="K21" i="43" s="1"/>
  <c r="N21" i="43" s="1"/>
  <c r="I19" i="43"/>
  <c r="I18" i="43"/>
  <c r="K19" i="43" s="1"/>
  <c r="N19" i="43" s="1"/>
  <c r="I17" i="43"/>
  <c r="I16" i="43"/>
  <c r="K17" i="43" s="1"/>
  <c r="N17" i="43" s="1"/>
  <c r="I15" i="43"/>
  <c r="I14" i="43"/>
  <c r="I13" i="43"/>
  <c r="I12" i="43"/>
  <c r="K12" i="43" s="1"/>
  <c r="N12" i="43" s="1"/>
  <c r="I11" i="43"/>
  <c r="I10" i="43"/>
  <c r="K10" i="43" s="1"/>
  <c r="N10" i="43" s="1"/>
  <c r="K9" i="43"/>
  <c r="N9" i="43" s="1"/>
  <c r="I9" i="43"/>
  <c r="I8" i="43"/>
  <c r="K8" i="43" s="1"/>
  <c r="N8" i="43" s="1"/>
  <c r="I7" i="43"/>
  <c r="I6" i="43"/>
  <c r="K6" i="43" s="1"/>
  <c r="K5" i="43"/>
  <c r="N5" i="43" s="1"/>
  <c r="I5" i="43"/>
  <c r="I4" i="43"/>
  <c r="J4" i="43" s="1"/>
  <c r="I3" i="43"/>
  <c r="I2" i="43"/>
  <c r="K3" i="43" s="1"/>
  <c r="I79" i="42"/>
  <c r="I78" i="42"/>
  <c r="K79" i="42" s="1"/>
  <c r="N79" i="42" s="1"/>
  <c r="I77" i="42"/>
  <c r="I76" i="42"/>
  <c r="K77" i="42" s="1"/>
  <c r="N77" i="42" s="1"/>
  <c r="I75" i="42"/>
  <c r="I74" i="42"/>
  <c r="K75" i="42" s="1"/>
  <c r="N75" i="42" s="1"/>
  <c r="I73" i="42"/>
  <c r="I72" i="42"/>
  <c r="K73" i="42" s="1"/>
  <c r="N73" i="42" s="1"/>
  <c r="I71" i="42"/>
  <c r="J70" i="42"/>
  <c r="I70" i="42"/>
  <c r="K71" i="42" s="1"/>
  <c r="N71" i="42" s="1"/>
  <c r="I69" i="42"/>
  <c r="I68" i="42"/>
  <c r="K69" i="42" s="1"/>
  <c r="N69" i="42" s="1"/>
  <c r="I67" i="42"/>
  <c r="I66" i="42"/>
  <c r="K67" i="42" s="1"/>
  <c r="N67" i="42" s="1"/>
  <c r="I65" i="42"/>
  <c r="I64" i="42"/>
  <c r="K65" i="42" s="1"/>
  <c r="N65" i="42" s="1"/>
  <c r="I63" i="42"/>
  <c r="J62" i="42"/>
  <c r="I62" i="42"/>
  <c r="K63" i="42" s="1"/>
  <c r="N63" i="42" s="1"/>
  <c r="I61" i="42"/>
  <c r="I60" i="42"/>
  <c r="K61" i="42" s="1"/>
  <c r="N61" i="42" s="1"/>
  <c r="I59" i="42"/>
  <c r="I58" i="42"/>
  <c r="K59" i="42" s="1"/>
  <c r="N59" i="42" s="1"/>
  <c r="I57" i="42"/>
  <c r="I56" i="42"/>
  <c r="K57" i="42" s="1"/>
  <c r="N57" i="42" s="1"/>
  <c r="I55" i="42"/>
  <c r="I54" i="42"/>
  <c r="K55" i="42" s="1"/>
  <c r="N55" i="42" s="1"/>
  <c r="I53" i="42"/>
  <c r="J52" i="42"/>
  <c r="I52" i="42"/>
  <c r="K53" i="42" s="1"/>
  <c r="N53" i="42" s="1"/>
  <c r="I51" i="42"/>
  <c r="I50" i="42"/>
  <c r="K51" i="42" s="1"/>
  <c r="N51" i="42" s="1"/>
  <c r="I49" i="42"/>
  <c r="I48" i="42"/>
  <c r="K49" i="42" s="1"/>
  <c r="N49" i="42" s="1"/>
  <c r="I47" i="42"/>
  <c r="I46" i="42"/>
  <c r="K47" i="42" s="1"/>
  <c r="N47" i="42" s="1"/>
  <c r="I45" i="42"/>
  <c r="J44" i="42"/>
  <c r="I44" i="42"/>
  <c r="K45" i="42" s="1"/>
  <c r="N45" i="42" s="1"/>
  <c r="I43" i="42"/>
  <c r="J42" i="42"/>
  <c r="I42" i="42"/>
  <c r="K43" i="42" s="1"/>
  <c r="N43" i="42" s="1"/>
  <c r="I41" i="42"/>
  <c r="I40" i="42"/>
  <c r="K41" i="42" s="1"/>
  <c r="N41" i="42" s="1"/>
  <c r="I39" i="42"/>
  <c r="I38" i="42"/>
  <c r="K39" i="42" s="1"/>
  <c r="N39" i="42" s="1"/>
  <c r="I37" i="42"/>
  <c r="I36" i="42"/>
  <c r="K37" i="42" s="1"/>
  <c r="N37" i="42" s="1"/>
  <c r="I35" i="42"/>
  <c r="I34" i="42"/>
  <c r="K35" i="42" s="1"/>
  <c r="N35" i="42" s="1"/>
  <c r="I33" i="42"/>
  <c r="I32" i="42"/>
  <c r="K33" i="42" s="1"/>
  <c r="N33" i="42" s="1"/>
  <c r="I31" i="42"/>
  <c r="I30" i="42"/>
  <c r="K31" i="42" s="1"/>
  <c r="N31" i="42" s="1"/>
  <c r="I29" i="42"/>
  <c r="I28" i="42"/>
  <c r="K29" i="42" s="1"/>
  <c r="N29" i="42" s="1"/>
  <c r="I27" i="42"/>
  <c r="I26" i="42"/>
  <c r="K27" i="42" s="1"/>
  <c r="N27" i="42" s="1"/>
  <c r="I25" i="42"/>
  <c r="J24" i="42"/>
  <c r="I24" i="42"/>
  <c r="K25" i="42" s="1"/>
  <c r="N25" i="42" s="1"/>
  <c r="I23" i="42"/>
  <c r="J22" i="42"/>
  <c r="I22" i="42"/>
  <c r="K23" i="42" s="1"/>
  <c r="N23" i="42" s="1"/>
  <c r="I21" i="42"/>
  <c r="I20" i="42"/>
  <c r="K21" i="42" s="1"/>
  <c r="N21" i="42" s="1"/>
  <c r="I19" i="42"/>
  <c r="I18" i="42"/>
  <c r="K19" i="42" s="1"/>
  <c r="N19" i="42" s="1"/>
  <c r="I17" i="42"/>
  <c r="I16" i="42"/>
  <c r="K17" i="42" s="1"/>
  <c r="N17" i="42" s="1"/>
  <c r="I15" i="42"/>
  <c r="I14" i="42"/>
  <c r="K15" i="42" s="1"/>
  <c r="N15" i="42" s="1"/>
  <c r="I13" i="42"/>
  <c r="I12" i="42"/>
  <c r="K13" i="42" s="1"/>
  <c r="N13" i="42" s="1"/>
  <c r="I11" i="42"/>
  <c r="I10" i="42"/>
  <c r="K11" i="42" s="1"/>
  <c r="N11" i="42" s="1"/>
  <c r="I9" i="42"/>
  <c r="I8" i="42"/>
  <c r="K9" i="42" s="1"/>
  <c r="N9" i="42" s="1"/>
  <c r="I7" i="42"/>
  <c r="I6" i="42"/>
  <c r="K7" i="42" s="1"/>
  <c r="N7" i="42" s="1"/>
  <c r="I5" i="42"/>
  <c r="I4" i="42"/>
  <c r="K5" i="42" s="1"/>
  <c r="N5" i="42" s="1"/>
  <c r="I3" i="42"/>
  <c r="I2" i="42"/>
  <c r="K3" i="42" s="1"/>
  <c r="N3" i="42" s="1"/>
  <c r="I51" i="41"/>
  <c r="I50" i="41"/>
  <c r="K51" i="41" s="1"/>
  <c r="I49" i="41"/>
  <c r="I48" i="41"/>
  <c r="K49" i="41" s="1"/>
  <c r="I47" i="41"/>
  <c r="I46" i="41"/>
  <c r="K47" i="41" s="1"/>
  <c r="I45" i="41"/>
  <c r="I44" i="41"/>
  <c r="K45" i="41" s="1"/>
  <c r="I43" i="41"/>
  <c r="I42" i="41"/>
  <c r="J42" i="41" s="1"/>
  <c r="I41" i="41"/>
  <c r="I40" i="41"/>
  <c r="K41" i="41" s="1"/>
  <c r="I39" i="41"/>
  <c r="I38" i="41"/>
  <c r="K39" i="41" s="1"/>
  <c r="I37" i="41"/>
  <c r="I36" i="41"/>
  <c r="J36" i="41" s="1"/>
  <c r="I35" i="41"/>
  <c r="I34" i="41"/>
  <c r="J34" i="41" s="1"/>
  <c r="I33" i="41"/>
  <c r="I32" i="41"/>
  <c r="K33" i="41" s="1"/>
  <c r="I31" i="41"/>
  <c r="I30" i="41"/>
  <c r="J30" i="41" s="1"/>
  <c r="I29" i="41"/>
  <c r="I28" i="41"/>
  <c r="K29" i="41" s="1"/>
  <c r="I27" i="41"/>
  <c r="I26" i="41"/>
  <c r="J26" i="41" s="1"/>
  <c r="I25" i="41"/>
  <c r="I24" i="41"/>
  <c r="K25" i="41" s="1"/>
  <c r="I23" i="41"/>
  <c r="I22" i="41"/>
  <c r="J22" i="41" s="1"/>
  <c r="I21" i="41"/>
  <c r="I20" i="41"/>
  <c r="J20" i="41" s="1"/>
  <c r="I19" i="41"/>
  <c r="I18" i="41"/>
  <c r="K19" i="41" s="1"/>
  <c r="I17" i="41"/>
  <c r="I16" i="41"/>
  <c r="J16" i="41" s="1"/>
  <c r="I15" i="41"/>
  <c r="I14" i="41"/>
  <c r="J14" i="41" s="1"/>
  <c r="I13" i="41"/>
  <c r="I12" i="41"/>
  <c r="K13" i="41" s="1"/>
  <c r="I11" i="41"/>
  <c r="I10" i="41"/>
  <c r="J10" i="41" s="1"/>
  <c r="I9" i="41"/>
  <c r="I8" i="41"/>
  <c r="J8" i="41" s="1"/>
  <c r="I7" i="41"/>
  <c r="I6" i="41"/>
  <c r="K7" i="41" s="1"/>
  <c r="I5" i="41"/>
  <c r="I4" i="41"/>
  <c r="J4" i="41" s="1"/>
  <c r="I3" i="41"/>
  <c r="I2" i="41"/>
  <c r="K3" i="41" s="1"/>
  <c r="I123" i="40"/>
  <c r="I122" i="40"/>
  <c r="K123" i="40" s="1"/>
  <c r="N123" i="40" s="1"/>
  <c r="I121" i="40"/>
  <c r="I120" i="40"/>
  <c r="K121" i="40" s="1"/>
  <c r="N121" i="40" s="1"/>
  <c r="I119" i="40"/>
  <c r="I118" i="40"/>
  <c r="K119" i="40" s="1"/>
  <c r="N119" i="40" s="1"/>
  <c r="I117" i="40"/>
  <c r="I116" i="40"/>
  <c r="K117" i="40" s="1"/>
  <c r="N117" i="40" s="1"/>
  <c r="I115" i="40"/>
  <c r="I114" i="40"/>
  <c r="K115" i="40" s="1"/>
  <c r="I113" i="40"/>
  <c r="I112" i="40"/>
  <c r="K113" i="40" s="1"/>
  <c r="N113" i="40" s="1"/>
  <c r="I111" i="40"/>
  <c r="I110" i="40"/>
  <c r="K111" i="40" s="1"/>
  <c r="N111" i="40" s="1"/>
  <c r="I109" i="40"/>
  <c r="I108" i="40"/>
  <c r="K109" i="40" s="1"/>
  <c r="N109" i="40" s="1"/>
  <c r="I107" i="40"/>
  <c r="I106" i="40"/>
  <c r="K107" i="40" s="1"/>
  <c r="N107" i="40" s="1"/>
  <c r="I105" i="40"/>
  <c r="I104" i="40"/>
  <c r="K105" i="40" s="1"/>
  <c r="I103" i="40"/>
  <c r="I102" i="40"/>
  <c r="K103" i="40" s="1"/>
  <c r="N103" i="40" s="1"/>
  <c r="I101" i="40"/>
  <c r="I100" i="40"/>
  <c r="K101" i="40" s="1"/>
  <c r="N101" i="40" s="1"/>
  <c r="I99" i="40"/>
  <c r="I98" i="40"/>
  <c r="K99" i="40" s="1"/>
  <c r="N99" i="40" s="1"/>
  <c r="I97" i="40"/>
  <c r="I96" i="40"/>
  <c r="K97" i="40" s="1"/>
  <c r="N97" i="40" s="1"/>
  <c r="I95" i="40"/>
  <c r="I94" i="40"/>
  <c r="K95" i="40" s="1"/>
  <c r="I93" i="40"/>
  <c r="I92" i="40"/>
  <c r="K93" i="40" s="1"/>
  <c r="N93" i="40" s="1"/>
  <c r="I91" i="40"/>
  <c r="I90" i="40"/>
  <c r="K91" i="40" s="1"/>
  <c r="N91" i="40" s="1"/>
  <c r="I89" i="40"/>
  <c r="I88" i="40"/>
  <c r="K89" i="40" s="1"/>
  <c r="N89" i="40" s="1"/>
  <c r="I87" i="40"/>
  <c r="I86" i="40"/>
  <c r="K87" i="40" s="1"/>
  <c r="N87" i="40" s="1"/>
  <c r="I85" i="40"/>
  <c r="I84" i="40"/>
  <c r="K85" i="40" s="1"/>
  <c r="I83" i="40"/>
  <c r="I82" i="40"/>
  <c r="K83" i="40" s="1"/>
  <c r="N83" i="40" s="1"/>
  <c r="I81" i="40"/>
  <c r="I80" i="40"/>
  <c r="K81" i="40" s="1"/>
  <c r="N81" i="40" s="1"/>
  <c r="I79" i="40"/>
  <c r="I78" i="40"/>
  <c r="K79" i="40" s="1"/>
  <c r="N79" i="40" s="1"/>
  <c r="I77" i="40"/>
  <c r="I76" i="40"/>
  <c r="K77" i="40" s="1"/>
  <c r="N77" i="40" s="1"/>
  <c r="I75" i="40"/>
  <c r="I74" i="40"/>
  <c r="K75" i="40" s="1"/>
  <c r="I73" i="40"/>
  <c r="I72" i="40"/>
  <c r="K73" i="40" s="1"/>
  <c r="N73" i="40" s="1"/>
  <c r="I71" i="40"/>
  <c r="I70" i="40"/>
  <c r="K71" i="40" s="1"/>
  <c r="N71" i="40" s="1"/>
  <c r="I69" i="40"/>
  <c r="I68" i="40"/>
  <c r="K69" i="40" s="1"/>
  <c r="N69" i="40" s="1"/>
  <c r="I67" i="40"/>
  <c r="I66" i="40"/>
  <c r="K67" i="40" s="1"/>
  <c r="N67" i="40" s="1"/>
  <c r="I65" i="40"/>
  <c r="I64" i="40"/>
  <c r="K65" i="40" s="1"/>
  <c r="I63" i="40"/>
  <c r="I62" i="40"/>
  <c r="K63" i="40" s="1"/>
  <c r="N63" i="40" s="1"/>
  <c r="I61" i="40"/>
  <c r="I60" i="40"/>
  <c r="K61" i="40" s="1"/>
  <c r="N61" i="40" s="1"/>
  <c r="I59" i="40"/>
  <c r="I58" i="40"/>
  <c r="K59" i="40" s="1"/>
  <c r="N59" i="40" s="1"/>
  <c r="I57" i="40"/>
  <c r="I56" i="40"/>
  <c r="K57" i="40" s="1"/>
  <c r="N57" i="40" s="1"/>
  <c r="I55" i="40"/>
  <c r="I54" i="40"/>
  <c r="K55" i="40" s="1"/>
  <c r="I53" i="40"/>
  <c r="I52" i="40"/>
  <c r="K53" i="40" s="1"/>
  <c r="N53" i="40" s="1"/>
  <c r="I51" i="40"/>
  <c r="I50" i="40"/>
  <c r="K51" i="40" s="1"/>
  <c r="N51" i="40" s="1"/>
  <c r="I49" i="40"/>
  <c r="I48" i="40"/>
  <c r="K49" i="40" s="1"/>
  <c r="N49" i="40" s="1"/>
  <c r="I47" i="40"/>
  <c r="I46" i="40"/>
  <c r="K47" i="40" s="1"/>
  <c r="N47" i="40" s="1"/>
  <c r="I45" i="40"/>
  <c r="I44" i="40"/>
  <c r="K45" i="40" s="1"/>
  <c r="I43" i="40"/>
  <c r="I42" i="40"/>
  <c r="K43" i="40" s="1"/>
  <c r="N43" i="40" s="1"/>
  <c r="I41" i="40"/>
  <c r="I40" i="40"/>
  <c r="K41" i="40" s="1"/>
  <c r="N41" i="40" s="1"/>
  <c r="I39" i="40"/>
  <c r="I38" i="40"/>
  <c r="K39" i="40" s="1"/>
  <c r="N39" i="40" s="1"/>
  <c r="I37" i="40"/>
  <c r="I36" i="40"/>
  <c r="K37" i="40" s="1"/>
  <c r="N37" i="40" s="1"/>
  <c r="I35" i="40"/>
  <c r="I34" i="40"/>
  <c r="K35" i="40" s="1"/>
  <c r="I33" i="40"/>
  <c r="I32" i="40"/>
  <c r="K33" i="40" s="1"/>
  <c r="N33" i="40" s="1"/>
  <c r="I31" i="40"/>
  <c r="I30" i="40"/>
  <c r="K31" i="40" s="1"/>
  <c r="N31" i="40" s="1"/>
  <c r="I29" i="40"/>
  <c r="I28" i="40"/>
  <c r="K29" i="40" s="1"/>
  <c r="N29" i="40" s="1"/>
  <c r="I27" i="40"/>
  <c r="I26" i="40"/>
  <c r="K27" i="40" s="1"/>
  <c r="N27" i="40" s="1"/>
  <c r="I25" i="40"/>
  <c r="I24" i="40"/>
  <c r="K25" i="40" s="1"/>
  <c r="I23" i="40"/>
  <c r="I22" i="40"/>
  <c r="K23" i="40" s="1"/>
  <c r="N23" i="40" s="1"/>
  <c r="I21" i="40"/>
  <c r="I20" i="40"/>
  <c r="K21" i="40" s="1"/>
  <c r="N21" i="40" s="1"/>
  <c r="I19" i="40"/>
  <c r="I18" i="40"/>
  <c r="K19" i="40" s="1"/>
  <c r="N19" i="40" s="1"/>
  <c r="I17" i="40"/>
  <c r="I16" i="40"/>
  <c r="K17" i="40" s="1"/>
  <c r="N17" i="40" s="1"/>
  <c r="I15" i="40"/>
  <c r="I14" i="40"/>
  <c r="K15" i="40" s="1"/>
  <c r="I13" i="40"/>
  <c r="I12" i="40"/>
  <c r="K13" i="40" s="1"/>
  <c r="N13" i="40" s="1"/>
  <c r="I11" i="40"/>
  <c r="I10" i="40"/>
  <c r="K11" i="40" s="1"/>
  <c r="N11" i="40" s="1"/>
  <c r="I9" i="40"/>
  <c r="I8" i="40"/>
  <c r="K9" i="40" s="1"/>
  <c r="N9" i="40" s="1"/>
  <c r="I7" i="40"/>
  <c r="I6" i="40"/>
  <c r="K7" i="40" s="1"/>
  <c r="N7" i="40" s="1"/>
  <c r="I5" i="40"/>
  <c r="I4" i="40"/>
  <c r="K5" i="40" s="1"/>
  <c r="I3" i="40"/>
  <c r="I2" i="40"/>
  <c r="K3" i="40" s="1"/>
  <c r="N3" i="40" s="1"/>
  <c r="H77" i="39"/>
  <c r="H76" i="39"/>
  <c r="J76" i="39" s="1"/>
  <c r="I75" i="39"/>
  <c r="H75" i="39"/>
  <c r="H74" i="39"/>
  <c r="H73" i="39"/>
  <c r="H72" i="39"/>
  <c r="J72" i="39" s="1"/>
  <c r="H71" i="39"/>
  <c r="H70" i="39"/>
  <c r="J70" i="39" s="1"/>
  <c r="I69" i="39"/>
  <c r="H69" i="39"/>
  <c r="J68" i="39"/>
  <c r="H68" i="39"/>
  <c r="I68" i="39" s="1"/>
  <c r="H67" i="39"/>
  <c r="H66" i="39"/>
  <c r="I66" i="39" s="1"/>
  <c r="J65" i="39"/>
  <c r="I65" i="39"/>
  <c r="H65" i="39"/>
  <c r="J64" i="39"/>
  <c r="H64" i="39"/>
  <c r="I64" i="39" s="1"/>
  <c r="H63" i="39"/>
  <c r="H62" i="39"/>
  <c r="I62" i="39" s="1"/>
  <c r="H61" i="39"/>
  <c r="H60" i="39"/>
  <c r="I60" i="39" s="1"/>
  <c r="H59" i="39"/>
  <c r="H58" i="39"/>
  <c r="I58" i="39" s="1"/>
  <c r="J57" i="39"/>
  <c r="I57" i="39"/>
  <c r="H57" i="39"/>
  <c r="H56" i="39"/>
  <c r="I56" i="39" s="1"/>
  <c r="H55" i="39"/>
  <c r="H54" i="39"/>
  <c r="I54" i="39" s="1"/>
  <c r="J53" i="39"/>
  <c r="I53" i="39"/>
  <c r="H53" i="39"/>
  <c r="H52" i="39"/>
  <c r="I52" i="39" s="1"/>
  <c r="I51" i="39"/>
  <c r="H51" i="39"/>
  <c r="H50" i="39"/>
  <c r="I50" i="39" s="1"/>
  <c r="H49" i="39"/>
  <c r="H48" i="39"/>
  <c r="I48" i="39" s="1"/>
  <c r="J47" i="39"/>
  <c r="I47" i="39"/>
  <c r="H47" i="39"/>
  <c r="J46" i="39"/>
  <c r="H46" i="39"/>
  <c r="I46" i="39" s="1"/>
  <c r="H45" i="39"/>
  <c r="H44" i="39"/>
  <c r="I44" i="39" s="1"/>
  <c r="J43" i="39"/>
  <c r="H43" i="39"/>
  <c r="H42" i="39"/>
  <c r="I42" i="39" s="1"/>
  <c r="H41" i="39"/>
  <c r="H40" i="39"/>
  <c r="I40" i="39" s="1"/>
  <c r="J39" i="39"/>
  <c r="I39" i="39"/>
  <c r="H39" i="39"/>
  <c r="H38" i="39"/>
  <c r="I38" i="39" s="1"/>
  <c r="H37" i="39"/>
  <c r="H36" i="39"/>
  <c r="I36" i="39" s="1"/>
  <c r="H35" i="39"/>
  <c r="H34" i="39"/>
  <c r="I34" i="39" s="1"/>
  <c r="J33" i="39"/>
  <c r="H33" i="39"/>
  <c r="H32" i="39"/>
  <c r="I32" i="39" s="1"/>
  <c r="J31" i="39"/>
  <c r="I31" i="39"/>
  <c r="H31" i="39"/>
  <c r="H30" i="39"/>
  <c r="I30" i="39" s="1"/>
  <c r="H29" i="39"/>
  <c r="H28" i="39"/>
  <c r="I28" i="39" s="1"/>
  <c r="J27" i="39"/>
  <c r="I27" i="39"/>
  <c r="H27" i="39"/>
  <c r="H26" i="39"/>
  <c r="I26" i="39" s="1"/>
  <c r="H25" i="39"/>
  <c r="H24" i="39"/>
  <c r="I24" i="39" s="1"/>
  <c r="H23" i="39"/>
  <c r="H22" i="39"/>
  <c r="I22" i="39" s="1"/>
  <c r="H21" i="39"/>
  <c r="H20" i="39"/>
  <c r="I20" i="39" s="1"/>
  <c r="J19" i="39"/>
  <c r="H19" i="39"/>
  <c r="H18" i="39"/>
  <c r="I18" i="39" s="1"/>
  <c r="H17" i="39"/>
  <c r="H16" i="39"/>
  <c r="I16" i="39" s="1"/>
  <c r="J15" i="39"/>
  <c r="I15" i="39"/>
  <c r="H15" i="39"/>
  <c r="J14" i="39"/>
  <c r="H14" i="39"/>
  <c r="I14" i="39" s="1"/>
  <c r="H13" i="39"/>
  <c r="H12" i="39"/>
  <c r="I12" i="39" s="1"/>
  <c r="H11" i="39"/>
  <c r="H10" i="39"/>
  <c r="I10" i="39" s="1"/>
  <c r="H9" i="39"/>
  <c r="H8" i="39"/>
  <c r="I8" i="39" s="1"/>
  <c r="H7" i="39"/>
  <c r="H6" i="39"/>
  <c r="I6" i="39" s="1"/>
  <c r="H5" i="39"/>
  <c r="H4" i="39"/>
  <c r="I4" i="39" s="1"/>
  <c r="H3" i="39"/>
  <c r="H2" i="39"/>
  <c r="I2" i="39" s="1"/>
  <c r="H77" i="38"/>
  <c r="H76" i="38"/>
  <c r="J77" i="38" s="1"/>
  <c r="H75" i="38"/>
  <c r="J74" i="38"/>
  <c r="I74" i="38"/>
  <c r="H74" i="38"/>
  <c r="J75" i="38" s="1"/>
  <c r="H73" i="38"/>
  <c r="H72" i="38"/>
  <c r="J73" i="38" s="1"/>
  <c r="H71" i="38"/>
  <c r="H70" i="38"/>
  <c r="J70" i="38" s="1"/>
  <c r="H69" i="38"/>
  <c r="H68" i="38"/>
  <c r="J68" i="38" s="1"/>
  <c r="H67" i="38"/>
  <c r="H66" i="38"/>
  <c r="J66" i="38" s="1"/>
  <c r="H65" i="38"/>
  <c r="H64" i="38"/>
  <c r="J64" i="38" s="1"/>
  <c r="I63" i="38"/>
  <c r="H63" i="38"/>
  <c r="H62" i="38"/>
  <c r="J62" i="38" s="1"/>
  <c r="H61" i="38"/>
  <c r="H60" i="38"/>
  <c r="J60" i="38" s="1"/>
  <c r="H59" i="38"/>
  <c r="H58" i="38"/>
  <c r="J58" i="38" s="1"/>
  <c r="H57" i="38"/>
  <c r="H56" i="38"/>
  <c r="J56" i="38" s="1"/>
  <c r="H55" i="38"/>
  <c r="H54" i="38"/>
  <c r="J54" i="38" s="1"/>
  <c r="H53" i="38"/>
  <c r="H52" i="38"/>
  <c r="J52" i="38" s="1"/>
  <c r="I51" i="38"/>
  <c r="H51" i="38"/>
  <c r="H50" i="38"/>
  <c r="J50" i="38" s="1"/>
  <c r="I49" i="38"/>
  <c r="H49" i="38"/>
  <c r="H48" i="38"/>
  <c r="J48" i="38" s="1"/>
  <c r="H47" i="38"/>
  <c r="H46" i="38"/>
  <c r="J46" i="38" s="1"/>
  <c r="H45" i="38"/>
  <c r="H44" i="38"/>
  <c r="J44" i="38" s="1"/>
  <c r="I43" i="38"/>
  <c r="H43" i="38"/>
  <c r="H42" i="38"/>
  <c r="J42" i="38" s="1"/>
  <c r="I41" i="38"/>
  <c r="H41" i="38"/>
  <c r="H40" i="38"/>
  <c r="J40" i="38" s="1"/>
  <c r="H39" i="38"/>
  <c r="H38" i="38"/>
  <c r="J38" i="38" s="1"/>
  <c r="H37" i="38"/>
  <c r="H36" i="38"/>
  <c r="J36" i="38" s="1"/>
  <c r="H35" i="38"/>
  <c r="H34" i="38"/>
  <c r="J34" i="38" s="1"/>
  <c r="H33" i="38"/>
  <c r="H32" i="38"/>
  <c r="J32" i="38" s="1"/>
  <c r="H31" i="38"/>
  <c r="H30" i="38"/>
  <c r="J30" i="38" s="1"/>
  <c r="H29" i="38"/>
  <c r="H28" i="38"/>
  <c r="J28" i="38" s="1"/>
  <c r="H27" i="38"/>
  <c r="H26" i="38"/>
  <c r="J26" i="38" s="1"/>
  <c r="H25" i="38"/>
  <c r="H24" i="38"/>
  <c r="J24" i="38" s="1"/>
  <c r="H23" i="38"/>
  <c r="H22" i="38"/>
  <c r="J22" i="38" s="1"/>
  <c r="H21" i="38"/>
  <c r="H20" i="38"/>
  <c r="J20" i="38" s="1"/>
  <c r="H19" i="38"/>
  <c r="H18" i="38"/>
  <c r="J18" i="38" s="1"/>
  <c r="I17" i="38"/>
  <c r="H17" i="38"/>
  <c r="H16" i="38"/>
  <c r="J16" i="38" s="1"/>
  <c r="H15" i="38"/>
  <c r="H14" i="38"/>
  <c r="J14" i="38" s="1"/>
  <c r="H13" i="38"/>
  <c r="H12" i="38"/>
  <c r="J12" i="38" s="1"/>
  <c r="H11" i="38"/>
  <c r="H10" i="38"/>
  <c r="J10" i="38" s="1"/>
  <c r="H9" i="38"/>
  <c r="H8" i="38"/>
  <c r="J8" i="38" s="1"/>
  <c r="H7" i="38"/>
  <c r="H6" i="38"/>
  <c r="J6" i="38" s="1"/>
  <c r="H5" i="38"/>
  <c r="H4" i="38"/>
  <c r="J4" i="38" s="1"/>
  <c r="H3" i="38"/>
  <c r="H2" i="38"/>
  <c r="J2" i="38" s="1"/>
  <c r="H77" i="37"/>
  <c r="H76" i="37"/>
  <c r="J76" i="37" s="1"/>
  <c r="H75" i="37"/>
  <c r="H74" i="37"/>
  <c r="J74" i="37" s="1"/>
  <c r="H73" i="37"/>
  <c r="H72" i="37"/>
  <c r="J72" i="37" s="1"/>
  <c r="H71" i="37"/>
  <c r="H70" i="37"/>
  <c r="J70" i="37" s="1"/>
  <c r="J69" i="37"/>
  <c r="H69" i="37"/>
  <c r="H68" i="37"/>
  <c r="I68" i="37" s="1"/>
  <c r="H67" i="37"/>
  <c r="H66" i="37"/>
  <c r="I66" i="37" s="1"/>
  <c r="I65" i="37"/>
  <c r="H65" i="37"/>
  <c r="H64" i="37"/>
  <c r="J65" i="37" s="1"/>
  <c r="H63" i="37"/>
  <c r="H62" i="37"/>
  <c r="J63" i="37" s="1"/>
  <c r="H61" i="37"/>
  <c r="H60" i="37"/>
  <c r="J61" i="37" s="1"/>
  <c r="H59" i="37"/>
  <c r="H58" i="37"/>
  <c r="I59" i="37" s="1"/>
  <c r="H57" i="37"/>
  <c r="H56" i="37"/>
  <c r="I57" i="37" s="1"/>
  <c r="H55" i="37"/>
  <c r="H54" i="37"/>
  <c r="I55" i="37" s="1"/>
  <c r="H53" i="37"/>
  <c r="H52" i="37"/>
  <c r="I53" i="37" s="1"/>
  <c r="H51" i="37"/>
  <c r="H50" i="37"/>
  <c r="I51" i="37" s="1"/>
  <c r="H49" i="37"/>
  <c r="H48" i="37"/>
  <c r="I49" i="37" s="1"/>
  <c r="H47" i="37"/>
  <c r="H46" i="37"/>
  <c r="I47" i="37" s="1"/>
  <c r="H45" i="37"/>
  <c r="H44" i="37"/>
  <c r="I45" i="37" s="1"/>
  <c r="H43" i="37"/>
  <c r="H42" i="37"/>
  <c r="I43" i="37" s="1"/>
  <c r="H41" i="37"/>
  <c r="H40" i="37"/>
  <c r="I41" i="37" s="1"/>
  <c r="H39" i="37"/>
  <c r="H38" i="37"/>
  <c r="I39" i="37" s="1"/>
  <c r="H37" i="37"/>
  <c r="H36" i="37"/>
  <c r="I37" i="37" s="1"/>
  <c r="H35" i="37"/>
  <c r="H34" i="37"/>
  <c r="I35" i="37" s="1"/>
  <c r="H33" i="37"/>
  <c r="H32" i="37"/>
  <c r="I33" i="37" s="1"/>
  <c r="H31" i="37"/>
  <c r="H30" i="37"/>
  <c r="I31" i="37" s="1"/>
  <c r="H29" i="37"/>
  <c r="H28" i="37"/>
  <c r="I29" i="37" s="1"/>
  <c r="H27" i="37"/>
  <c r="H26" i="37"/>
  <c r="I27" i="37" s="1"/>
  <c r="H25" i="37"/>
  <c r="H24" i="37"/>
  <c r="I25" i="37" s="1"/>
  <c r="H23" i="37"/>
  <c r="H22" i="37"/>
  <c r="I23" i="37" s="1"/>
  <c r="H21" i="37"/>
  <c r="H20" i="37"/>
  <c r="I21" i="37" s="1"/>
  <c r="H19" i="37"/>
  <c r="H18" i="37"/>
  <c r="I19" i="37" s="1"/>
  <c r="H17" i="37"/>
  <c r="H16" i="37"/>
  <c r="I17" i="37" s="1"/>
  <c r="H15" i="37"/>
  <c r="H14" i="37"/>
  <c r="I15" i="37" s="1"/>
  <c r="H13" i="37"/>
  <c r="H12" i="37"/>
  <c r="I13" i="37" s="1"/>
  <c r="H11" i="37"/>
  <c r="H10" i="37"/>
  <c r="I11" i="37" s="1"/>
  <c r="H9" i="37"/>
  <c r="H8" i="37"/>
  <c r="I9" i="37" s="1"/>
  <c r="H7" i="37"/>
  <c r="H6" i="37"/>
  <c r="I7" i="37" s="1"/>
  <c r="H5" i="37"/>
  <c r="H4" i="37"/>
  <c r="I5" i="37" s="1"/>
  <c r="H3" i="37"/>
  <c r="H2" i="37"/>
  <c r="I3" i="37" s="1"/>
  <c r="H71" i="36"/>
  <c r="H70" i="36"/>
  <c r="I70" i="36" s="1"/>
  <c r="H69" i="36"/>
  <c r="H68" i="36"/>
  <c r="I69" i="36" s="1"/>
  <c r="I67" i="36"/>
  <c r="H67" i="36"/>
  <c r="J66" i="36"/>
  <c r="H66" i="36"/>
  <c r="J67" i="36" s="1"/>
  <c r="H65" i="36"/>
  <c r="H64" i="36"/>
  <c r="J65" i="36" s="1"/>
  <c r="H63" i="36"/>
  <c r="H62" i="36"/>
  <c r="J63" i="36" s="1"/>
  <c r="H61" i="36"/>
  <c r="H60" i="36"/>
  <c r="I61" i="36" s="1"/>
  <c r="H59" i="36"/>
  <c r="H58" i="36"/>
  <c r="I59" i="36" s="1"/>
  <c r="H57" i="36"/>
  <c r="H56" i="36"/>
  <c r="I57" i="36" s="1"/>
  <c r="H55" i="36"/>
  <c r="H54" i="36"/>
  <c r="I55" i="36" s="1"/>
  <c r="H53" i="36"/>
  <c r="H52" i="36"/>
  <c r="I53" i="36" s="1"/>
  <c r="H51" i="36"/>
  <c r="H50" i="36"/>
  <c r="I51" i="36" s="1"/>
  <c r="H49" i="36"/>
  <c r="H48" i="36"/>
  <c r="I49" i="36" s="1"/>
  <c r="H47" i="36"/>
  <c r="H46" i="36"/>
  <c r="I47" i="36" s="1"/>
  <c r="H45" i="36"/>
  <c r="H44" i="36"/>
  <c r="I45" i="36" s="1"/>
  <c r="H43" i="36"/>
  <c r="H42" i="36"/>
  <c r="I43" i="36" s="1"/>
  <c r="H41" i="36"/>
  <c r="H40" i="36"/>
  <c r="I41" i="36" s="1"/>
  <c r="H39" i="36"/>
  <c r="H38" i="36"/>
  <c r="I39" i="36" s="1"/>
  <c r="H37" i="36"/>
  <c r="H36" i="36"/>
  <c r="I37" i="36" s="1"/>
  <c r="H35" i="36"/>
  <c r="H34" i="36"/>
  <c r="I35" i="36" s="1"/>
  <c r="H33" i="36"/>
  <c r="H32" i="36"/>
  <c r="I33" i="36" s="1"/>
  <c r="H31" i="36"/>
  <c r="H30" i="36"/>
  <c r="I31" i="36" s="1"/>
  <c r="H29" i="36"/>
  <c r="H28" i="36"/>
  <c r="I29" i="36" s="1"/>
  <c r="H27" i="36"/>
  <c r="H26" i="36"/>
  <c r="I27" i="36" s="1"/>
  <c r="H25" i="36"/>
  <c r="H24" i="36"/>
  <c r="I25" i="36" s="1"/>
  <c r="H23" i="36"/>
  <c r="H22" i="36"/>
  <c r="I23" i="36" s="1"/>
  <c r="H21" i="36"/>
  <c r="H20" i="36"/>
  <c r="I21" i="36" s="1"/>
  <c r="H19" i="36"/>
  <c r="H18" i="36"/>
  <c r="I19" i="36" s="1"/>
  <c r="H17" i="36"/>
  <c r="H16" i="36"/>
  <c r="I17" i="36" s="1"/>
  <c r="H15" i="36"/>
  <c r="H14" i="36"/>
  <c r="I15" i="36" s="1"/>
  <c r="H13" i="36"/>
  <c r="H12" i="36"/>
  <c r="I13" i="36" s="1"/>
  <c r="H11" i="36"/>
  <c r="H10" i="36"/>
  <c r="I11" i="36" s="1"/>
  <c r="H9" i="36"/>
  <c r="H8" i="36"/>
  <c r="I9" i="36" s="1"/>
  <c r="H7" i="36"/>
  <c r="H6" i="36"/>
  <c r="I7" i="36" s="1"/>
  <c r="H5" i="36"/>
  <c r="H4" i="36"/>
  <c r="I5" i="36" s="1"/>
  <c r="H3" i="36"/>
  <c r="H2" i="36"/>
  <c r="I3" i="36" s="1"/>
  <c r="H171" i="35"/>
  <c r="H170" i="35"/>
  <c r="J171" i="35" s="1"/>
  <c r="H169" i="35"/>
  <c r="H168" i="35"/>
  <c r="J169" i="35" s="1"/>
  <c r="I167" i="35"/>
  <c r="H167" i="35"/>
  <c r="J166" i="35"/>
  <c r="H166" i="35"/>
  <c r="J167" i="35" s="1"/>
  <c r="H165" i="35"/>
  <c r="H164" i="35"/>
  <c r="J165" i="35" s="1"/>
  <c r="H163" i="35"/>
  <c r="H162" i="35"/>
  <c r="J163" i="35" s="1"/>
  <c r="I161" i="35"/>
  <c r="H161" i="35"/>
  <c r="H160" i="35"/>
  <c r="J161" i="35" s="1"/>
  <c r="H159" i="35"/>
  <c r="H158" i="35"/>
  <c r="J159" i="35" s="1"/>
  <c r="H157" i="35"/>
  <c r="H156" i="35"/>
  <c r="J157" i="35" s="1"/>
  <c r="I155" i="35"/>
  <c r="H155" i="35"/>
  <c r="H154" i="35"/>
  <c r="J155" i="35" s="1"/>
  <c r="H153" i="35"/>
  <c r="H152" i="35"/>
  <c r="J153" i="35" s="1"/>
  <c r="H151" i="35"/>
  <c r="H150" i="35"/>
  <c r="J151" i="35" s="1"/>
  <c r="H149" i="35"/>
  <c r="H148" i="35"/>
  <c r="J149" i="35" s="1"/>
  <c r="H147" i="35"/>
  <c r="H146" i="35"/>
  <c r="J147" i="35" s="1"/>
  <c r="H145" i="35"/>
  <c r="J144" i="35"/>
  <c r="H144" i="35"/>
  <c r="J145" i="35" s="1"/>
  <c r="I143" i="35"/>
  <c r="H143" i="35"/>
  <c r="H142" i="35"/>
  <c r="J143" i="35" s="1"/>
  <c r="H141" i="35"/>
  <c r="H140" i="35"/>
  <c r="J141" i="35" s="1"/>
  <c r="H139" i="35"/>
  <c r="H138" i="35"/>
  <c r="J139" i="35" s="1"/>
  <c r="H137" i="35"/>
  <c r="H136" i="35"/>
  <c r="J137" i="35" s="1"/>
  <c r="H135" i="35"/>
  <c r="H134" i="35"/>
  <c r="J135" i="35" s="1"/>
  <c r="H133" i="35"/>
  <c r="H132" i="35"/>
  <c r="J133" i="35" s="1"/>
  <c r="H131" i="35"/>
  <c r="H130" i="35"/>
  <c r="J131" i="35" s="1"/>
  <c r="H129" i="35"/>
  <c r="H128" i="35"/>
  <c r="J129" i="35" s="1"/>
  <c r="H127" i="35"/>
  <c r="J126" i="35"/>
  <c r="H126" i="35"/>
  <c r="J127" i="35" s="1"/>
  <c r="H125" i="35"/>
  <c r="H124" i="35"/>
  <c r="J125" i="35" s="1"/>
  <c r="I123" i="35"/>
  <c r="H123" i="35"/>
  <c r="H122" i="35"/>
  <c r="J123" i="35" s="1"/>
  <c r="H121" i="35"/>
  <c r="H120" i="35"/>
  <c r="J121" i="35" s="1"/>
  <c r="H119" i="35"/>
  <c r="H118" i="35"/>
  <c r="J119" i="35" s="1"/>
  <c r="H117" i="35"/>
  <c r="H116" i="35"/>
  <c r="J117" i="35" s="1"/>
  <c r="H115" i="35"/>
  <c r="H114" i="35"/>
  <c r="J115" i="35" s="1"/>
  <c r="I113" i="35"/>
  <c r="H113" i="35"/>
  <c r="H112" i="35"/>
  <c r="J113" i="35" s="1"/>
  <c r="H111" i="35"/>
  <c r="H110" i="35"/>
  <c r="J111" i="35" s="1"/>
  <c r="H109" i="35"/>
  <c r="H108" i="35"/>
  <c r="J109" i="35" s="1"/>
  <c r="I107" i="35"/>
  <c r="H107" i="35"/>
  <c r="J106" i="35"/>
  <c r="H106" i="35"/>
  <c r="J107" i="35" s="1"/>
  <c r="H105" i="35"/>
  <c r="H104" i="35"/>
  <c r="J105" i="35" s="1"/>
  <c r="H103" i="35"/>
  <c r="H102" i="35"/>
  <c r="J103" i="35" s="1"/>
  <c r="I101" i="35"/>
  <c r="K100" i="35" s="1"/>
  <c r="H101" i="35"/>
  <c r="J100" i="35"/>
  <c r="I100" i="35"/>
  <c r="H100" i="35"/>
  <c r="J101" i="35" s="1"/>
  <c r="H99" i="35"/>
  <c r="H98" i="35"/>
  <c r="J99" i="35" s="1"/>
  <c r="H97" i="35"/>
  <c r="H96" i="35"/>
  <c r="J97" i="35" s="1"/>
  <c r="I95" i="35"/>
  <c r="K94" i="35" s="1"/>
  <c r="H95" i="35"/>
  <c r="J94" i="35"/>
  <c r="I94" i="35"/>
  <c r="H94" i="35"/>
  <c r="J95" i="35" s="1"/>
  <c r="H93" i="35"/>
  <c r="H92" i="35"/>
  <c r="J93" i="35" s="1"/>
  <c r="H91" i="35"/>
  <c r="H90" i="35"/>
  <c r="J91" i="35" s="1"/>
  <c r="I89" i="35"/>
  <c r="H89" i="35"/>
  <c r="H88" i="35"/>
  <c r="J89" i="35" s="1"/>
  <c r="H87" i="35"/>
  <c r="H86" i="35"/>
  <c r="J87" i="35" s="1"/>
  <c r="I85" i="35"/>
  <c r="H85" i="35"/>
  <c r="J84" i="35"/>
  <c r="H84" i="35"/>
  <c r="J85" i="35" s="1"/>
  <c r="H83" i="35"/>
  <c r="H82" i="35"/>
  <c r="J83" i="35" s="1"/>
  <c r="I81" i="35"/>
  <c r="H81" i="35"/>
  <c r="J80" i="35"/>
  <c r="H80" i="35"/>
  <c r="J81" i="35" s="1"/>
  <c r="H79" i="35"/>
  <c r="H78" i="35"/>
  <c r="J79" i="35" s="1"/>
  <c r="H77" i="35"/>
  <c r="J76" i="35"/>
  <c r="H76" i="35"/>
  <c r="J77" i="35" s="1"/>
  <c r="H75" i="35"/>
  <c r="J74" i="35"/>
  <c r="H74" i="35"/>
  <c r="J75" i="35" s="1"/>
  <c r="H73" i="35"/>
  <c r="H72" i="35"/>
  <c r="J73" i="35" s="1"/>
  <c r="H71" i="35"/>
  <c r="H70" i="35"/>
  <c r="J71" i="35" s="1"/>
  <c r="I69" i="35"/>
  <c r="H69" i="35"/>
  <c r="H68" i="35"/>
  <c r="J69" i="35" s="1"/>
  <c r="H67" i="35"/>
  <c r="H66" i="35"/>
  <c r="J67" i="35" s="1"/>
  <c r="H65" i="35"/>
  <c r="H64" i="35"/>
  <c r="J65" i="35" s="1"/>
  <c r="I63" i="35"/>
  <c r="H63" i="35"/>
  <c r="H62" i="35"/>
  <c r="J63" i="35" s="1"/>
  <c r="H61" i="35"/>
  <c r="H60" i="35"/>
  <c r="J61" i="35" s="1"/>
  <c r="I59" i="35"/>
  <c r="H59" i="35"/>
  <c r="J58" i="35"/>
  <c r="I58" i="35"/>
  <c r="H58" i="35"/>
  <c r="J59" i="35" s="1"/>
  <c r="H57" i="35"/>
  <c r="H56" i="35"/>
  <c r="J57" i="35" s="1"/>
  <c r="H55" i="35"/>
  <c r="J54" i="35"/>
  <c r="I54" i="35"/>
  <c r="H54" i="35"/>
  <c r="J55" i="35" s="1"/>
  <c r="H53" i="35"/>
  <c r="H52" i="35"/>
  <c r="H51" i="35"/>
  <c r="H50" i="35"/>
  <c r="J51" i="35" s="1"/>
  <c r="H49" i="35"/>
  <c r="H48" i="35"/>
  <c r="J49" i="35" s="1"/>
  <c r="H47" i="35"/>
  <c r="H46" i="35"/>
  <c r="J47" i="35" s="1"/>
  <c r="H45" i="35"/>
  <c r="H44" i="35"/>
  <c r="J45" i="35" s="1"/>
  <c r="H43" i="35"/>
  <c r="H42" i="35"/>
  <c r="J43" i="35" s="1"/>
  <c r="I41" i="35"/>
  <c r="H41" i="35"/>
  <c r="H40" i="35"/>
  <c r="J41" i="35" s="1"/>
  <c r="H39" i="35"/>
  <c r="H38" i="35"/>
  <c r="J39" i="35" s="1"/>
  <c r="H37" i="35"/>
  <c r="H36" i="35"/>
  <c r="J37" i="35" s="1"/>
  <c r="H35" i="35"/>
  <c r="H34" i="35"/>
  <c r="J35" i="35" s="1"/>
  <c r="H33" i="35"/>
  <c r="H32" i="35"/>
  <c r="H31" i="35"/>
  <c r="H30" i="35"/>
  <c r="J31" i="35" s="1"/>
  <c r="H29" i="35"/>
  <c r="H28" i="35"/>
  <c r="J29" i="35" s="1"/>
  <c r="H27" i="35"/>
  <c r="H26" i="35"/>
  <c r="J27" i="35" s="1"/>
  <c r="H25" i="35"/>
  <c r="H24" i="35"/>
  <c r="J25" i="35" s="1"/>
  <c r="I23" i="35"/>
  <c r="H23" i="35"/>
  <c r="H22" i="35"/>
  <c r="J23" i="35" s="1"/>
  <c r="H21" i="35"/>
  <c r="H20" i="35"/>
  <c r="J21" i="35" s="1"/>
  <c r="I19" i="35"/>
  <c r="H19" i="35"/>
  <c r="J18" i="35"/>
  <c r="I18" i="35"/>
  <c r="H18" i="35"/>
  <c r="J19" i="35" s="1"/>
  <c r="H17" i="35"/>
  <c r="H16" i="35"/>
  <c r="J17" i="35" s="1"/>
  <c r="H15" i="35"/>
  <c r="J14" i="35"/>
  <c r="I14" i="35"/>
  <c r="H14" i="35"/>
  <c r="J15" i="35" s="1"/>
  <c r="H13" i="35"/>
  <c r="H12" i="35"/>
  <c r="H11" i="35"/>
  <c r="H10" i="35"/>
  <c r="J11" i="35" s="1"/>
  <c r="H9" i="35"/>
  <c r="H8" i="35"/>
  <c r="J9" i="35" s="1"/>
  <c r="H7" i="35"/>
  <c r="H6" i="35"/>
  <c r="J7" i="35" s="1"/>
  <c r="I5" i="35"/>
  <c r="H5" i="35"/>
  <c r="H4" i="35"/>
  <c r="J5" i="35" s="1"/>
  <c r="H3" i="35"/>
  <c r="H2" i="35"/>
  <c r="J3" i="35" s="1"/>
  <c r="H49" i="34"/>
  <c r="H48" i="34"/>
  <c r="J48" i="34" s="1"/>
  <c r="H47" i="34"/>
  <c r="H46" i="34"/>
  <c r="J46" i="34" s="1"/>
  <c r="H45" i="34"/>
  <c r="H44" i="34"/>
  <c r="J44" i="34" s="1"/>
  <c r="H43" i="34"/>
  <c r="H42" i="34"/>
  <c r="J42" i="34" s="1"/>
  <c r="H41" i="34"/>
  <c r="H40" i="34"/>
  <c r="J40" i="34" s="1"/>
  <c r="H39" i="34"/>
  <c r="H38" i="34"/>
  <c r="J38" i="34" s="1"/>
  <c r="H37" i="34"/>
  <c r="H36" i="34"/>
  <c r="J36" i="34" s="1"/>
  <c r="H35" i="34"/>
  <c r="H34" i="34"/>
  <c r="J34" i="34" s="1"/>
  <c r="H33" i="34"/>
  <c r="H32" i="34"/>
  <c r="J32" i="34" s="1"/>
  <c r="H31" i="34"/>
  <c r="H30" i="34"/>
  <c r="J30" i="34" s="1"/>
  <c r="J29" i="34"/>
  <c r="H29" i="34"/>
  <c r="H28" i="34"/>
  <c r="J28" i="34" s="1"/>
  <c r="H27" i="34"/>
  <c r="H26" i="34"/>
  <c r="J26" i="34" s="1"/>
  <c r="H25" i="34"/>
  <c r="H24" i="34"/>
  <c r="J24" i="34" s="1"/>
  <c r="H23" i="34"/>
  <c r="H22" i="34"/>
  <c r="J22" i="34" s="1"/>
  <c r="H21" i="34"/>
  <c r="H20" i="34"/>
  <c r="J20" i="34" s="1"/>
  <c r="H19" i="34"/>
  <c r="H18" i="34"/>
  <c r="J18" i="34" s="1"/>
  <c r="H17" i="34"/>
  <c r="H16" i="34"/>
  <c r="J16" i="34" s="1"/>
  <c r="J15" i="34"/>
  <c r="H15" i="34"/>
  <c r="H14" i="34"/>
  <c r="J14" i="34" s="1"/>
  <c r="H13" i="34"/>
  <c r="H12" i="34"/>
  <c r="J12" i="34" s="1"/>
  <c r="J11" i="34"/>
  <c r="H11" i="34"/>
  <c r="H10" i="34"/>
  <c r="J10" i="34" s="1"/>
  <c r="H9" i="34"/>
  <c r="H8" i="34"/>
  <c r="J8" i="34" s="1"/>
  <c r="H7" i="34"/>
  <c r="H6" i="34"/>
  <c r="J6" i="34" s="1"/>
  <c r="H5" i="34"/>
  <c r="H4" i="34"/>
  <c r="J4" i="34" s="1"/>
  <c r="H3" i="34"/>
  <c r="H2" i="34"/>
  <c r="J2" i="34" s="1"/>
  <c r="H59" i="33"/>
  <c r="H58" i="33"/>
  <c r="J59" i="33" s="1"/>
  <c r="H57" i="33"/>
  <c r="H56" i="33"/>
  <c r="J57" i="33" s="1"/>
  <c r="H55" i="33"/>
  <c r="H54" i="33"/>
  <c r="J55" i="33" s="1"/>
  <c r="H53" i="33"/>
  <c r="H52" i="33"/>
  <c r="J53" i="33" s="1"/>
  <c r="H51" i="33"/>
  <c r="I50" i="33"/>
  <c r="H50" i="33"/>
  <c r="J51" i="33" s="1"/>
  <c r="H49" i="33"/>
  <c r="H48" i="33"/>
  <c r="J49" i="33" s="1"/>
  <c r="H47" i="33"/>
  <c r="H46" i="33"/>
  <c r="J47" i="33" s="1"/>
  <c r="H45" i="33"/>
  <c r="H44" i="33"/>
  <c r="J45" i="33" s="1"/>
  <c r="H43" i="33"/>
  <c r="H42" i="33"/>
  <c r="H41" i="33"/>
  <c r="H40" i="33"/>
  <c r="H39" i="33"/>
  <c r="H38" i="33"/>
  <c r="J38" i="33" s="1"/>
  <c r="H37" i="33"/>
  <c r="H36" i="33"/>
  <c r="H35" i="33"/>
  <c r="H34" i="33"/>
  <c r="I34" i="33" s="1"/>
  <c r="H33" i="33"/>
  <c r="H32" i="33"/>
  <c r="J32" i="33" s="1"/>
  <c r="H31" i="33"/>
  <c r="H30" i="33"/>
  <c r="I30" i="33" s="1"/>
  <c r="H29" i="33"/>
  <c r="H28" i="33"/>
  <c r="H27" i="33"/>
  <c r="H26" i="33"/>
  <c r="H25" i="33"/>
  <c r="H24" i="33"/>
  <c r="I24" i="33" s="1"/>
  <c r="H23" i="33"/>
  <c r="H22" i="33"/>
  <c r="J22" i="33" s="1"/>
  <c r="H21" i="33"/>
  <c r="H20" i="33"/>
  <c r="H19" i="33"/>
  <c r="H18" i="33"/>
  <c r="J18" i="33" s="1"/>
  <c r="H17" i="33"/>
  <c r="H16" i="33"/>
  <c r="I16" i="33" s="1"/>
  <c r="H15" i="33"/>
  <c r="H14" i="33"/>
  <c r="J14" i="33" s="1"/>
  <c r="H13" i="33"/>
  <c r="H12" i="33"/>
  <c r="J12" i="33" s="1"/>
  <c r="H11" i="33"/>
  <c r="H10" i="33"/>
  <c r="I10" i="33" s="1"/>
  <c r="H9" i="33"/>
  <c r="H8" i="33"/>
  <c r="I9" i="33" s="1"/>
  <c r="H7" i="33"/>
  <c r="H6" i="33"/>
  <c r="I7" i="33" s="1"/>
  <c r="H5" i="33"/>
  <c r="H4" i="33"/>
  <c r="I5" i="33" s="1"/>
  <c r="H3" i="33"/>
  <c r="H2" i="33"/>
  <c r="I3" i="33" s="1"/>
  <c r="H216" i="32"/>
  <c r="H215" i="32"/>
  <c r="H214" i="32"/>
  <c r="H213" i="32"/>
  <c r="J214" i="32" s="1"/>
  <c r="H212" i="32"/>
  <c r="H211" i="32"/>
  <c r="H210" i="32"/>
  <c r="J209" i="32"/>
  <c r="H209" i="32"/>
  <c r="J210" i="32" s="1"/>
  <c r="H208" i="32"/>
  <c r="H207" i="32"/>
  <c r="J208" i="32" s="1"/>
  <c r="H206" i="32"/>
  <c r="H205" i="32"/>
  <c r="J206" i="32" s="1"/>
  <c r="H204" i="32"/>
  <c r="H203" i="32"/>
  <c r="J204" i="32" s="1"/>
  <c r="H202" i="32"/>
  <c r="H201" i="32"/>
  <c r="J202" i="32" s="1"/>
  <c r="H200" i="32"/>
  <c r="H199" i="32"/>
  <c r="J200" i="32" s="1"/>
  <c r="H198" i="32"/>
  <c r="H197" i="32"/>
  <c r="H196" i="32"/>
  <c r="H195" i="32"/>
  <c r="I196" i="32" s="1"/>
  <c r="H194" i="32"/>
  <c r="H193" i="32"/>
  <c r="J194" i="32" s="1"/>
  <c r="H192" i="32"/>
  <c r="H191" i="32"/>
  <c r="H190" i="32"/>
  <c r="H189" i="32"/>
  <c r="J190" i="32" s="1"/>
  <c r="H188" i="32"/>
  <c r="H187" i="32"/>
  <c r="J188" i="32" s="1"/>
  <c r="I186" i="32"/>
  <c r="H186" i="32"/>
  <c r="H185" i="32"/>
  <c r="J186" i="32" s="1"/>
  <c r="H184" i="32"/>
  <c r="H183" i="32"/>
  <c r="J184" i="32" s="1"/>
  <c r="H182" i="32"/>
  <c r="H181" i="32"/>
  <c r="J182" i="32" s="1"/>
  <c r="I180" i="32"/>
  <c r="H180" i="32"/>
  <c r="H179" i="32"/>
  <c r="J180" i="32" s="1"/>
  <c r="H178" i="32"/>
  <c r="H177" i="32"/>
  <c r="H176" i="32"/>
  <c r="H175" i="32"/>
  <c r="I176" i="32" s="1"/>
  <c r="I174" i="32"/>
  <c r="H174" i="32"/>
  <c r="I173" i="32"/>
  <c r="H173" i="32"/>
  <c r="J174" i="32" s="1"/>
  <c r="H172" i="32"/>
  <c r="H171" i="32"/>
  <c r="H170" i="32"/>
  <c r="H169" i="32"/>
  <c r="J170" i="32" s="1"/>
  <c r="I168" i="32"/>
  <c r="H168" i="32"/>
  <c r="H167" i="32"/>
  <c r="J168" i="32" s="1"/>
  <c r="H166" i="32"/>
  <c r="H165" i="32"/>
  <c r="J166" i="32" s="1"/>
  <c r="H164" i="32"/>
  <c r="H163" i="32"/>
  <c r="J164" i="32" s="1"/>
  <c r="I162" i="32"/>
  <c r="H162" i="32"/>
  <c r="H161" i="32"/>
  <c r="J162" i="32" s="1"/>
  <c r="H160" i="32"/>
  <c r="H159" i="32"/>
  <c r="J160" i="32" s="1"/>
  <c r="H158" i="32"/>
  <c r="H157" i="32"/>
  <c r="I156" i="32"/>
  <c r="H156" i="32"/>
  <c r="H155" i="32"/>
  <c r="H154" i="32"/>
  <c r="H153" i="32"/>
  <c r="J154" i="32" s="1"/>
  <c r="H152" i="32"/>
  <c r="H151" i="32"/>
  <c r="H150" i="32"/>
  <c r="J149" i="32"/>
  <c r="I149" i="32"/>
  <c r="H149" i="32"/>
  <c r="J150" i="32" s="1"/>
  <c r="I148" i="32"/>
  <c r="H148" i="32"/>
  <c r="H147" i="32"/>
  <c r="J148" i="32" s="1"/>
  <c r="H146" i="32"/>
  <c r="H145" i="32"/>
  <c r="J146" i="32" s="1"/>
  <c r="H144" i="32"/>
  <c r="H143" i="32"/>
  <c r="J144" i="32" s="1"/>
  <c r="H142" i="32"/>
  <c r="H141" i="32"/>
  <c r="J142" i="32" s="1"/>
  <c r="H140" i="32"/>
  <c r="H139" i="32"/>
  <c r="J140" i="32" s="1"/>
  <c r="H138" i="32"/>
  <c r="H137" i="32"/>
  <c r="I136" i="32"/>
  <c r="H136" i="32"/>
  <c r="H135" i="32"/>
  <c r="H134" i="32"/>
  <c r="H133" i="32"/>
  <c r="J134" i="32" s="1"/>
  <c r="H132" i="32"/>
  <c r="H131" i="32"/>
  <c r="H130" i="32"/>
  <c r="J129" i="32"/>
  <c r="I129" i="32"/>
  <c r="H129" i="32"/>
  <c r="J130" i="32" s="1"/>
  <c r="H128" i="32"/>
  <c r="H127" i="32"/>
  <c r="J128" i="32" s="1"/>
  <c r="I126" i="32"/>
  <c r="H126" i="32"/>
  <c r="J125" i="32"/>
  <c r="H125" i="32"/>
  <c r="J126" i="32" s="1"/>
  <c r="H124" i="32"/>
  <c r="H123" i="32"/>
  <c r="J124" i="32" s="1"/>
  <c r="H122" i="32"/>
  <c r="H121" i="32"/>
  <c r="J122" i="32" s="1"/>
  <c r="I120" i="32"/>
  <c r="H120" i="32"/>
  <c r="H119" i="32"/>
  <c r="J120" i="32" s="1"/>
  <c r="H118" i="32"/>
  <c r="H117" i="32"/>
  <c r="H116" i="32"/>
  <c r="H115" i="32"/>
  <c r="I116" i="32" s="1"/>
  <c r="I114" i="32"/>
  <c r="H114" i="32"/>
  <c r="I113" i="32"/>
  <c r="H113" i="32"/>
  <c r="J114" i="32" s="1"/>
  <c r="H112" i="32"/>
  <c r="H111" i="32"/>
  <c r="H110" i="32"/>
  <c r="H109" i="32"/>
  <c r="J110" i="32" s="1"/>
  <c r="H108" i="32"/>
  <c r="H107" i="32"/>
  <c r="J108" i="32" s="1"/>
  <c r="H106" i="32"/>
  <c r="H105" i="32"/>
  <c r="J106" i="32" s="1"/>
  <c r="H104" i="32"/>
  <c r="H103" i="32"/>
  <c r="J104" i="32" s="1"/>
  <c r="I102" i="32"/>
  <c r="H102" i="32"/>
  <c r="H101" i="32"/>
  <c r="J102" i="32" s="1"/>
  <c r="H100" i="32"/>
  <c r="H99" i="32"/>
  <c r="J99" i="32" s="1"/>
  <c r="J98" i="32"/>
  <c r="I98" i="32"/>
  <c r="H98" i="32"/>
  <c r="I97" i="32"/>
  <c r="H97" i="32"/>
  <c r="J97" i="32" s="1"/>
  <c r="H96" i="32"/>
  <c r="H95" i="32"/>
  <c r="H94" i="32"/>
  <c r="H93" i="32"/>
  <c r="I94" i="32" s="1"/>
  <c r="J92" i="32"/>
  <c r="I92" i="32"/>
  <c r="H92" i="32"/>
  <c r="H91" i="32"/>
  <c r="J91" i="32" s="1"/>
  <c r="H90" i="32"/>
  <c r="H89" i="32"/>
  <c r="I90" i="32" s="1"/>
  <c r="H88" i="32"/>
  <c r="H87" i="32"/>
  <c r="J88" i="32" s="1"/>
  <c r="H86" i="32"/>
  <c r="H85" i="32"/>
  <c r="J84" i="32"/>
  <c r="H84" i="32"/>
  <c r="I83" i="32"/>
  <c r="H83" i="32"/>
  <c r="I84" i="32" s="1"/>
  <c r="H82" i="32"/>
  <c r="H81" i="32"/>
  <c r="J81" i="32" s="1"/>
  <c r="J80" i="32"/>
  <c r="I80" i="32"/>
  <c r="H80" i="32"/>
  <c r="J79" i="32"/>
  <c r="I79" i="32"/>
  <c r="K79" i="32" s="1"/>
  <c r="L80" i="32" s="1"/>
  <c r="H79" i="32"/>
  <c r="H78" i="32"/>
  <c r="H77" i="32"/>
  <c r="I77" i="32" s="1"/>
  <c r="H76" i="32"/>
  <c r="H75" i="32"/>
  <c r="H74" i="32"/>
  <c r="H73" i="32"/>
  <c r="I74" i="32" s="1"/>
  <c r="J72" i="32"/>
  <c r="I72" i="32"/>
  <c r="H72" i="32"/>
  <c r="H71" i="32"/>
  <c r="J71" i="32" s="1"/>
  <c r="H70" i="32"/>
  <c r="H69" i="32"/>
  <c r="J70" i="32" s="1"/>
  <c r="J68" i="32"/>
  <c r="I68" i="32"/>
  <c r="H68" i="32"/>
  <c r="J67" i="32"/>
  <c r="I67" i="32"/>
  <c r="H67" i="32"/>
  <c r="H66" i="32"/>
  <c r="H65" i="32"/>
  <c r="J65" i="32" s="1"/>
  <c r="H64" i="32"/>
  <c r="H63" i="32"/>
  <c r="H62" i="32"/>
  <c r="H61" i="32"/>
  <c r="H60" i="32"/>
  <c r="H59" i="32"/>
  <c r="I60" i="32" s="1"/>
  <c r="H55" i="32"/>
  <c r="H54" i="32"/>
  <c r="J55" i="32" s="1"/>
  <c r="J53" i="32"/>
  <c r="I53" i="32"/>
  <c r="H53" i="32"/>
  <c r="H52" i="32"/>
  <c r="J52" i="32" s="1"/>
  <c r="H51" i="32"/>
  <c r="H50" i="32"/>
  <c r="J50" i="32" s="1"/>
  <c r="J49" i="32"/>
  <c r="I49" i="32"/>
  <c r="H49" i="32"/>
  <c r="I48" i="32"/>
  <c r="H48" i="32"/>
  <c r="J48" i="32" s="1"/>
  <c r="H47" i="32"/>
  <c r="H46" i="32"/>
  <c r="I46" i="32" s="1"/>
  <c r="J45" i="32"/>
  <c r="I45" i="32"/>
  <c r="H45" i="32"/>
  <c r="J44" i="32"/>
  <c r="I44" i="32"/>
  <c r="H44" i="32"/>
  <c r="H43" i="32"/>
  <c r="H42" i="32"/>
  <c r="J42" i="32" s="1"/>
  <c r="H41" i="32"/>
  <c r="H40" i="32"/>
  <c r="J41" i="32" s="1"/>
  <c r="J39" i="32"/>
  <c r="I39" i="32"/>
  <c r="H39" i="32"/>
  <c r="J38" i="32"/>
  <c r="H38" i="32"/>
  <c r="I38" i="32" s="1"/>
  <c r="H37" i="32"/>
  <c r="H36" i="32"/>
  <c r="J37" i="32" s="1"/>
  <c r="J35" i="32"/>
  <c r="I35" i="32"/>
  <c r="H35" i="32"/>
  <c r="H34" i="32"/>
  <c r="J34" i="32" s="1"/>
  <c r="J33" i="32"/>
  <c r="I33" i="32"/>
  <c r="H33" i="32"/>
  <c r="J32" i="32"/>
  <c r="H32" i="32"/>
  <c r="I32" i="32" s="1"/>
  <c r="H31" i="32"/>
  <c r="H30" i="32"/>
  <c r="J31" i="32" s="1"/>
  <c r="J29" i="32"/>
  <c r="I29" i="32"/>
  <c r="H29" i="32"/>
  <c r="J28" i="32"/>
  <c r="I28" i="32"/>
  <c r="H28" i="32"/>
  <c r="H27" i="32"/>
  <c r="H26" i="32"/>
  <c r="J26" i="32" s="1"/>
  <c r="H25" i="32"/>
  <c r="H24" i="32"/>
  <c r="J25" i="32" s="1"/>
  <c r="J23" i="32"/>
  <c r="I23" i="32"/>
  <c r="H23" i="32"/>
  <c r="J22" i="32"/>
  <c r="H22" i="32"/>
  <c r="I22" i="32" s="1"/>
  <c r="K23" i="32" s="1"/>
  <c r="H21" i="32"/>
  <c r="H20" i="32"/>
  <c r="I20" i="32" s="1"/>
  <c r="J19" i="32"/>
  <c r="I19" i="32"/>
  <c r="H19" i="32"/>
  <c r="J18" i="32"/>
  <c r="I18" i="32"/>
  <c r="H18" i="32"/>
  <c r="H17" i="32"/>
  <c r="H16" i="32"/>
  <c r="J17" i="32" s="1"/>
  <c r="H15" i="32"/>
  <c r="H14" i="32"/>
  <c r="J15" i="32" s="1"/>
  <c r="J13" i="32"/>
  <c r="I13" i="32"/>
  <c r="H13" i="32"/>
  <c r="J12" i="32"/>
  <c r="I12" i="32"/>
  <c r="H12" i="32"/>
  <c r="H11" i="32"/>
  <c r="H10" i="32"/>
  <c r="J11" i="32" s="1"/>
  <c r="H9" i="32"/>
  <c r="H8" i="32"/>
  <c r="J9" i="32" s="1"/>
  <c r="J7" i="32"/>
  <c r="I7" i="32"/>
  <c r="H7" i="32"/>
  <c r="J6" i="32"/>
  <c r="H6" i="32"/>
  <c r="I6" i="32" s="1"/>
  <c r="K7" i="32" s="1"/>
  <c r="H5" i="32"/>
  <c r="H4" i="32"/>
  <c r="I4" i="32" s="1"/>
  <c r="J3" i="32"/>
  <c r="I3" i="32"/>
  <c r="H3" i="32"/>
  <c r="J2" i="32"/>
  <c r="I2" i="32"/>
  <c r="H2" i="32"/>
  <c r="H159" i="31"/>
  <c r="H158" i="31"/>
  <c r="I158" i="31" s="1"/>
  <c r="H157" i="31"/>
  <c r="H156" i="31"/>
  <c r="I157" i="31" s="1"/>
  <c r="H155" i="31"/>
  <c r="H154" i="31"/>
  <c r="I155" i="31" s="1"/>
  <c r="H153" i="31"/>
  <c r="H152" i="31"/>
  <c r="I152" i="31" s="1"/>
  <c r="H151" i="31"/>
  <c r="H150" i="31"/>
  <c r="H149" i="31"/>
  <c r="H148" i="31"/>
  <c r="I148" i="31" s="1"/>
  <c r="H147" i="31"/>
  <c r="H146" i="31"/>
  <c r="I147" i="31" s="1"/>
  <c r="H145" i="31"/>
  <c r="H144" i="31"/>
  <c r="I145" i="31" s="1"/>
  <c r="H143" i="31"/>
  <c r="H142" i="31"/>
  <c r="I143" i="31" s="1"/>
  <c r="H141" i="31"/>
  <c r="H140" i="31"/>
  <c r="H139" i="31"/>
  <c r="H138" i="31"/>
  <c r="I138" i="31" s="1"/>
  <c r="H137" i="31"/>
  <c r="H136" i="31"/>
  <c r="I136" i="31" s="1"/>
  <c r="H135" i="31"/>
  <c r="H134" i="31"/>
  <c r="I135" i="31" s="1"/>
  <c r="H133" i="31"/>
  <c r="H132" i="31"/>
  <c r="I133" i="31" s="1"/>
  <c r="H131" i="31"/>
  <c r="H130" i="31"/>
  <c r="H129" i="31"/>
  <c r="H128" i="31"/>
  <c r="I128" i="31" s="1"/>
  <c r="H127" i="31"/>
  <c r="H126" i="31"/>
  <c r="I126" i="31" s="1"/>
  <c r="I125" i="31"/>
  <c r="H125" i="31"/>
  <c r="H124" i="31"/>
  <c r="H123" i="31"/>
  <c r="H122" i="31"/>
  <c r="I122" i="31" s="1"/>
  <c r="H121" i="31"/>
  <c r="H120" i="31"/>
  <c r="H119" i="31"/>
  <c r="H118" i="31"/>
  <c r="I118" i="31" s="1"/>
  <c r="H117" i="31"/>
  <c r="H116" i="31"/>
  <c r="I116" i="31" s="1"/>
  <c r="H115" i="31"/>
  <c r="H114" i="31"/>
  <c r="I115" i="31" s="1"/>
  <c r="H113" i="31"/>
  <c r="H112" i="31"/>
  <c r="J112" i="31" s="1"/>
  <c r="H111" i="31"/>
  <c r="H110" i="31"/>
  <c r="I110" i="31" s="1"/>
  <c r="H109" i="31"/>
  <c r="H108" i="31"/>
  <c r="H107" i="31"/>
  <c r="H106" i="31"/>
  <c r="H105" i="31"/>
  <c r="H104" i="31"/>
  <c r="J104" i="31" s="1"/>
  <c r="H103" i="31"/>
  <c r="H102" i="31"/>
  <c r="J102" i="31" s="1"/>
  <c r="H101" i="31"/>
  <c r="H100" i="31"/>
  <c r="I101" i="31" s="1"/>
  <c r="H99" i="31"/>
  <c r="H98" i="31"/>
  <c r="J98" i="31" s="1"/>
  <c r="H97" i="31"/>
  <c r="H96" i="31"/>
  <c r="J96" i="31" s="1"/>
  <c r="H95" i="31"/>
  <c r="H94" i="31"/>
  <c r="J94" i="31" s="1"/>
  <c r="H93" i="31"/>
  <c r="H92" i="31"/>
  <c r="J92" i="31" s="1"/>
  <c r="H91" i="31"/>
  <c r="H90" i="31"/>
  <c r="H89" i="31"/>
  <c r="H88" i="31"/>
  <c r="H87" i="31"/>
  <c r="H86" i="31"/>
  <c r="H85" i="31"/>
  <c r="H84" i="31"/>
  <c r="J84" i="31" s="1"/>
  <c r="J83" i="31"/>
  <c r="H83" i="31"/>
  <c r="I82" i="31"/>
  <c r="H82" i="31"/>
  <c r="J82" i="31" s="1"/>
  <c r="H81" i="31"/>
  <c r="H80" i="31"/>
  <c r="J81" i="31" s="1"/>
  <c r="H79" i="31"/>
  <c r="H78" i="31"/>
  <c r="J78" i="31" s="1"/>
  <c r="H77" i="31"/>
  <c r="H76" i="31"/>
  <c r="J76" i="31" s="1"/>
  <c r="J75" i="31"/>
  <c r="H75" i="31"/>
  <c r="H74" i="31"/>
  <c r="J74" i="31" s="1"/>
  <c r="H73" i="31"/>
  <c r="H72" i="31"/>
  <c r="J72" i="31" s="1"/>
  <c r="H71" i="31"/>
  <c r="H70" i="31"/>
  <c r="J70" i="31" s="1"/>
  <c r="H69" i="31"/>
  <c r="H68" i="31"/>
  <c r="I69" i="31" s="1"/>
  <c r="H67" i="31"/>
  <c r="H66" i="31"/>
  <c r="I66" i="31" s="1"/>
  <c r="H65" i="31"/>
  <c r="H64" i="31"/>
  <c r="H63" i="31"/>
  <c r="H62" i="31"/>
  <c r="J62" i="31" s="1"/>
  <c r="H61" i="31"/>
  <c r="H60" i="31"/>
  <c r="J60" i="31" s="1"/>
  <c r="H59" i="31"/>
  <c r="H58" i="31"/>
  <c r="J59" i="31" s="1"/>
  <c r="H57" i="31"/>
  <c r="H56" i="31"/>
  <c r="J56" i="31" s="1"/>
  <c r="H55" i="31"/>
  <c r="H54" i="31"/>
  <c r="J54" i="31" s="1"/>
  <c r="H53" i="31"/>
  <c r="H52" i="31"/>
  <c r="J52" i="31" s="1"/>
  <c r="J51" i="31"/>
  <c r="H51" i="31"/>
  <c r="H50" i="31"/>
  <c r="J50" i="31" s="1"/>
  <c r="H49" i="31"/>
  <c r="H48" i="31"/>
  <c r="H47" i="31"/>
  <c r="H46" i="31"/>
  <c r="I46" i="31" s="1"/>
  <c r="H45" i="31"/>
  <c r="H44" i="31"/>
  <c r="H43" i="31"/>
  <c r="H42" i="31"/>
  <c r="J42" i="31" s="1"/>
  <c r="H41" i="31"/>
  <c r="H40" i="31"/>
  <c r="J40" i="31" s="1"/>
  <c r="H39" i="31"/>
  <c r="H38" i="31"/>
  <c r="J37" i="31"/>
  <c r="I37" i="31"/>
  <c r="H37" i="31"/>
  <c r="H36" i="31"/>
  <c r="J36" i="31" s="1"/>
  <c r="H35" i="31"/>
  <c r="H34" i="31"/>
  <c r="J34" i="31" s="1"/>
  <c r="H33" i="31"/>
  <c r="H32" i="31"/>
  <c r="J32" i="31" s="1"/>
  <c r="H31" i="31"/>
  <c r="H30" i="31"/>
  <c r="J30" i="31" s="1"/>
  <c r="I29" i="31"/>
  <c r="H29" i="31"/>
  <c r="H28" i="31"/>
  <c r="I28" i="31" s="1"/>
  <c r="H27" i="31"/>
  <c r="H26" i="31"/>
  <c r="I26" i="31" s="1"/>
  <c r="H25" i="31"/>
  <c r="H24" i="31"/>
  <c r="H23" i="31"/>
  <c r="H22" i="31"/>
  <c r="J22" i="31" s="1"/>
  <c r="H21" i="31"/>
  <c r="H20" i="31"/>
  <c r="J20" i="31" s="1"/>
  <c r="H19" i="31"/>
  <c r="H18" i="31"/>
  <c r="J19" i="31" s="1"/>
  <c r="H17" i="31"/>
  <c r="H16" i="31"/>
  <c r="J16" i="31" s="1"/>
  <c r="H15" i="31"/>
  <c r="H14" i="31"/>
  <c r="J14" i="31" s="1"/>
  <c r="H13" i="31"/>
  <c r="H12" i="31"/>
  <c r="J12" i="31" s="1"/>
  <c r="H11" i="31"/>
  <c r="H10" i="31"/>
  <c r="H9" i="31"/>
  <c r="H8" i="31"/>
  <c r="I8" i="31" s="1"/>
  <c r="H7" i="31"/>
  <c r="H6" i="31"/>
  <c r="H5" i="31"/>
  <c r="H4" i="31"/>
  <c r="H3" i="31"/>
  <c r="H2" i="31"/>
  <c r="J2" i="31" s="1"/>
  <c r="H51" i="30"/>
  <c r="H50" i="30"/>
  <c r="J51" i="30" s="1"/>
  <c r="H49" i="30"/>
  <c r="I48" i="30"/>
  <c r="H48" i="30"/>
  <c r="J49" i="30" s="1"/>
  <c r="H47" i="30"/>
  <c r="H46" i="30"/>
  <c r="J46" i="30" s="1"/>
  <c r="H45" i="30"/>
  <c r="H44" i="30"/>
  <c r="H43" i="30"/>
  <c r="H42" i="30"/>
  <c r="J42" i="30" s="1"/>
  <c r="H41" i="30"/>
  <c r="H40" i="30"/>
  <c r="I41" i="30" s="1"/>
  <c r="I39" i="30"/>
  <c r="H39" i="30"/>
  <c r="J38" i="30"/>
  <c r="H38" i="30"/>
  <c r="J39" i="30" s="1"/>
  <c r="H37" i="30"/>
  <c r="H36" i="30"/>
  <c r="J36" i="30" s="1"/>
  <c r="H35" i="30"/>
  <c r="H34" i="30"/>
  <c r="H33" i="30"/>
  <c r="H32" i="30"/>
  <c r="J32" i="30" s="1"/>
  <c r="H31" i="30"/>
  <c r="H30" i="30"/>
  <c r="J31" i="30" s="1"/>
  <c r="H29" i="30"/>
  <c r="H28" i="30"/>
  <c r="J29" i="30" s="1"/>
  <c r="H27" i="30"/>
  <c r="H26" i="30"/>
  <c r="H25" i="30"/>
  <c r="H24" i="30"/>
  <c r="J25" i="30" s="1"/>
  <c r="J23" i="30"/>
  <c r="H23" i="30"/>
  <c r="H22" i="30"/>
  <c r="J22" i="30" s="1"/>
  <c r="H21" i="30"/>
  <c r="H20" i="30"/>
  <c r="I21" i="30" s="1"/>
  <c r="H19" i="30"/>
  <c r="H18" i="30"/>
  <c r="J19" i="30" s="1"/>
  <c r="H17" i="30"/>
  <c r="H16" i="30"/>
  <c r="H15" i="30"/>
  <c r="H14" i="30"/>
  <c r="H13" i="30"/>
  <c r="H12" i="30"/>
  <c r="I12" i="30" s="1"/>
  <c r="H11" i="30"/>
  <c r="H10" i="30"/>
  <c r="J11" i="30" s="1"/>
  <c r="H9" i="30"/>
  <c r="H8" i="30"/>
  <c r="I8" i="30" s="1"/>
  <c r="H7" i="30"/>
  <c r="H6" i="30"/>
  <c r="J6" i="30" s="1"/>
  <c r="H5" i="30"/>
  <c r="H4" i="30"/>
  <c r="I4" i="30" s="1"/>
  <c r="H3" i="30"/>
  <c r="H2" i="30"/>
  <c r="I2" i="30" s="1"/>
  <c r="K23" i="43" l="1"/>
  <c r="N23" i="43" s="1"/>
  <c r="K22" i="43"/>
  <c r="N22" i="43" s="1"/>
  <c r="J22" i="43"/>
  <c r="J15" i="43"/>
  <c r="K15" i="43"/>
  <c r="N15" i="43" s="1"/>
  <c r="K14" i="43"/>
  <c r="N14" i="43" s="1"/>
  <c r="K98" i="43"/>
  <c r="N98" i="43" s="1"/>
  <c r="K99" i="43"/>
  <c r="N99" i="43" s="1"/>
  <c r="J99" i="43"/>
  <c r="J98" i="43"/>
  <c r="L98" i="43" s="1"/>
  <c r="K145" i="43"/>
  <c r="N145" i="43" s="1"/>
  <c r="J145" i="43"/>
  <c r="J144" i="43"/>
  <c r="K144" i="43"/>
  <c r="N144" i="43" s="1"/>
  <c r="K118" i="43"/>
  <c r="N118" i="43" s="1"/>
  <c r="K119" i="43"/>
  <c r="N119" i="43" s="1"/>
  <c r="K28" i="43"/>
  <c r="N28" i="43" s="1"/>
  <c r="K29" i="43"/>
  <c r="N29" i="43" s="1"/>
  <c r="J29" i="43"/>
  <c r="L29" i="43" s="1"/>
  <c r="K76" i="43"/>
  <c r="N76" i="43" s="1"/>
  <c r="K77" i="43"/>
  <c r="N77" i="43" s="1"/>
  <c r="J49" i="43"/>
  <c r="K139" i="43"/>
  <c r="N139" i="43" s="1"/>
  <c r="J44" i="43"/>
  <c r="K49" i="43"/>
  <c r="N49" i="43" s="1"/>
  <c r="J95" i="43"/>
  <c r="J100" i="43"/>
  <c r="K4" i="43"/>
  <c r="N4" i="43" s="1"/>
  <c r="K44" i="43"/>
  <c r="N44" i="43" s="1"/>
  <c r="K95" i="43"/>
  <c r="N95" i="43" s="1"/>
  <c r="K100" i="43"/>
  <c r="N100" i="43" s="1"/>
  <c r="J129" i="43"/>
  <c r="K135" i="43"/>
  <c r="N135" i="43" s="1"/>
  <c r="J168" i="43"/>
  <c r="K129" i="43"/>
  <c r="N129" i="43" s="1"/>
  <c r="J5" i="43"/>
  <c r="K34" i="43"/>
  <c r="N34" i="43" s="1"/>
  <c r="J45" i="43"/>
  <c r="J136" i="43"/>
  <c r="J125" i="43"/>
  <c r="K137" i="43"/>
  <c r="N137" i="43" s="1"/>
  <c r="K164" i="43"/>
  <c r="N164" i="43" s="1"/>
  <c r="J48" i="43"/>
  <c r="J94" i="43"/>
  <c r="L94" i="43" s="1"/>
  <c r="K105" i="43"/>
  <c r="N105" i="43" s="1"/>
  <c r="J150" i="43"/>
  <c r="J36" i="43"/>
  <c r="K87" i="43"/>
  <c r="N87" i="43" s="1"/>
  <c r="J120" i="43"/>
  <c r="K134" i="43"/>
  <c r="N134" i="43" s="1"/>
  <c r="J139" i="43"/>
  <c r="K150" i="43"/>
  <c r="N150" i="43" s="1"/>
  <c r="J32" i="42"/>
  <c r="J2" i="42"/>
  <c r="J12" i="42"/>
  <c r="J64" i="42"/>
  <c r="J72" i="42"/>
  <c r="J4" i="42"/>
  <c r="K2" i="40"/>
  <c r="N2" i="40" s="1"/>
  <c r="L5" i="43"/>
  <c r="J54" i="43"/>
  <c r="J58" i="43"/>
  <c r="J96" i="43"/>
  <c r="J110" i="43"/>
  <c r="L144" i="43"/>
  <c r="M145" i="43" s="1"/>
  <c r="J154" i="43"/>
  <c r="L154" i="43" s="1"/>
  <c r="J158" i="43"/>
  <c r="K2" i="43"/>
  <c r="N2" i="43" s="1"/>
  <c r="J12" i="43"/>
  <c r="J16" i="43"/>
  <c r="J26" i="43"/>
  <c r="K30" i="43"/>
  <c r="N30" i="43" s="1"/>
  <c r="J40" i="43"/>
  <c r="J55" i="43"/>
  <c r="K59" i="43"/>
  <c r="N59" i="43" s="1"/>
  <c r="J69" i="43"/>
  <c r="L68" i="43" s="1"/>
  <c r="M69" i="43" s="1"/>
  <c r="K74" i="43"/>
  <c r="N74" i="43" s="1"/>
  <c r="J84" i="43"/>
  <c r="J88" i="43"/>
  <c r="K107" i="43"/>
  <c r="N107" i="43" s="1"/>
  <c r="J126" i="43"/>
  <c r="K130" i="43"/>
  <c r="N130" i="43" s="1"/>
  <c r="J140" i="43"/>
  <c r="J155" i="43"/>
  <c r="K159" i="43"/>
  <c r="N159" i="43" s="1"/>
  <c r="J169" i="43"/>
  <c r="L168" i="43" s="1"/>
  <c r="K16" i="43"/>
  <c r="N16" i="43" s="1"/>
  <c r="J23" i="43"/>
  <c r="L22" i="43" s="1"/>
  <c r="K40" i="43"/>
  <c r="N40" i="43" s="1"/>
  <c r="J65" i="43"/>
  <c r="L64" i="43" s="1"/>
  <c r="K69" i="43"/>
  <c r="N69" i="43" s="1"/>
  <c r="J79" i="43"/>
  <c r="K84" i="43"/>
  <c r="N84" i="43" s="1"/>
  <c r="K117" i="43"/>
  <c r="N117" i="43" s="1"/>
  <c r="K140" i="43"/>
  <c r="N140" i="43" s="1"/>
  <c r="J165" i="43"/>
  <c r="K169" i="43"/>
  <c r="N169" i="43" s="1"/>
  <c r="J3" i="43"/>
  <c r="K7" i="43"/>
  <c r="N7" i="43" s="1"/>
  <c r="J13" i="43"/>
  <c r="K27" i="43"/>
  <c r="N27" i="43" s="1"/>
  <c r="J46" i="43"/>
  <c r="J60" i="43"/>
  <c r="J75" i="43"/>
  <c r="L75" i="43" s="1"/>
  <c r="K79" i="43"/>
  <c r="N79" i="43" s="1"/>
  <c r="J89" i="43"/>
  <c r="J104" i="43"/>
  <c r="J108" i="43"/>
  <c r="K127" i="43"/>
  <c r="N127" i="43" s="1"/>
  <c r="J146" i="43"/>
  <c r="J160" i="43"/>
  <c r="J2" i="43"/>
  <c r="J159" i="43"/>
  <c r="L158" i="43" s="1"/>
  <c r="K13" i="43"/>
  <c r="N13" i="43" s="1"/>
  <c r="J56" i="43"/>
  <c r="K60" i="43"/>
  <c r="N60" i="43" s="1"/>
  <c r="J70" i="43"/>
  <c r="K75" i="43"/>
  <c r="N75" i="43" s="1"/>
  <c r="J85" i="43"/>
  <c r="K89" i="43"/>
  <c r="N89" i="43" s="1"/>
  <c r="K104" i="43"/>
  <c r="N104" i="43" s="1"/>
  <c r="J114" i="43"/>
  <c r="L114" i="43" s="1"/>
  <c r="J118" i="43"/>
  <c r="L119" i="43" s="1"/>
  <c r="J156" i="43"/>
  <c r="K160" i="43"/>
  <c r="N160" i="43" s="1"/>
  <c r="J170" i="43"/>
  <c r="L23" i="43"/>
  <c r="J30" i="43"/>
  <c r="J59" i="43"/>
  <c r="J78" i="43"/>
  <c r="K97" i="43"/>
  <c r="N97" i="43" s="1"/>
  <c r="J116" i="43"/>
  <c r="J130" i="43"/>
  <c r="L164" i="43"/>
  <c r="M164" i="43" s="1"/>
  <c r="J8" i="43"/>
  <c r="J24" i="43"/>
  <c r="L24" i="43" s="1"/>
  <c r="J28" i="43"/>
  <c r="K47" i="43"/>
  <c r="N47" i="43" s="1"/>
  <c r="J66" i="43"/>
  <c r="K70" i="43"/>
  <c r="N70" i="43" s="1"/>
  <c r="J80" i="43"/>
  <c r="J109" i="43"/>
  <c r="J124" i="43"/>
  <c r="J128" i="43"/>
  <c r="L129" i="43" s="1"/>
  <c r="K147" i="43"/>
  <c r="N147" i="43" s="1"/>
  <c r="J166" i="43"/>
  <c r="K170" i="43"/>
  <c r="N170" i="43" s="1"/>
  <c r="J14" i="43"/>
  <c r="L14" i="43" s="1"/>
  <c r="J38" i="43"/>
  <c r="L39" i="43" s="1"/>
  <c r="K57" i="43"/>
  <c r="N57" i="43" s="1"/>
  <c r="J76" i="43"/>
  <c r="K80" i="43"/>
  <c r="N80" i="43" s="1"/>
  <c r="J90" i="43"/>
  <c r="K109" i="43"/>
  <c r="N109" i="43" s="1"/>
  <c r="J119" i="43"/>
  <c r="J138" i="43"/>
  <c r="L139" i="43" s="1"/>
  <c r="K157" i="43"/>
  <c r="N157" i="43" s="1"/>
  <c r="L12" i="43"/>
  <c r="M15" i="43"/>
  <c r="M14" i="43"/>
  <c r="L138" i="43"/>
  <c r="L49" i="43"/>
  <c r="L4" i="43"/>
  <c r="J11" i="43"/>
  <c r="J20" i="43"/>
  <c r="J32" i="43"/>
  <c r="J42" i="43"/>
  <c r="J52" i="43"/>
  <c r="J62" i="43"/>
  <c r="J72" i="43"/>
  <c r="J82" i="43"/>
  <c r="J92" i="43"/>
  <c r="J102" i="43"/>
  <c r="J112" i="43"/>
  <c r="J122" i="43"/>
  <c r="J132" i="43"/>
  <c r="J142" i="43"/>
  <c r="J152" i="43"/>
  <c r="J162" i="43"/>
  <c r="L89" i="43"/>
  <c r="L149" i="43"/>
  <c r="J9" i="43"/>
  <c r="L8" i="43" s="1"/>
  <c r="K11" i="43"/>
  <c r="N11" i="43" s="1"/>
  <c r="J18" i="43"/>
  <c r="K20" i="43"/>
  <c r="N20" i="43" s="1"/>
  <c r="J27" i="43"/>
  <c r="K32" i="43"/>
  <c r="N32" i="43" s="1"/>
  <c r="J37" i="43"/>
  <c r="L37" i="43" s="1"/>
  <c r="K42" i="43"/>
  <c r="N42" i="43" s="1"/>
  <c r="J47" i="43"/>
  <c r="K52" i="43"/>
  <c r="N52" i="43" s="1"/>
  <c r="J57" i="43"/>
  <c r="K62" i="43"/>
  <c r="N62" i="43" s="1"/>
  <c r="J67" i="43"/>
  <c r="K72" i="43"/>
  <c r="N72" i="43" s="1"/>
  <c r="J77" i="43"/>
  <c r="K82" i="43"/>
  <c r="N82" i="43" s="1"/>
  <c r="J87" i="43"/>
  <c r="L86" i="43" s="1"/>
  <c r="K92" i="43"/>
  <c r="N92" i="43" s="1"/>
  <c r="J97" i="43"/>
  <c r="L97" i="43" s="1"/>
  <c r="K102" i="43"/>
  <c r="N102" i="43" s="1"/>
  <c r="J107" i="43"/>
  <c r="L107" i="43" s="1"/>
  <c r="K112" i="43"/>
  <c r="N112" i="43" s="1"/>
  <c r="J117" i="43"/>
  <c r="K122" i="43"/>
  <c r="N122" i="43" s="1"/>
  <c r="J127" i="43"/>
  <c r="K132" i="43"/>
  <c r="N132" i="43" s="1"/>
  <c r="J137" i="43"/>
  <c r="K142" i="43"/>
  <c r="N142" i="43" s="1"/>
  <c r="J147" i="43"/>
  <c r="L146" i="43" s="1"/>
  <c r="K152" i="43"/>
  <c r="N152" i="43" s="1"/>
  <c r="J157" i="43"/>
  <c r="K162" i="43"/>
  <c r="N162" i="43" s="1"/>
  <c r="J167" i="43"/>
  <c r="J7" i="43"/>
  <c r="K18" i="43"/>
  <c r="N18" i="43" s="1"/>
  <c r="J10" i="43"/>
  <c r="J21" i="43"/>
  <c r="J33" i="43"/>
  <c r="J43" i="43"/>
  <c r="J53" i="43"/>
  <c r="J63" i="43"/>
  <c r="J73" i="43"/>
  <c r="J83" i="43"/>
  <c r="J93" i="43"/>
  <c r="J103" i="43"/>
  <c r="J113" i="43"/>
  <c r="J123" i="43"/>
  <c r="J133" i="43"/>
  <c r="J143" i="43"/>
  <c r="J153" i="43"/>
  <c r="J163" i="43"/>
  <c r="J19" i="43"/>
  <c r="L38" i="43"/>
  <c r="L47" i="43"/>
  <c r="L48" i="43"/>
  <c r="L87" i="43"/>
  <c r="L88" i="43"/>
  <c r="L147" i="43"/>
  <c r="L148" i="43"/>
  <c r="J6" i="43"/>
  <c r="J17" i="43"/>
  <c r="J31" i="43"/>
  <c r="J41" i="43"/>
  <c r="J51" i="43"/>
  <c r="L50" i="43" s="1"/>
  <c r="J61" i="43"/>
  <c r="L60" i="43" s="1"/>
  <c r="J71" i="43"/>
  <c r="J81" i="43"/>
  <c r="L80" i="43" s="1"/>
  <c r="J91" i="43"/>
  <c r="L90" i="43" s="1"/>
  <c r="J101" i="43"/>
  <c r="J111" i="43"/>
  <c r="J121" i="43"/>
  <c r="J131" i="43"/>
  <c r="J141" i="43"/>
  <c r="J151" i="43"/>
  <c r="L150" i="43" s="1"/>
  <c r="J161" i="43"/>
  <c r="L160" i="43" s="1"/>
  <c r="J171" i="43"/>
  <c r="L99" i="43"/>
  <c r="L46" i="43"/>
  <c r="L96" i="43"/>
  <c r="L115" i="43"/>
  <c r="L126" i="43"/>
  <c r="L145" i="43"/>
  <c r="L165" i="43"/>
  <c r="J20" i="42"/>
  <c r="J40" i="42"/>
  <c r="J60" i="42"/>
  <c r="J14" i="42"/>
  <c r="J34" i="42"/>
  <c r="J54" i="42"/>
  <c r="J74" i="42"/>
  <c r="J6" i="42"/>
  <c r="J26" i="42"/>
  <c r="J46" i="42"/>
  <c r="J66" i="42"/>
  <c r="J8" i="42"/>
  <c r="J28" i="42"/>
  <c r="J48" i="42"/>
  <c r="J68" i="42"/>
  <c r="J16" i="42"/>
  <c r="J36" i="42"/>
  <c r="J56" i="42"/>
  <c r="J76" i="42"/>
  <c r="J10" i="42"/>
  <c r="J30" i="42"/>
  <c r="J50" i="42"/>
  <c r="J18" i="42"/>
  <c r="L18" i="42" s="1"/>
  <c r="J38" i="42"/>
  <c r="L38" i="42" s="1"/>
  <c r="J58" i="42"/>
  <c r="J78" i="42"/>
  <c r="L78" i="42" s="1"/>
  <c r="L29" i="42"/>
  <c r="K2" i="42"/>
  <c r="N2" i="42" s="1"/>
  <c r="K4" i="42"/>
  <c r="N4" i="42" s="1"/>
  <c r="K6" i="42"/>
  <c r="K8" i="42"/>
  <c r="K10" i="42"/>
  <c r="N10" i="42" s="1"/>
  <c r="K12" i="42"/>
  <c r="N12" i="42" s="1"/>
  <c r="K14" i="42"/>
  <c r="N14" i="42" s="1"/>
  <c r="K16" i="42"/>
  <c r="N16" i="42" s="1"/>
  <c r="K18" i="42"/>
  <c r="K20" i="42"/>
  <c r="N20" i="42" s="1"/>
  <c r="K22" i="42"/>
  <c r="N22" i="42" s="1"/>
  <c r="K24" i="42"/>
  <c r="N24" i="42" s="1"/>
  <c r="K26" i="42"/>
  <c r="N26" i="42" s="1"/>
  <c r="K28" i="42"/>
  <c r="K30" i="42"/>
  <c r="N30" i="42" s="1"/>
  <c r="K32" i="42"/>
  <c r="N32" i="42" s="1"/>
  <c r="K34" i="42"/>
  <c r="N34" i="42" s="1"/>
  <c r="K36" i="42"/>
  <c r="N36" i="42" s="1"/>
  <c r="K38" i="42"/>
  <c r="K40" i="42"/>
  <c r="N40" i="42" s="1"/>
  <c r="K42" i="42"/>
  <c r="N42" i="42" s="1"/>
  <c r="K44" i="42"/>
  <c r="N44" i="42" s="1"/>
  <c r="K46" i="42"/>
  <c r="N46" i="42" s="1"/>
  <c r="K48" i="42"/>
  <c r="K50" i="42"/>
  <c r="N50" i="42" s="1"/>
  <c r="K52" i="42"/>
  <c r="N52" i="42" s="1"/>
  <c r="K54" i="42"/>
  <c r="N54" i="42" s="1"/>
  <c r="K56" i="42"/>
  <c r="K58" i="42"/>
  <c r="K60" i="42"/>
  <c r="N60" i="42" s="1"/>
  <c r="K62" i="42"/>
  <c r="N62" i="42" s="1"/>
  <c r="K64" i="42"/>
  <c r="N64" i="42" s="1"/>
  <c r="K66" i="42"/>
  <c r="K68" i="42"/>
  <c r="K70" i="42"/>
  <c r="N70" i="42" s="1"/>
  <c r="K72" i="42"/>
  <c r="N72" i="42" s="1"/>
  <c r="K74" i="42"/>
  <c r="N74" i="42" s="1"/>
  <c r="K76" i="42"/>
  <c r="N76" i="42" s="1"/>
  <c r="K78" i="42"/>
  <c r="J3" i="42"/>
  <c r="J5" i="42"/>
  <c r="J7" i="42"/>
  <c r="J9" i="42"/>
  <c r="J11" i="42"/>
  <c r="J13" i="42"/>
  <c r="J15" i="42"/>
  <c r="L14" i="42" s="1"/>
  <c r="J17" i="42"/>
  <c r="J19" i="42"/>
  <c r="J21" i="42"/>
  <c r="J23" i="42"/>
  <c r="J25" i="42"/>
  <c r="L25" i="42" s="1"/>
  <c r="J27" i="42"/>
  <c r="J29" i="42"/>
  <c r="J31" i="42"/>
  <c r="J33" i="42"/>
  <c r="L33" i="42" s="1"/>
  <c r="J35" i="42"/>
  <c r="J37" i="42"/>
  <c r="J39" i="42"/>
  <c r="J41" i="42"/>
  <c r="J43" i="42"/>
  <c r="L43" i="42" s="1"/>
  <c r="J45" i="42"/>
  <c r="L45" i="42" s="1"/>
  <c r="J47" i="42"/>
  <c r="J49" i="42"/>
  <c r="J51" i="42"/>
  <c r="L51" i="42" s="1"/>
  <c r="J53" i="42"/>
  <c r="L53" i="42" s="1"/>
  <c r="J55" i="42"/>
  <c r="L54" i="42" s="1"/>
  <c r="J57" i="42"/>
  <c r="J59" i="42"/>
  <c r="J61" i="42"/>
  <c r="J63" i="42"/>
  <c r="L62" i="42" s="1"/>
  <c r="J65" i="42"/>
  <c r="L64" i="42" s="1"/>
  <c r="J67" i="42"/>
  <c r="J69" i="42"/>
  <c r="J71" i="42"/>
  <c r="J73" i="42"/>
  <c r="L73" i="42" s="1"/>
  <c r="J75" i="42"/>
  <c r="J77" i="42"/>
  <c r="J79" i="42"/>
  <c r="J50" i="41"/>
  <c r="K2" i="41"/>
  <c r="K4" i="41"/>
  <c r="K6" i="41"/>
  <c r="K8" i="41"/>
  <c r="K10" i="41"/>
  <c r="K12" i="41"/>
  <c r="K14" i="41"/>
  <c r="K16" i="41"/>
  <c r="L16" i="41" s="1"/>
  <c r="K18" i="41"/>
  <c r="K20" i="41"/>
  <c r="K22" i="41"/>
  <c r="L23" i="41" s="1"/>
  <c r="K24" i="41"/>
  <c r="K26" i="41"/>
  <c r="L27" i="41" s="1"/>
  <c r="K28" i="41"/>
  <c r="K30" i="41"/>
  <c r="L31" i="41" s="1"/>
  <c r="K32" i="41"/>
  <c r="K34" i="41"/>
  <c r="K36" i="41"/>
  <c r="L37" i="41" s="1"/>
  <c r="K38" i="41"/>
  <c r="K40" i="41"/>
  <c r="K42" i="41"/>
  <c r="K44" i="41"/>
  <c r="K46" i="41"/>
  <c r="K48" i="41"/>
  <c r="K50" i="41"/>
  <c r="J2" i="41"/>
  <c r="J6" i="41"/>
  <c r="J12" i="41"/>
  <c r="J18" i="41"/>
  <c r="J24" i="41"/>
  <c r="J28" i="41"/>
  <c r="J32" i="41"/>
  <c r="J38" i="41"/>
  <c r="J44" i="41"/>
  <c r="J46" i="41"/>
  <c r="J40" i="41"/>
  <c r="J3" i="41"/>
  <c r="J5" i="41"/>
  <c r="J7" i="41"/>
  <c r="J9" i="41"/>
  <c r="J11" i="41"/>
  <c r="J13" i="41"/>
  <c r="J15" i="41"/>
  <c r="L15" i="41" s="1"/>
  <c r="J17" i="41"/>
  <c r="J19" i="41"/>
  <c r="J21" i="41"/>
  <c r="J23" i="41"/>
  <c r="J25" i="41"/>
  <c r="J27" i="41"/>
  <c r="J29" i="41"/>
  <c r="J31" i="41"/>
  <c r="J33" i="41"/>
  <c r="J35" i="41"/>
  <c r="L35" i="41" s="1"/>
  <c r="J37" i="41"/>
  <c r="J39" i="41"/>
  <c r="J41" i="41"/>
  <c r="J43" i="41"/>
  <c r="J45" i="41"/>
  <c r="J47" i="41"/>
  <c r="J49" i="41"/>
  <c r="J51" i="41"/>
  <c r="J48" i="41"/>
  <c r="K5" i="41"/>
  <c r="K9" i="41"/>
  <c r="K11" i="41"/>
  <c r="K15" i="41"/>
  <c r="K17" i="41"/>
  <c r="K21" i="41"/>
  <c r="K23" i="41"/>
  <c r="K27" i="41"/>
  <c r="K31" i="41"/>
  <c r="K35" i="41"/>
  <c r="K37" i="41"/>
  <c r="K43" i="41"/>
  <c r="J2" i="40"/>
  <c r="J4" i="40"/>
  <c r="J6" i="40"/>
  <c r="J8" i="40"/>
  <c r="J10" i="40"/>
  <c r="J12" i="40"/>
  <c r="J14" i="40"/>
  <c r="J16" i="40"/>
  <c r="J18" i="40"/>
  <c r="J20" i="40"/>
  <c r="J22" i="40"/>
  <c r="J24" i="40"/>
  <c r="J26" i="40"/>
  <c r="J28" i="40"/>
  <c r="J30" i="40"/>
  <c r="J32" i="40"/>
  <c r="J34" i="40"/>
  <c r="J36" i="40"/>
  <c r="J38" i="40"/>
  <c r="J40" i="40"/>
  <c r="J42" i="40"/>
  <c r="J44" i="40"/>
  <c r="J46" i="40"/>
  <c r="J48" i="40"/>
  <c r="J50" i="40"/>
  <c r="J52" i="40"/>
  <c r="J54" i="40"/>
  <c r="J56" i="40"/>
  <c r="J58" i="40"/>
  <c r="J60" i="40"/>
  <c r="J62" i="40"/>
  <c r="J64" i="40"/>
  <c r="J66" i="40"/>
  <c r="J68" i="40"/>
  <c r="J70" i="40"/>
  <c r="J72" i="40"/>
  <c r="J74" i="40"/>
  <c r="J76" i="40"/>
  <c r="J78" i="40"/>
  <c r="J80" i="40"/>
  <c r="J82" i="40"/>
  <c r="J84" i="40"/>
  <c r="J86" i="40"/>
  <c r="J88" i="40"/>
  <c r="J90" i="40"/>
  <c r="J92" i="40"/>
  <c r="J94" i="40"/>
  <c r="J96" i="40"/>
  <c r="J98" i="40"/>
  <c r="J100" i="40"/>
  <c r="J102" i="40"/>
  <c r="J104" i="40"/>
  <c r="J106" i="40"/>
  <c r="J108" i="40"/>
  <c r="J110" i="40"/>
  <c r="J112" i="40"/>
  <c r="J114" i="40"/>
  <c r="J116" i="40"/>
  <c r="J118" i="40"/>
  <c r="J120" i="40"/>
  <c r="J122" i="40"/>
  <c r="K4" i="40"/>
  <c r="N4" i="40" s="1"/>
  <c r="K6" i="40"/>
  <c r="N6" i="40" s="1"/>
  <c r="K8" i="40"/>
  <c r="N8" i="40" s="1"/>
  <c r="K10" i="40"/>
  <c r="N10" i="40" s="1"/>
  <c r="K12" i="40"/>
  <c r="N12" i="40" s="1"/>
  <c r="K14" i="40"/>
  <c r="N14" i="40" s="1"/>
  <c r="K16" i="40"/>
  <c r="N16" i="40" s="1"/>
  <c r="K18" i="40"/>
  <c r="N18" i="40" s="1"/>
  <c r="K20" i="40"/>
  <c r="N20" i="40" s="1"/>
  <c r="K22" i="40"/>
  <c r="N22" i="40" s="1"/>
  <c r="K24" i="40"/>
  <c r="N24" i="40" s="1"/>
  <c r="K26" i="40"/>
  <c r="N26" i="40" s="1"/>
  <c r="K28" i="40"/>
  <c r="N28" i="40" s="1"/>
  <c r="K30" i="40"/>
  <c r="N30" i="40" s="1"/>
  <c r="K32" i="40"/>
  <c r="N32" i="40" s="1"/>
  <c r="K34" i="40"/>
  <c r="N34" i="40" s="1"/>
  <c r="K36" i="40"/>
  <c r="N36" i="40" s="1"/>
  <c r="K38" i="40"/>
  <c r="N38" i="40" s="1"/>
  <c r="K40" i="40"/>
  <c r="N40" i="40" s="1"/>
  <c r="K42" i="40"/>
  <c r="N42" i="40" s="1"/>
  <c r="K44" i="40"/>
  <c r="N44" i="40" s="1"/>
  <c r="K46" i="40"/>
  <c r="N46" i="40" s="1"/>
  <c r="K48" i="40"/>
  <c r="N48" i="40" s="1"/>
  <c r="K50" i="40"/>
  <c r="N50" i="40" s="1"/>
  <c r="K52" i="40"/>
  <c r="N52" i="40" s="1"/>
  <c r="K54" i="40"/>
  <c r="N54" i="40" s="1"/>
  <c r="K56" i="40"/>
  <c r="N56" i="40" s="1"/>
  <c r="K58" i="40"/>
  <c r="N58" i="40" s="1"/>
  <c r="K60" i="40"/>
  <c r="N60" i="40" s="1"/>
  <c r="K62" i="40"/>
  <c r="N62" i="40" s="1"/>
  <c r="K64" i="40"/>
  <c r="N64" i="40" s="1"/>
  <c r="K66" i="40"/>
  <c r="N66" i="40" s="1"/>
  <c r="K68" i="40"/>
  <c r="N68" i="40" s="1"/>
  <c r="K70" i="40"/>
  <c r="N70" i="40" s="1"/>
  <c r="K72" i="40"/>
  <c r="N72" i="40" s="1"/>
  <c r="K74" i="40"/>
  <c r="N74" i="40" s="1"/>
  <c r="K76" i="40"/>
  <c r="N76" i="40" s="1"/>
  <c r="K78" i="40"/>
  <c r="N78" i="40" s="1"/>
  <c r="K80" i="40"/>
  <c r="N80" i="40" s="1"/>
  <c r="K82" i="40"/>
  <c r="N82" i="40" s="1"/>
  <c r="K84" i="40"/>
  <c r="N84" i="40" s="1"/>
  <c r="K86" i="40"/>
  <c r="N86" i="40" s="1"/>
  <c r="K88" i="40"/>
  <c r="N88" i="40" s="1"/>
  <c r="K90" i="40"/>
  <c r="N90" i="40" s="1"/>
  <c r="K92" i="40"/>
  <c r="N92" i="40" s="1"/>
  <c r="K94" i="40"/>
  <c r="N94" i="40" s="1"/>
  <c r="K96" i="40"/>
  <c r="N96" i="40" s="1"/>
  <c r="K98" i="40"/>
  <c r="N98" i="40" s="1"/>
  <c r="K100" i="40"/>
  <c r="N100" i="40" s="1"/>
  <c r="K102" i="40"/>
  <c r="N102" i="40" s="1"/>
  <c r="K104" i="40"/>
  <c r="N104" i="40" s="1"/>
  <c r="K106" i="40"/>
  <c r="N106" i="40" s="1"/>
  <c r="K108" i="40"/>
  <c r="N108" i="40" s="1"/>
  <c r="K110" i="40"/>
  <c r="N110" i="40" s="1"/>
  <c r="K112" i="40"/>
  <c r="N112" i="40" s="1"/>
  <c r="K114" i="40"/>
  <c r="N114" i="40" s="1"/>
  <c r="K116" i="40"/>
  <c r="N116" i="40" s="1"/>
  <c r="K118" i="40"/>
  <c r="N118" i="40" s="1"/>
  <c r="K120" i="40"/>
  <c r="N120" i="40" s="1"/>
  <c r="K122" i="40"/>
  <c r="N122" i="40" s="1"/>
  <c r="J3" i="40"/>
  <c r="J5" i="40"/>
  <c r="J7" i="40"/>
  <c r="J9" i="40"/>
  <c r="J11" i="40"/>
  <c r="J13" i="40"/>
  <c r="J15" i="40"/>
  <c r="J17" i="40"/>
  <c r="J19" i="40"/>
  <c r="J21" i="40"/>
  <c r="J23" i="40"/>
  <c r="J25" i="40"/>
  <c r="J27" i="40"/>
  <c r="J29" i="40"/>
  <c r="J31" i="40"/>
  <c r="J33" i="40"/>
  <c r="J35" i="40"/>
  <c r="J37" i="40"/>
  <c r="J39" i="40"/>
  <c r="J41" i="40"/>
  <c r="J43" i="40"/>
  <c r="J45" i="40"/>
  <c r="J47" i="40"/>
  <c r="J49" i="40"/>
  <c r="J51" i="40"/>
  <c r="J53" i="40"/>
  <c r="J55" i="40"/>
  <c r="J57" i="40"/>
  <c r="J59" i="40"/>
  <c r="J61" i="40"/>
  <c r="J63" i="40"/>
  <c r="J65" i="40"/>
  <c r="J67" i="40"/>
  <c r="J69" i="40"/>
  <c r="J71" i="40"/>
  <c r="J73" i="40"/>
  <c r="J75" i="40"/>
  <c r="J77" i="40"/>
  <c r="J79" i="40"/>
  <c r="J81" i="40"/>
  <c r="J83" i="40"/>
  <c r="J85" i="40"/>
  <c r="J87" i="40"/>
  <c r="J89" i="40"/>
  <c r="J91" i="40"/>
  <c r="J93" i="40"/>
  <c r="J95" i="40"/>
  <c r="J97" i="40"/>
  <c r="J99" i="40"/>
  <c r="J101" i="40"/>
  <c r="J103" i="40"/>
  <c r="J105" i="40"/>
  <c r="J107" i="40"/>
  <c r="J109" i="40"/>
  <c r="J111" i="40"/>
  <c r="J113" i="40"/>
  <c r="J115" i="40"/>
  <c r="J117" i="40"/>
  <c r="J119" i="40"/>
  <c r="J121" i="40"/>
  <c r="J123" i="40"/>
  <c r="I3" i="39"/>
  <c r="I49" i="39"/>
  <c r="I35" i="39"/>
  <c r="J45" i="39"/>
  <c r="I61" i="39"/>
  <c r="J73" i="39"/>
  <c r="J60" i="39"/>
  <c r="J3" i="39"/>
  <c r="J10" i="39"/>
  <c r="I45" i="39"/>
  <c r="K45" i="39" s="1"/>
  <c r="J49" i="39"/>
  <c r="I11" i="39"/>
  <c r="I23" i="39"/>
  <c r="J35" i="39"/>
  <c r="I41" i="39"/>
  <c r="J50" i="39"/>
  <c r="K50" i="39" s="1"/>
  <c r="J61" i="39"/>
  <c r="J11" i="39"/>
  <c r="J23" i="39"/>
  <c r="K23" i="39" s="1"/>
  <c r="J18" i="39"/>
  <c r="K19" i="39" s="1"/>
  <c r="J42" i="39"/>
  <c r="I7" i="39"/>
  <c r="J37" i="39"/>
  <c r="J51" i="39"/>
  <c r="J7" i="39"/>
  <c r="I19" i="39"/>
  <c r="I43" i="39"/>
  <c r="J69" i="39"/>
  <c r="K68" i="39" s="1"/>
  <c r="J8" i="39"/>
  <c r="K31" i="39"/>
  <c r="J22" i="39"/>
  <c r="J26" i="39"/>
  <c r="K27" i="39" s="1"/>
  <c r="J30" i="39"/>
  <c r="J41" i="39"/>
  <c r="K30" i="39"/>
  <c r="L30" i="39" s="1"/>
  <c r="J34" i="39"/>
  <c r="K34" i="39" s="1"/>
  <c r="J38" i="39"/>
  <c r="K39" i="39" s="1"/>
  <c r="K47" i="39"/>
  <c r="K51" i="39"/>
  <c r="K4" i="39"/>
  <c r="L5" i="39" s="1"/>
  <c r="J66" i="39"/>
  <c r="I76" i="39"/>
  <c r="I5" i="39"/>
  <c r="I59" i="39"/>
  <c r="I71" i="39"/>
  <c r="J5" i="39"/>
  <c r="I13" i="39"/>
  <c r="J32" i="39"/>
  <c r="K32" i="39" s="1"/>
  <c r="L33" i="39" s="1"/>
  <c r="J40" i="39"/>
  <c r="K40" i="39" s="1"/>
  <c r="K11" i="39"/>
  <c r="J13" i="39"/>
  <c r="J17" i="39"/>
  <c r="I21" i="39"/>
  <c r="I25" i="39"/>
  <c r="I29" i="39"/>
  <c r="J44" i="39"/>
  <c r="J48" i="39"/>
  <c r="K57" i="39"/>
  <c r="K61" i="39"/>
  <c r="J63" i="39"/>
  <c r="J67" i="39"/>
  <c r="J77" i="39"/>
  <c r="J4" i="39"/>
  <c r="J54" i="39"/>
  <c r="J58" i="39"/>
  <c r="K59" i="39" s="1"/>
  <c r="J12" i="39"/>
  <c r="K12" i="39" s="1"/>
  <c r="L13" i="39" s="1"/>
  <c r="J16" i="39"/>
  <c r="K17" i="39" s="1"/>
  <c r="J20" i="39"/>
  <c r="K21" i="39" s="1"/>
  <c r="J62" i="39"/>
  <c r="K63" i="39" s="1"/>
  <c r="I9" i="39"/>
  <c r="J24" i="39"/>
  <c r="K25" i="39" s="1"/>
  <c r="J28" i="39"/>
  <c r="I55" i="39"/>
  <c r="J9" i="39"/>
  <c r="I17" i="39"/>
  <c r="J36" i="39"/>
  <c r="K37" i="39" s="1"/>
  <c r="J55" i="39"/>
  <c r="J59" i="39"/>
  <c r="I63" i="39"/>
  <c r="I67" i="39"/>
  <c r="J71" i="39"/>
  <c r="I77" i="39"/>
  <c r="K77" i="39" s="1"/>
  <c r="J2" i="39"/>
  <c r="J6" i="39"/>
  <c r="J21" i="39"/>
  <c r="J25" i="39"/>
  <c r="J29" i="39"/>
  <c r="K28" i="39" s="1"/>
  <c r="I33" i="39"/>
  <c r="I37" i="39"/>
  <c r="J52" i="39"/>
  <c r="K52" i="39" s="1"/>
  <c r="L53" i="39" s="1"/>
  <c r="J56" i="39"/>
  <c r="K56" i="39" s="1"/>
  <c r="L32" i="39"/>
  <c r="L12" i="39"/>
  <c r="K6" i="39"/>
  <c r="K46" i="39"/>
  <c r="K66" i="39"/>
  <c r="J74" i="39"/>
  <c r="I74" i="39"/>
  <c r="J75" i="39"/>
  <c r="K15" i="39"/>
  <c r="K65" i="39"/>
  <c r="L31" i="39"/>
  <c r="K14" i="39"/>
  <c r="K49" i="39"/>
  <c r="K64" i="39"/>
  <c r="K76" i="39"/>
  <c r="K5" i="39"/>
  <c r="L51" i="39"/>
  <c r="L50" i="39"/>
  <c r="K38" i="39"/>
  <c r="K43" i="39"/>
  <c r="K48" i="39"/>
  <c r="K58" i="39"/>
  <c r="I73" i="39"/>
  <c r="I72" i="39"/>
  <c r="I70" i="39"/>
  <c r="I3" i="38"/>
  <c r="I11" i="38"/>
  <c r="I57" i="38"/>
  <c r="I35" i="38"/>
  <c r="I21" i="38"/>
  <c r="I29" i="38"/>
  <c r="I37" i="38"/>
  <c r="I15" i="38"/>
  <c r="I61" i="38"/>
  <c r="I76" i="38"/>
  <c r="I23" i="38"/>
  <c r="I31" i="38"/>
  <c r="J76" i="38"/>
  <c r="I9" i="38"/>
  <c r="I55" i="38"/>
  <c r="I71" i="38"/>
  <c r="I19" i="38"/>
  <c r="I59" i="38"/>
  <c r="I77" i="38"/>
  <c r="K76" i="38"/>
  <c r="L77" i="38" s="1"/>
  <c r="I25" i="38"/>
  <c r="I45" i="38"/>
  <c r="I39" i="38"/>
  <c r="I13" i="38"/>
  <c r="I33" i="38"/>
  <c r="I53" i="38"/>
  <c r="I73" i="38"/>
  <c r="I5" i="38"/>
  <c r="I65" i="38"/>
  <c r="I7" i="38"/>
  <c r="I27" i="38"/>
  <c r="I47" i="38"/>
  <c r="I67" i="38"/>
  <c r="I69" i="38"/>
  <c r="J3" i="38"/>
  <c r="J5" i="38"/>
  <c r="J7" i="38"/>
  <c r="J9" i="38"/>
  <c r="J11" i="38"/>
  <c r="J13" i="38"/>
  <c r="J15" i="38"/>
  <c r="J17" i="38"/>
  <c r="J19" i="38"/>
  <c r="J21" i="38"/>
  <c r="J23" i="38"/>
  <c r="J25" i="38"/>
  <c r="J27" i="38"/>
  <c r="J29" i="38"/>
  <c r="J31" i="38"/>
  <c r="J33" i="38"/>
  <c r="J35" i="38"/>
  <c r="J37" i="38"/>
  <c r="J39" i="38"/>
  <c r="J41" i="38"/>
  <c r="J43" i="38"/>
  <c r="J45" i="38"/>
  <c r="J47" i="38"/>
  <c r="J49" i="38"/>
  <c r="J51" i="38"/>
  <c r="J53" i="38"/>
  <c r="J55" i="38"/>
  <c r="J57" i="38"/>
  <c r="J59" i="38"/>
  <c r="J61" i="38"/>
  <c r="J63" i="38"/>
  <c r="J65" i="38"/>
  <c r="J67" i="38"/>
  <c r="J69" i="38"/>
  <c r="J71" i="38"/>
  <c r="I2" i="38"/>
  <c r="I4" i="38"/>
  <c r="I6" i="38"/>
  <c r="I8" i="38"/>
  <c r="I10" i="38"/>
  <c r="I12" i="38"/>
  <c r="I14" i="38"/>
  <c r="I16" i="38"/>
  <c r="I18" i="38"/>
  <c r="I20" i="38"/>
  <c r="I22" i="38"/>
  <c r="I24" i="38"/>
  <c r="I26" i="38"/>
  <c r="I28" i="38"/>
  <c r="I30" i="38"/>
  <c r="I32" i="38"/>
  <c r="I34" i="38"/>
  <c r="I36" i="38"/>
  <c r="I38" i="38"/>
  <c r="I40" i="38"/>
  <c r="I42" i="38"/>
  <c r="I44" i="38"/>
  <c r="I46" i="38"/>
  <c r="I48" i="38"/>
  <c r="I50" i="38"/>
  <c r="I52" i="38"/>
  <c r="I54" i="38"/>
  <c r="I56" i="38"/>
  <c r="I58" i="38"/>
  <c r="I60" i="38"/>
  <c r="I62" i="38"/>
  <c r="I64" i="38"/>
  <c r="I66" i="38"/>
  <c r="I68" i="38"/>
  <c r="I70" i="38"/>
  <c r="I72" i="38"/>
  <c r="J72" i="38"/>
  <c r="I75" i="38"/>
  <c r="K74" i="38" s="1"/>
  <c r="I64" i="37"/>
  <c r="I69" i="37"/>
  <c r="J77" i="37"/>
  <c r="I46" i="37"/>
  <c r="J66" i="37"/>
  <c r="K66" i="37" s="1"/>
  <c r="L67" i="37" s="1"/>
  <c r="I71" i="37"/>
  <c r="I54" i="37"/>
  <c r="I67" i="37"/>
  <c r="J71" i="37"/>
  <c r="I52" i="37"/>
  <c r="I48" i="37"/>
  <c r="J67" i="37"/>
  <c r="I75" i="37"/>
  <c r="I56" i="37"/>
  <c r="J64" i="37"/>
  <c r="J68" i="37"/>
  <c r="K68" i="37" s="1"/>
  <c r="I73" i="37"/>
  <c r="I50" i="37"/>
  <c r="J73" i="37"/>
  <c r="K65" i="37"/>
  <c r="J3" i="37"/>
  <c r="J5" i="37"/>
  <c r="J7" i="37"/>
  <c r="J9" i="37"/>
  <c r="J11" i="37"/>
  <c r="J13" i="37"/>
  <c r="J15" i="37"/>
  <c r="J17" i="37"/>
  <c r="J19" i="37"/>
  <c r="J21" i="37"/>
  <c r="J23" i="37"/>
  <c r="J25" i="37"/>
  <c r="J27" i="37"/>
  <c r="J29" i="37"/>
  <c r="J31" i="37"/>
  <c r="J33" i="37"/>
  <c r="J35" i="37"/>
  <c r="J37" i="37"/>
  <c r="J39" i="37"/>
  <c r="J41" i="37"/>
  <c r="J43" i="37"/>
  <c r="J45" i="37"/>
  <c r="J47" i="37"/>
  <c r="J49" i="37"/>
  <c r="J51" i="37"/>
  <c r="J53" i="37"/>
  <c r="J55" i="37"/>
  <c r="J57" i="37"/>
  <c r="J59" i="37"/>
  <c r="I77" i="37"/>
  <c r="I62" i="37"/>
  <c r="J75" i="37"/>
  <c r="I60" i="37"/>
  <c r="J62" i="37"/>
  <c r="K64" i="37"/>
  <c r="I2" i="37"/>
  <c r="I4" i="37"/>
  <c r="I6" i="37"/>
  <c r="I8" i="37"/>
  <c r="I10" i="37"/>
  <c r="I12" i="37"/>
  <c r="I14" i="37"/>
  <c r="I16" i="37"/>
  <c r="I18" i="37"/>
  <c r="I20" i="37"/>
  <c r="I22" i="37"/>
  <c r="I24" i="37"/>
  <c r="I26" i="37"/>
  <c r="I28" i="37"/>
  <c r="I30" i="37"/>
  <c r="I32" i="37"/>
  <c r="I34" i="37"/>
  <c r="I36" i="37"/>
  <c r="I38" i="37"/>
  <c r="I40" i="37"/>
  <c r="I42" i="37"/>
  <c r="I44" i="37"/>
  <c r="I58" i="37"/>
  <c r="J60" i="37"/>
  <c r="J2" i="37"/>
  <c r="J4" i="37"/>
  <c r="J6" i="37"/>
  <c r="J8" i="37"/>
  <c r="J10" i="37"/>
  <c r="J12" i="37"/>
  <c r="J14" i="37"/>
  <c r="J16" i="37"/>
  <c r="J18" i="37"/>
  <c r="J20" i="37"/>
  <c r="J22" i="37"/>
  <c r="J24" i="37"/>
  <c r="J26" i="37"/>
  <c r="J28" i="37"/>
  <c r="J30" i="37"/>
  <c r="J32" i="37"/>
  <c r="J34" i="37"/>
  <c r="J36" i="37"/>
  <c r="J38" i="37"/>
  <c r="J40" i="37"/>
  <c r="J42" i="37"/>
  <c r="J44" i="37"/>
  <c r="J46" i="37"/>
  <c r="K47" i="37" s="1"/>
  <c r="J48" i="37"/>
  <c r="K49" i="37" s="1"/>
  <c r="J50" i="37"/>
  <c r="K51" i="37" s="1"/>
  <c r="J52" i="37"/>
  <c r="J54" i="37"/>
  <c r="K55" i="37" s="1"/>
  <c r="J56" i="37"/>
  <c r="J58" i="37"/>
  <c r="I76" i="37"/>
  <c r="I74" i="37"/>
  <c r="I63" i="37"/>
  <c r="I72" i="37"/>
  <c r="I61" i="37"/>
  <c r="I70" i="37"/>
  <c r="J70" i="36"/>
  <c r="I71" i="36"/>
  <c r="I66" i="36"/>
  <c r="J71" i="36"/>
  <c r="I68" i="36"/>
  <c r="J68" i="36"/>
  <c r="K68" i="36" s="1"/>
  <c r="L69" i="36" s="1"/>
  <c r="J69" i="36"/>
  <c r="K71" i="36"/>
  <c r="K70" i="36"/>
  <c r="J3" i="36"/>
  <c r="J5" i="36"/>
  <c r="J7" i="36"/>
  <c r="J9" i="36"/>
  <c r="J11" i="36"/>
  <c r="J13" i="36"/>
  <c r="J15" i="36"/>
  <c r="J17" i="36"/>
  <c r="J19" i="36"/>
  <c r="J21" i="36"/>
  <c r="J23" i="36"/>
  <c r="J25" i="36"/>
  <c r="J27" i="36"/>
  <c r="J29" i="36"/>
  <c r="J31" i="36"/>
  <c r="J33" i="36"/>
  <c r="J35" i="36"/>
  <c r="J37" i="36"/>
  <c r="J39" i="36"/>
  <c r="J41" i="36"/>
  <c r="J43" i="36"/>
  <c r="J45" i="36"/>
  <c r="J47" i="36"/>
  <c r="J49" i="36"/>
  <c r="J51" i="36"/>
  <c r="J53" i="36"/>
  <c r="J55" i="36"/>
  <c r="J57" i="36"/>
  <c r="J59" i="36"/>
  <c r="J61" i="36"/>
  <c r="K67" i="36"/>
  <c r="I64" i="36"/>
  <c r="I62" i="36"/>
  <c r="J64" i="36"/>
  <c r="K66" i="36"/>
  <c r="I2" i="36"/>
  <c r="I4" i="36"/>
  <c r="I6" i="36"/>
  <c r="I8" i="36"/>
  <c r="I10" i="36"/>
  <c r="I12" i="36"/>
  <c r="I14" i="36"/>
  <c r="I16" i="36"/>
  <c r="I18" i="36"/>
  <c r="I20" i="36"/>
  <c r="I22" i="36"/>
  <c r="I24" i="36"/>
  <c r="I26" i="36"/>
  <c r="I28" i="36"/>
  <c r="I30" i="36"/>
  <c r="I32" i="36"/>
  <c r="I34" i="36"/>
  <c r="I36" i="36"/>
  <c r="I38" i="36"/>
  <c r="I40" i="36"/>
  <c r="I42" i="36"/>
  <c r="I44" i="36"/>
  <c r="I46" i="36"/>
  <c r="I48" i="36"/>
  <c r="I50" i="36"/>
  <c r="I52" i="36"/>
  <c r="I54" i="36"/>
  <c r="I56" i="36"/>
  <c r="I58" i="36"/>
  <c r="I60" i="36"/>
  <c r="J62" i="36"/>
  <c r="J2" i="36"/>
  <c r="J4" i="36"/>
  <c r="J6" i="36"/>
  <c r="J8" i="36"/>
  <c r="J10" i="36"/>
  <c r="J12" i="36"/>
  <c r="J14" i="36"/>
  <c r="J16" i="36"/>
  <c r="J18" i="36"/>
  <c r="J20" i="36"/>
  <c r="J22" i="36"/>
  <c r="J24" i="36"/>
  <c r="J26" i="36"/>
  <c r="J28" i="36"/>
  <c r="J30" i="36"/>
  <c r="J32" i="36"/>
  <c r="J34" i="36"/>
  <c r="J36" i="36"/>
  <c r="J38" i="36"/>
  <c r="J40" i="36"/>
  <c r="J42" i="36"/>
  <c r="J44" i="36"/>
  <c r="J46" i="36"/>
  <c r="J48" i="36"/>
  <c r="J50" i="36"/>
  <c r="J52" i="36"/>
  <c r="J54" i="36"/>
  <c r="J56" i="36"/>
  <c r="J58" i="36"/>
  <c r="J60" i="36"/>
  <c r="I65" i="36"/>
  <c r="I63" i="36"/>
  <c r="I92" i="35"/>
  <c r="I134" i="35"/>
  <c r="I140" i="35"/>
  <c r="I124" i="35"/>
  <c r="J134" i="35"/>
  <c r="K135" i="35" s="1"/>
  <c r="I2" i="35"/>
  <c r="J124" i="35"/>
  <c r="K19" i="35"/>
  <c r="K59" i="35"/>
  <c r="I79" i="35"/>
  <c r="I83" i="35"/>
  <c r="K83" i="35" s="1"/>
  <c r="I115" i="35"/>
  <c r="I121" i="35"/>
  <c r="J4" i="35"/>
  <c r="I22" i="35"/>
  <c r="I40" i="35"/>
  <c r="K40" i="35" s="1"/>
  <c r="I62" i="35"/>
  <c r="K62" i="35" s="1"/>
  <c r="I112" i="35"/>
  <c r="J138" i="35"/>
  <c r="I154" i="35"/>
  <c r="K154" i="35" s="1"/>
  <c r="I160" i="35"/>
  <c r="K161" i="35" s="1"/>
  <c r="K18" i="35"/>
  <c r="L19" i="35" s="1"/>
  <c r="J22" i="35"/>
  <c r="J36" i="35"/>
  <c r="J40" i="35"/>
  <c r="I45" i="35"/>
  <c r="K58" i="35"/>
  <c r="L59" i="35" s="1"/>
  <c r="J62" i="35"/>
  <c r="I80" i="35"/>
  <c r="I84" i="35"/>
  <c r="K85" i="35" s="1"/>
  <c r="I106" i="35"/>
  <c r="K106" i="35" s="1"/>
  <c r="J112" i="35"/>
  <c r="I127" i="35"/>
  <c r="I133" i="35"/>
  <c r="I144" i="35"/>
  <c r="J154" i="35"/>
  <c r="K155" i="35" s="1"/>
  <c r="J160" i="35"/>
  <c r="I166" i="35"/>
  <c r="K166" i="35"/>
  <c r="J140" i="35"/>
  <c r="I60" i="35"/>
  <c r="I146" i="35"/>
  <c r="I164" i="35"/>
  <c r="K81" i="35"/>
  <c r="K23" i="35"/>
  <c r="J118" i="35"/>
  <c r="I38" i="35"/>
  <c r="I47" i="35"/>
  <c r="J92" i="35"/>
  <c r="I152" i="35"/>
  <c r="I20" i="35"/>
  <c r="K20" i="35" s="1"/>
  <c r="J24" i="35"/>
  <c r="J38" i="35"/>
  <c r="I42" i="35"/>
  <c r="K42" i="35" s="1"/>
  <c r="J64" i="35"/>
  <c r="I78" i="35"/>
  <c r="I103" i="35"/>
  <c r="J152" i="35"/>
  <c r="J2" i="35"/>
  <c r="J16" i="35"/>
  <c r="J20" i="35"/>
  <c r="J42" i="35"/>
  <c r="J56" i="35"/>
  <c r="J60" i="35"/>
  <c r="K61" i="35" s="1"/>
  <c r="J78" i="35"/>
  <c r="I82" i="35"/>
  <c r="J98" i="35"/>
  <c r="I114" i="35"/>
  <c r="I120" i="35"/>
  <c r="I135" i="35"/>
  <c r="I141" i="35"/>
  <c r="K140" i="35" s="1"/>
  <c r="L141" i="35" s="1"/>
  <c r="J146" i="35"/>
  <c r="I25" i="35"/>
  <c r="I34" i="35"/>
  <c r="K35" i="35" s="1"/>
  <c r="I65" i="35"/>
  <c r="J82" i="35"/>
  <c r="I93" i="35"/>
  <c r="I104" i="35"/>
  <c r="J114" i="35"/>
  <c r="J120" i="35"/>
  <c r="I132" i="35"/>
  <c r="J158" i="35"/>
  <c r="I3" i="35"/>
  <c r="K3" i="35" s="1"/>
  <c r="I21" i="35"/>
  <c r="J34" i="35"/>
  <c r="I39" i="35"/>
  <c r="I43" i="35"/>
  <c r="I61" i="35"/>
  <c r="I74" i="35"/>
  <c r="J104" i="35"/>
  <c r="I126" i="35"/>
  <c r="K127" i="35" s="1"/>
  <c r="J132" i="35"/>
  <c r="I147" i="35"/>
  <c r="K147" i="35" s="1"/>
  <c r="I153" i="35"/>
  <c r="J164" i="35"/>
  <c r="L95" i="35"/>
  <c r="L94" i="35"/>
  <c r="J53" i="35"/>
  <c r="I53" i="35"/>
  <c r="J52" i="35"/>
  <c r="I52" i="35"/>
  <c r="J33" i="35"/>
  <c r="I33" i="35"/>
  <c r="J32" i="35"/>
  <c r="I32" i="35"/>
  <c r="J13" i="35"/>
  <c r="I13" i="35"/>
  <c r="J12" i="35"/>
  <c r="I12" i="35"/>
  <c r="L140" i="35"/>
  <c r="L167" i="35"/>
  <c r="L166" i="35"/>
  <c r="L101" i="35"/>
  <c r="L100" i="35"/>
  <c r="L18" i="35"/>
  <c r="I11" i="35"/>
  <c r="I31" i="35"/>
  <c r="I51" i="35"/>
  <c r="I71" i="35"/>
  <c r="I97" i="35"/>
  <c r="K107" i="35"/>
  <c r="I117" i="35"/>
  <c r="I137" i="35"/>
  <c r="I157" i="35"/>
  <c r="K167" i="35"/>
  <c r="I9" i="35"/>
  <c r="K22" i="35"/>
  <c r="I29" i="35"/>
  <c r="I49" i="35"/>
  <c r="K82" i="35"/>
  <c r="I163" i="35"/>
  <c r="I7" i="35"/>
  <c r="I16" i="35"/>
  <c r="I27" i="35"/>
  <c r="I36" i="35"/>
  <c r="I56" i="35"/>
  <c r="I67" i="35"/>
  <c r="I76" i="35"/>
  <c r="K80" i="35"/>
  <c r="I87" i="35"/>
  <c r="I98" i="35"/>
  <c r="I109" i="35"/>
  <c r="I118" i="35"/>
  <c r="I129" i="35"/>
  <c r="I138" i="35"/>
  <c r="I149" i="35"/>
  <c r="I158" i="35"/>
  <c r="I169" i="35"/>
  <c r="K105" i="35"/>
  <c r="I72" i="35"/>
  <c r="I90" i="35"/>
  <c r="I110" i="35"/>
  <c r="I130" i="35"/>
  <c r="I150" i="35"/>
  <c r="I170" i="35"/>
  <c r="I10" i="35"/>
  <c r="I30" i="35"/>
  <c r="I50" i="35"/>
  <c r="I70" i="35"/>
  <c r="J72" i="35"/>
  <c r="J90" i="35"/>
  <c r="I96" i="35"/>
  <c r="K104" i="35"/>
  <c r="J110" i="35"/>
  <c r="I116" i="35"/>
  <c r="J130" i="35"/>
  <c r="I136" i="35"/>
  <c r="J150" i="35"/>
  <c r="I156" i="35"/>
  <c r="J170" i="35"/>
  <c r="I8" i="35"/>
  <c r="J10" i="35"/>
  <c r="I28" i="35"/>
  <c r="J30" i="35"/>
  <c r="I48" i="35"/>
  <c r="J50" i="35"/>
  <c r="I68" i="35"/>
  <c r="J70" i="35"/>
  <c r="I88" i="35"/>
  <c r="J96" i="35"/>
  <c r="I102" i="35"/>
  <c r="J116" i="35"/>
  <c r="I122" i="35"/>
  <c r="J136" i="35"/>
  <c r="I142" i="35"/>
  <c r="J156" i="35"/>
  <c r="I162" i="35"/>
  <c r="I6" i="35"/>
  <c r="J8" i="35"/>
  <c r="I17" i="35"/>
  <c r="I26" i="35"/>
  <c r="J28" i="35"/>
  <c r="I37" i="35"/>
  <c r="I46" i="35"/>
  <c r="J48" i="35"/>
  <c r="I57" i="35"/>
  <c r="I66" i="35"/>
  <c r="J68" i="35"/>
  <c r="I77" i="35"/>
  <c r="I86" i="35"/>
  <c r="J88" i="35"/>
  <c r="I99" i="35"/>
  <c r="J102" i="35"/>
  <c r="I108" i="35"/>
  <c r="I119" i="35"/>
  <c r="J122" i="35"/>
  <c r="I128" i="35"/>
  <c r="I139" i="35"/>
  <c r="J142" i="35"/>
  <c r="I148" i="35"/>
  <c r="I159" i="35"/>
  <c r="J162" i="35"/>
  <c r="I168" i="35"/>
  <c r="I4" i="35"/>
  <c r="J6" i="35"/>
  <c r="I15" i="35"/>
  <c r="K15" i="35" s="1"/>
  <c r="I24" i="35"/>
  <c r="J26" i="35"/>
  <c r="I35" i="35"/>
  <c r="I44" i="35"/>
  <c r="J46" i="35"/>
  <c r="I55" i="35"/>
  <c r="K55" i="35" s="1"/>
  <c r="I64" i="35"/>
  <c r="J66" i="35"/>
  <c r="I75" i="35"/>
  <c r="J86" i="35"/>
  <c r="K95" i="35"/>
  <c r="I105" i="35"/>
  <c r="J108" i="35"/>
  <c r="K115" i="35"/>
  <c r="I125" i="35"/>
  <c r="J128" i="35"/>
  <c r="I145" i="35"/>
  <c r="K145" i="35" s="1"/>
  <c r="J148" i="35"/>
  <c r="I165" i="35"/>
  <c r="K164" i="35" s="1"/>
  <c r="J168" i="35"/>
  <c r="J44" i="35"/>
  <c r="I73" i="35"/>
  <c r="I91" i="35"/>
  <c r="K101" i="35"/>
  <c r="I111" i="35"/>
  <c r="K121" i="35"/>
  <c r="I131" i="35"/>
  <c r="K141" i="35"/>
  <c r="I151" i="35"/>
  <c r="I171" i="35"/>
  <c r="J9" i="34"/>
  <c r="J35" i="34"/>
  <c r="J31" i="34"/>
  <c r="J49" i="34"/>
  <c r="J3" i="34"/>
  <c r="J23" i="34"/>
  <c r="J43" i="34"/>
  <c r="J17" i="34"/>
  <c r="J37" i="34"/>
  <c r="J25" i="34"/>
  <c r="J45" i="34"/>
  <c r="J19" i="34"/>
  <c r="J7" i="34"/>
  <c r="J27" i="34"/>
  <c r="J47" i="34"/>
  <c r="J5" i="34"/>
  <c r="J39" i="34"/>
  <c r="J13" i="34"/>
  <c r="J33" i="34"/>
  <c r="J21" i="34"/>
  <c r="J41" i="34"/>
  <c r="I3" i="34"/>
  <c r="I5" i="34"/>
  <c r="I7" i="34"/>
  <c r="I9" i="34"/>
  <c r="I11" i="34"/>
  <c r="I13" i="34"/>
  <c r="I15" i="34"/>
  <c r="I17" i="34"/>
  <c r="I19" i="34"/>
  <c r="I21" i="34"/>
  <c r="I23" i="34"/>
  <c r="I25" i="34"/>
  <c r="I27" i="34"/>
  <c r="I29" i="34"/>
  <c r="I31" i="34"/>
  <c r="I33" i="34"/>
  <c r="I35" i="34"/>
  <c r="I37" i="34"/>
  <c r="I39" i="34"/>
  <c r="I41" i="34"/>
  <c r="I43" i="34"/>
  <c r="I45" i="34"/>
  <c r="I47" i="34"/>
  <c r="I49" i="34"/>
  <c r="I2" i="34"/>
  <c r="I4" i="34"/>
  <c r="I6" i="34"/>
  <c r="I8" i="34"/>
  <c r="I10" i="34"/>
  <c r="I12" i="34"/>
  <c r="I14" i="34"/>
  <c r="I16" i="34"/>
  <c r="I18" i="34"/>
  <c r="I20" i="34"/>
  <c r="I22" i="34"/>
  <c r="I24" i="34"/>
  <c r="I26" i="34"/>
  <c r="I28" i="34"/>
  <c r="I30" i="34"/>
  <c r="I32" i="34"/>
  <c r="I34" i="34"/>
  <c r="I36" i="34"/>
  <c r="I38" i="34"/>
  <c r="I40" i="34"/>
  <c r="I42" i="34"/>
  <c r="I44" i="34"/>
  <c r="I46" i="34"/>
  <c r="I48" i="34"/>
  <c r="I38" i="33"/>
  <c r="J46" i="33"/>
  <c r="J24" i="33"/>
  <c r="J56" i="33"/>
  <c r="J50" i="33"/>
  <c r="I52" i="33"/>
  <c r="I46" i="33"/>
  <c r="I56" i="33"/>
  <c r="K56" i="33" s="1"/>
  <c r="I18" i="33"/>
  <c r="K19" i="33" s="1"/>
  <c r="J3" i="33"/>
  <c r="J48" i="33"/>
  <c r="J5" i="33"/>
  <c r="I44" i="33"/>
  <c r="I54" i="33"/>
  <c r="J52" i="33"/>
  <c r="I48" i="33"/>
  <c r="I58" i="33"/>
  <c r="J58" i="33"/>
  <c r="K59" i="33" s="1"/>
  <c r="J44" i="33"/>
  <c r="J54" i="33"/>
  <c r="K54" i="33" s="1"/>
  <c r="I22" i="33"/>
  <c r="J7" i="33"/>
  <c r="J25" i="33"/>
  <c r="I25" i="33"/>
  <c r="K25" i="33" s="1"/>
  <c r="J11" i="33"/>
  <c r="K10" i="33" s="1"/>
  <c r="I11" i="33"/>
  <c r="J31" i="33"/>
  <c r="I31" i="33"/>
  <c r="J37" i="33"/>
  <c r="I37" i="33"/>
  <c r="J10" i="33"/>
  <c r="J23" i="33"/>
  <c r="I23" i="33"/>
  <c r="K24" i="33"/>
  <c r="J30" i="33"/>
  <c r="I36" i="33"/>
  <c r="J43" i="33"/>
  <c r="I43" i="33"/>
  <c r="K44" i="33"/>
  <c r="J17" i="33"/>
  <c r="I17" i="33"/>
  <c r="J29" i="33"/>
  <c r="I29" i="33"/>
  <c r="I6" i="33"/>
  <c r="J42" i="33"/>
  <c r="I4" i="33"/>
  <c r="J6" i="33"/>
  <c r="I14" i="33"/>
  <c r="J21" i="33"/>
  <c r="I21" i="33"/>
  <c r="J28" i="33"/>
  <c r="J41" i="33"/>
  <c r="I41" i="33"/>
  <c r="I8" i="33"/>
  <c r="J16" i="33"/>
  <c r="J36" i="33"/>
  <c r="I42" i="33"/>
  <c r="J8" i="33"/>
  <c r="J35" i="33"/>
  <c r="I35" i="33"/>
  <c r="I2" i="33"/>
  <c r="J4" i="33"/>
  <c r="I20" i="33"/>
  <c r="J27" i="33"/>
  <c r="I27" i="33"/>
  <c r="J34" i="33"/>
  <c r="K35" i="33" s="1"/>
  <c r="I40" i="33"/>
  <c r="J15" i="33"/>
  <c r="I15" i="33"/>
  <c r="I28" i="33"/>
  <c r="J2" i="33"/>
  <c r="J13" i="33"/>
  <c r="I13" i="33"/>
  <c r="J20" i="33"/>
  <c r="I26" i="33"/>
  <c r="J33" i="33"/>
  <c r="I33" i="33"/>
  <c r="J40" i="33"/>
  <c r="J9" i="33"/>
  <c r="I12" i="33"/>
  <c r="J19" i="33"/>
  <c r="I19" i="33"/>
  <c r="J26" i="33"/>
  <c r="I32" i="33"/>
  <c r="J39" i="33"/>
  <c r="I39" i="33"/>
  <c r="K38" i="33" s="1"/>
  <c r="I45" i="33"/>
  <c r="I47" i="33"/>
  <c r="K46" i="33" s="1"/>
  <c r="I49" i="33"/>
  <c r="I51" i="33"/>
  <c r="I53" i="33"/>
  <c r="I55" i="33"/>
  <c r="I57" i="33"/>
  <c r="I59" i="33"/>
  <c r="K33" i="32"/>
  <c r="K32" i="32"/>
  <c r="I10" i="32"/>
  <c r="I42" i="32"/>
  <c r="I93" i="32"/>
  <c r="K94" i="32" s="1"/>
  <c r="J199" i="32"/>
  <c r="I193" i="32"/>
  <c r="K194" i="32" s="1"/>
  <c r="I16" i="32"/>
  <c r="K17" i="32" s="1"/>
  <c r="I89" i="32"/>
  <c r="J10" i="32"/>
  <c r="J16" i="32"/>
  <c r="J77" i="32"/>
  <c r="K78" i="32" s="1"/>
  <c r="J89" i="32"/>
  <c r="K90" i="32" s="1"/>
  <c r="J93" i="32"/>
  <c r="J139" i="32"/>
  <c r="J163" i="32"/>
  <c r="J205" i="32"/>
  <c r="K205" i="32" s="1"/>
  <c r="I36" i="32"/>
  <c r="K37" i="32" s="1"/>
  <c r="I65" i="32"/>
  <c r="I133" i="32"/>
  <c r="I182" i="32"/>
  <c r="I17" i="32"/>
  <c r="J30" i="32"/>
  <c r="J36" i="32"/>
  <c r="J59" i="32"/>
  <c r="I122" i="32"/>
  <c r="J14" i="32"/>
  <c r="J27" i="32"/>
  <c r="J43" i="32"/>
  <c r="I47" i="32"/>
  <c r="I51" i="32"/>
  <c r="J69" i="32"/>
  <c r="K70" i="32" s="1"/>
  <c r="J73" i="32"/>
  <c r="K74" i="32" s="1"/>
  <c r="J78" i="32"/>
  <c r="I82" i="32"/>
  <c r="I87" i="32"/>
  <c r="J90" i="32"/>
  <c r="K89" i="32" s="1"/>
  <c r="L90" i="32" s="1"/>
  <c r="I128" i="32"/>
  <c r="I213" i="32"/>
  <c r="I5" i="32"/>
  <c r="J8" i="32"/>
  <c r="I21" i="32"/>
  <c r="K21" i="32" s="1"/>
  <c r="J24" i="32"/>
  <c r="I31" i="32"/>
  <c r="I34" i="32"/>
  <c r="I37" i="32"/>
  <c r="J40" i="32"/>
  <c r="K40" i="32" s="1"/>
  <c r="L40" i="32" s="1"/>
  <c r="J47" i="32"/>
  <c r="K47" i="32" s="1"/>
  <c r="J60" i="32"/>
  <c r="J82" i="32"/>
  <c r="J87" i="32"/>
  <c r="I105" i="32"/>
  <c r="K106" i="32" s="1"/>
  <c r="J123" i="32"/>
  <c r="I153" i="32"/>
  <c r="J165" i="32"/>
  <c r="K166" i="32" s="1"/>
  <c r="I189" i="32"/>
  <c r="I202" i="32"/>
  <c r="I26" i="32"/>
  <c r="K27" i="32" s="1"/>
  <c r="K49" i="32"/>
  <c r="I108" i="32"/>
  <c r="I30" i="32"/>
  <c r="J46" i="32"/>
  <c r="I59" i="32"/>
  <c r="J103" i="32"/>
  <c r="I169" i="32"/>
  <c r="I200" i="32"/>
  <c r="J4" i="32"/>
  <c r="K4" i="32" s="1"/>
  <c r="I11" i="32"/>
  <c r="J20" i="32"/>
  <c r="I27" i="32"/>
  <c r="I43" i="32"/>
  <c r="I78" i="32"/>
  <c r="J169" i="32"/>
  <c r="I188" i="32"/>
  <c r="I8" i="32"/>
  <c r="K8" i="32" s="1"/>
  <c r="I40" i="32"/>
  <c r="J109" i="32"/>
  <c r="K110" i="32" s="1"/>
  <c r="I134" i="32"/>
  <c r="K134" i="32" s="1"/>
  <c r="I146" i="32"/>
  <c r="J159" i="32"/>
  <c r="I165" i="32"/>
  <c r="J183" i="32"/>
  <c r="K3" i="32"/>
  <c r="J5" i="32"/>
  <c r="K13" i="32"/>
  <c r="J21" i="32"/>
  <c r="K45" i="32"/>
  <c r="K68" i="32"/>
  <c r="I70" i="32"/>
  <c r="J74" i="32"/>
  <c r="I100" i="32"/>
  <c r="J105" i="32"/>
  <c r="I142" i="32"/>
  <c r="I160" i="32"/>
  <c r="J189" i="32"/>
  <c r="I208" i="32"/>
  <c r="I214" i="32"/>
  <c r="I14" i="32"/>
  <c r="I69" i="32"/>
  <c r="I73" i="32"/>
  <c r="K73" i="32" s="1"/>
  <c r="J94" i="32"/>
  <c r="I99" i="32"/>
  <c r="I109" i="32"/>
  <c r="I140" i="32"/>
  <c r="I206" i="32"/>
  <c r="I15" i="32"/>
  <c r="I154" i="32"/>
  <c r="I166" i="32"/>
  <c r="J179" i="32"/>
  <c r="I185" i="32"/>
  <c r="J203" i="32"/>
  <c r="K38" i="32"/>
  <c r="L38" i="32" s="1"/>
  <c r="I205" i="32"/>
  <c r="K206" i="32" s="1"/>
  <c r="I145" i="32"/>
  <c r="J145" i="32"/>
  <c r="K145" i="32" s="1"/>
  <c r="I194" i="32"/>
  <c r="I24" i="32"/>
  <c r="K25" i="32" s="1"/>
  <c r="I9" i="32"/>
  <c r="K9" i="32" s="1"/>
  <c r="K18" i="32"/>
  <c r="I25" i="32"/>
  <c r="I41" i="32"/>
  <c r="I88" i="32"/>
  <c r="J100" i="32"/>
  <c r="K100" i="32" s="1"/>
  <c r="K12" i="32"/>
  <c r="K67" i="32"/>
  <c r="L68" i="32" s="1"/>
  <c r="J83" i="32"/>
  <c r="K83" i="32" s="1"/>
  <c r="I106" i="32"/>
  <c r="K105" i="32" s="1"/>
  <c r="J119" i="32"/>
  <c r="I125" i="32"/>
  <c r="J143" i="32"/>
  <c r="J185" i="32"/>
  <c r="I209" i="32"/>
  <c r="L39" i="32"/>
  <c r="L89" i="32"/>
  <c r="L19" i="32"/>
  <c r="L18" i="32"/>
  <c r="J76" i="32"/>
  <c r="I76" i="32"/>
  <c r="J75" i="32"/>
  <c r="I75" i="32"/>
  <c r="K88" i="32"/>
  <c r="K87" i="32"/>
  <c r="J118" i="32"/>
  <c r="I118" i="32"/>
  <c r="J117" i="32"/>
  <c r="I117" i="32"/>
  <c r="J138" i="32"/>
  <c r="I138" i="32"/>
  <c r="J137" i="32"/>
  <c r="I137" i="32"/>
  <c r="J158" i="32"/>
  <c r="I158" i="32"/>
  <c r="J157" i="32"/>
  <c r="I157" i="32"/>
  <c r="J178" i="32"/>
  <c r="I178" i="32"/>
  <c r="J177" i="32"/>
  <c r="I177" i="32"/>
  <c r="J198" i="32"/>
  <c r="I198" i="32"/>
  <c r="J197" i="32"/>
  <c r="I197" i="32"/>
  <c r="K6" i="32"/>
  <c r="K19" i="32"/>
  <c r="K39" i="32"/>
  <c r="J66" i="32"/>
  <c r="K66" i="32" s="1"/>
  <c r="I66" i="32"/>
  <c r="L13" i="32"/>
  <c r="L12" i="32"/>
  <c r="L33" i="32"/>
  <c r="L32" i="32"/>
  <c r="K130" i="32"/>
  <c r="K30" i="32"/>
  <c r="K126" i="32"/>
  <c r="K125" i="32"/>
  <c r="K146" i="32"/>
  <c r="K186" i="32"/>
  <c r="K185" i="32"/>
  <c r="K29" i="32"/>
  <c r="J86" i="32"/>
  <c r="I86" i="32"/>
  <c r="J85" i="32"/>
  <c r="I85" i="32"/>
  <c r="K98" i="32"/>
  <c r="K97" i="32"/>
  <c r="I54" i="32"/>
  <c r="J54" i="32"/>
  <c r="L79" i="32"/>
  <c r="I55" i="32"/>
  <c r="K2" i="32"/>
  <c r="K22" i="32"/>
  <c r="K42" i="32"/>
  <c r="J112" i="32"/>
  <c r="I112" i="32"/>
  <c r="J111" i="32"/>
  <c r="J116" i="32"/>
  <c r="J115" i="32"/>
  <c r="I115" i="32"/>
  <c r="J132" i="32"/>
  <c r="I132" i="32"/>
  <c r="J131" i="32"/>
  <c r="J136" i="32"/>
  <c r="I135" i="32"/>
  <c r="J135" i="32"/>
  <c r="J152" i="32"/>
  <c r="I152" i="32"/>
  <c r="J151" i="32"/>
  <c r="J156" i="32"/>
  <c r="J155" i="32"/>
  <c r="I155" i="32"/>
  <c r="J172" i="32"/>
  <c r="I172" i="32"/>
  <c r="J171" i="32"/>
  <c r="J176" i="32"/>
  <c r="J175" i="32"/>
  <c r="I175" i="32"/>
  <c r="J192" i="32"/>
  <c r="I192" i="32"/>
  <c r="J191" i="32"/>
  <c r="J196" i="32"/>
  <c r="J195" i="32"/>
  <c r="I195" i="32"/>
  <c r="J212" i="32"/>
  <c r="I212" i="32"/>
  <c r="J211" i="32"/>
  <c r="J216" i="32"/>
  <c r="I216" i="32"/>
  <c r="J215" i="32"/>
  <c r="I215" i="32"/>
  <c r="K84" i="32"/>
  <c r="J96" i="32"/>
  <c r="I96" i="32"/>
  <c r="J95" i="32"/>
  <c r="I95" i="32"/>
  <c r="J62" i="32"/>
  <c r="I62" i="32"/>
  <c r="I61" i="32"/>
  <c r="K44" i="32"/>
  <c r="J61" i="32"/>
  <c r="J64" i="32"/>
  <c r="I64" i="32"/>
  <c r="J63" i="32"/>
  <c r="K28" i="32"/>
  <c r="K48" i="32"/>
  <c r="I63" i="32"/>
  <c r="I111" i="32"/>
  <c r="I131" i="32"/>
  <c r="I151" i="32"/>
  <c r="I171" i="32"/>
  <c r="I191" i="32"/>
  <c r="I211" i="32"/>
  <c r="J51" i="32"/>
  <c r="I103" i="32"/>
  <c r="I123" i="32"/>
  <c r="I143" i="32"/>
  <c r="I163" i="32"/>
  <c r="I183" i="32"/>
  <c r="I203" i="32"/>
  <c r="I52" i="32"/>
  <c r="I71" i="32"/>
  <c r="I81" i="32"/>
  <c r="I91" i="32"/>
  <c r="I101" i="32"/>
  <c r="I121" i="32"/>
  <c r="I141" i="32"/>
  <c r="I161" i="32"/>
  <c r="I181" i="32"/>
  <c r="I201" i="32"/>
  <c r="I50" i="32"/>
  <c r="J101" i="32"/>
  <c r="I107" i="32"/>
  <c r="J121" i="32"/>
  <c r="I127" i="32"/>
  <c r="J141" i="32"/>
  <c r="I147" i="32"/>
  <c r="J161" i="32"/>
  <c r="I167" i="32"/>
  <c r="J181" i="32"/>
  <c r="I187" i="32"/>
  <c r="J201" i="32"/>
  <c r="I207" i="32"/>
  <c r="K80" i="32"/>
  <c r="I104" i="32"/>
  <c r="J107" i="32"/>
  <c r="I124" i="32"/>
  <c r="J127" i="32"/>
  <c r="I144" i="32"/>
  <c r="J147" i="32"/>
  <c r="I164" i="32"/>
  <c r="J167" i="32"/>
  <c r="I184" i="32"/>
  <c r="J187" i="32"/>
  <c r="I204" i="32"/>
  <c r="J207" i="32"/>
  <c r="I110" i="32"/>
  <c r="K109" i="32" s="1"/>
  <c r="J113" i="32"/>
  <c r="K113" i="32" s="1"/>
  <c r="I119" i="32"/>
  <c r="I130" i="32"/>
  <c r="K129" i="32" s="1"/>
  <c r="J133" i="32"/>
  <c r="I139" i="32"/>
  <c r="I150" i="32"/>
  <c r="K150" i="32" s="1"/>
  <c r="J153" i="32"/>
  <c r="I159" i="32"/>
  <c r="I170" i="32"/>
  <c r="K170" i="32" s="1"/>
  <c r="J173" i="32"/>
  <c r="K173" i="32" s="1"/>
  <c r="I179" i="32"/>
  <c r="I190" i="32"/>
  <c r="J193" i="32"/>
  <c r="I199" i="32"/>
  <c r="I210" i="32"/>
  <c r="K210" i="32" s="1"/>
  <c r="J213" i="32"/>
  <c r="J23" i="31"/>
  <c r="I53" i="31"/>
  <c r="I77" i="31"/>
  <c r="I112" i="31"/>
  <c r="I127" i="31"/>
  <c r="I19" i="31"/>
  <c r="I40" i="31"/>
  <c r="K40" i="31" s="1"/>
  <c r="I73" i="31"/>
  <c r="I113" i="31"/>
  <c r="J113" i="31"/>
  <c r="J17" i="31"/>
  <c r="J73" i="31"/>
  <c r="J35" i="31"/>
  <c r="I41" i="31"/>
  <c r="I99" i="31"/>
  <c r="I22" i="31"/>
  <c r="I17" i="31"/>
  <c r="I117" i="31"/>
  <c r="I62" i="31"/>
  <c r="K63" i="31" s="1"/>
  <c r="J63" i="31"/>
  <c r="J3" i="31"/>
  <c r="I35" i="31"/>
  <c r="J41" i="31"/>
  <c r="J99" i="31"/>
  <c r="I12" i="31"/>
  <c r="I52" i="31"/>
  <c r="K52" i="31" s="1"/>
  <c r="L52" i="31" s="1"/>
  <c r="I57" i="31"/>
  <c r="I76" i="31"/>
  <c r="I95" i="31"/>
  <c r="I13" i="31"/>
  <c r="J31" i="31"/>
  <c r="J57" i="31"/>
  <c r="I72" i="31"/>
  <c r="J95" i="31"/>
  <c r="I42" i="31"/>
  <c r="J13" i="31"/>
  <c r="I142" i="31"/>
  <c r="I15" i="31"/>
  <c r="J43" i="31"/>
  <c r="I97" i="31"/>
  <c r="I102" i="31"/>
  <c r="I96" i="31"/>
  <c r="J33" i="31"/>
  <c r="I79" i="31"/>
  <c r="I93" i="31"/>
  <c r="J97" i="31"/>
  <c r="I137" i="31"/>
  <c r="I32" i="31"/>
  <c r="J53" i="31"/>
  <c r="J77" i="31"/>
  <c r="K76" i="31" s="1"/>
  <c r="I50" i="31"/>
  <c r="I92" i="31"/>
  <c r="I33" i="31"/>
  <c r="J15" i="31"/>
  <c r="I55" i="31"/>
  <c r="I2" i="31"/>
  <c r="I51" i="31"/>
  <c r="J55" i="31"/>
  <c r="I75" i="31"/>
  <c r="J79" i="31"/>
  <c r="J93" i="31"/>
  <c r="J103" i="31"/>
  <c r="J6" i="31"/>
  <c r="J7" i="31"/>
  <c r="I7" i="31"/>
  <c r="I6" i="31"/>
  <c r="J121" i="31"/>
  <c r="J120" i="31"/>
  <c r="I121" i="31"/>
  <c r="I120" i="31"/>
  <c r="J108" i="31"/>
  <c r="I109" i="31"/>
  <c r="J109" i="31"/>
  <c r="I108" i="31"/>
  <c r="J90" i="31"/>
  <c r="J91" i="31"/>
  <c r="I91" i="31"/>
  <c r="I90" i="31"/>
  <c r="J100" i="31"/>
  <c r="I100" i="31"/>
  <c r="J101" i="31"/>
  <c r="J10" i="31"/>
  <c r="I11" i="31"/>
  <c r="J11" i="31"/>
  <c r="I10" i="31"/>
  <c r="J38" i="31"/>
  <c r="I38" i="31"/>
  <c r="J48" i="31"/>
  <c r="J49" i="31"/>
  <c r="I60" i="31"/>
  <c r="I70" i="31"/>
  <c r="J86" i="31"/>
  <c r="J87" i="31"/>
  <c r="I87" i="31"/>
  <c r="I86" i="31"/>
  <c r="J110" i="31"/>
  <c r="J111" i="31"/>
  <c r="J123" i="31"/>
  <c r="J122" i="31"/>
  <c r="K123" i="31" s="1"/>
  <c r="J131" i="31"/>
  <c r="J130" i="31"/>
  <c r="I131" i="31"/>
  <c r="I130" i="31"/>
  <c r="J133" i="31"/>
  <c r="J132" i="31"/>
  <c r="J4" i="31"/>
  <c r="J5" i="31"/>
  <c r="I5" i="31"/>
  <c r="I4" i="31"/>
  <c r="I48" i="31"/>
  <c r="I39" i="31"/>
  <c r="J39" i="31"/>
  <c r="J61" i="31"/>
  <c r="J141" i="31"/>
  <c r="J140" i="31"/>
  <c r="I141" i="31"/>
  <c r="I140" i="31"/>
  <c r="I21" i="31"/>
  <c r="I49" i="31"/>
  <c r="J58" i="31"/>
  <c r="I58" i="31"/>
  <c r="J68" i="31"/>
  <c r="J69" i="31"/>
  <c r="I71" i="31"/>
  <c r="J80" i="31"/>
  <c r="I80" i="31"/>
  <c r="J88" i="31"/>
  <c r="J89" i="31"/>
  <c r="I89" i="31"/>
  <c r="I111" i="31"/>
  <c r="I123" i="31"/>
  <c r="I132" i="31"/>
  <c r="J44" i="31"/>
  <c r="J45" i="31"/>
  <c r="I45" i="31"/>
  <c r="I44" i="31"/>
  <c r="J8" i="31"/>
  <c r="J9" i="31"/>
  <c r="I30" i="31"/>
  <c r="I61" i="31"/>
  <c r="J21" i="31"/>
  <c r="J24" i="31"/>
  <c r="J25" i="31"/>
  <c r="I25" i="31"/>
  <c r="I24" i="31"/>
  <c r="J46" i="31"/>
  <c r="J47" i="31"/>
  <c r="I47" i="31"/>
  <c r="I68" i="31"/>
  <c r="J71" i="31"/>
  <c r="I88" i="31"/>
  <c r="J66" i="31"/>
  <c r="J67" i="31"/>
  <c r="I67" i="31"/>
  <c r="J153" i="31"/>
  <c r="J152" i="31"/>
  <c r="J26" i="31"/>
  <c r="J27" i="31"/>
  <c r="I27" i="31"/>
  <c r="I20" i="31"/>
  <c r="J64" i="31"/>
  <c r="J65" i="31"/>
  <c r="I65" i="31"/>
  <c r="I64" i="31"/>
  <c r="J106" i="31"/>
  <c r="J107" i="31"/>
  <c r="I107" i="31"/>
  <c r="I106" i="31"/>
  <c r="I153" i="31"/>
  <c r="I9" i="31"/>
  <c r="K9" i="31" s="1"/>
  <c r="J18" i="31"/>
  <c r="I18" i="31"/>
  <c r="J28" i="31"/>
  <c r="J29" i="31"/>
  <c r="I31" i="31"/>
  <c r="K47" i="31"/>
  <c r="K46" i="31"/>
  <c r="K51" i="31"/>
  <c r="I59" i="31"/>
  <c r="I81" i="31"/>
  <c r="K113" i="31"/>
  <c r="J143" i="31"/>
  <c r="J142" i="31"/>
  <c r="K143" i="31" s="1"/>
  <c r="J151" i="31"/>
  <c r="J150" i="31"/>
  <c r="I151" i="31"/>
  <c r="I150" i="31"/>
  <c r="I84" i="31"/>
  <c r="I104" i="31"/>
  <c r="J119" i="31"/>
  <c r="J118" i="31"/>
  <c r="J129" i="31"/>
  <c r="J128" i="31"/>
  <c r="J139" i="31"/>
  <c r="J138" i="31"/>
  <c r="J149" i="31"/>
  <c r="J148" i="31"/>
  <c r="J159" i="31"/>
  <c r="I159" i="31"/>
  <c r="J158" i="31"/>
  <c r="J157" i="31"/>
  <c r="J156" i="31"/>
  <c r="J147" i="31"/>
  <c r="J146" i="31"/>
  <c r="I78" i="31"/>
  <c r="I98" i="31"/>
  <c r="I146" i="31"/>
  <c r="I156" i="31"/>
  <c r="J117" i="31"/>
  <c r="K116" i="31" s="1"/>
  <c r="J116" i="31"/>
  <c r="I16" i="31"/>
  <c r="I36" i="31"/>
  <c r="I56" i="31"/>
  <c r="I85" i="31"/>
  <c r="I105" i="31"/>
  <c r="J115" i="31"/>
  <c r="J114" i="31"/>
  <c r="J125" i="31"/>
  <c r="J124" i="31"/>
  <c r="J135" i="31"/>
  <c r="J134" i="31"/>
  <c r="J145" i="31"/>
  <c r="J144" i="31"/>
  <c r="J155" i="31"/>
  <c r="J154" i="31"/>
  <c r="J127" i="31"/>
  <c r="J126" i="31"/>
  <c r="K127" i="31" s="1"/>
  <c r="J137" i="31"/>
  <c r="J136" i="31"/>
  <c r="I3" i="31"/>
  <c r="I14" i="31"/>
  <c r="I23" i="31"/>
  <c r="K22" i="31" s="1"/>
  <c r="I34" i="31"/>
  <c r="I43" i="31"/>
  <c r="K43" i="31" s="1"/>
  <c r="I54" i="31"/>
  <c r="I63" i="31"/>
  <c r="K62" i="31" s="1"/>
  <c r="I74" i="31"/>
  <c r="I83" i="31"/>
  <c r="K82" i="31" s="1"/>
  <c r="J85" i="31"/>
  <c r="I94" i="31"/>
  <c r="I103" i="31"/>
  <c r="J105" i="31"/>
  <c r="I114" i="31"/>
  <c r="I119" i="31"/>
  <c r="I124" i="31"/>
  <c r="I129" i="31"/>
  <c r="I134" i="31"/>
  <c r="I139" i="31"/>
  <c r="I144" i="31"/>
  <c r="I149" i="31"/>
  <c r="I154" i="31"/>
  <c r="I9" i="30"/>
  <c r="I33" i="30"/>
  <c r="I19" i="30"/>
  <c r="J33" i="30"/>
  <c r="J48" i="30"/>
  <c r="K49" i="30" s="1"/>
  <c r="J41" i="30"/>
  <c r="J21" i="30"/>
  <c r="K21" i="30" s="1"/>
  <c r="I49" i="30"/>
  <c r="I29" i="30"/>
  <c r="I23" i="30"/>
  <c r="I38" i="30"/>
  <c r="K38" i="30" s="1"/>
  <c r="L38" i="30" s="1"/>
  <c r="I3" i="30"/>
  <c r="I20" i="30"/>
  <c r="I43" i="30"/>
  <c r="J20" i="30"/>
  <c r="J30" i="30"/>
  <c r="I40" i="30"/>
  <c r="I50" i="30"/>
  <c r="I36" i="30"/>
  <c r="J40" i="30"/>
  <c r="J50" i="30"/>
  <c r="J3" i="30"/>
  <c r="I30" i="30"/>
  <c r="J9" i="30"/>
  <c r="I31" i="30"/>
  <c r="I28" i="30"/>
  <c r="K29" i="30" s="1"/>
  <c r="I51" i="30"/>
  <c r="J2" i="30"/>
  <c r="K2" i="30" s="1"/>
  <c r="I7" i="30"/>
  <c r="J7" i="30"/>
  <c r="J43" i="30"/>
  <c r="J4" i="30"/>
  <c r="I5" i="30"/>
  <c r="I18" i="30"/>
  <c r="K19" i="30" s="1"/>
  <c r="J5" i="30"/>
  <c r="K5" i="30" s="1"/>
  <c r="J18" i="30"/>
  <c r="J28" i="30"/>
  <c r="J15" i="30"/>
  <c r="I15" i="30"/>
  <c r="J44" i="30"/>
  <c r="I44" i="30"/>
  <c r="I45" i="30"/>
  <c r="I14" i="30"/>
  <c r="J27" i="30"/>
  <c r="I27" i="30"/>
  <c r="I26" i="30"/>
  <c r="J37" i="30"/>
  <c r="I37" i="30"/>
  <c r="J14" i="30"/>
  <c r="J34" i="30"/>
  <c r="I35" i="30"/>
  <c r="I34" i="30"/>
  <c r="I46" i="30"/>
  <c r="J26" i="30"/>
  <c r="J17" i="30"/>
  <c r="I17" i="30"/>
  <c r="I16" i="30"/>
  <c r="I24" i="30"/>
  <c r="J24" i="30"/>
  <c r="I25" i="30"/>
  <c r="I10" i="30"/>
  <c r="I11" i="30"/>
  <c r="J10" i="30"/>
  <c r="J45" i="30"/>
  <c r="J47" i="30"/>
  <c r="I47" i="30"/>
  <c r="I13" i="30"/>
  <c r="J13" i="30"/>
  <c r="J12" i="30"/>
  <c r="J16" i="30"/>
  <c r="J35" i="30"/>
  <c r="J8" i="30"/>
  <c r="I22" i="30"/>
  <c r="I32" i="30"/>
  <c r="I42" i="30"/>
  <c r="I6" i="30"/>
  <c r="K31" i="30"/>
  <c r="H161" i="27"/>
  <c r="H160" i="27"/>
  <c r="J161" i="27" s="1"/>
  <c r="H159" i="27"/>
  <c r="H158" i="27"/>
  <c r="J159" i="27" s="1"/>
  <c r="H157" i="27"/>
  <c r="H156" i="27"/>
  <c r="J157" i="27" s="1"/>
  <c r="H155" i="27"/>
  <c r="H154" i="27"/>
  <c r="J155" i="27" s="1"/>
  <c r="H153" i="27"/>
  <c r="H152" i="27"/>
  <c r="H151" i="27"/>
  <c r="H150" i="27"/>
  <c r="J151" i="27" s="1"/>
  <c r="H149" i="27"/>
  <c r="H148" i="27"/>
  <c r="H147" i="27"/>
  <c r="H146" i="27"/>
  <c r="J147" i="27" s="1"/>
  <c r="H145" i="27"/>
  <c r="H144" i="27"/>
  <c r="J145" i="27" s="1"/>
  <c r="H143" i="27"/>
  <c r="H142" i="27"/>
  <c r="I142" i="27" s="1"/>
  <c r="H141" i="27"/>
  <c r="H140" i="27"/>
  <c r="J141" i="27" s="1"/>
  <c r="H139" i="27"/>
  <c r="H138" i="27"/>
  <c r="J138" i="27" s="1"/>
  <c r="H137" i="27"/>
  <c r="H136" i="27"/>
  <c r="H135" i="27"/>
  <c r="H134" i="27"/>
  <c r="H133" i="27"/>
  <c r="H132" i="27"/>
  <c r="I132" i="27" s="1"/>
  <c r="H131" i="27"/>
  <c r="H130" i="27"/>
  <c r="J130" i="27" s="1"/>
  <c r="H129" i="27"/>
  <c r="H128" i="27"/>
  <c r="I129" i="27" s="1"/>
  <c r="H127" i="27"/>
  <c r="H126" i="27"/>
  <c r="J127" i="27" s="1"/>
  <c r="H125" i="27"/>
  <c r="H124" i="27"/>
  <c r="I124" i="27" s="1"/>
  <c r="H123" i="27"/>
  <c r="H122" i="27"/>
  <c r="H121" i="27"/>
  <c r="I120" i="27"/>
  <c r="H120" i="27"/>
  <c r="J120" i="27" s="1"/>
  <c r="H119" i="27"/>
  <c r="H118" i="27"/>
  <c r="I119" i="27" s="1"/>
  <c r="H117" i="27"/>
  <c r="H116" i="27"/>
  <c r="J116" i="27" s="1"/>
  <c r="I115" i="27"/>
  <c r="H115" i="27"/>
  <c r="H114" i="27"/>
  <c r="I114" i="27" s="1"/>
  <c r="H113" i="27"/>
  <c r="H112" i="27"/>
  <c r="J113" i="27" s="1"/>
  <c r="H111" i="27"/>
  <c r="H110" i="27"/>
  <c r="J110" i="27" s="1"/>
  <c r="H109" i="27"/>
  <c r="H108" i="27"/>
  <c r="I109" i="27" s="1"/>
  <c r="H107" i="27"/>
  <c r="I106" i="27"/>
  <c r="H106" i="27"/>
  <c r="J107" i="27" s="1"/>
  <c r="H105" i="27"/>
  <c r="H104" i="27"/>
  <c r="J104" i="27" s="1"/>
  <c r="H103" i="27"/>
  <c r="H102" i="27"/>
  <c r="J103" i="27" s="1"/>
  <c r="H101" i="27"/>
  <c r="H100" i="27"/>
  <c r="H99" i="27"/>
  <c r="H98" i="27"/>
  <c r="I99" i="27" s="1"/>
  <c r="H97" i="27"/>
  <c r="H96" i="27"/>
  <c r="J97" i="27" s="1"/>
  <c r="H95" i="27"/>
  <c r="H94" i="27"/>
  <c r="J94" i="27" s="1"/>
  <c r="H93" i="27"/>
  <c r="H92" i="27"/>
  <c r="I93" i="27" s="1"/>
  <c r="H91" i="27"/>
  <c r="H90" i="27"/>
  <c r="J90" i="27" s="1"/>
  <c r="H89" i="27"/>
  <c r="H88" i="27"/>
  <c r="H87" i="27"/>
  <c r="H86" i="27"/>
  <c r="I86" i="27" s="1"/>
  <c r="H85" i="27"/>
  <c r="H84" i="27"/>
  <c r="J85" i="27" s="1"/>
  <c r="H83" i="27"/>
  <c r="H82" i="27"/>
  <c r="I82" i="27" s="1"/>
  <c r="H81" i="27"/>
  <c r="H80" i="27"/>
  <c r="I81" i="27" s="1"/>
  <c r="H79" i="27"/>
  <c r="H78" i="27"/>
  <c r="I78" i="27" s="1"/>
  <c r="H77" i="27"/>
  <c r="H76" i="27"/>
  <c r="J77" i="27" s="1"/>
  <c r="H75" i="27"/>
  <c r="H74" i="27"/>
  <c r="I74" i="27" s="1"/>
  <c r="H73" i="27"/>
  <c r="H72" i="27"/>
  <c r="J73" i="27" s="1"/>
  <c r="H71" i="27"/>
  <c r="H70" i="27"/>
  <c r="I71" i="27" s="1"/>
  <c r="H69" i="27"/>
  <c r="H68" i="27"/>
  <c r="I69" i="27" s="1"/>
  <c r="H67" i="27"/>
  <c r="H66" i="27"/>
  <c r="J66" i="27" s="1"/>
  <c r="H65" i="27"/>
  <c r="H64" i="27"/>
  <c r="J65" i="27" s="1"/>
  <c r="H63" i="27"/>
  <c r="H62" i="27"/>
  <c r="H61" i="27"/>
  <c r="H60" i="27"/>
  <c r="H59" i="27"/>
  <c r="H58" i="27"/>
  <c r="I58" i="27" s="1"/>
  <c r="H57" i="27"/>
  <c r="H56" i="27"/>
  <c r="I56" i="27" s="1"/>
  <c r="H55" i="27"/>
  <c r="H54" i="27"/>
  <c r="J54" i="27" s="1"/>
  <c r="H53" i="27"/>
  <c r="H52" i="27"/>
  <c r="H51" i="27"/>
  <c r="H50" i="27"/>
  <c r="J51" i="27" s="1"/>
  <c r="H49" i="27"/>
  <c r="H48" i="27"/>
  <c r="J49" i="27" s="1"/>
  <c r="H47" i="27"/>
  <c r="H46" i="27"/>
  <c r="I47" i="27" s="1"/>
  <c r="H45" i="27"/>
  <c r="H44" i="27"/>
  <c r="J44" i="27" s="1"/>
  <c r="H43" i="27"/>
  <c r="H42" i="27"/>
  <c r="H41" i="27"/>
  <c r="H40" i="27"/>
  <c r="J41" i="27" s="1"/>
  <c r="H39" i="27"/>
  <c r="H38" i="27"/>
  <c r="J38" i="27" s="1"/>
  <c r="H37" i="27"/>
  <c r="H36" i="27"/>
  <c r="H35" i="27"/>
  <c r="H34" i="27"/>
  <c r="I35" i="27" s="1"/>
  <c r="H33" i="27"/>
  <c r="H32" i="27"/>
  <c r="I33" i="27" s="1"/>
  <c r="H31" i="27"/>
  <c r="H30" i="27"/>
  <c r="J31" i="27" s="1"/>
  <c r="H29" i="27"/>
  <c r="H28" i="27"/>
  <c r="I28" i="27" s="1"/>
  <c r="H27" i="27"/>
  <c r="H26" i="27"/>
  <c r="H25" i="27"/>
  <c r="H24" i="27"/>
  <c r="I25" i="27" s="1"/>
  <c r="H23" i="27"/>
  <c r="H22" i="27"/>
  <c r="H21" i="27"/>
  <c r="H20" i="27"/>
  <c r="J21" i="27" s="1"/>
  <c r="J19" i="27"/>
  <c r="H19" i="27"/>
  <c r="H18" i="27"/>
  <c r="J18" i="27" s="1"/>
  <c r="H17" i="27"/>
  <c r="H16" i="27"/>
  <c r="J16" i="27" s="1"/>
  <c r="H15" i="27"/>
  <c r="H14" i="27"/>
  <c r="I15" i="27" s="1"/>
  <c r="H13" i="27"/>
  <c r="H12" i="27"/>
  <c r="J13" i="27" s="1"/>
  <c r="H11" i="27"/>
  <c r="H10" i="27"/>
  <c r="J11" i="27" s="1"/>
  <c r="H9" i="27"/>
  <c r="H8" i="27"/>
  <c r="J8" i="27" s="1"/>
  <c r="H7" i="27"/>
  <c r="H6" i="27"/>
  <c r="J7" i="27" s="1"/>
  <c r="H5" i="27"/>
  <c r="H4" i="27"/>
  <c r="I4" i="27" s="1"/>
  <c r="H3" i="27"/>
  <c r="H2" i="27"/>
  <c r="H165" i="26"/>
  <c r="H164" i="26"/>
  <c r="J164" i="26" s="1"/>
  <c r="H163" i="26"/>
  <c r="H162" i="26"/>
  <c r="H161" i="26"/>
  <c r="H160" i="26"/>
  <c r="J161" i="26" s="1"/>
  <c r="H159" i="26"/>
  <c r="H158" i="26"/>
  <c r="H157" i="26"/>
  <c r="H156" i="26"/>
  <c r="J157" i="26" s="1"/>
  <c r="H155" i="26"/>
  <c r="H154" i="26"/>
  <c r="J154" i="26" s="1"/>
  <c r="H153" i="26"/>
  <c r="H152" i="26"/>
  <c r="I152" i="26" s="1"/>
  <c r="J151" i="26"/>
  <c r="I151" i="26"/>
  <c r="H151" i="26"/>
  <c r="J150" i="26"/>
  <c r="I150" i="26"/>
  <c r="H150" i="26"/>
  <c r="H149" i="26"/>
  <c r="H148" i="26"/>
  <c r="I148" i="26" s="1"/>
  <c r="H147" i="26"/>
  <c r="H146" i="26"/>
  <c r="J147" i="26" s="1"/>
  <c r="H145" i="26"/>
  <c r="H144" i="26"/>
  <c r="J144" i="26" s="1"/>
  <c r="H143" i="26"/>
  <c r="H142" i="26"/>
  <c r="I142" i="26" s="1"/>
  <c r="H141" i="26"/>
  <c r="H140" i="26"/>
  <c r="I141" i="26" s="1"/>
  <c r="H139" i="26"/>
  <c r="H138" i="26"/>
  <c r="I139" i="26" s="1"/>
  <c r="H137" i="26"/>
  <c r="H136" i="26"/>
  <c r="H135" i="26"/>
  <c r="H134" i="26"/>
  <c r="J134" i="26" s="1"/>
  <c r="H133" i="26"/>
  <c r="H132" i="26"/>
  <c r="I132" i="26" s="1"/>
  <c r="H131" i="26"/>
  <c r="H130" i="26"/>
  <c r="J130" i="26" s="1"/>
  <c r="H129" i="26"/>
  <c r="H128" i="26"/>
  <c r="I128" i="26" s="1"/>
  <c r="H127" i="26"/>
  <c r="H126" i="26"/>
  <c r="J127" i="26" s="1"/>
  <c r="H125" i="26"/>
  <c r="H124" i="26"/>
  <c r="H123" i="26"/>
  <c r="H122" i="26"/>
  <c r="J122" i="26" s="1"/>
  <c r="H121" i="26"/>
  <c r="H120" i="26"/>
  <c r="H119" i="26"/>
  <c r="H118" i="26"/>
  <c r="I119" i="26" s="1"/>
  <c r="H117" i="26"/>
  <c r="H116" i="26"/>
  <c r="H115" i="26"/>
  <c r="H114" i="26"/>
  <c r="J114" i="26" s="1"/>
  <c r="H113" i="26"/>
  <c r="H112" i="26"/>
  <c r="I112" i="26" s="1"/>
  <c r="H111" i="26"/>
  <c r="H110" i="26"/>
  <c r="J110" i="26" s="1"/>
  <c r="H109" i="26"/>
  <c r="H108" i="26"/>
  <c r="H107" i="26"/>
  <c r="H106" i="26"/>
  <c r="J107" i="26" s="1"/>
  <c r="H105" i="26"/>
  <c r="H104" i="26"/>
  <c r="J104" i="26" s="1"/>
  <c r="H103" i="26"/>
  <c r="H102" i="26"/>
  <c r="I102" i="26" s="1"/>
  <c r="H101" i="26"/>
  <c r="H100" i="26"/>
  <c r="I101" i="26" s="1"/>
  <c r="H99" i="26"/>
  <c r="H98" i="26"/>
  <c r="H97" i="26"/>
  <c r="H96" i="26"/>
  <c r="J97" i="26" s="1"/>
  <c r="H95" i="26"/>
  <c r="H94" i="26"/>
  <c r="J94" i="26" s="1"/>
  <c r="H93" i="26"/>
  <c r="H92" i="26"/>
  <c r="I92" i="26" s="1"/>
  <c r="H91" i="26"/>
  <c r="H90" i="26"/>
  <c r="J90" i="26" s="1"/>
  <c r="H89" i="26"/>
  <c r="H88" i="26"/>
  <c r="I88" i="26" s="1"/>
  <c r="H87" i="26"/>
  <c r="H86" i="26"/>
  <c r="J87" i="26" s="1"/>
  <c r="H85" i="26"/>
  <c r="H84" i="26"/>
  <c r="J84" i="26" s="1"/>
  <c r="H83" i="26"/>
  <c r="H82" i="26"/>
  <c r="J82" i="26" s="1"/>
  <c r="H81" i="26"/>
  <c r="H80" i="26"/>
  <c r="I81" i="26" s="1"/>
  <c r="H79" i="26"/>
  <c r="H78" i="26"/>
  <c r="I79" i="26" s="1"/>
  <c r="H77" i="26"/>
  <c r="H76" i="26"/>
  <c r="H75" i="26"/>
  <c r="H74" i="26"/>
  <c r="J74" i="26" s="1"/>
  <c r="H73" i="26"/>
  <c r="H72" i="26"/>
  <c r="I72" i="26" s="1"/>
  <c r="H71" i="26"/>
  <c r="H70" i="26"/>
  <c r="J71" i="26" s="1"/>
  <c r="H69" i="26"/>
  <c r="H68" i="26"/>
  <c r="I68" i="26" s="1"/>
  <c r="H67" i="26"/>
  <c r="H66" i="26"/>
  <c r="J67" i="26" s="1"/>
  <c r="H65" i="26"/>
  <c r="H64" i="26"/>
  <c r="H63" i="26"/>
  <c r="H62" i="26"/>
  <c r="H61" i="26"/>
  <c r="H60" i="26"/>
  <c r="H59" i="26"/>
  <c r="H58" i="26"/>
  <c r="I59" i="26" s="1"/>
  <c r="H57" i="26"/>
  <c r="H56" i="26"/>
  <c r="H55" i="26"/>
  <c r="H54" i="26"/>
  <c r="J54" i="26" s="1"/>
  <c r="H53" i="26"/>
  <c r="H52" i="26"/>
  <c r="I52" i="26" s="1"/>
  <c r="H51" i="26"/>
  <c r="H50" i="26"/>
  <c r="I51" i="26" s="1"/>
  <c r="H49" i="26"/>
  <c r="H48" i="26"/>
  <c r="J49" i="26" s="1"/>
  <c r="H47" i="26"/>
  <c r="H46" i="26"/>
  <c r="J47" i="26" s="1"/>
  <c r="H45" i="26"/>
  <c r="H44" i="26"/>
  <c r="H43" i="26"/>
  <c r="H42" i="26"/>
  <c r="J42" i="26" s="1"/>
  <c r="H41" i="26"/>
  <c r="H40" i="26"/>
  <c r="I41" i="26" s="1"/>
  <c r="H39" i="26"/>
  <c r="H38" i="26"/>
  <c r="I38" i="26" s="1"/>
  <c r="H37" i="26"/>
  <c r="H36" i="26"/>
  <c r="J37" i="26" s="1"/>
  <c r="H35" i="26"/>
  <c r="H34" i="26"/>
  <c r="J34" i="26" s="1"/>
  <c r="H33" i="26"/>
  <c r="H32" i="26"/>
  <c r="I32" i="26" s="1"/>
  <c r="H31" i="26"/>
  <c r="H30" i="26"/>
  <c r="J31" i="26" s="1"/>
  <c r="H29" i="26"/>
  <c r="H28" i="26"/>
  <c r="H27" i="26"/>
  <c r="H26" i="26"/>
  <c r="H25" i="26"/>
  <c r="H24" i="26"/>
  <c r="I25" i="26" s="1"/>
  <c r="H23" i="26"/>
  <c r="H22" i="26"/>
  <c r="H21" i="26"/>
  <c r="H20" i="26"/>
  <c r="I21" i="26" s="1"/>
  <c r="H19" i="26"/>
  <c r="H18" i="26"/>
  <c r="J18" i="26" s="1"/>
  <c r="H17" i="26"/>
  <c r="H16" i="26"/>
  <c r="H15" i="26"/>
  <c r="H14" i="26"/>
  <c r="I15" i="26" s="1"/>
  <c r="H13" i="26"/>
  <c r="H12" i="26"/>
  <c r="J12" i="26" s="1"/>
  <c r="H11" i="26"/>
  <c r="H10" i="26"/>
  <c r="I11" i="26" s="1"/>
  <c r="H9" i="26"/>
  <c r="H8" i="26"/>
  <c r="J8" i="26" s="1"/>
  <c r="H7" i="26"/>
  <c r="H6" i="26"/>
  <c r="H5" i="26"/>
  <c r="H4" i="26"/>
  <c r="I5" i="26" s="1"/>
  <c r="H3" i="26"/>
  <c r="H2" i="26"/>
  <c r="H151" i="25"/>
  <c r="H150" i="25"/>
  <c r="I151" i="25" s="1"/>
  <c r="H149" i="25"/>
  <c r="H148" i="25"/>
  <c r="J148" i="25" s="1"/>
  <c r="H147" i="25"/>
  <c r="H146" i="25"/>
  <c r="I147" i="25" s="1"/>
  <c r="H145" i="25"/>
  <c r="H144" i="25"/>
  <c r="J145" i="25" s="1"/>
  <c r="H143" i="25"/>
  <c r="H142" i="25"/>
  <c r="H141" i="25"/>
  <c r="H140" i="25"/>
  <c r="J140" i="25" s="1"/>
  <c r="H139" i="25"/>
  <c r="H138" i="25"/>
  <c r="I138" i="25" s="1"/>
  <c r="H137" i="25"/>
  <c r="H136" i="25"/>
  <c r="I137" i="25" s="1"/>
  <c r="H135" i="25"/>
  <c r="H134" i="25"/>
  <c r="I134" i="25" s="1"/>
  <c r="H133" i="25"/>
  <c r="H132" i="25"/>
  <c r="J133" i="25" s="1"/>
  <c r="H131" i="25"/>
  <c r="H130" i="25"/>
  <c r="J130" i="25" s="1"/>
  <c r="H129" i="25"/>
  <c r="H128" i="25"/>
  <c r="H127" i="25"/>
  <c r="H126" i="25"/>
  <c r="J127" i="25" s="1"/>
  <c r="H125" i="25"/>
  <c r="H124" i="25"/>
  <c r="J124" i="25" s="1"/>
  <c r="H123" i="25"/>
  <c r="H122" i="25"/>
  <c r="J123" i="25" s="1"/>
  <c r="H121" i="25"/>
  <c r="H120" i="25"/>
  <c r="J121" i="25" s="1"/>
  <c r="H119" i="25"/>
  <c r="H118" i="25"/>
  <c r="I118" i="25" s="1"/>
  <c r="H117" i="25"/>
  <c r="H116" i="25"/>
  <c r="J117" i="25" s="1"/>
  <c r="H115" i="25"/>
  <c r="H114" i="25"/>
  <c r="J114" i="25" s="1"/>
  <c r="H113" i="25"/>
  <c r="H112" i="25"/>
  <c r="J113" i="25" s="1"/>
  <c r="H111" i="25"/>
  <c r="H110" i="25"/>
  <c r="J111" i="25" s="1"/>
  <c r="H109" i="25"/>
  <c r="H108" i="25"/>
  <c r="I109" i="25" s="1"/>
  <c r="H107" i="25"/>
  <c r="H106" i="25"/>
  <c r="I106" i="25" s="1"/>
  <c r="H105" i="25"/>
  <c r="H104" i="25"/>
  <c r="J105" i="25" s="1"/>
  <c r="H103" i="25"/>
  <c r="H102" i="25"/>
  <c r="J102" i="25" s="1"/>
  <c r="H101" i="25"/>
  <c r="H100" i="25"/>
  <c r="J100" i="25" s="1"/>
  <c r="H99" i="25"/>
  <c r="H98" i="25"/>
  <c r="J99" i="25" s="1"/>
  <c r="H97" i="25"/>
  <c r="H96" i="25"/>
  <c r="J97" i="25" s="1"/>
  <c r="H95" i="25"/>
  <c r="H94" i="25"/>
  <c r="I94" i="25" s="1"/>
  <c r="H93" i="25"/>
  <c r="H92" i="25"/>
  <c r="J92" i="25" s="1"/>
  <c r="H91" i="25"/>
  <c r="H90" i="25"/>
  <c r="I91" i="25" s="1"/>
  <c r="H89" i="25"/>
  <c r="H88" i="25"/>
  <c r="J88" i="25" s="1"/>
  <c r="H87" i="25"/>
  <c r="H86" i="25"/>
  <c r="J87" i="25" s="1"/>
  <c r="H85" i="25"/>
  <c r="H84" i="25"/>
  <c r="J85" i="25" s="1"/>
  <c r="H83" i="25"/>
  <c r="H82" i="25"/>
  <c r="I82" i="25" s="1"/>
  <c r="H81" i="25"/>
  <c r="H80" i="25"/>
  <c r="I81" i="25" s="1"/>
  <c r="H79" i="25"/>
  <c r="H78" i="25"/>
  <c r="J79" i="25" s="1"/>
  <c r="H77" i="25"/>
  <c r="H76" i="25"/>
  <c r="J76" i="25" s="1"/>
  <c r="H75" i="25"/>
  <c r="H74" i="25"/>
  <c r="J75" i="25" s="1"/>
  <c r="H73" i="25"/>
  <c r="H72" i="25"/>
  <c r="J73" i="25" s="1"/>
  <c r="H71" i="25"/>
  <c r="H70" i="25"/>
  <c r="J70" i="25" s="1"/>
  <c r="H69" i="25"/>
  <c r="H68" i="25"/>
  <c r="J68" i="25" s="1"/>
  <c r="H67" i="25"/>
  <c r="H66" i="25"/>
  <c r="J67" i="25" s="1"/>
  <c r="H65" i="25"/>
  <c r="H64" i="25"/>
  <c r="I65" i="25" s="1"/>
  <c r="H63" i="25"/>
  <c r="H62" i="25"/>
  <c r="J62" i="25" s="1"/>
  <c r="H61" i="25"/>
  <c r="H60" i="25"/>
  <c r="J60" i="25" s="1"/>
  <c r="H59" i="25"/>
  <c r="H58" i="25"/>
  <c r="J59" i="25" s="1"/>
  <c r="H57" i="25"/>
  <c r="H56" i="25"/>
  <c r="J57" i="25" s="1"/>
  <c r="H55" i="25"/>
  <c r="H54" i="25"/>
  <c r="J54" i="25" s="1"/>
  <c r="H53" i="25"/>
  <c r="H52" i="25"/>
  <c r="I52" i="25" s="1"/>
  <c r="H51" i="25"/>
  <c r="H50" i="25"/>
  <c r="I51" i="25" s="1"/>
  <c r="H49" i="25"/>
  <c r="H48" i="25"/>
  <c r="J49" i="25" s="1"/>
  <c r="H47" i="25"/>
  <c r="H46" i="25"/>
  <c r="J46" i="25" s="1"/>
  <c r="H45" i="25"/>
  <c r="H44" i="25"/>
  <c r="J45" i="25" s="1"/>
  <c r="H43" i="25"/>
  <c r="H42" i="25"/>
  <c r="J42" i="25" s="1"/>
  <c r="H41" i="25"/>
  <c r="H40" i="25"/>
  <c r="I41" i="25" s="1"/>
  <c r="H39" i="25"/>
  <c r="H38" i="25"/>
  <c r="J39" i="25" s="1"/>
  <c r="H37" i="25"/>
  <c r="H36" i="25"/>
  <c r="I36" i="25" s="1"/>
  <c r="H35" i="25"/>
  <c r="H34" i="25"/>
  <c r="J35" i="25" s="1"/>
  <c r="H33" i="25"/>
  <c r="H32" i="25"/>
  <c r="J33" i="25" s="1"/>
  <c r="H31" i="25"/>
  <c r="H30" i="25"/>
  <c r="J30" i="25" s="1"/>
  <c r="H29" i="25"/>
  <c r="H28" i="25"/>
  <c r="J29" i="25" s="1"/>
  <c r="H27" i="25"/>
  <c r="H26" i="25"/>
  <c r="J27" i="25" s="1"/>
  <c r="H25" i="25"/>
  <c r="H24" i="25"/>
  <c r="J24" i="25" s="1"/>
  <c r="H23" i="25"/>
  <c r="H22" i="25"/>
  <c r="I23" i="25" s="1"/>
  <c r="H21" i="25"/>
  <c r="H20" i="25"/>
  <c r="J21" i="25" s="1"/>
  <c r="H19" i="25"/>
  <c r="H18" i="25"/>
  <c r="J18" i="25" s="1"/>
  <c r="H17" i="25"/>
  <c r="H16" i="25"/>
  <c r="J16" i="25" s="1"/>
  <c r="H15" i="25"/>
  <c r="H14" i="25"/>
  <c r="J15" i="25" s="1"/>
  <c r="H13" i="25"/>
  <c r="H12" i="25"/>
  <c r="I13" i="25" s="1"/>
  <c r="H11" i="25"/>
  <c r="H10" i="25"/>
  <c r="J11" i="25" s="1"/>
  <c r="H9" i="25"/>
  <c r="H8" i="25"/>
  <c r="J9" i="25" s="1"/>
  <c r="H7" i="25"/>
  <c r="H6" i="25"/>
  <c r="J6" i="25" s="1"/>
  <c r="H5" i="25"/>
  <c r="H4" i="25"/>
  <c r="J5" i="25" s="1"/>
  <c r="H3" i="25"/>
  <c r="H2" i="25"/>
  <c r="J2" i="25" s="1"/>
  <c r="H159" i="24"/>
  <c r="H158" i="24"/>
  <c r="J159" i="24" s="1"/>
  <c r="H157" i="24"/>
  <c r="H156" i="24"/>
  <c r="J157" i="24" s="1"/>
  <c r="H155" i="24"/>
  <c r="H154" i="24"/>
  <c r="J155" i="24" s="1"/>
  <c r="H153" i="24"/>
  <c r="H152" i="24"/>
  <c r="J153" i="24" s="1"/>
  <c r="H151" i="24"/>
  <c r="H150" i="24"/>
  <c r="J151" i="24" s="1"/>
  <c r="H149" i="24"/>
  <c r="J148" i="24"/>
  <c r="H148" i="24"/>
  <c r="J149" i="24" s="1"/>
  <c r="H147" i="24"/>
  <c r="H146" i="24"/>
  <c r="J147" i="24" s="1"/>
  <c r="H145" i="24"/>
  <c r="H144" i="24"/>
  <c r="J145" i="24" s="1"/>
  <c r="H143" i="24"/>
  <c r="H142" i="24"/>
  <c r="H141" i="24"/>
  <c r="H140" i="24"/>
  <c r="J141" i="24" s="1"/>
  <c r="H139" i="24"/>
  <c r="H138" i="24"/>
  <c r="J139" i="24" s="1"/>
  <c r="H137" i="24"/>
  <c r="H136" i="24"/>
  <c r="J137" i="24" s="1"/>
  <c r="H135" i="24"/>
  <c r="H134" i="24"/>
  <c r="J135" i="24" s="1"/>
  <c r="H133" i="24"/>
  <c r="H132" i="24"/>
  <c r="J133" i="24" s="1"/>
  <c r="I131" i="24"/>
  <c r="H131" i="24"/>
  <c r="I130" i="24"/>
  <c r="H130" i="24"/>
  <c r="J131" i="24" s="1"/>
  <c r="H129" i="24"/>
  <c r="H128" i="24"/>
  <c r="J129" i="24" s="1"/>
  <c r="H127" i="24"/>
  <c r="H126" i="24"/>
  <c r="J127" i="24" s="1"/>
  <c r="H125" i="24"/>
  <c r="H124" i="24"/>
  <c r="J125" i="24" s="1"/>
  <c r="H123" i="24"/>
  <c r="H122" i="24"/>
  <c r="H121" i="24"/>
  <c r="H120" i="24"/>
  <c r="J121" i="24" s="1"/>
  <c r="H119" i="24"/>
  <c r="H118" i="24"/>
  <c r="J119" i="24" s="1"/>
  <c r="H117" i="24"/>
  <c r="H116" i="24"/>
  <c r="J117" i="24" s="1"/>
  <c r="H115" i="24"/>
  <c r="H114" i="24"/>
  <c r="H113" i="24"/>
  <c r="H112" i="24"/>
  <c r="J113" i="24" s="1"/>
  <c r="H111" i="24"/>
  <c r="H110" i="24"/>
  <c r="J111" i="24" s="1"/>
  <c r="H109" i="24"/>
  <c r="H108" i="24"/>
  <c r="J109" i="24" s="1"/>
  <c r="H107" i="24"/>
  <c r="H106" i="24"/>
  <c r="J107" i="24" s="1"/>
  <c r="H105" i="24"/>
  <c r="H104" i="24"/>
  <c r="J105" i="24" s="1"/>
  <c r="H103" i="24"/>
  <c r="H102" i="24"/>
  <c r="H101" i="24"/>
  <c r="H100" i="24"/>
  <c r="H99" i="24"/>
  <c r="H98" i="24"/>
  <c r="J99" i="24" s="1"/>
  <c r="H97" i="24"/>
  <c r="H96" i="24"/>
  <c r="J97" i="24" s="1"/>
  <c r="H95" i="24"/>
  <c r="H94" i="24"/>
  <c r="H93" i="24"/>
  <c r="H92" i="24"/>
  <c r="J93" i="24" s="1"/>
  <c r="H91" i="24"/>
  <c r="H90" i="24"/>
  <c r="J91" i="24" s="1"/>
  <c r="H89" i="24"/>
  <c r="H88" i="24"/>
  <c r="H87" i="24"/>
  <c r="H86" i="24"/>
  <c r="J87" i="24" s="1"/>
  <c r="H85" i="24"/>
  <c r="H84" i="24"/>
  <c r="J85" i="24" s="1"/>
  <c r="H83" i="24"/>
  <c r="H82" i="24"/>
  <c r="H81" i="24"/>
  <c r="H80" i="24"/>
  <c r="H79" i="24"/>
  <c r="H78" i="24"/>
  <c r="J79" i="24" s="1"/>
  <c r="H77" i="24"/>
  <c r="H76" i="24"/>
  <c r="J77" i="24" s="1"/>
  <c r="H75" i="24"/>
  <c r="H74" i="24"/>
  <c r="H73" i="24"/>
  <c r="H72" i="24"/>
  <c r="J73" i="24" s="1"/>
  <c r="H71" i="24"/>
  <c r="H70" i="24"/>
  <c r="J71" i="24" s="1"/>
  <c r="H69" i="24"/>
  <c r="H68" i="24"/>
  <c r="H67" i="24"/>
  <c r="H66" i="24"/>
  <c r="J67" i="24" s="1"/>
  <c r="H65" i="24"/>
  <c r="H64" i="24"/>
  <c r="J65" i="24" s="1"/>
  <c r="H63" i="24"/>
  <c r="H62" i="24"/>
  <c r="J62" i="24" s="1"/>
  <c r="H61" i="24"/>
  <c r="H60" i="24"/>
  <c r="H59" i="24"/>
  <c r="H58" i="24"/>
  <c r="J59" i="24" s="1"/>
  <c r="H57" i="24"/>
  <c r="H56" i="24"/>
  <c r="J56" i="24" s="1"/>
  <c r="H55" i="24"/>
  <c r="H54" i="24"/>
  <c r="H53" i="24"/>
  <c r="H52" i="24"/>
  <c r="J53" i="24" s="1"/>
  <c r="H51" i="24"/>
  <c r="H50" i="24"/>
  <c r="J51" i="24" s="1"/>
  <c r="H49" i="24"/>
  <c r="H48" i="24"/>
  <c r="H47" i="24"/>
  <c r="H46" i="24"/>
  <c r="J47" i="24" s="1"/>
  <c r="H45" i="24"/>
  <c r="H44" i="24"/>
  <c r="J45" i="24" s="1"/>
  <c r="H43" i="24"/>
  <c r="H42" i="24"/>
  <c r="H41" i="24"/>
  <c r="H40" i="24"/>
  <c r="J41" i="24" s="1"/>
  <c r="H39" i="24"/>
  <c r="H38" i="24"/>
  <c r="H37" i="24"/>
  <c r="H36" i="24"/>
  <c r="I36" i="24" s="1"/>
  <c r="H35" i="24"/>
  <c r="H34" i="24"/>
  <c r="J35" i="24" s="1"/>
  <c r="H33" i="24"/>
  <c r="H32" i="24"/>
  <c r="J33" i="24" s="1"/>
  <c r="H31" i="24"/>
  <c r="H30" i="24"/>
  <c r="H29" i="24"/>
  <c r="H28" i="24"/>
  <c r="J29" i="24" s="1"/>
  <c r="H27" i="24"/>
  <c r="H26" i="24"/>
  <c r="J27" i="24" s="1"/>
  <c r="H25" i="24"/>
  <c r="H24" i="24"/>
  <c r="H23" i="24"/>
  <c r="H22" i="24"/>
  <c r="H21" i="24"/>
  <c r="H20" i="24"/>
  <c r="J21" i="24" s="1"/>
  <c r="H19" i="24"/>
  <c r="H18" i="24"/>
  <c r="J19" i="24" s="1"/>
  <c r="H17" i="24"/>
  <c r="H16" i="24"/>
  <c r="H15" i="24"/>
  <c r="H14" i="24"/>
  <c r="J15" i="24" s="1"/>
  <c r="H13" i="24"/>
  <c r="I12" i="24"/>
  <c r="H12" i="24"/>
  <c r="J13" i="24" s="1"/>
  <c r="H11" i="24"/>
  <c r="H10" i="24"/>
  <c r="J10" i="24" s="1"/>
  <c r="H9" i="24"/>
  <c r="H8" i="24"/>
  <c r="J9" i="24" s="1"/>
  <c r="H7" i="24"/>
  <c r="H6" i="24"/>
  <c r="J7" i="24" s="1"/>
  <c r="H5" i="24"/>
  <c r="H4" i="24"/>
  <c r="H3" i="24"/>
  <c r="H2" i="24"/>
  <c r="H79" i="23"/>
  <c r="H78" i="23"/>
  <c r="J79" i="23" s="1"/>
  <c r="H77" i="23"/>
  <c r="H76" i="23"/>
  <c r="I77" i="23" s="1"/>
  <c r="H75" i="23"/>
  <c r="H74" i="23"/>
  <c r="J75" i="23" s="1"/>
  <c r="H73" i="23"/>
  <c r="H72" i="23"/>
  <c r="J73" i="23" s="1"/>
  <c r="H71" i="23"/>
  <c r="H70" i="23"/>
  <c r="I71" i="23" s="1"/>
  <c r="H69" i="23"/>
  <c r="H68" i="23"/>
  <c r="I69" i="23" s="1"/>
  <c r="H67" i="23"/>
  <c r="H66" i="23"/>
  <c r="J67" i="23" s="1"/>
  <c r="H65" i="23"/>
  <c r="H64" i="23"/>
  <c r="I65" i="23" s="1"/>
  <c r="H63" i="23"/>
  <c r="H62" i="23"/>
  <c r="J63" i="23" s="1"/>
  <c r="H61" i="23"/>
  <c r="H60" i="23"/>
  <c r="J61" i="23" s="1"/>
  <c r="H59" i="23"/>
  <c r="H58" i="23"/>
  <c r="J59" i="23" s="1"/>
  <c r="H57" i="23"/>
  <c r="H56" i="23"/>
  <c r="J57" i="23" s="1"/>
  <c r="H55" i="23"/>
  <c r="H54" i="23"/>
  <c r="I55" i="23" s="1"/>
  <c r="H53" i="23"/>
  <c r="H52" i="23"/>
  <c r="J53" i="23" s="1"/>
  <c r="H51" i="23"/>
  <c r="H50" i="23"/>
  <c r="J51" i="23" s="1"/>
  <c r="H49" i="23"/>
  <c r="H48" i="23"/>
  <c r="J48" i="23" s="1"/>
  <c r="H47" i="23"/>
  <c r="H46" i="23"/>
  <c r="I46" i="23" s="1"/>
  <c r="H45" i="23"/>
  <c r="H44" i="23"/>
  <c r="J45" i="23" s="1"/>
  <c r="H43" i="23"/>
  <c r="H42" i="23"/>
  <c r="J43" i="23" s="1"/>
  <c r="H41" i="23"/>
  <c r="H40" i="23"/>
  <c r="I41" i="23" s="1"/>
  <c r="H39" i="23"/>
  <c r="H38" i="23"/>
  <c r="J39" i="23" s="1"/>
  <c r="H37" i="23"/>
  <c r="H36" i="23"/>
  <c r="J37" i="23" s="1"/>
  <c r="H35" i="23"/>
  <c r="H34" i="23"/>
  <c r="I35" i="23" s="1"/>
  <c r="H33" i="23"/>
  <c r="H32" i="23"/>
  <c r="I33" i="23" s="1"/>
  <c r="H31" i="23"/>
  <c r="H30" i="23"/>
  <c r="J31" i="23" s="1"/>
  <c r="H29" i="23"/>
  <c r="H28" i="23"/>
  <c r="I29" i="23" s="1"/>
  <c r="H27" i="23"/>
  <c r="H26" i="23"/>
  <c r="J27" i="23" s="1"/>
  <c r="H25" i="23"/>
  <c r="H24" i="23"/>
  <c r="J24" i="23" s="1"/>
  <c r="H23" i="23"/>
  <c r="H22" i="23"/>
  <c r="J23" i="23" s="1"/>
  <c r="H21" i="23"/>
  <c r="H20" i="23"/>
  <c r="J21" i="23" s="1"/>
  <c r="H19" i="23"/>
  <c r="H18" i="23"/>
  <c r="I19" i="23" s="1"/>
  <c r="H17" i="23"/>
  <c r="H16" i="23"/>
  <c r="J17" i="23" s="1"/>
  <c r="H15" i="23"/>
  <c r="H14" i="23"/>
  <c r="I15" i="23" s="1"/>
  <c r="H13" i="23"/>
  <c r="H12" i="23"/>
  <c r="J13" i="23" s="1"/>
  <c r="H11" i="23"/>
  <c r="H10" i="23"/>
  <c r="J11" i="23" s="1"/>
  <c r="H9" i="23"/>
  <c r="H8" i="23"/>
  <c r="I9" i="23" s="1"/>
  <c r="H7" i="23"/>
  <c r="H6" i="23"/>
  <c r="J7" i="23" s="1"/>
  <c r="H5" i="23"/>
  <c r="H4" i="23"/>
  <c r="J5" i="23" s="1"/>
  <c r="H3" i="23"/>
  <c r="H2" i="23"/>
  <c r="I3" i="23" s="1"/>
  <c r="H189" i="21"/>
  <c r="H188" i="21"/>
  <c r="I188" i="21" s="1"/>
  <c r="H187" i="21"/>
  <c r="H186" i="21"/>
  <c r="J187" i="21" s="1"/>
  <c r="H185" i="21"/>
  <c r="H184" i="21"/>
  <c r="J184" i="21" s="1"/>
  <c r="H183" i="21"/>
  <c r="H182" i="21"/>
  <c r="I182" i="21" s="1"/>
  <c r="H181" i="21"/>
  <c r="H180" i="21"/>
  <c r="J181" i="21" s="1"/>
  <c r="H179" i="21"/>
  <c r="H178" i="21"/>
  <c r="J178" i="21" s="1"/>
  <c r="H177" i="21"/>
  <c r="H176" i="21"/>
  <c r="J176" i="21" s="1"/>
  <c r="H175" i="21"/>
  <c r="H174" i="21"/>
  <c r="I175" i="21" s="1"/>
  <c r="H173" i="21"/>
  <c r="H172" i="21"/>
  <c r="I172" i="21" s="1"/>
  <c r="H171" i="21"/>
  <c r="H170" i="21"/>
  <c r="J171" i="21" s="1"/>
  <c r="H169" i="21"/>
  <c r="H168" i="21"/>
  <c r="I169" i="21" s="1"/>
  <c r="H167" i="21"/>
  <c r="H166" i="21"/>
  <c r="I167" i="21" s="1"/>
  <c r="H165" i="21"/>
  <c r="H164" i="21"/>
  <c r="J165" i="21" s="1"/>
  <c r="H163" i="21"/>
  <c r="H162" i="21"/>
  <c r="J163" i="21" s="1"/>
  <c r="H161" i="21"/>
  <c r="H160" i="21"/>
  <c r="I160" i="21" s="1"/>
  <c r="H159" i="21"/>
  <c r="H158" i="21"/>
  <c r="J159" i="21" s="1"/>
  <c r="H157" i="21"/>
  <c r="H156" i="21"/>
  <c r="J156" i="21" s="1"/>
  <c r="H155" i="21"/>
  <c r="H154" i="21"/>
  <c r="I154" i="21" s="1"/>
  <c r="H153" i="21"/>
  <c r="H152" i="21"/>
  <c r="J153" i="21" s="1"/>
  <c r="H151" i="21"/>
  <c r="H150" i="21"/>
  <c r="J150" i="21" s="1"/>
  <c r="H149" i="21"/>
  <c r="H148" i="21"/>
  <c r="J148" i="21" s="1"/>
  <c r="H147" i="21"/>
  <c r="H146" i="21"/>
  <c r="I147" i="21" s="1"/>
  <c r="H145" i="21"/>
  <c r="H144" i="21"/>
  <c r="J144" i="21" s="1"/>
  <c r="H143" i="21"/>
  <c r="H142" i="21"/>
  <c r="I142" i="21" s="1"/>
  <c r="H141" i="21"/>
  <c r="H140" i="21"/>
  <c r="J141" i="21" s="1"/>
  <c r="H139" i="21"/>
  <c r="H138" i="21"/>
  <c r="J139" i="21" s="1"/>
  <c r="H137" i="21"/>
  <c r="H136" i="21"/>
  <c r="J137" i="21" s="1"/>
  <c r="H135" i="21"/>
  <c r="H134" i="21"/>
  <c r="J135" i="21" s="1"/>
  <c r="H133" i="21"/>
  <c r="H132" i="21"/>
  <c r="J133" i="21" s="1"/>
  <c r="H131" i="21"/>
  <c r="H130" i="21"/>
  <c r="J131" i="21" s="1"/>
  <c r="H129" i="21"/>
  <c r="H128" i="21"/>
  <c r="J129" i="21" s="1"/>
  <c r="H127" i="21"/>
  <c r="H126" i="21"/>
  <c r="J127" i="21" s="1"/>
  <c r="H125" i="21"/>
  <c r="H124" i="21"/>
  <c r="J125" i="21" s="1"/>
  <c r="H123" i="21"/>
  <c r="H122" i="21"/>
  <c r="J123" i="21" s="1"/>
  <c r="H121" i="21"/>
  <c r="H120" i="21"/>
  <c r="J121" i="21" s="1"/>
  <c r="H119" i="21"/>
  <c r="H118" i="21"/>
  <c r="J119" i="21" s="1"/>
  <c r="H117" i="21"/>
  <c r="H116" i="21"/>
  <c r="J117" i="21" s="1"/>
  <c r="H115" i="21"/>
  <c r="H114" i="21"/>
  <c r="J115" i="21" s="1"/>
  <c r="H113" i="21"/>
  <c r="H112" i="21"/>
  <c r="J113" i="21" s="1"/>
  <c r="H111" i="21"/>
  <c r="H110" i="21"/>
  <c r="J111" i="21" s="1"/>
  <c r="H109" i="21"/>
  <c r="H108" i="21"/>
  <c r="J109" i="21" s="1"/>
  <c r="H107" i="21"/>
  <c r="H106" i="21"/>
  <c r="J107" i="21" s="1"/>
  <c r="H105" i="21"/>
  <c r="H104" i="21"/>
  <c r="J105" i="21" s="1"/>
  <c r="H103" i="21"/>
  <c r="H102" i="21"/>
  <c r="J103" i="21" s="1"/>
  <c r="H101" i="21"/>
  <c r="H100" i="21"/>
  <c r="J101" i="21" s="1"/>
  <c r="H99" i="21"/>
  <c r="H98" i="21"/>
  <c r="J99" i="21" s="1"/>
  <c r="H97" i="21"/>
  <c r="H96" i="21"/>
  <c r="J97" i="21" s="1"/>
  <c r="H95" i="21"/>
  <c r="H94" i="21"/>
  <c r="J95" i="21" s="1"/>
  <c r="H93" i="21"/>
  <c r="H92" i="21"/>
  <c r="J93" i="21" s="1"/>
  <c r="H91" i="21"/>
  <c r="H90" i="21"/>
  <c r="J91" i="21" s="1"/>
  <c r="H89" i="21"/>
  <c r="H88" i="21"/>
  <c r="J89" i="21" s="1"/>
  <c r="H87" i="21"/>
  <c r="H86" i="21"/>
  <c r="J87" i="21" s="1"/>
  <c r="H85" i="21"/>
  <c r="H84" i="21"/>
  <c r="J85" i="21" s="1"/>
  <c r="H83" i="21"/>
  <c r="H82" i="21"/>
  <c r="J83" i="21" s="1"/>
  <c r="H81" i="21"/>
  <c r="H80" i="21"/>
  <c r="J81" i="21" s="1"/>
  <c r="H79" i="21"/>
  <c r="H78" i="21"/>
  <c r="J79" i="21" s="1"/>
  <c r="H77" i="21"/>
  <c r="H76" i="21"/>
  <c r="J77" i="21" s="1"/>
  <c r="H75" i="21"/>
  <c r="H74" i="21"/>
  <c r="J75" i="21" s="1"/>
  <c r="H73" i="21"/>
  <c r="H72" i="21"/>
  <c r="J73" i="21" s="1"/>
  <c r="H71" i="21"/>
  <c r="H70" i="21"/>
  <c r="J71" i="21" s="1"/>
  <c r="H69" i="21"/>
  <c r="H68" i="21"/>
  <c r="J69" i="21" s="1"/>
  <c r="H67" i="21"/>
  <c r="H66" i="21"/>
  <c r="J67" i="21" s="1"/>
  <c r="H65" i="21"/>
  <c r="H64" i="21"/>
  <c r="J65" i="21" s="1"/>
  <c r="H63" i="21"/>
  <c r="H62" i="21"/>
  <c r="J63" i="21" s="1"/>
  <c r="H61" i="21"/>
  <c r="H60" i="21"/>
  <c r="J61" i="21" s="1"/>
  <c r="H59" i="21"/>
  <c r="H58" i="21"/>
  <c r="J59" i="21" s="1"/>
  <c r="H57" i="21"/>
  <c r="H56" i="21"/>
  <c r="J57" i="21" s="1"/>
  <c r="H55" i="21"/>
  <c r="H54" i="21"/>
  <c r="J55" i="21" s="1"/>
  <c r="H53" i="21"/>
  <c r="H52" i="21"/>
  <c r="J53" i="21" s="1"/>
  <c r="H51" i="21"/>
  <c r="H50" i="21"/>
  <c r="J51" i="21" s="1"/>
  <c r="H49" i="21"/>
  <c r="H48" i="21"/>
  <c r="J49" i="21" s="1"/>
  <c r="H47" i="21"/>
  <c r="H46" i="21"/>
  <c r="J47" i="21" s="1"/>
  <c r="H45" i="21"/>
  <c r="H44" i="21"/>
  <c r="J45" i="21" s="1"/>
  <c r="H43" i="21"/>
  <c r="H42" i="21"/>
  <c r="J43" i="21" s="1"/>
  <c r="H41" i="21"/>
  <c r="H40" i="21"/>
  <c r="J41" i="21" s="1"/>
  <c r="H39" i="21"/>
  <c r="H38" i="21"/>
  <c r="J39" i="21" s="1"/>
  <c r="H37" i="21"/>
  <c r="H36" i="21"/>
  <c r="J37" i="21" s="1"/>
  <c r="H35" i="21"/>
  <c r="H34" i="21"/>
  <c r="J35" i="21" s="1"/>
  <c r="H33" i="21"/>
  <c r="H32" i="21"/>
  <c r="J33" i="21" s="1"/>
  <c r="H31" i="21"/>
  <c r="H30" i="21"/>
  <c r="J31" i="21" s="1"/>
  <c r="H29" i="21"/>
  <c r="H28" i="21"/>
  <c r="J29" i="21" s="1"/>
  <c r="H27" i="21"/>
  <c r="H26" i="21"/>
  <c r="J27" i="21" s="1"/>
  <c r="H25" i="21"/>
  <c r="J24" i="21"/>
  <c r="H24" i="21"/>
  <c r="J25" i="21" s="1"/>
  <c r="H23" i="21"/>
  <c r="H22" i="21"/>
  <c r="J23" i="21" s="1"/>
  <c r="H21" i="21"/>
  <c r="H20" i="21"/>
  <c r="J21" i="21" s="1"/>
  <c r="H19" i="21"/>
  <c r="H18" i="21"/>
  <c r="J19" i="21" s="1"/>
  <c r="H17" i="21"/>
  <c r="H16" i="21"/>
  <c r="J17" i="21" s="1"/>
  <c r="H15" i="21"/>
  <c r="H14" i="21"/>
  <c r="J15" i="21" s="1"/>
  <c r="H13" i="21"/>
  <c r="H12" i="21"/>
  <c r="J13" i="21" s="1"/>
  <c r="H11" i="21"/>
  <c r="H10" i="21"/>
  <c r="J11" i="21" s="1"/>
  <c r="H9" i="21"/>
  <c r="H8" i="21"/>
  <c r="J9" i="21" s="1"/>
  <c r="H7" i="21"/>
  <c r="H6" i="21"/>
  <c r="J7" i="21" s="1"/>
  <c r="H5" i="21"/>
  <c r="H4" i="21"/>
  <c r="J5" i="21" s="1"/>
  <c r="H3" i="21"/>
  <c r="H2" i="21"/>
  <c r="J3" i="21" s="1"/>
  <c r="H205" i="20"/>
  <c r="H204" i="20"/>
  <c r="J205" i="20" s="1"/>
  <c r="H203" i="20"/>
  <c r="H202" i="20"/>
  <c r="J203" i="20" s="1"/>
  <c r="H201" i="20"/>
  <c r="H200" i="20"/>
  <c r="H199" i="20"/>
  <c r="H198" i="20"/>
  <c r="J199" i="20" s="1"/>
  <c r="H197" i="20"/>
  <c r="H196" i="20"/>
  <c r="J196" i="20" s="1"/>
  <c r="H195" i="20"/>
  <c r="H194" i="20"/>
  <c r="H193" i="20"/>
  <c r="H192" i="20"/>
  <c r="J193" i="20" s="1"/>
  <c r="H191" i="20"/>
  <c r="H190" i="20"/>
  <c r="H189" i="20"/>
  <c r="H188" i="20"/>
  <c r="J189" i="20" s="1"/>
  <c r="H187" i="20"/>
  <c r="H186" i="20"/>
  <c r="J186" i="20" s="1"/>
  <c r="H185" i="20"/>
  <c r="H184" i="20"/>
  <c r="J184" i="20" s="1"/>
  <c r="H183" i="20"/>
  <c r="H182" i="20"/>
  <c r="H181" i="20"/>
  <c r="H180" i="20"/>
  <c r="I181" i="20" s="1"/>
  <c r="H179" i="20"/>
  <c r="H178" i="20"/>
  <c r="J179" i="20" s="1"/>
  <c r="H177" i="20"/>
  <c r="H176" i="20"/>
  <c r="H175" i="20"/>
  <c r="H174" i="20"/>
  <c r="J174" i="20" s="1"/>
  <c r="H173" i="20"/>
  <c r="H172" i="20"/>
  <c r="H171" i="20"/>
  <c r="H170" i="20"/>
  <c r="I171" i="20" s="1"/>
  <c r="H169" i="20"/>
  <c r="H168" i="20"/>
  <c r="J169" i="20" s="1"/>
  <c r="H167" i="20"/>
  <c r="H166" i="20"/>
  <c r="I167" i="20" s="1"/>
  <c r="H165" i="20"/>
  <c r="H164" i="20"/>
  <c r="J164" i="20" s="1"/>
  <c r="H163" i="20"/>
  <c r="H162" i="20"/>
  <c r="J163" i="20" s="1"/>
  <c r="H161" i="20"/>
  <c r="H160" i="20"/>
  <c r="H159" i="20"/>
  <c r="H158" i="20"/>
  <c r="J159" i="20" s="1"/>
  <c r="H157" i="20"/>
  <c r="H156" i="20"/>
  <c r="I157" i="20" s="1"/>
  <c r="H155" i="20"/>
  <c r="H154" i="20"/>
  <c r="J154" i="20" s="1"/>
  <c r="H153" i="20"/>
  <c r="H152" i="20"/>
  <c r="J153" i="20" s="1"/>
  <c r="H151" i="20"/>
  <c r="H150" i="20"/>
  <c r="H149" i="20"/>
  <c r="H148" i="20"/>
  <c r="J149" i="20" s="1"/>
  <c r="H147" i="20"/>
  <c r="H146" i="20"/>
  <c r="J146" i="20" s="1"/>
  <c r="H145" i="20"/>
  <c r="H144" i="20"/>
  <c r="H143" i="20"/>
  <c r="H142" i="20"/>
  <c r="J143" i="20" s="1"/>
  <c r="H141" i="20"/>
  <c r="H140" i="20"/>
  <c r="H139" i="20"/>
  <c r="H138" i="20"/>
  <c r="J139" i="20" s="1"/>
  <c r="H137" i="20"/>
  <c r="H136" i="20"/>
  <c r="H135" i="20"/>
  <c r="H134" i="20"/>
  <c r="J134" i="20" s="1"/>
  <c r="H133" i="20"/>
  <c r="H132" i="20"/>
  <c r="H131" i="20"/>
  <c r="H130" i="20"/>
  <c r="I131" i="20" s="1"/>
  <c r="H129" i="20"/>
  <c r="H128" i="20"/>
  <c r="J129" i="20" s="1"/>
  <c r="H127" i="20"/>
  <c r="H126" i="20"/>
  <c r="H125" i="20"/>
  <c r="H124" i="20"/>
  <c r="J124" i="20" s="1"/>
  <c r="H123" i="20"/>
  <c r="H122" i="20"/>
  <c r="I122" i="20" s="1"/>
  <c r="H121" i="20"/>
  <c r="H120" i="20"/>
  <c r="I121" i="20" s="1"/>
  <c r="H119" i="20"/>
  <c r="H118" i="20"/>
  <c r="J119" i="20" s="1"/>
  <c r="H117" i="20"/>
  <c r="H116" i="20"/>
  <c r="I117" i="20" s="1"/>
  <c r="H115" i="20"/>
  <c r="H114" i="20"/>
  <c r="H113" i="20"/>
  <c r="H112" i="20"/>
  <c r="J113" i="20" s="1"/>
  <c r="H111" i="20"/>
  <c r="H110" i="20"/>
  <c r="I111" i="20" s="1"/>
  <c r="H109" i="20"/>
  <c r="H108" i="20"/>
  <c r="J109" i="20" s="1"/>
  <c r="H107" i="20"/>
  <c r="H106" i="20"/>
  <c r="I107" i="20" s="1"/>
  <c r="H105" i="20"/>
  <c r="H104" i="20"/>
  <c r="H103" i="20"/>
  <c r="H102" i="20"/>
  <c r="J103" i="20" s="1"/>
  <c r="H101" i="20"/>
  <c r="H100" i="20"/>
  <c r="H99" i="20"/>
  <c r="H98" i="20"/>
  <c r="J99" i="20" s="1"/>
  <c r="H97" i="20"/>
  <c r="H96" i="20"/>
  <c r="J96" i="20" s="1"/>
  <c r="H95" i="20"/>
  <c r="H94" i="20"/>
  <c r="H93" i="20"/>
  <c r="H92" i="20"/>
  <c r="J93" i="20" s="1"/>
  <c r="H91" i="20"/>
  <c r="H90" i="20"/>
  <c r="H89" i="20"/>
  <c r="H88" i="20"/>
  <c r="J89" i="20" s="1"/>
  <c r="H87" i="20"/>
  <c r="J86" i="20"/>
  <c r="H86" i="20"/>
  <c r="H85" i="20"/>
  <c r="H84" i="20"/>
  <c r="J84" i="20" s="1"/>
  <c r="H83" i="20"/>
  <c r="H82" i="20"/>
  <c r="J82" i="20" s="1"/>
  <c r="H81" i="20"/>
  <c r="H80" i="20"/>
  <c r="I81" i="20" s="1"/>
  <c r="H79" i="20"/>
  <c r="H78" i="20"/>
  <c r="J79" i="20" s="1"/>
  <c r="H77" i="20"/>
  <c r="H76" i="20"/>
  <c r="H75" i="20"/>
  <c r="H74" i="20"/>
  <c r="J74" i="20" s="1"/>
  <c r="H73" i="20"/>
  <c r="H72" i="20"/>
  <c r="I72" i="20" s="1"/>
  <c r="H71" i="20"/>
  <c r="H70" i="20"/>
  <c r="I71" i="20" s="1"/>
  <c r="H69" i="20"/>
  <c r="H68" i="20"/>
  <c r="J68" i="20" s="1"/>
  <c r="H67" i="20"/>
  <c r="H66" i="20"/>
  <c r="I66" i="20" s="1"/>
  <c r="H65" i="20"/>
  <c r="H64" i="20"/>
  <c r="I64" i="20" s="1"/>
  <c r="H63" i="20"/>
  <c r="H62" i="20"/>
  <c r="J62" i="20" s="1"/>
  <c r="H61" i="20"/>
  <c r="H60" i="20"/>
  <c r="I61" i="20" s="1"/>
  <c r="H59" i="20"/>
  <c r="H58" i="20"/>
  <c r="J58" i="20" s="1"/>
  <c r="H57" i="20"/>
  <c r="H56" i="20"/>
  <c r="J56" i="20" s="1"/>
  <c r="H55" i="20"/>
  <c r="H54" i="20"/>
  <c r="H53" i="20"/>
  <c r="H52" i="20"/>
  <c r="J53" i="20" s="1"/>
  <c r="H51" i="20"/>
  <c r="H50" i="20"/>
  <c r="H49" i="20"/>
  <c r="H48" i="20"/>
  <c r="J48" i="20" s="1"/>
  <c r="H47" i="20"/>
  <c r="H46" i="20"/>
  <c r="I46" i="20" s="1"/>
  <c r="H45" i="20"/>
  <c r="H44" i="20"/>
  <c r="I44" i="20" s="1"/>
  <c r="H43" i="20"/>
  <c r="H42" i="20"/>
  <c r="I43" i="20" s="1"/>
  <c r="H41" i="20"/>
  <c r="H40" i="20"/>
  <c r="I41" i="20" s="1"/>
  <c r="H39" i="20"/>
  <c r="H38" i="20"/>
  <c r="H37" i="20"/>
  <c r="H36" i="20"/>
  <c r="I37" i="20" s="1"/>
  <c r="H35" i="20"/>
  <c r="H34" i="20"/>
  <c r="J35" i="20" s="1"/>
  <c r="H33" i="20"/>
  <c r="H32" i="20"/>
  <c r="J31" i="20"/>
  <c r="I31" i="20"/>
  <c r="H31" i="20"/>
  <c r="H30" i="20"/>
  <c r="H29" i="20"/>
  <c r="H28" i="20"/>
  <c r="J28" i="20" s="1"/>
  <c r="H27" i="20"/>
  <c r="H26" i="20"/>
  <c r="I26" i="20" s="1"/>
  <c r="H25" i="20"/>
  <c r="H24" i="20"/>
  <c r="J25" i="20" s="1"/>
  <c r="H23" i="20"/>
  <c r="H22" i="20"/>
  <c r="J22" i="20" s="1"/>
  <c r="H21" i="20"/>
  <c r="H20" i="20"/>
  <c r="I21" i="20" s="1"/>
  <c r="H19" i="20"/>
  <c r="H18" i="20"/>
  <c r="J18" i="20" s="1"/>
  <c r="H17" i="20"/>
  <c r="H16" i="20"/>
  <c r="J16" i="20" s="1"/>
  <c r="H15" i="20"/>
  <c r="H14" i="20"/>
  <c r="H13" i="20"/>
  <c r="H12" i="20"/>
  <c r="J13" i="20" s="1"/>
  <c r="H11" i="20"/>
  <c r="H10" i="20"/>
  <c r="H9" i="20"/>
  <c r="H8" i="20"/>
  <c r="H7" i="20"/>
  <c r="H6" i="20"/>
  <c r="J7" i="20" s="1"/>
  <c r="H5" i="20"/>
  <c r="H4" i="20"/>
  <c r="J5" i="20" s="1"/>
  <c r="H3" i="20"/>
  <c r="H2" i="20"/>
  <c r="H159" i="19"/>
  <c r="H158" i="19"/>
  <c r="H157" i="19"/>
  <c r="H156" i="19"/>
  <c r="J157" i="19" s="1"/>
  <c r="H155" i="19"/>
  <c r="H154" i="19"/>
  <c r="J155" i="19" s="1"/>
  <c r="H153" i="19"/>
  <c r="H152" i="19"/>
  <c r="J152" i="19" s="1"/>
  <c r="H151" i="19"/>
  <c r="H150" i="19"/>
  <c r="H149" i="19"/>
  <c r="H148" i="19"/>
  <c r="J149" i="19" s="1"/>
  <c r="H147" i="19"/>
  <c r="H146" i="19"/>
  <c r="H145" i="19"/>
  <c r="H144" i="19"/>
  <c r="H143" i="19"/>
  <c r="H142" i="19"/>
  <c r="J143" i="19" s="1"/>
  <c r="H141" i="19"/>
  <c r="H140" i="19"/>
  <c r="J141" i="19" s="1"/>
  <c r="H139" i="19"/>
  <c r="H138" i="19"/>
  <c r="I138" i="19" s="1"/>
  <c r="H137" i="19"/>
  <c r="H136" i="19"/>
  <c r="J137" i="19" s="1"/>
  <c r="H135" i="19"/>
  <c r="H134" i="19"/>
  <c r="J135" i="19" s="1"/>
  <c r="H133" i="19"/>
  <c r="H132" i="19"/>
  <c r="H131" i="19"/>
  <c r="H130" i="19"/>
  <c r="H129" i="19"/>
  <c r="H128" i="19"/>
  <c r="J129" i="19" s="1"/>
  <c r="H127" i="19"/>
  <c r="H126" i="19"/>
  <c r="H125" i="19"/>
  <c r="H124" i="19"/>
  <c r="H123" i="19"/>
  <c r="H122" i="19"/>
  <c r="J123" i="19" s="1"/>
  <c r="H121" i="19"/>
  <c r="H120" i="19"/>
  <c r="J121" i="19" s="1"/>
  <c r="H119" i="19"/>
  <c r="H118" i="19"/>
  <c r="H117" i="19"/>
  <c r="H116" i="19"/>
  <c r="J117" i="19" s="1"/>
  <c r="H115" i="19"/>
  <c r="H114" i="19"/>
  <c r="J115" i="19" s="1"/>
  <c r="H113" i="19"/>
  <c r="H112" i="19"/>
  <c r="I112" i="19" s="1"/>
  <c r="H111" i="19"/>
  <c r="H110" i="19"/>
  <c r="H109" i="19"/>
  <c r="H108" i="19"/>
  <c r="J109" i="19" s="1"/>
  <c r="H107" i="19"/>
  <c r="H106" i="19"/>
  <c r="J107" i="19" s="1"/>
  <c r="H105" i="19"/>
  <c r="H104" i="19"/>
  <c r="I104" i="19" s="1"/>
  <c r="H103" i="19"/>
  <c r="H102" i="19"/>
  <c r="J103" i="19" s="1"/>
  <c r="H101" i="19"/>
  <c r="H100" i="19"/>
  <c r="J101" i="19" s="1"/>
  <c r="H99" i="19"/>
  <c r="H98" i="19"/>
  <c r="J98" i="19" s="1"/>
  <c r="H97" i="19"/>
  <c r="H96" i="19"/>
  <c r="J97" i="19" s="1"/>
  <c r="H95" i="19"/>
  <c r="H94" i="19"/>
  <c r="J95" i="19" s="1"/>
  <c r="H93" i="19"/>
  <c r="H92" i="19"/>
  <c r="H91" i="19"/>
  <c r="H90" i="19"/>
  <c r="H89" i="19"/>
  <c r="I88" i="19"/>
  <c r="H88" i="19"/>
  <c r="J89" i="19" s="1"/>
  <c r="H87" i="19"/>
  <c r="H86" i="19"/>
  <c r="J87" i="19" s="1"/>
  <c r="H85" i="19"/>
  <c r="H84" i="19"/>
  <c r="H83" i="19"/>
  <c r="H82" i="19"/>
  <c r="J83" i="19" s="1"/>
  <c r="H81" i="19"/>
  <c r="H80" i="19"/>
  <c r="J81" i="19" s="1"/>
  <c r="H79" i="19"/>
  <c r="H78" i="19"/>
  <c r="J78" i="19" s="1"/>
  <c r="H77" i="19"/>
  <c r="H76" i="19"/>
  <c r="J77" i="19" s="1"/>
  <c r="H75" i="19"/>
  <c r="H74" i="19"/>
  <c r="I75" i="19" s="1"/>
  <c r="H73" i="19"/>
  <c r="H72" i="19"/>
  <c r="H71" i="19"/>
  <c r="H70" i="19"/>
  <c r="I71" i="19" s="1"/>
  <c r="H69" i="19"/>
  <c r="H68" i="19"/>
  <c r="J69" i="19" s="1"/>
  <c r="H67" i="19"/>
  <c r="H66" i="19"/>
  <c r="J67" i="19" s="1"/>
  <c r="H65" i="19"/>
  <c r="H64" i="19"/>
  <c r="H63" i="19"/>
  <c r="H62" i="19"/>
  <c r="J63" i="19" s="1"/>
  <c r="H61" i="19"/>
  <c r="H60" i="19"/>
  <c r="J61" i="19" s="1"/>
  <c r="H59" i="19"/>
  <c r="H58" i="19"/>
  <c r="H57" i="19"/>
  <c r="H56" i="19"/>
  <c r="J57" i="19" s="1"/>
  <c r="H55" i="19"/>
  <c r="H54" i="19"/>
  <c r="I55" i="19" s="1"/>
  <c r="H53" i="19"/>
  <c r="H52" i="19"/>
  <c r="J52" i="19" s="1"/>
  <c r="H51" i="19"/>
  <c r="H50" i="19"/>
  <c r="I51" i="19" s="1"/>
  <c r="H49" i="19"/>
  <c r="H48" i="19"/>
  <c r="J49" i="19" s="1"/>
  <c r="H47" i="19"/>
  <c r="H46" i="19"/>
  <c r="J47" i="19" s="1"/>
  <c r="H45" i="19"/>
  <c r="H44" i="19"/>
  <c r="H43" i="19"/>
  <c r="H42" i="19"/>
  <c r="J43" i="19" s="1"/>
  <c r="I41" i="19"/>
  <c r="H41" i="19"/>
  <c r="H40" i="19"/>
  <c r="J41" i="19" s="1"/>
  <c r="H39" i="19"/>
  <c r="H38" i="19"/>
  <c r="H37" i="19"/>
  <c r="H36" i="19"/>
  <c r="J37" i="19" s="1"/>
  <c r="H35" i="19"/>
  <c r="H34" i="19"/>
  <c r="H33" i="19"/>
  <c r="H32" i="19"/>
  <c r="H31" i="19"/>
  <c r="H30" i="19"/>
  <c r="H29" i="19"/>
  <c r="H28" i="19"/>
  <c r="J29" i="19" s="1"/>
  <c r="H27" i="19"/>
  <c r="H26" i="19"/>
  <c r="I26" i="19" s="1"/>
  <c r="H25" i="19"/>
  <c r="H24" i="19"/>
  <c r="H23" i="19"/>
  <c r="H22" i="19"/>
  <c r="J23" i="19" s="1"/>
  <c r="H21" i="19"/>
  <c r="H20" i="19"/>
  <c r="J21" i="19" s="1"/>
  <c r="H19" i="19"/>
  <c r="H18" i="19"/>
  <c r="H17" i="19"/>
  <c r="H16" i="19"/>
  <c r="J17" i="19" s="1"/>
  <c r="H15" i="19"/>
  <c r="H14" i="19"/>
  <c r="H13" i="19"/>
  <c r="H12" i="19"/>
  <c r="J12" i="19" s="1"/>
  <c r="H11" i="19"/>
  <c r="H10" i="19"/>
  <c r="H9" i="19"/>
  <c r="H8" i="19"/>
  <c r="J9" i="19" s="1"/>
  <c r="H7" i="19"/>
  <c r="H6" i="19"/>
  <c r="J6" i="19" s="1"/>
  <c r="H5" i="19"/>
  <c r="H4" i="19"/>
  <c r="I4" i="19" s="1"/>
  <c r="H3" i="19"/>
  <c r="H2" i="19"/>
  <c r="J3" i="19" s="1"/>
  <c r="H43" i="18"/>
  <c r="H42" i="18"/>
  <c r="I42" i="18" s="1"/>
  <c r="H41" i="18"/>
  <c r="H40" i="18"/>
  <c r="I40" i="18" s="1"/>
  <c r="H39" i="18"/>
  <c r="H38" i="18"/>
  <c r="I38" i="18" s="1"/>
  <c r="H37" i="18"/>
  <c r="H36" i="18"/>
  <c r="I36" i="18" s="1"/>
  <c r="H35" i="18"/>
  <c r="H34" i="18"/>
  <c r="I34" i="18" s="1"/>
  <c r="H33" i="18"/>
  <c r="H32" i="18"/>
  <c r="I32" i="18" s="1"/>
  <c r="H31" i="18"/>
  <c r="H30" i="18"/>
  <c r="I30" i="18" s="1"/>
  <c r="I29" i="18"/>
  <c r="H29" i="18"/>
  <c r="H28" i="18"/>
  <c r="I28" i="18" s="1"/>
  <c r="H27" i="18"/>
  <c r="H26" i="18"/>
  <c r="I26" i="18" s="1"/>
  <c r="H25" i="18"/>
  <c r="H24" i="18"/>
  <c r="I24" i="18" s="1"/>
  <c r="H23" i="18"/>
  <c r="H22" i="18"/>
  <c r="I22" i="18" s="1"/>
  <c r="H21" i="18"/>
  <c r="H20" i="18"/>
  <c r="I20" i="18" s="1"/>
  <c r="H19" i="18"/>
  <c r="H18" i="18"/>
  <c r="I18" i="18" s="1"/>
  <c r="H17" i="18"/>
  <c r="H16" i="18"/>
  <c r="I16" i="18" s="1"/>
  <c r="H15" i="18"/>
  <c r="H14" i="18"/>
  <c r="I14" i="18" s="1"/>
  <c r="H13" i="18"/>
  <c r="H12" i="18"/>
  <c r="I12" i="18" s="1"/>
  <c r="H11" i="18"/>
  <c r="H10" i="18"/>
  <c r="I10" i="18" s="1"/>
  <c r="H9" i="18"/>
  <c r="H8" i="18"/>
  <c r="I8" i="18" s="1"/>
  <c r="H7" i="18"/>
  <c r="H6" i="18"/>
  <c r="I6" i="18" s="1"/>
  <c r="H5" i="18"/>
  <c r="J4" i="18"/>
  <c r="H4" i="18"/>
  <c r="I4" i="18" s="1"/>
  <c r="H3" i="18"/>
  <c r="H2" i="18"/>
  <c r="I2" i="18" s="1"/>
  <c r="H123" i="17"/>
  <c r="H122" i="17"/>
  <c r="I122" i="17" s="1"/>
  <c r="H121" i="17"/>
  <c r="H120" i="17"/>
  <c r="I120" i="17" s="1"/>
  <c r="H119" i="17"/>
  <c r="H118" i="17"/>
  <c r="I118" i="17" s="1"/>
  <c r="H117" i="17"/>
  <c r="H116" i="17"/>
  <c r="I116" i="17" s="1"/>
  <c r="H115" i="17"/>
  <c r="H114" i="17"/>
  <c r="I114" i="17" s="1"/>
  <c r="H113" i="17"/>
  <c r="H112" i="17"/>
  <c r="I112" i="17" s="1"/>
  <c r="H111" i="17"/>
  <c r="H110" i="17"/>
  <c r="I110" i="17" s="1"/>
  <c r="H109" i="17"/>
  <c r="H108" i="17"/>
  <c r="I108" i="17" s="1"/>
  <c r="H107" i="17"/>
  <c r="H106" i="17"/>
  <c r="I106" i="17" s="1"/>
  <c r="H105" i="17"/>
  <c r="H104" i="17"/>
  <c r="I104" i="17" s="1"/>
  <c r="H103" i="17"/>
  <c r="H102" i="17"/>
  <c r="I102" i="17" s="1"/>
  <c r="H101" i="17"/>
  <c r="H100" i="17"/>
  <c r="I100" i="17" s="1"/>
  <c r="H99" i="17"/>
  <c r="H98" i="17"/>
  <c r="I98" i="17" s="1"/>
  <c r="H97" i="17"/>
  <c r="H96" i="17"/>
  <c r="I96" i="17" s="1"/>
  <c r="H95" i="17"/>
  <c r="H94" i="17"/>
  <c r="I94" i="17" s="1"/>
  <c r="I93" i="17"/>
  <c r="H93" i="17"/>
  <c r="H92" i="17"/>
  <c r="I92" i="17" s="1"/>
  <c r="H91" i="17"/>
  <c r="H90" i="17"/>
  <c r="I90" i="17" s="1"/>
  <c r="H89" i="17"/>
  <c r="H88" i="17"/>
  <c r="I88" i="17" s="1"/>
  <c r="H87" i="17"/>
  <c r="H86" i="17"/>
  <c r="I86" i="17" s="1"/>
  <c r="J85" i="17"/>
  <c r="I85" i="17"/>
  <c r="H85" i="17"/>
  <c r="H84" i="17"/>
  <c r="I84" i="17" s="1"/>
  <c r="H83" i="17"/>
  <c r="H82" i="17"/>
  <c r="I82" i="17" s="1"/>
  <c r="H81" i="17"/>
  <c r="H80" i="17"/>
  <c r="I80" i="17" s="1"/>
  <c r="H79" i="17"/>
  <c r="H78" i="17"/>
  <c r="I78" i="17" s="1"/>
  <c r="H77" i="17"/>
  <c r="H76" i="17"/>
  <c r="I76" i="17" s="1"/>
  <c r="H75" i="17"/>
  <c r="H74" i="17"/>
  <c r="I74" i="17" s="1"/>
  <c r="H73" i="17"/>
  <c r="H72" i="17"/>
  <c r="I72" i="17" s="1"/>
  <c r="H71" i="17"/>
  <c r="H70" i="17"/>
  <c r="I70" i="17" s="1"/>
  <c r="H69" i="17"/>
  <c r="H68" i="17"/>
  <c r="I68" i="17" s="1"/>
  <c r="H67" i="17"/>
  <c r="H66" i="17"/>
  <c r="I66" i="17" s="1"/>
  <c r="H65" i="17"/>
  <c r="H64" i="17"/>
  <c r="I64" i="17" s="1"/>
  <c r="H63" i="17"/>
  <c r="H62" i="17"/>
  <c r="I62" i="17" s="1"/>
  <c r="H61" i="17"/>
  <c r="H60" i="17"/>
  <c r="I60" i="17" s="1"/>
  <c r="H59" i="17"/>
  <c r="H58" i="17"/>
  <c r="I58" i="17" s="1"/>
  <c r="H57" i="17"/>
  <c r="H56" i="17"/>
  <c r="I56" i="17" s="1"/>
  <c r="H55" i="17"/>
  <c r="H54" i="17"/>
  <c r="I54" i="17" s="1"/>
  <c r="H53" i="17"/>
  <c r="H52" i="17"/>
  <c r="I52" i="17" s="1"/>
  <c r="H51" i="17"/>
  <c r="H50" i="17"/>
  <c r="I50" i="17" s="1"/>
  <c r="H49" i="17"/>
  <c r="H48" i="17"/>
  <c r="I48" i="17" s="1"/>
  <c r="H47" i="17"/>
  <c r="H46" i="17"/>
  <c r="I46" i="17" s="1"/>
  <c r="H45" i="17"/>
  <c r="H44" i="17"/>
  <c r="I44" i="17" s="1"/>
  <c r="H43" i="17"/>
  <c r="H42" i="17"/>
  <c r="I42" i="17" s="1"/>
  <c r="H41" i="17"/>
  <c r="H40" i="17"/>
  <c r="I40" i="17" s="1"/>
  <c r="H39" i="17"/>
  <c r="H38" i="17"/>
  <c r="I38" i="17" s="1"/>
  <c r="H37" i="17"/>
  <c r="H36" i="17"/>
  <c r="I36" i="17" s="1"/>
  <c r="H35" i="17"/>
  <c r="H34" i="17"/>
  <c r="I34" i="17" s="1"/>
  <c r="H33" i="17"/>
  <c r="H32" i="17"/>
  <c r="I32" i="17" s="1"/>
  <c r="H31" i="17"/>
  <c r="H30" i="17"/>
  <c r="I30" i="17" s="1"/>
  <c r="H29" i="17"/>
  <c r="H28" i="17"/>
  <c r="I28" i="17" s="1"/>
  <c r="H27" i="17"/>
  <c r="H26" i="17"/>
  <c r="I26" i="17" s="1"/>
  <c r="H25" i="17"/>
  <c r="H24" i="17"/>
  <c r="I24" i="17" s="1"/>
  <c r="H23" i="17"/>
  <c r="H22" i="17"/>
  <c r="I22" i="17" s="1"/>
  <c r="H21" i="17"/>
  <c r="H20" i="17"/>
  <c r="I20" i="17" s="1"/>
  <c r="H19" i="17"/>
  <c r="H18" i="17"/>
  <c r="J18" i="17" s="1"/>
  <c r="H17" i="17"/>
  <c r="H16" i="17"/>
  <c r="J17" i="17" s="1"/>
  <c r="H15" i="17"/>
  <c r="H14" i="17"/>
  <c r="H13" i="17"/>
  <c r="H12" i="17"/>
  <c r="I12" i="17" s="1"/>
  <c r="H11" i="17"/>
  <c r="H10" i="17"/>
  <c r="I10" i="17" s="1"/>
  <c r="H9" i="17"/>
  <c r="H8" i="17"/>
  <c r="J9" i="17" s="1"/>
  <c r="H7" i="17"/>
  <c r="H6" i="17"/>
  <c r="I6" i="17" s="1"/>
  <c r="H5" i="17"/>
  <c r="H4" i="17"/>
  <c r="H3" i="17"/>
  <c r="H2" i="17"/>
  <c r="J2" i="17" s="1"/>
  <c r="U189" i="10"/>
  <c r="T189" i="10"/>
  <c r="Q189" i="10"/>
  <c r="N189" i="10"/>
  <c r="K189" i="10"/>
  <c r="H189" i="10"/>
  <c r="E189" i="10"/>
  <c r="U188" i="10"/>
  <c r="T188" i="10"/>
  <c r="Q188" i="10"/>
  <c r="N188" i="10"/>
  <c r="K188" i="10"/>
  <c r="H188" i="10"/>
  <c r="E188" i="10"/>
  <c r="U187" i="10"/>
  <c r="T187" i="10"/>
  <c r="Q187" i="10"/>
  <c r="N187" i="10"/>
  <c r="K187" i="10"/>
  <c r="H187" i="10"/>
  <c r="E187" i="10"/>
  <c r="U186" i="10"/>
  <c r="T186" i="10"/>
  <c r="Q186" i="10"/>
  <c r="N186" i="10"/>
  <c r="K186" i="10"/>
  <c r="H186" i="10"/>
  <c r="E186" i="10"/>
  <c r="U185" i="10"/>
  <c r="T185" i="10"/>
  <c r="Q185" i="10"/>
  <c r="N185" i="10"/>
  <c r="K185" i="10"/>
  <c r="H185" i="10"/>
  <c r="E185" i="10"/>
  <c r="U184" i="10"/>
  <c r="T184" i="10"/>
  <c r="Q184" i="10"/>
  <c r="N184" i="10"/>
  <c r="K184" i="10"/>
  <c r="H184" i="10"/>
  <c r="E184" i="10"/>
  <c r="U183" i="10"/>
  <c r="T183" i="10"/>
  <c r="Q183" i="10"/>
  <c r="N183" i="10"/>
  <c r="K183" i="10"/>
  <c r="H183" i="10"/>
  <c r="E183" i="10"/>
  <c r="U182" i="10"/>
  <c r="T182" i="10"/>
  <c r="Q182" i="10"/>
  <c r="N182" i="10"/>
  <c r="K182" i="10"/>
  <c r="H182" i="10"/>
  <c r="E182" i="10"/>
  <c r="U181" i="10"/>
  <c r="T181" i="10"/>
  <c r="Q181" i="10"/>
  <c r="N181" i="10"/>
  <c r="K181" i="10"/>
  <c r="H181" i="10"/>
  <c r="E181" i="10"/>
  <c r="U180" i="10"/>
  <c r="T180" i="10"/>
  <c r="Q180" i="10"/>
  <c r="N180" i="10"/>
  <c r="K180" i="10"/>
  <c r="H180" i="10"/>
  <c r="E180" i="10"/>
  <c r="U179" i="10"/>
  <c r="T179" i="10"/>
  <c r="Q179" i="10"/>
  <c r="N179" i="10"/>
  <c r="K179" i="10"/>
  <c r="H179" i="10"/>
  <c r="E179" i="10"/>
  <c r="U178" i="10"/>
  <c r="T178" i="10"/>
  <c r="Q178" i="10"/>
  <c r="N178" i="10"/>
  <c r="K178" i="10"/>
  <c r="H178" i="10"/>
  <c r="E178" i="10"/>
  <c r="U177" i="10"/>
  <c r="T177" i="10"/>
  <c r="Q177" i="10"/>
  <c r="N177" i="10"/>
  <c r="K177" i="10"/>
  <c r="H177" i="10"/>
  <c r="E177" i="10"/>
  <c r="U176" i="10"/>
  <c r="T176" i="10"/>
  <c r="Q176" i="10"/>
  <c r="N176" i="10"/>
  <c r="K176" i="10"/>
  <c r="H176" i="10"/>
  <c r="E176" i="10"/>
  <c r="U175" i="10"/>
  <c r="T175" i="10"/>
  <c r="Q175" i="10"/>
  <c r="N175" i="10"/>
  <c r="K175" i="10"/>
  <c r="H175" i="10"/>
  <c r="E175" i="10"/>
  <c r="U174" i="10"/>
  <c r="T174" i="10"/>
  <c r="Q174" i="10"/>
  <c r="N174" i="10"/>
  <c r="K174" i="10"/>
  <c r="H174" i="10"/>
  <c r="E174" i="10"/>
  <c r="U173" i="10"/>
  <c r="T173" i="10"/>
  <c r="Q173" i="10"/>
  <c r="N173" i="10"/>
  <c r="K173" i="10"/>
  <c r="H173" i="10"/>
  <c r="E173" i="10"/>
  <c r="U172" i="10"/>
  <c r="T172" i="10"/>
  <c r="Q172" i="10"/>
  <c r="N172" i="10"/>
  <c r="K172" i="10"/>
  <c r="H172" i="10"/>
  <c r="E172" i="10"/>
  <c r="U171" i="10"/>
  <c r="T171" i="10"/>
  <c r="Q171" i="10"/>
  <c r="N171" i="10"/>
  <c r="K171" i="10"/>
  <c r="H171" i="10"/>
  <c r="E171" i="10"/>
  <c r="U170" i="10"/>
  <c r="T170" i="10"/>
  <c r="Q170" i="10"/>
  <c r="N170" i="10"/>
  <c r="K170" i="10"/>
  <c r="H170" i="10"/>
  <c r="E170" i="10"/>
  <c r="U169" i="10"/>
  <c r="T169" i="10"/>
  <c r="Q169" i="10"/>
  <c r="N169" i="10"/>
  <c r="K169" i="10"/>
  <c r="H169" i="10"/>
  <c r="E169" i="10"/>
  <c r="U168" i="10"/>
  <c r="T168" i="10"/>
  <c r="Q168" i="10"/>
  <c r="N168" i="10"/>
  <c r="K168" i="10"/>
  <c r="H168" i="10"/>
  <c r="E168" i="10"/>
  <c r="U167" i="10"/>
  <c r="T167" i="10"/>
  <c r="Q167" i="10"/>
  <c r="N167" i="10"/>
  <c r="K167" i="10"/>
  <c r="H167" i="10"/>
  <c r="E167" i="10"/>
  <c r="U166" i="10"/>
  <c r="T166" i="10"/>
  <c r="Q166" i="10"/>
  <c r="N166" i="10"/>
  <c r="K166" i="10"/>
  <c r="H166" i="10"/>
  <c r="E166" i="10"/>
  <c r="U165" i="10"/>
  <c r="T165" i="10"/>
  <c r="Q165" i="10"/>
  <c r="N165" i="10"/>
  <c r="K165" i="10"/>
  <c r="H165" i="10"/>
  <c r="E165" i="10"/>
  <c r="U164" i="10"/>
  <c r="T164" i="10"/>
  <c r="Q164" i="10"/>
  <c r="N164" i="10"/>
  <c r="K164" i="10"/>
  <c r="H164" i="10"/>
  <c r="E164" i="10"/>
  <c r="U163" i="10"/>
  <c r="T163" i="10"/>
  <c r="Q163" i="10"/>
  <c r="N163" i="10"/>
  <c r="K163" i="10"/>
  <c r="H163" i="10"/>
  <c r="E163" i="10"/>
  <c r="U162" i="10"/>
  <c r="T162" i="10"/>
  <c r="Q162" i="10"/>
  <c r="N162" i="10"/>
  <c r="K162" i="10"/>
  <c r="H162" i="10"/>
  <c r="E162" i="10"/>
  <c r="U161" i="10"/>
  <c r="T161" i="10"/>
  <c r="Q161" i="10"/>
  <c r="N161" i="10"/>
  <c r="K161" i="10"/>
  <c r="H161" i="10"/>
  <c r="E161" i="10"/>
  <c r="U160" i="10"/>
  <c r="T160" i="10"/>
  <c r="Q160" i="10"/>
  <c r="N160" i="10"/>
  <c r="K160" i="10"/>
  <c r="H160" i="10"/>
  <c r="E160" i="10"/>
  <c r="U159" i="10"/>
  <c r="T159" i="10"/>
  <c r="Q159" i="10"/>
  <c r="N159" i="10"/>
  <c r="K159" i="10"/>
  <c r="H159" i="10"/>
  <c r="E159" i="10"/>
  <c r="U158" i="10"/>
  <c r="T158" i="10"/>
  <c r="Q158" i="10"/>
  <c r="N158" i="10"/>
  <c r="K158" i="10"/>
  <c r="H158" i="10"/>
  <c r="E158" i="10"/>
  <c r="U157" i="10"/>
  <c r="T157" i="10"/>
  <c r="Q157" i="10"/>
  <c r="N157" i="10"/>
  <c r="K157" i="10"/>
  <c r="H157" i="10"/>
  <c r="E157" i="10"/>
  <c r="U156" i="10"/>
  <c r="T156" i="10"/>
  <c r="Q156" i="10"/>
  <c r="N156" i="10"/>
  <c r="K156" i="10"/>
  <c r="H156" i="10"/>
  <c r="E156" i="10"/>
  <c r="U155" i="10"/>
  <c r="T155" i="10"/>
  <c r="Q155" i="10"/>
  <c r="N155" i="10"/>
  <c r="K155" i="10"/>
  <c r="H155" i="10"/>
  <c r="E155" i="10"/>
  <c r="U154" i="10"/>
  <c r="T154" i="10"/>
  <c r="Q154" i="10"/>
  <c r="N154" i="10"/>
  <c r="K154" i="10"/>
  <c r="H154" i="10"/>
  <c r="E154" i="10"/>
  <c r="U153" i="10"/>
  <c r="T153" i="10"/>
  <c r="Q153" i="10"/>
  <c r="N153" i="10"/>
  <c r="K153" i="10"/>
  <c r="H153" i="10"/>
  <c r="E153" i="10"/>
  <c r="U152" i="10"/>
  <c r="T152" i="10"/>
  <c r="Q152" i="10"/>
  <c r="N152" i="10"/>
  <c r="K152" i="10"/>
  <c r="H152" i="10"/>
  <c r="E152" i="10"/>
  <c r="U151" i="10"/>
  <c r="T151" i="10"/>
  <c r="Q151" i="10"/>
  <c r="N151" i="10"/>
  <c r="K151" i="10"/>
  <c r="H151" i="10"/>
  <c r="E151" i="10"/>
  <c r="U150" i="10"/>
  <c r="T150" i="10"/>
  <c r="Q150" i="10"/>
  <c r="N150" i="10"/>
  <c r="K150" i="10"/>
  <c r="H150" i="10"/>
  <c r="E150" i="10"/>
  <c r="U149" i="10"/>
  <c r="T149" i="10"/>
  <c r="Q149" i="10"/>
  <c r="N149" i="10"/>
  <c r="K149" i="10"/>
  <c r="H149" i="10"/>
  <c r="E149" i="10"/>
  <c r="U148" i="10"/>
  <c r="T148" i="10"/>
  <c r="Q148" i="10"/>
  <c r="N148" i="10"/>
  <c r="K148" i="10"/>
  <c r="H148" i="10"/>
  <c r="E148" i="10"/>
  <c r="U147" i="10"/>
  <c r="T147" i="10"/>
  <c r="Q147" i="10"/>
  <c r="N147" i="10"/>
  <c r="K147" i="10"/>
  <c r="H147" i="10"/>
  <c r="E147" i="10"/>
  <c r="U146" i="10"/>
  <c r="T146" i="10"/>
  <c r="Q146" i="10"/>
  <c r="N146" i="10"/>
  <c r="K146" i="10"/>
  <c r="H146" i="10"/>
  <c r="E146" i="10"/>
  <c r="U145" i="10"/>
  <c r="T145" i="10"/>
  <c r="Q145" i="10"/>
  <c r="N145" i="10"/>
  <c r="K145" i="10"/>
  <c r="H145" i="10"/>
  <c r="E145" i="10"/>
  <c r="U144" i="10"/>
  <c r="T144" i="10"/>
  <c r="Q144" i="10"/>
  <c r="N144" i="10"/>
  <c r="K144" i="10"/>
  <c r="H144" i="10"/>
  <c r="E144" i="10"/>
  <c r="U143" i="10"/>
  <c r="T143" i="10"/>
  <c r="Q143" i="10"/>
  <c r="N143" i="10"/>
  <c r="K143" i="10"/>
  <c r="H143" i="10"/>
  <c r="E143" i="10"/>
  <c r="U142" i="10"/>
  <c r="T142" i="10"/>
  <c r="Q142" i="10"/>
  <c r="N142" i="10"/>
  <c r="K142" i="10"/>
  <c r="H142" i="10"/>
  <c r="E142" i="10"/>
  <c r="U141" i="10"/>
  <c r="T141" i="10"/>
  <c r="Q141" i="10"/>
  <c r="N141" i="10"/>
  <c r="K141" i="10"/>
  <c r="H141" i="10"/>
  <c r="E141" i="10"/>
  <c r="U140" i="10"/>
  <c r="T140" i="10"/>
  <c r="Q140" i="10"/>
  <c r="N140" i="10"/>
  <c r="K140" i="10"/>
  <c r="H140" i="10"/>
  <c r="E140" i="10"/>
  <c r="U139" i="10"/>
  <c r="T139" i="10"/>
  <c r="Q139" i="10"/>
  <c r="N139" i="10"/>
  <c r="K139" i="10"/>
  <c r="H139" i="10"/>
  <c r="E139" i="10"/>
  <c r="U138" i="10"/>
  <c r="T138" i="10"/>
  <c r="Q138" i="10"/>
  <c r="N138" i="10"/>
  <c r="K138" i="10"/>
  <c r="H138" i="10"/>
  <c r="E138" i="10"/>
  <c r="U137" i="10"/>
  <c r="T137" i="10"/>
  <c r="Q137" i="10"/>
  <c r="N137" i="10"/>
  <c r="K137" i="10"/>
  <c r="H137" i="10"/>
  <c r="E137" i="10"/>
  <c r="U136" i="10"/>
  <c r="T136" i="10"/>
  <c r="Q136" i="10"/>
  <c r="N136" i="10"/>
  <c r="K136" i="10"/>
  <c r="H136" i="10"/>
  <c r="E136" i="10"/>
  <c r="U135" i="10"/>
  <c r="T135" i="10"/>
  <c r="Q135" i="10"/>
  <c r="N135" i="10"/>
  <c r="K135" i="10"/>
  <c r="H135" i="10"/>
  <c r="E135" i="10"/>
  <c r="U134" i="10"/>
  <c r="T134" i="10"/>
  <c r="Q134" i="10"/>
  <c r="N134" i="10"/>
  <c r="K134" i="10"/>
  <c r="H134" i="10"/>
  <c r="E134" i="10"/>
  <c r="U133" i="10"/>
  <c r="T133" i="10"/>
  <c r="Q133" i="10"/>
  <c r="N133" i="10"/>
  <c r="K133" i="10"/>
  <c r="H133" i="10"/>
  <c r="E133" i="10"/>
  <c r="U132" i="10"/>
  <c r="T132" i="10"/>
  <c r="Q132" i="10"/>
  <c r="N132" i="10"/>
  <c r="K132" i="10"/>
  <c r="H132" i="10"/>
  <c r="E132" i="10"/>
  <c r="U131" i="10"/>
  <c r="T131" i="10"/>
  <c r="Q131" i="10"/>
  <c r="N131" i="10"/>
  <c r="K131" i="10"/>
  <c r="H131" i="10"/>
  <c r="E131" i="10"/>
  <c r="U130" i="10"/>
  <c r="T130" i="10"/>
  <c r="Q130" i="10"/>
  <c r="N130" i="10"/>
  <c r="K130" i="10"/>
  <c r="H130" i="10"/>
  <c r="E130" i="10"/>
  <c r="U129" i="10"/>
  <c r="T129" i="10"/>
  <c r="Q129" i="10"/>
  <c r="N129" i="10"/>
  <c r="K129" i="10"/>
  <c r="H129" i="10"/>
  <c r="E129" i="10"/>
  <c r="U128" i="10"/>
  <c r="T128" i="10"/>
  <c r="Q128" i="10"/>
  <c r="N128" i="10"/>
  <c r="K128" i="10"/>
  <c r="H128" i="10"/>
  <c r="E128" i="10"/>
  <c r="U127" i="10"/>
  <c r="T127" i="10"/>
  <c r="Q127" i="10"/>
  <c r="N127" i="10"/>
  <c r="K127" i="10"/>
  <c r="H127" i="10"/>
  <c r="E127" i="10"/>
  <c r="U126" i="10"/>
  <c r="T126" i="10"/>
  <c r="Q126" i="10"/>
  <c r="N126" i="10"/>
  <c r="K126" i="10"/>
  <c r="H126" i="10"/>
  <c r="E126" i="10"/>
  <c r="U125" i="10"/>
  <c r="T125" i="10"/>
  <c r="Q125" i="10"/>
  <c r="N125" i="10"/>
  <c r="K125" i="10"/>
  <c r="H125" i="10"/>
  <c r="E125" i="10"/>
  <c r="U124" i="10"/>
  <c r="T124" i="10"/>
  <c r="Q124" i="10"/>
  <c r="N124" i="10"/>
  <c r="K124" i="10"/>
  <c r="H124" i="10"/>
  <c r="E124" i="10"/>
  <c r="U123" i="10"/>
  <c r="T123" i="10"/>
  <c r="Q123" i="10"/>
  <c r="N123" i="10"/>
  <c r="K123" i="10"/>
  <c r="H123" i="10"/>
  <c r="E123" i="10"/>
  <c r="U122" i="10"/>
  <c r="T122" i="10"/>
  <c r="Q122" i="10"/>
  <c r="N122" i="10"/>
  <c r="K122" i="10"/>
  <c r="H122" i="10"/>
  <c r="E122" i="10"/>
  <c r="U121" i="10"/>
  <c r="T121" i="10"/>
  <c r="Q121" i="10"/>
  <c r="N121" i="10"/>
  <c r="K121" i="10"/>
  <c r="H121" i="10"/>
  <c r="E121" i="10"/>
  <c r="U120" i="10"/>
  <c r="T120" i="10"/>
  <c r="Q120" i="10"/>
  <c r="N120" i="10"/>
  <c r="K120" i="10"/>
  <c r="H120" i="10"/>
  <c r="E120" i="10"/>
  <c r="U119" i="10"/>
  <c r="T119" i="10"/>
  <c r="Q119" i="10"/>
  <c r="N119" i="10"/>
  <c r="K119" i="10"/>
  <c r="H119" i="10"/>
  <c r="E119" i="10"/>
  <c r="U118" i="10"/>
  <c r="T118" i="10"/>
  <c r="Q118" i="10"/>
  <c r="N118" i="10"/>
  <c r="K118" i="10"/>
  <c r="H118" i="10"/>
  <c r="E118" i="10"/>
  <c r="U117" i="10"/>
  <c r="T117" i="10"/>
  <c r="Q117" i="10"/>
  <c r="N117" i="10"/>
  <c r="K117" i="10"/>
  <c r="H117" i="10"/>
  <c r="E117" i="10"/>
  <c r="U116" i="10"/>
  <c r="T116" i="10"/>
  <c r="Q116" i="10"/>
  <c r="N116" i="10"/>
  <c r="K116" i="10"/>
  <c r="H116" i="10"/>
  <c r="E116" i="10"/>
  <c r="U115" i="10"/>
  <c r="T115" i="10"/>
  <c r="Q115" i="10"/>
  <c r="N115" i="10"/>
  <c r="K115" i="10"/>
  <c r="H115" i="10"/>
  <c r="E115" i="10"/>
  <c r="U114" i="10"/>
  <c r="T114" i="10"/>
  <c r="Q114" i="10"/>
  <c r="N114" i="10"/>
  <c r="K114" i="10"/>
  <c r="H114" i="10"/>
  <c r="E114" i="10"/>
  <c r="U113" i="10"/>
  <c r="T113" i="10"/>
  <c r="Q113" i="10"/>
  <c r="N113" i="10"/>
  <c r="K113" i="10"/>
  <c r="H113" i="10"/>
  <c r="E113" i="10"/>
  <c r="U112" i="10"/>
  <c r="T112" i="10"/>
  <c r="Q112" i="10"/>
  <c r="N112" i="10"/>
  <c r="K112" i="10"/>
  <c r="H112" i="10"/>
  <c r="E112" i="10"/>
  <c r="U111" i="10"/>
  <c r="T111" i="10"/>
  <c r="Q111" i="10"/>
  <c r="N111" i="10"/>
  <c r="K111" i="10"/>
  <c r="H111" i="10"/>
  <c r="E111" i="10"/>
  <c r="U110" i="10"/>
  <c r="T110" i="10"/>
  <c r="Q110" i="10"/>
  <c r="N110" i="10"/>
  <c r="K110" i="10"/>
  <c r="H110" i="10"/>
  <c r="E110" i="10"/>
  <c r="U109" i="10"/>
  <c r="T109" i="10"/>
  <c r="Q109" i="10"/>
  <c r="N109" i="10"/>
  <c r="K109" i="10"/>
  <c r="H109" i="10"/>
  <c r="E109" i="10"/>
  <c r="U108" i="10"/>
  <c r="T108" i="10"/>
  <c r="Q108" i="10"/>
  <c r="N108" i="10"/>
  <c r="K108" i="10"/>
  <c r="H108" i="10"/>
  <c r="E108" i="10"/>
  <c r="U107" i="10"/>
  <c r="T107" i="10"/>
  <c r="Q107" i="10"/>
  <c r="N107" i="10"/>
  <c r="K107" i="10"/>
  <c r="H107" i="10"/>
  <c r="E107" i="10"/>
  <c r="U106" i="10"/>
  <c r="T106" i="10"/>
  <c r="Q106" i="10"/>
  <c r="N106" i="10"/>
  <c r="K106" i="10"/>
  <c r="H106" i="10"/>
  <c r="E106" i="10"/>
  <c r="U105" i="10"/>
  <c r="T105" i="10"/>
  <c r="Q105" i="10"/>
  <c r="N105" i="10"/>
  <c r="K105" i="10"/>
  <c r="H105" i="10"/>
  <c r="E105" i="10"/>
  <c r="U104" i="10"/>
  <c r="T104" i="10"/>
  <c r="Q104" i="10"/>
  <c r="N104" i="10"/>
  <c r="K104" i="10"/>
  <c r="H104" i="10"/>
  <c r="E104" i="10"/>
  <c r="U103" i="10"/>
  <c r="T103" i="10"/>
  <c r="Q103" i="10"/>
  <c r="N103" i="10"/>
  <c r="K103" i="10"/>
  <c r="H103" i="10"/>
  <c r="E103" i="10"/>
  <c r="U102" i="10"/>
  <c r="T102" i="10"/>
  <c r="Q102" i="10"/>
  <c r="N102" i="10"/>
  <c r="K102" i="10"/>
  <c r="H102" i="10"/>
  <c r="E102" i="10"/>
  <c r="U101" i="10"/>
  <c r="T101" i="10"/>
  <c r="Q101" i="10"/>
  <c r="N101" i="10"/>
  <c r="K101" i="10"/>
  <c r="H101" i="10"/>
  <c r="E101" i="10"/>
  <c r="U100" i="10"/>
  <c r="T100" i="10"/>
  <c r="Q100" i="10"/>
  <c r="N100" i="10"/>
  <c r="K100" i="10"/>
  <c r="H100" i="10"/>
  <c r="E100" i="10"/>
  <c r="U99" i="10"/>
  <c r="T99" i="10"/>
  <c r="Q99" i="10"/>
  <c r="N99" i="10"/>
  <c r="K99" i="10"/>
  <c r="H99" i="10"/>
  <c r="E99" i="10"/>
  <c r="U98" i="10"/>
  <c r="T98" i="10"/>
  <c r="Q98" i="10"/>
  <c r="N98" i="10"/>
  <c r="K98" i="10"/>
  <c r="H98" i="10"/>
  <c r="E98" i="10"/>
  <c r="U97" i="10"/>
  <c r="T97" i="10"/>
  <c r="Q97" i="10"/>
  <c r="N97" i="10"/>
  <c r="K97" i="10"/>
  <c r="H97" i="10"/>
  <c r="E97" i="10"/>
  <c r="U96" i="10"/>
  <c r="T96" i="10"/>
  <c r="Q96" i="10"/>
  <c r="N96" i="10"/>
  <c r="K96" i="10"/>
  <c r="H96" i="10"/>
  <c r="E96" i="10"/>
  <c r="U95" i="10"/>
  <c r="T95" i="10"/>
  <c r="Q95" i="10"/>
  <c r="N95" i="10"/>
  <c r="K95" i="10"/>
  <c r="H95" i="10"/>
  <c r="E95" i="10"/>
  <c r="U94" i="10"/>
  <c r="T94" i="10"/>
  <c r="Q94" i="10"/>
  <c r="N94" i="10"/>
  <c r="K94" i="10"/>
  <c r="H94" i="10"/>
  <c r="E94" i="10"/>
  <c r="U93" i="10"/>
  <c r="T93" i="10"/>
  <c r="Q93" i="10"/>
  <c r="N93" i="10"/>
  <c r="K93" i="10"/>
  <c r="H93" i="10"/>
  <c r="E93" i="10"/>
  <c r="U92" i="10"/>
  <c r="T92" i="10"/>
  <c r="Q92" i="10"/>
  <c r="N92" i="10"/>
  <c r="K92" i="10"/>
  <c r="H92" i="10"/>
  <c r="E92" i="10"/>
  <c r="U91" i="10"/>
  <c r="T91" i="10"/>
  <c r="Q91" i="10"/>
  <c r="N91" i="10"/>
  <c r="K91" i="10"/>
  <c r="H91" i="10"/>
  <c r="E91" i="10"/>
  <c r="U90" i="10"/>
  <c r="T90" i="10"/>
  <c r="Q90" i="10"/>
  <c r="N90" i="10"/>
  <c r="K90" i="10"/>
  <c r="H90" i="10"/>
  <c r="E90" i="10"/>
  <c r="U89" i="10"/>
  <c r="T89" i="10"/>
  <c r="Q89" i="10"/>
  <c r="N89" i="10"/>
  <c r="K89" i="10"/>
  <c r="H89" i="10"/>
  <c r="E89" i="10"/>
  <c r="U88" i="10"/>
  <c r="T88" i="10"/>
  <c r="Q88" i="10"/>
  <c r="N88" i="10"/>
  <c r="K88" i="10"/>
  <c r="H88" i="10"/>
  <c r="E88" i="10"/>
  <c r="U87" i="10"/>
  <c r="T87" i="10"/>
  <c r="Q87" i="10"/>
  <c r="N87" i="10"/>
  <c r="K87" i="10"/>
  <c r="H87" i="10"/>
  <c r="E87" i="10"/>
  <c r="U86" i="10"/>
  <c r="T86" i="10"/>
  <c r="Q86" i="10"/>
  <c r="N86" i="10"/>
  <c r="K86" i="10"/>
  <c r="H86" i="10"/>
  <c r="E86" i="10"/>
  <c r="U85" i="10"/>
  <c r="T85" i="10"/>
  <c r="Q85" i="10"/>
  <c r="N85" i="10"/>
  <c r="K85" i="10"/>
  <c r="H85" i="10"/>
  <c r="E85" i="10"/>
  <c r="U84" i="10"/>
  <c r="T84" i="10"/>
  <c r="Q84" i="10"/>
  <c r="N84" i="10"/>
  <c r="K84" i="10"/>
  <c r="H84" i="10"/>
  <c r="E84" i="10"/>
  <c r="U83" i="10"/>
  <c r="T83" i="10"/>
  <c r="Q83" i="10"/>
  <c r="N83" i="10"/>
  <c r="K83" i="10"/>
  <c r="H83" i="10"/>
  <c r="E83" i="10"/>
  <c r="U82" i="10"/>
  <c r="T82" i="10"/>
  <c r="Q82" i="10"/>
  <c r="N82" i="10"/>
  <c r="K82" i="10"/>
  <c r="H82" i="10"/>
  <c r="E82" i="10"/>
  <c r="U81" i="10"/>
  <c r="T81" i="10"/>
  <c r="Q81" i="10"/>
  <c r="N81" i="10"/>
  <c r="K81" i="10"/>
  <c r="H81" i="10"/>
  <c r="E81" i="10"/>
  <c r="U80" i="10"/>
  <c r="T80" i="10"/>
  <c r="Q80" i="10"/>
  <c r="N80" i="10"/>
  <c r="K80" i="10"/>
  <c r="H80" i="10"/>
  <c r="E80" i="10"/>
  <c r="U79" i="10"/>
  <c r="T79" i="10"/>
  <c r="Q79" i="10"/>
  <c r="N79" i="10"/>
  <c r="K79" i="10"/>
  <c r="H79" i="10"/>
  <c r="E79" i="10"/>
  <c r="U78" i="10"/>
  <c r="T78" i="10"/>
  <c r="Q78" i="10"/>
  <c r="N78" i="10"/>
  <c r="K78" i="10"/>
  <c r="H78" i="10"/>
  <c r="E78" i="10"/>
  <c r="U77" i="10"/>
  <c r="T77" i="10"/>
  <c r="Q77" i="10"/>
  <c r="N77" i="10"/>
  <c r="K77" i="10"/>
  <c r="H77" i="10"/>
  <c r="E77" i="10"/>
  <c r="U76" i="10"/>
  <c r="T76" i="10"/>
  <c r="Q76" i="10"/>
  <c r="N76" i="10"/>
  <c r="K76" i="10"/>
  <c r="H76" i="10"/>
  <c r="E76" i="10"/>
  <c r="U75" i="10"/>
  <c r="T75" i="10"/>
  <c r="Q75" i="10"/>
  <c r="N75" i="10"/>
  <c r="K75" i="10"/>
  <c r="H75" i="10"/>
  <c r="E75" i="10"/>
  <c r="U74" i="10"/>
  <c r="T74" i="10"/>
  <c r="Q74" i="10"/>
  <c r="N74" i="10"/>
  <c r="K74" i="10"/>
  <c r="H74" i="10"/>
  <c r="E74" i="10"/>
  <c r="U73" i="10"/>
  <c r="T73" i="10"/>
  <c r="Q73" i="10"/>
  <c r="N73" i="10"/>
  <c r="K73" i="10"/>
  <c r="H73" i="10"/>
  <c r="E73" i="10"/>
  <c r="U72" i="10"/>
  <c r="T72" i="10"/>
  <c r="Q72" i="10"/>
  <c r="N72" i="10"/>
  <c r="K72" i="10"/>
  <c r="H72" i="10"/>
  <c r="E72" i="10"/>
  <c r="U71" i="10"/>
  <c r="T71" i="10"/>
  <c r="Q71" i="10"/>
  <c r="N71" i="10"/>
  <c r="K71" i="10"/>
  <c r="H71" i="10"/>
  <c r="E71" i="10"/>
  <c r="U70" i="10"/>
  <c r="T70" i="10"/>
  <c r="Q70" i="10"/>
  <c r="N70" i="10"/>
  <c r="K70" i="10"/>
  <c r="H70" i="10"/>
  <c r="E70" i="10"/>
  <c r="U69" i="10"/>
  <c r="T69" i="10"/>
  <c r="Q69" i="10"/>
  <c r="N69" i="10"/>
  <c r="K69" i="10"/>
  <c r="H69" i="10"/>
  <c r="E69" i="10"/>
  <c r="U68" i="10"/>
  <c r="T68" i="10"/>
  <c r="Q68" i="10"/>
  <c r="N68" i="10"/>
  <c r="K68" i="10"/>
  <c r="H68" i="10"/>
  <c r="E68" i="10"/>
  <c r="U67" i="10"/>
  <c r="T67" i="10"/>
  <c r="Q67" i="10"/>
  <c r="N67" i="10"/>
  <c r="K67" i="10"/>
  <c r="H67" i="10"/>
  <c r="E67" i="10"/>
  <c r="U66" i="10"/>
  <c r="T66" i="10"/>
  <c r="Q66" i="10"/>
  <c r="N66" i="10"/>
  <c r="K66" i="10"/>
  <c r="H66" i="10"/>
  <c r="E66" i="10"/>
  <c r="U65" i="10"/>
  <c r="T65" i="10"/>
  <c r="Q65" i="10"/>
  <c r="N65" i="10"/>
  <c r="K65" i="10"/>
  <c r="H65" i="10"/>
  <c r="E65" i="10"/>
  <c r="U64" i="10"/>
  <c r="T64" i="10"/>
  <c r="Q64" i="10"/>
  <c r="N64" i="10"/>
  <c r="K64" i="10"/>
  <c r="H64" i="10"/>
  <c r="E64" i="10"/>
  <c r="U63" i="10"/>
  <c r="T63" i="10"/>
  <c r="Q63" i="10"/>
  <c r="N63" i="10"/>
  <c r="K63" i="10"/>
  <c r="H63" i="10"/>
  <c r="E63" i="10"/>
  <c r="U62" i="10"/>
  <c r="T62" i="10"/>
  <c r="Q62" i="10"/>
  <c r="N62" i="10"/>
  <c r="K62" i="10"/>
  <c r="H62" i="10"/>
  <c r="E62" i="10"/>
  <c r="U61" i="10"/>
  <c r="T61" i="10"/>
  <c r="Q61" i="10"/>
  <c r="N61" i="10"/>
  <c r="K61" i="10"/>
  <c r="H61" i="10"/>
  <c r="E61" i="10"/>
  <c r="U60" i="10"/>
  <c r="T60" i="10"/>
  <c r="Q60" i="10"/>
  <c r="N60" i="10"/>
  <c r="K60" i="10"/>
  <c r="H60" i="10"/>
  <c r="E60" i="10"/>
  <c r="U59" i="10"/>
  <c r="T59" i="10"/>
  <c r="Q59" i="10"/>
  <c r="N59" i="10"/>
  <c r="K59" i="10"/>
  <c r="H59" i="10"/>
  <c r="E59" i="10"/>
  <c r="U58" i="10"/>
  <c r="T58" i="10"/>
  <c r="Q58" i="10"/>
  <c r="N58" i="10"/>
  <c r="K58" i="10"/>
  <c r="H58" i="10"/>
  <c r="E58" i="10"/>
  <c r="U57" i="10"/>
  <c r="T57" i="10"/>
  <c r="Q57" i="10"/>
  <c r="N57" i="10"/>
  <c r="K57" i="10"/>
  <c r="H57" i="10"/>
  <c r="E57" i="10"/>
  <c r="U56" i="10"/>
  <c r="T56" i="10"/>
  <c r="Q56" i="10"/>
  <c r="N56" i="10"/>
  <c r="K56" i="10"/>
  <c r="H56" i="10"/>
  <c r="E56" i="10"/>
  <c r="U55" i="10"/>
  <c r="T55" i="10"/>
  <c r="Q55" i="10"/>
  <c r="N55" i="10"/>
  <c r="K55" i="10"/>
  <c r="H55" i="10"/>
  <c r="E55" i="10"/>
  <c r="U54" i="10"/>
  <c r="T54" i="10"/>
  <c r="Q54" i="10"/>
  <c r="N54" i="10"/>
  <c r="K54" i="10"/>
  <c r="H54" i="10"/>
  <c r="E54" i="10"/>
  <c r="U53" i="10"/>
  <c r="T53" i="10"/>
  <c r="Q53" i="10"/>
  <c r="N53" i="10"/>
  <c r="K53" i="10"/>
  <c r="H53" i="10"/>
  <c r="E53" i="10"/>
  <c r="U52" i="10"/>
  <c r="T52" i="10"/>
  <c r="Q52" i="10"/>
  <c r="N52" i="10"/>
  <c r="K52" i="10"/>
  <c r="H52" i="10"/>
  <c r="E52" i="10"/>
  <c r="U51" i="10"/>
  <c r="T51" i="10"/>
  <c r="Q51" i="10"/>
  <c r="N51" i="10"/>
  <c r="K51" i="10"/>
  <c r="H51" i="10"/>
  <c r="E51" i="10"/>
  <c r="U50" i="10"/>
  <c r="T50" i="10"/>
  <c r="Q50" i="10"/>
  <c r="N50" i="10"/>
  <c r="K50" i="10"/>
  <c r="H50" i="10"/>
  <c r="E50" i="10"/>
  <c r="U49" i="10"/>
  <c r="T49" i="10"/>
  <c r="Q49" i="10"/>
  <c r="N49" i="10"/>
  <c r="K49" i="10"/>
  <c r="H49" i="10"/>
  <c r="E49" i="10"/>
  <c r="U48" i="10"/>
  <c r="T48" i="10"/>
  <c r="Q48" i="10"/>
  <c r="N48" i="10"/>
  <c r="K48" i="10"/>
  <c r="H48" i="10"/>
  <c r="E48" i="10"/>
  <c r="U47" i="10"/>
  <c r="T47" i="10"/>
  <c r="Q47" i="10"/>
  <c r="N47" i="10"/>
  <c r="K47" i="10"/>
  <c r="H47" i="10"/>
  <c r="E47" i="10"/>
  <c r="U46" i="10"/>
  <c r="T46" i="10"/>
  <c r="Q46" i="10"/>
  <c r="N46" i="10"/>
  <c r="K46" i="10"/>
  <c r="H46" i="10"/>
  <c r="E46" i="10"/>
  <c r="U45" i="10"/>
  <c r="T45" i="10"/>
  <c r="Q45" i="10"/>
  <c r="N45" i="10"/>
  <c r="K45" i="10"/>
  <c r="H45" i="10"/>
  <c r="E45" i="10"/>
  <c r="U44" i="10"/>
  <c r="T44" i="10"/>
  <c r="Q44" i="10"/>
  <c r="N44" i="10"/>
  <c r="K44" i="10"/>
  <c r="H44" i="10"/>
  <c r="E44" i="10"/>
  <c r="U43" i="10"/>
  <c r="T43" i="10"/>
  <c r="Q43" i="10"/>
  <c r="N43" i="10"/>
  <c r="K43" i="10"/>
  <c r="H43" i="10"/>
  <c r="E43" i="10"/>
  <c r="U42" i="10"/>
  <c r="T42" i="10"/>
  <c r="Q42" i="10"/>
  <c r="N42" i="10"/>
  <c r="K42" i="10"/>
  <c r="H42" i="10"/>
  <c r="E42" i="10"/>
  <c r="U41" i="10"/>
  <c r="T41" i="10"/>
  <c r="Q41" i="10"/>
  <c r="N41" i="10"/>
  <c r="K41" i="10"/>
  <c r="H41" i="10"/>
  <c r="E41" i="10"/>
  <c r="U40" i="10"/>
  <c r="T40" i="10"/>
  <c r="Q40" i="10"/>
  <c r="N40" i="10"/>
  <c r="K40" i="10"/>
  <c r="H40" i="10"/>
  <c r="E40" i="10"/>
  <c r="U39" i="10"/>
  <c r="T39" i="10"/>
  <c r="S39" i="10"/>
  <c r="Q39" i="10"/>
  <c r="N39" i="10"/>
  <c r="K39" i="10"/>
  <c r="H39" i="10"/>
  <c r="E39" i="10"/>
  <c r="U37" i="10"/>
  <c r="T37" i="10"/>
  <c r="Q37" i="10"/>
  <c r="N37" i="10"/>
  <c r="K37" i="10"/>
  <c r="H37" i="10"/>
  <c r="E37" i="10"/>
  <c r="U36" i="10"/>
  <c r="T36" i="10"/>
  <c r="Q36" i="10"/>
  <c r="N36" i="10"/>
  <c r="K36" i="10"/>
  <c r="H36" i="10"/>
  <c r="E36" i="10"/>
  <c r="U35" i="10"/>
  <c r="T35" i="10"/>
  <c r="Q35" i="10"/>
  <c r="N35" i="10"/>
  <c r="K35" i="10"/>
  <c r="H35" i="10"/>
  <c r="E35" i="10"/>
  <c r="U34" i="10"/>
  <c r="T34" i="10"/>
  <c r="Q34" i="10"/>
  <c r="N34" i="10"/>
  <c r="K34" i="10"/>
  <c r="H34" i="10"/>
  <c r="E34" i="10"/>
  <c r="U33" i="10"/>
  <c r="T33" i="10"/>
  <c r="Q33" i="10"/>
  <c r="N33" i="10"/>
  <c r="K33" i="10"/>
  <c r="H33" i="10"/>
  <c r="E33" i="10"/>
  <c r="U32" i="10"/>
  <c r="T32" i="10"/>
  <c r="Q32" i="10"/>
  <c r="N32" i="10"/>
  <c r="K32" i="10"/>
  <c r="H32" i="10"/>
  <c r="E32" i="10"/>
  <c r="U31" i="10"/>
  <c r="T31" i="10"/>
  <c r="Q31" i="10"/>
  <c r="N31" i="10"/>
  <c r="K31" i="10"/>
  <c r="H31" i="10"/>
  <c r="E31" i="10"/>
  <c r="U30" i="10"/>
  <c r="T30" i="10"/>
  <c r="Q30" i="10"/>
  <c r="N30" i="10"/>
  <c r="K30" i="10"/>
  <c r="H30" i="10"/>
  <c r="E30" i="10"/>
  <c r="U29" i="10"/>
  <c r="T29" i="10"/>
  <c r="Q29" i="10"/>
  <c r="N29" i="10"/>
  <c r="K29" i="10"/>
  <c r="H29" i="10"/>
  <c r="E29" i="10"/>
  <c r="U28" i="10"/>
  <c r="T28" i="10"/>
  <c r="Q28" i="10"/>
  <c r="N28" i="10"/>
  <c r="K28" i="10"/>
  <c r="H28" i="10"/>
  <c r="E28" i="10"/>
  <c r="U27" i="10"/>
  <c r="T27" i="10"/>
  <c r="Q27" i="10"/>
  <c r="N27" i="10"/>
  <c r="K27" i="10"/>
  <c r="H27" i="10"/>
  <c r="E27" i="10"/>
  <c r="U26" i="10"/>
  <c r="T26" i="10"/>
  <c r="Q26" i="10"/>
  <c r="N26" i="10"/>
  <c r="K26" i="10"/>
  <c r="H26" i="10"/>
  <c r="E26" i="10"/>
  <c r="U25" i="10"/>
  <c r="T25" i="10"/>
  <c r="Q25" i="10"/>
  <c r="N25" i="10"/>
  <c r="K25" i="10"/>
  <c r="H25" i="10"/>
  <c r="E25" i="10"/>
  <c r="U24" i="10"/>
  <c r="T24" i="10"/>
  <c r="Q24" i="10"/>
  <c r="N24" i="10"/>
  <c r="K24" i="10"/>
  <c r="H24" i="10"/>
  <c r="E24" i="10"/>
  <c r="U23" i="10"/>
  <c r="T23" i="10"/>
  <c r="Q23" i="10"/>
  <c r="N23" i="10"/>
  <c r="K23" i="10"/>
  <c r="H23" i="10"/>
  <c r="E23" i="10"/>
  <c r="U22" i="10"/>
  <c r="T22" i="10"/>
  <c r="Q22" i="10"/>
  <c r="N22" i="10"/>
  <c r="K22" i="10"/>
  <c r="H22" i="10"/>
  <c r="E22" i="10"/>
  <c r="U21" i="10"/>
  <c r="T21" i="10"/>
  <c r="Q21" i="10"/>
  <c r="N21" i="10"/>
  <c r="K21" i="10"/>
  <c r="H21" i="10"/>
  <c r="E21" i="10"/>
  <c r="U20" i="10"/>
  <c r="T20" i="10"/>
  <c r="Q20" i="10"/>
  <c r="N20" i="10"/>
  <c r="K20" i="10"/>
  <c r="H20" i="10"/>
  <c r="E20" i="10"/>
  <c r="U19" i="10"/>
  <c r="T19" i="10"/>
  <c r="Q19" i="10"/>
  <c r="N19" i="10"/>
  <c r="K19" i="10"/>
  <c r="H19" i="10"/>
  <c r="E19" i="10"/>
  <c r="U18" i="10"/>
  <c r="T18" i="10"/>
  <c r="Q18" i="10"/>
  <c r="N18" i="10"/>
  <c r="K18" i="10"/>
  <c r="H18" i="10"/>
  <c r="E18" i="10"/>
  <c r="U17" i="10"/>
  <c r="T17" i="10"/>
  <c r="Q17" i="10"/>
  <c r="N17" i="10"/>
  <c r="K17" i="10"/>
  <c r="H17" i="10"/>
  <c r="E17" i="10"/>
  <c r="U16" i="10"/>
  <c r="T16" i="10"/>
  <c r="Q16" i="10"/>
  <c r="N16" i="10"/>
  <c r="K16" i="10"/>
  <c r="H16" i="10"/>
  <c r="E16" i="10"/>
  <c r="U15" i="10"/>
  <c r="T15" i="10"/>
  <c r="Q15" i="10"/>
  <c r="N15" i="10"/>
  <c r="K15" i="10"/>
  <c r="H15" i="10"/>
  <c r="E15" i="10"/>
  <c r="U14" i="10"/>
  <c r="T14" i="10"/>
  <c r="Q14" i="10"/>
  <c r="N14" i="10"/>
  <c r="K14" i="10"/>
  <c r="H14" i="10"/>
  <c r="E14" i="10"/>
  <c r="U13" i="10"/>
  <c r="T13" i="10"/>
  <c r="Q13" i="10"/>
  <c r="N13" i="10"/>
  <c r="K13" i="10"/>
  <c r="H13" i="10"/>
  <c r="E13" i="10"/>
  <c r="U12" i="10"/>
  <c r="T12" i="10"/>
  <c r="Q12" i="10"/>
  <c r="N12" i="10"/>
  <c r="K12" i="10"/>
  <c r="H12" i="10"/>
  <c r="E12" i="10"/>
  <c r="U11" i="10"/>
  <c r="T11" i="10"/>
  <c r="Q11" i="10"/>
  <c r="N11" i="10"/>
  <c r="K11" i="10"/>
  <c r="H11" i="10"/>
  <c r="E11" i="10"/>
  <c r="U10" i="10"/>
  <c r="T10" i="10"/>
  <c r="Q10" i="10"/>
  <c r="N10" i="10"/>
  <c r="K10" i="10"/>
  <c r="H10" i="10"/>
  <c r="E10" i="10"/>
  <c r="U9" i="10"/>
  <c r="T9" i="10"/>
  <c r="Q9" i="10"/>
  <c r="N9" i="10"/>
  <c r="K9" i="10"/>
  <c r="H9" i="10"/>
  <c r="E9" i="10"/>
  <c r="U8" i="10"/>
  <c r="T8" i="10"/>
  <c r="Q8" i="10"/>
  <c r="N8" i="10"/>
  <c r="K8" i="10"/>
  <c r="H8" i="10"/>
  <c r="E8" i="10"/>
  <c r="U7" i="10"/>
  <c r="T7" i="10"/>
  <c r="Q7" i="10"/>
  <c r="N7" i="10"/>
  <c r="K7" i="10"/>
  <c r="H7" i="10"/>
  <c r="E7" i="10"/>
  <c r="U6" i="10"/>
  <c r="T6" i="10"/>
  <c r="Q6" i="10"/>
  <c r="N6" i="10"/>
  <c r="K6" i="10"/>
  <c r="H6" i="10"/>
  <c r="E6" i="10"/>
  <c r="U5" i="10"/>
  <c r="T5" i="10"/>
  <c r="Q5" i="10"/>
  <c r="N5" i="10"/>
  <c r="K5" i="10"/>
  <c r="H5" i="10"/>
  <c r="E5" i="10"/>
  <c r="U4" i="10"/>
  <c r="T4" i="10"/>
  <c r="Q4" i="10"/>
  <c r="N4" i="10"/>
  <c r="K4" i="10"/>
  <c r="H4" i="10"/>
  <c r="E4" i="10"/>
  <c r="U3" i="10"/>
  <c r="T3" i="10"/>
  <c r="Q3" i="10"/>
  <c r="N3" i="10"/>
  <c r="K3" i="10"/>
  <c r="H3" i="10"/>
  <c r="E3" i="10"/>
  <c r="U2" i="10"/>
  <c r="T2" i="10"/>
  <c r="Q2" i="10"/>
  <c r="N2" i="10"/>
  <c r="K2" i="10"/>
  <c r="H2" i="10"/>
  <c r="E2" i="10"/>
  <c r="U189" i="9"/>
  <c r="T189" i="9"/>
  <c r="Q189" i="9"/>
  <c r="N189" i="9"/>
  <c r="K189" i="9"/>
  <c r="H189" i="9"/>
  <c r="E189" i="9"/>
  <c r="U188" i="9"/>
  <c r="T188" i="9"/>
  <c r="Q188" i="9"/>
  <c r="N188" i="9"/>
  <c r="K188" i="9"/>
  <c r="H188" i="9"/>
  <c r="E188" i="9"/>
  <c r="U187" i="9"/>
  <c r="T187" i="9"/>
  <c r="Q187" i="9"/>
  <c r="N187" i="9"/>
  <c r="K187" i="9"/>
  <c r="H187" i="9"/>
  <c r="E187" i="9"/>
  <c r="U186" i="9"/>
  <c r="T186" i="9"/>
  <c r="Q186" i="9"/>
  <c r="N186" i="9"/>
  <c r="K186" i="9"/>
  <c r="H186" i="9"/>
  <c r="E186" i="9"/>
  <c r="U185" i="9"/>
  <c r="T185" i="9"/>
  <c r="Q185" i="9"/>
  <c r="N185" i="9"/>
  <c r="K185" i="9"/>
  <c r="H185" i="9"/>
  <c r="E185" i="9"/>
  <c r="U184" i="9"/>
  <c r="T184" i="9"/>
  <c r="Q184" i="9"/>
  <c r="N184" i="9"/>
  <c r="K184" i="9"/>
  <c r="H184" i="9"/>
  <c r="E184" i="9"/>
  <c r="U183" i="9"/>
  <c r="T183" i="9"/>
  <c r="Q183" i="9"/>
  <c r="N183" i="9"/>
  <c r="K183" i="9"/>
  <c r="H183" i="9"/>
  <c r="E183" i="9"/>
  <c r="U182" i="9"/>
  <c r="T182" i="9"/>
  <c r="Q182" i="9"/>
  <c r="N182" i="9"/>
  <c r="K182" i="9"/>
  <c r="H182" i="9"/>
  <c r="E182" i="9"/>
  <c r="U181" i="9"/>
  <c r="T181" i="9"/>
  <c r="Q181" i="9"/>
  <c r="N181" i="9"/>
  <c r="K181" i="9"/>
  <c r="H181" i="9"/>
  <c r="E181" i="9"/>
  <c r="U180" i="9"/>
  <c r="T180" i="9"/>
  <c r="Q180" i="9"/>
  <c r="N180" i="9"/>
  <c r="K180" i="9"/>
  <c r="H180" i="9"/>
  <c r="E180" i="9"/>
  <c r="U179" i="9"/>
  <c r="T179" i="9"/>
  <c r="Q179" i="9"/>
  <c r="N179" i="9"/>
  <c r="K179" i="9"/>
  <c r="H179" i="9"/>
  <c r="E179" i="9"/>
  <c r="U178" i="9"/>
  <c r="T178" i="9"/>
  <c r="Q178" i="9"/>
  <c r="N178" i="9"/>
  <c r="K178" i="9"/>
  <c r="H178" i="9"/>
  <c r="E178" i="9"/>
  <c r="U177" i="9"/>
  <c r="T177" i="9"/>
  <c r="Q177" i="9"/>
  <c r="N177" i="9"/>
  <c r="K177" i="9"/>
  <c r="H177" i="9"/>
  <c r="E177" i="9"/>
  <c r="U176" i="9"/>
  <c r="T176" i="9"/>
  <c r="Q176" i="9"/>
  <c r="N176" i="9"/>
  <c r="K176" i="9"/>
  <c r="H176" i="9"/>
  <c r="E176" i="9"/>
  <c r="U175" i="9"/>
  <c r="T175" i="9"/>
  <c r="Q175" i="9"/>
  <c r="N175" i="9"/>
  <c r="K175" i="9"/>
  <c r="H175" i="9"/>
  <c r="E175" i="9"/>
  <c r="U174" i="9"/>
  <c r="T174" i="9"/>
  <c r="Q174" i="9"/>
  <c r="N174" i="9"/>
  <c r="K174" i="9"/>
  <c r="H174" i="9"/>
  <c r="E174" i="9"/>
  <c r="U173" i="9"/>
  <c r="T173" i="9"/>
  <c r="Q173" i="9"/>
  <c r="N173" i="9"/>
  <c r="K173" i="9"/>
  <c r="H173" i="9"/>
  <c r="E173" i="9"/>
  <c r="U172" i="9"/>
  <c r="T172" i="9"/>
  <c r="Q172" i="9"/>
  <c r="N172" i="9"/>
  <c r="K172" i="9"/>
  <c r="H172" i="9"/>
  <c r="E172" i="9"/>
  <c r="U171" i="9"/>
  <c r="T171" i="9"/>
  <c r="Q171" i="9"/>
  <c r="N171" i="9"/>
  <c r="K171" i="9"/>
  <c r="H171" i="9"/>
  <c r="E171" i="9"/>
  <c r="U170" i="9"/>
  <c r="T170" i="9"/>
  <c r="Q170" i="9"/>
  <c r="N170" i="9"/>
  <c r="K170" i="9"/>
  <c r="H170" i="9"/>
  <c r="E170" i="9"/>
  <c r="U169" i="9"/>
  <c r="T169" i="9"/>
  <c r="Q169" i="9"/>
  <c r="N169" i="9"/>
  <c r="K169" i="9"/>
  <c r="H169" i="9"/>
  <c r="E169" i="9"/>
  <c r="U168" i="9"/>
  <c r="T168" i="9"/>
  <c r="Q168" i="9"/>
  <c r="N168" i="9"/>
  <c r="K168" i="9"/>
  <c r="H168" i="9"/>
  <c r="E168" i="9"/>
  <c r="U167" i="9"/>
  <c r="T167" i="9"/>
  <c r="Q167" i="9"/>
  <c r="N167" i="9"/>
  <c r="K167" i="9"/>
  <c r="H167" i="9"/>
  <c r="E167" i="9"/>
  <c r="U166" i="9"/>
  <c r="T166" i="9"/>
  <c r="Q166" i="9"/>
  <c r="N166" i="9"/>
  <c r="K166" i="9"/>
  <c r="H166" i="9"/>
  <c r="E166" i="9"/>
  <c r="U165" i="9"/>
  <c r="T165" i="9"/>
  <c r="Q165" i="9"/>
  <c r="N165" i="9"/>
  <c r="K165" i="9"/>
  <c r="H165" i="9"/>
  <c r="E165" i="9"/>
  <c r="U164" i="9"/>
  <c r="T164" i="9"/>
  <c r="Q164" i="9"/>
  <c r="N164" i="9"/>
  <c r="K164" i="9"/>
  <c r="H164" i="9"/>
  <c r="E164" i="9"/>
  <c r="U163" i="9"/>
  <c r="T163" i="9"/>
  <c r="Q163" i="9"/>
  <c r="N163" i="9"/>
  <c r="K163" i="9"/>
  <c r="H163" i="9"/>
  <c r="E163" i="9"/>
  <c r="U162" i="9"/>
  <c r="T162" i="9"/>
  <c r="Q162" i="9"/>
  <c r="N162" i="9"/>
  <c r="K162" i="9"/>
  <c r="H162" i="9"/>
  <c r="E162" i="9"/>
  <c r="U161" i="9"/>
  <c r="T161" i="9"/>
  <c r="Q161" i="9"/>
  <c r="N161" i="9"/>
  <c r="K161" i="9"/>
  <c r="H161" i="9"/>
  <c r="E161" i="9"/>
  <c r="U160" i="9"/>
  <c r="T160" i="9"/>
  <c r="Q160" i="9"/>
  <c r="N160" i="9"/>
  <c r="K160" i="9"/>
  <c r="H160" i="9"/>
  <c r="E160" i="9"/>
  <c r="U159" i="9"/>
  <c r="T159" i="9"/>
  <c r="Q159" i="9"/>
  <c r="N159" i="9"/>
  <c r="K159" i="9"/>
  <c r="H159" i="9"/>
  <c r="E159" i="9"/>
  <c r="U158" i="9"/>
  <c r="T158" i="9"/>
  <c r="Q158" i="9"/>
  <c r="N158" i="9"/>
  <c r="K158" i="9"/>
  <c r="H158" i="9"/>
  <c r="E158" i="9"/>
  <c r="U157" i="9"/>
  <c r="T157" i="9"/>
  <c r="Q157" i="9"/>
  <c r="N157" i="9"/>
  <c r="K157" i="9"/>
  <c r="H157" i="9"/>
  <c r="E157" i="9"/>
  <c r="U156" i="9"/>
  <c r="T156" i="9"/>
  <c r="Q156" i="9"/>
  <c r="N156" i="9"/>
  <c r="K156" i="9"/>
  <c r="H156" i="9"/>
  <c r="E156" i="9"/>
  <c r="U155" i="9"/>
  <c r="T155" i="9"/>
  <c r="Q155" i="9"/>
  <c r="N155" i="9"/>
  <c r="K155" i="9"/>
  <c r="H155" i="9"/>
  <c r="E155" i="9"/>
  <c r="U154" i="9"/>
  <c r="T154" i="9"/>
  <c r="Q154" i="9"/>
  <c r="N154" i="9"/>
  <c r="K154" i="9"/>
  <c r="H154" i="9"/>
  <c r="E154" i="9"/>
  <c r="U153" i="9"/>
  <c r="T153" i="9"/>
  <c r="Q153" i="9"/>
  <c r="N153" i="9"/>
  <c r="K153" i="9"/>
  <c r="H153" i="9"/>
  <c r="E153" i="9"/>
  <c r="U152" i="9"/>
  <c r="T152" i="9"/>
  <c r="Q152" i="9"/>
  <c r="N152" i="9"/>
  <c r="K152" i="9"/>
  <c r="H152" i="9"/>
  <c r="E152" i="9"/>
  <c r="U151" i="9"/>
  <c r="T151" i="9"/>
  <c r="Q151" i="9"/>
  <c r="N151" i="9"/>
  <c r="K151" i="9"/>
  <c r="H151" i="9"/>
  <c r="E151" i="9"/>
  <c r="U150" i="9"/>
  <c r="T150" i="9"/>
  <c r="Q150" i="9"/>
  <c r="N150" i="9"/>
  <c r="K150" i="9"/>
  <c r="H150" i="9"/>
  <c r="E150" i="9"/>
  <c r="U149" i="9"/>
  <c r="T149" i="9"/>
  <c r="Q149" i="9"/>
  <c r="N149" i="9"/>
  <c r="K149" i="9"/>
  <c r="H149" i="9"/>
  <c r="E149" i="9"/>
  <c r="U148" i="9"/>
  <c r="T148" i="9"/>
  <c r="Q148" i="9"/>
  <c r="N148" i="9"/>
  <c r="K148" i="9"/>
  <c r="H148" i="9"/>
  <c r="E148" i="9"/>
  <c r="U147" i="9"/>
  <c r="T147" i="9"/>
  <c r="Q147" i="9"/>
  <c r="N147" i="9"/>
  <c r="K147" i="9"/>
  <c r="H147" i="9"/>
  <c r="E147" i="9"/>
  <c r="U146" i="9"/>
  <c r="T146" i="9"/>
  <c r="Q146" i="9"/>
  <c r="N146" i="9"/>
  <c r="K146" i="9"/>
  <c r="H146" i="9"/>
  <c r="E146" i="9"/>
  <c r="U145" i="9"/>
  <c r="T145" i="9"/>
  <c r="Q145" i="9"/>
  <c r="N145" i="9"/>
  <c r="K145" i="9"/>
  <c r="H145" i="9"/>
  <c r="E145" i="9"/>
  <c r="U144" i="9"/>
  <c r="T144" i="9"/>
  <c r="Q144" i="9"/>
  <c r="N144" i="9"/>
  <c r="K144" i="9"/>
  <c r="H144" i="9"/>
  <c r="E144" i="9"/>
  <c r="U143" i="9"/>
  <c r="T143" i="9"/>
  <c r="Q143" i="9"/>
  <c r="N143" i="9"/>
  <c r="K143" i="9"/>
  <c r="H143" i="9"/>
  <c r="E143" i="9"/>
  <c r="U142" i="9"/>
  <c r="T142" i="9"/>
  <c r="Q142" i="9"/>
  <c r="N142" i="9"/>
  <c r="K142" i="9"/>
  <c r="H142" i="9"/>
  <c r="E142" i="9"/>
  <c r="U141" i="9"/>
  <c r="T141" i="9"/>
  <c r="Q141" i="9"/>
  <c r="N141" i="9"/>
  <c r="K141" i="9"/>
  <c r="H141" i="9"/>
  <c r="E141" i="9"/>
  <c r="U140" i="9"/>
  <c r="T140" i="9"/>
  <c r="Q140" i="9"/>
  <c r="N140" i="9"/>
  <c r="K140" i="9"/>
  <c r="H140" i="9"/>
  <c r="E140" i="9"/>
  <c r="U139" i="9"/>
  <c r="T139" i="9"/>
  <c r="Q139" i="9"/>
  <c r="N139" i="9"/>
  <c r="K139" i="9"/>
  <c r="H139" i="9"/>
  <c r="E139" i="9"/>
  <c r="U138" i="9"/>
  <c r="T138" i="9"/>
  <c r="Q138" i="9"/>
  <c r="N138" i="9"/>
  <c r="K138" i="9"/>
  <c r="H138" i="9"/>
  <c r="E138" i="9"/>
  <c r="U137" i="9"/>
  <c r="T137" i="9"/>
  <c r="Q137" i="9"/>
  <c r="N137" i="9"/>
  <c r="K137" i="9"/>
  <c r="H137" i="9"/>
  <c r="E137" i="9"/>
  <c r="U136" i="9"/>
  <c r="T136" i="9"/>
  <c r="Q136" i="9"/>
  <c r="N136" i="9"/>
  <c r="K136" i="9"/>
  <c r="H136" i="9"/>
  <c r="E136" i="9"/>
  <c r="U135" i="9"/>
  <c r="T135" i="9"/>
  <c r="Q135" i="9"/>
  <c r="N135" i="9"/>
  <c r="K135" i="9"/>
  <c r="H135" i="9"/>
  <c r="E135" i="9"/>
  <c r="U134" i="9"/>
  <c r="T134" i="9"/>
  <c r="Q134" i="9"/>
  <c r="N134" i="9"/>
  <c r="K134" i="9"/>
  <c r="H134" i="9"/>
  <c r="E134" i="9"/>
  <c r="U133" i="9"/>
  <c r="T133" i="9"/>
  <c r="Q133" i="9"/>
  <c r="N133" i="9"/>
  <c r="K133" i="9"/>
  <c r="H133" i="9"/>
  <c r="E133" i="9"/>
  <c r="U132" i="9"/>
  <c r="T132" i="9"/>
  <c r="Q132" i="9"/>
  <c r="N132" i="9"/>
  <c r="K132" i="9"/>
  <c r="H132" i="9"/>
  <c r="E132" i="9"/>
  <c r="U131" i="9"/>
  <c r="T131" i="9"/>
  <c r="Q131" i="9"/>
  <c r="N131" i="9"/>
  <c r="K131" i="9"/>
  <c r="H131" i="9"/>
  <c r="E131" i="9"/>
  <c r="U130" i="9"/>
  <c r="T130" i="9"/>
  <c r="Q130" i="9"/>
  <c r="N130" i="9"/>
  <c r="K130" i="9"/>
  <c r="H130" i="9"/>
  <c r="E130" i="9"/>
  <c r="U129" i="9"/>
  <c r="T129" i="9"/>
  <c r="Q129" i="9"/>
  <c r="N129" i="9"/>
  <c r="K129" i="9"/>
  <c r="H129" i="9"/>
  <c r="E129" i="9"/>
  <c r="U128" i="9"/>
  <c r="T128" i="9"/>
  <c r="Q128" i="9"/>
  <c r="N128" i="9"/>
  <c r="K128" i="9"/>
  <c r="H128" i="9"/>
  <c r="E128" i="9"/>
  <c r="U127" i="9"/>
  <c r="T127" i="9"/>
  <c r="Q127" i="9"/>
  <c r="N127" i="9"/>
  <c r="K127" i="9"/>
  <c r="H127" i="9"/>
  <c r="E127" i="9"/>
  <c r="U126" i="9"/>
  <c r="T126" i="9"/>
  <c r="Q126" i="9"/>
  <c r="N126" i="9"/>
  <c r="K126" i="9"/>
  <c r="H126" i="9"/>
  <c r="E126" i="9"/>
  <c r="U125" i="9"/>
  <c r="T125" i="9"/>
  <c r="Q125" i="9"/>
  <c r="N125" i="9"/>
  <c r="K125" i="9"/>
  <c r="H125" i="9"/>
  <c r="E125" i="9"/>
  <c r="U124" i="9"/>
  <c r="T124" i="9"/>
  <c r="Q124" i="9"/>
  <c r="N124" i="9"/>
  <c r="K124" i="9"/>
  <c r="H124" i="9"/>
  <c r="E124" i="9"/>
  <c r="U123" i="9"/>
  <c r="T123" i="9"/>
  <c r="Q123" i="9"/>
  <c r="N123" i="9"/>
  <c r="K123" i="9"/>
  <c r="H123" i="9"/>
  <c r="E123" i="9"/>
  <c r="U122" i="9"/>
  <c r="T122" i="9"/>
  <c r="Q122" i="9"/>
  <c r="N122" i="9"/>
  <c r="K122" i="9"/>
  <c r="H122" i="9"/>
  <c r="E122" i="9"/>
  <c r="U121" i="9"/>
  <c r="T121" i="9"/>
  <c r="Q121" i="9"/>
  <c r="N121" i="9"/>
  <c r="K121" i="9"/>
  <c r="H121" i="9"/>
  <c r="E121" i="9"/>
  <c r="U120" i="9"/>
  <c r="T120" i="9"/>
  <c r="Q120" i="9"/>
  <c r="N120" i="9"/>
  <c r="K120" i="9"/>
  <c r="H120" i="9"/>
  <c r="E120" i="9"/>
  <c r="U119" i="9"/>
  <c r="T119" i="9"/>
  <c r="Q119" i="9"/>
  <c r="N119" i="9"/>
  <c r="K119" i="9"/>
  <c r="H119" i="9"/>
  <c r="U118" i="9"/>
  <c r="T118" i="9"/>
  <c r="Q118" i="9"/>
  <c r="N118" i="9"/>
  <c r="K118" i="9"/>
  <c r="H118" i="9"/>
  <c r="E118" i="9"/>
  <c r="U117" i="9"/>
  <c r="T117" i="9"/>
  <c r="Q117" i="9"/>
  <c r="N117" i="9"/>
  <c r="K117" i="9"/>
  <c r="H117" i="9"/>
  <c r="E117" i="9"/>
  <c r="U116" i="9"/>
  <c r="T116" i="9"/>
  <c r="Q116" i="9"/>
  <c r="N116" i="9"/>
  <c r="K116" i="9"/>
  <c r="H116" i="9"/>
  <c r="E116" i="9"/>
  <c r="U115" i="9"/>
  <c r="T115" i="9"/>
  <c r="Q115" i="9"/>
  <c r="N115" i="9"/>
  <c r="K115" i="9"/>
  <c r="H115" i="9"/>
  <c r="E115" i="9"/>
  <c r="U114" i="9"/>
  <c r="T114" i="9"/>
  <c r="Q114" i="9"/>
  <c r="N114" i="9"/>
  <c r="K114" i="9"/>
  <c r="H114" i="9"/>
  <c r="E114" i="9"/>
  <c r="U113" i="9"/>
  <c r="T113" i="9"/>
  <c r="Q113" i="9"/>
  <c r="N113" i="9"/>
  <c r="K113" i="9"/>
  <c r="H113" i="9"/>
  <c r="E113" i="9"/>
  <c r="U112" i="9"/>
  <c r="T112" i="9"/>
  <c r="Q112" i="9"/>
  <c r="N112" i="9"/>
  <c r="K112" i="9"/>
  <c r="H112" i="9"/>
  <c r="E112" i="9"/>
  <c r="U111" i="9"/>
  <c r="T111" i="9"/>
  <c r="Q111" i="9"/>
  <c r="N111" i="9"/>
  <c r="K111" i="9"/>
  <c r="H111" i="9"/>
  <c r="E111" i="9"/>
  <c r="U110" i="9"/>
  <c r="T110" i="9"/>
  <c r="Q110" i="9"/>
  <c r="N110" i="9"/>
  <c r="K110" i="9"/>
  <c r="H110" i="9"/>
  <c r="E110" i="9"/>
  <c r="U109" i="9"/>
  <c r="T109" i="9"/>
  <c r="Q109" i="9"/>
  <c r="N109" i="9"/>
  <c r="K109" i="9"/>
  <c r="H109" i="9"/>
  <c r="E109" i="9"/>
  <c r="U108" i="9"/>
  <c r="T108" i="9"/>
  <c r="Q108" i="9"/>
  <c r="N108" i="9"/>
  <c r="K108" i="9"/>
  <c r="H108" i="9"/>
  <c r="E108" i="9"/>
  <c r="U107" i="9"/>
  <c r="T107" i="9"/>
  <c r="Q107" i="9"/>
  <c r="N107" i="9"/>
  <c r="K107" i="9"/>
  <c r="H107" i="9"/>
  <c r="E107" i="9"/>
  <c r="U106" i="9"/>
  <c r="T106" i="9"/>
  <c r="Q106" i="9"/>
  <c r="N106" i="9"/>
  <c r="K106" i="9"/>
  <c r="H106" i="9"/>
  <c r="E106" i="9"/>
  <c r="U105" i="9"/>
  <c r="T105" i="9"/>
  <c r="Q105" i="9"/>
  <c r="N105" i="9"/>
  <c r="K105" i="9"/>
  <c r="H105" i="9"/>
  <c r="E105" i="9"/>
  <c r="U104" i="9"/>
  <c r="T104" i="9"/>
  <c r="Q104" i="9"/>
  <c r="N104" i="9"/>
  <c r="K104" i="9"/>
  <c r="H104" i="9"/>
  <c r="E104" i="9"/>
  <c r="U103" i="9"/>
  <c r="T103" i="9"/>
  <c r="Q103" i="9"/>
  <c r="N103" i="9"/>
  <c r="K103" i="9"/>
  <c r="H103" i="9"/>
  <c r="E103" i="9"/>
  <c r="U102" i="9"/>
  <c r="T102" i="9"/>
  <c r="Q102" i="9"/>
  <c r="N102" i="9"/>
  <c r="K102" i="9"/>
  <c r="H102" i="9"/>
  <c r="E102" i="9"/>
  <c r="U101" i="9"/>
  <c r="T101" i="9"/>
  <c r="Q101" i="9"/>
  <c r="N101" i="9"/>
  <c r="K101" i="9"/>
  <c r="H101" i="9"/>
  <c r="E101" i="9"/>
  <c r="U100" i="9"/>
  <c r="T100" i="9"/>
  <c r="Q100" i="9"/>
  <c r="N100" i="9"/>
  <c r="K100" i="9"/>
  <c r="H100" i="9"/>
  <c r="E100" i="9"/>
  <c r="U99" i="9"/>
  <c r="T99" i="9"/>
  <c r="Q99" i="9"/>
  <c r="N99" i="9"/>
  <c r="K99" i="9"/>
  <c r="H99" i="9"/>
  <c r="E99" i="9"/>
  <c r="U98" i="9"/>
  <c r="T98" i="9"/>
  <c r="Q98" i="9"/>
  <c r="N98" i="9"/>
  <c r="K98" i="9"/>
  <c r="H98" i="9"/>
  <c r="E98" i="9"/>
  <c r="U97" i="9"/>
  <c r="T97" i="9"/>
  <c r="Q97" i="9"/>
  <c r="N97" i="9"/>
  <c r="K97" i="9"/>
  <c r="H97" i="9"/>
  <c r="E97" i="9"/>
  <c r="U96" i="9"/>
  <c r="T96" i="9"/>
  <c r="Q96" i="9"/>
  <c r="N96" i="9"/>
  <c r="K96" i="9"/>
  <c r="H96" i="9"/>
  <c r="E96" i="9"/>
  <c r="U95" i="9"/>
  <c r="T95" i="9"/>
  <c r="Q95" i="9"/>
  <c r="N95" i="9"/>
  <c r="K95" i="9"/>
  <c r="H95" i="9"/>
  <c r="E95" i="9"/>
  <c r="U94" i="9"/>
  <c r="T94" i="9"/>
  <c r="Q94" i="9"/>
  <c r="N94" i="9"/>
  <c r="K94" i="9"/>
  <c r="H94" i="9"/>
  <c r="E94" i="9"/>
  <c r="U93" i="9"/>
  <c r="T93" i="9"/>
  <c r="Q93" i="9"/>
  <c r="N93" i="9"/>
  <c r="K93" i="9"/>
  <c r="H93" i="9"/>
  <c r="E93" i="9"/>
  <c r="U92" i="9"/>
  <c r="T92" i="9"/>
  <c r="Q92" i="9"/>
  <c r="N92" i="9"/>
  <c r="K92" i="9"/>
  <c r="H92" i="9"/>
  <c r="E92" i="9"/>
  <c r="U91" i="9"/>
  <c r="T91" i="9"/>
  <c r="Q91" i="9"/>
  <c r="N91" i="9"/>
  <c r="K91" i="9"/>
  <c r="H91" i="9"/>
  <c r="E91" i="9"/>
  <c r="U90" i="9"/>
  <c r="T90" i="9"/>
  <c r="Q90" i="9"/>
  <c r="N90" i="9"/>
  <c r="K90" i="9"/>
  <c r="H90" i="9"/>
  <c r="E90" i="9"/>
  <c r="T89" i="9"/>
  <c r="Q89" i="9"/>
  <c r="N89" i="9"/>
  <c r="K89" i="9"/>
  <c r="H89" i="9"/>
  <c r="E89" i="9"/>
  <c r="U88" i="9"/>
  <c r="T88" i="9"/>
  <c r="Q88" i="9"/>
  <c r="N88" i="9"/>
  <c r="K88" i="9"/>
  <c r="H88" i="9"/>
  <c r="E88" i="9"/>
  <c r="U87" i="9"/>
  <c r="T87" i="9"/>
  <c r="Q87" i="9"/>
  <c r="N87" i="9"/>
  <c r="K87" i="9"/>
  <c r="H87" i="9"/>
  <c r="E87" i="9"/>
  <c r="U86" i="9"/>
  <c r="T86" i="9"/>
  <c r="Q86" i="9"/>
  <c r="N86" i="9"/>
  <c r="K86" i="9"/>
  <c r="H86" i="9"/>
  <c r="E86" i="9"/>
  <c r="U85" i="9"/>
  <c r="T85" i="9"/>
  <c r="Q85" i="9"/>
  <c r="N85" i="9"/>
  <c r="K85" i="9"/>
  <c r="H85" i="9"/>
  <c r="E85" i="9"/>
  <c r="U84" i="9"/>
  <c r="T84" i="9"/>
  <c r="Q84" i="9"/>
  <c r="N84" i="9"/>
  <c r="K84" i="9"/>
  <c r="H84" i="9"/>
  <c r="E84" i="9"/>
  <c r="U83" i="9"/>
  <c r="T83" i="9"/>
  <c r="Q83" i="9"/>
  <c r="N83" i="9"/>
  <c r="K83" i="9"/>
  <c r="H83" i="9"/>
  <c r="E83" i="9"/>
  <c r="U82" i="9"/>
  <c r="T82" i="9"/>
  <c r="Q82" i="9"/>
  <c r="N82" i="9"/>
  <c r="K82" i="9"/>
  <c r="H82" i="9"/>
  <c r="E82" i="9"/>
  <c r="U81" i="9"/>
  <c r="T81" i="9"/>
  <c r="Q81" i="9"/>
  <c r="N81" i="9"/>
  <c r="K81" i="9"/>
  <c r="H81" i="9"/>
  <c r="E81" i="9"/>
  <c r="U80" i="9"/>
  <c r="T80" i="9"/>
  <c r="Q80" i="9"/>
  <c r="N80" i="9"/>
  <c r="K80" i="9"/>
  <c r="H80" i="9"/>
  <c r="E80" i="9"/>
  <c r="U79" i="9"/>
  <c r="T79" i="9"/>
  <c r="Q79" i="9"/>
  <c r="N79" i="9"/>
  <c r="K79" i="9"/>
  <c r="H79" i="9"/>
  <c r="E79" i="9"/>
  <c r="U78" i="9"/>
  <c r="T78" i="9"/>
  <c r="Q78" i="9"/>
  <c r="N78" i="9"/>
  <c r="K78" i="9"/>
  <c r="H78" i="9"/>
  <c r="E78" i="9"/>
  <c r="U77" i="9"/>
  <c r="T77" i="9"/>
  <c r="Q77" i="9"/>
  <c r="N77" i="9"/>
  <c r="K77" i="9"/>
  <c r="H77" i="9"/>
  <c r="E77" i="9"/>
  <c r="U76" i="9"/>
  <c r="T76" i="9"/>
  <c r="Q76" i="9"/>
  <c r="N76" i="9"/>
  <c r="K76" i="9"/>
  <c r="H76" i="9"/>
  <c r="E76" i="9"/>
  <c r="U75" i="9"/>
  <c r="T75" i="9"/>
  <c r="Q75" i="9"/>
  <c r="N75" i="9"/>
  <c r="K75" i="9"/>
  <c r="H75" i="9"/>
  <c r="E75" i="9"/>
  <c r="U74" i="9"/>
  <c r="T74" i="9"/>
  <c r="Q74" i="9"/>
  <c r="N74" i="9"/>
  <c r="K74" i="9"/>
  <c r="H74" i="9"/>
  <c r="E74" i="9"/>
  <c r="U73" i="9"/>
  <c r="T73" i="9"/>
  <c r="Q73" i="9"/>
  <c r="N73" i="9"/>
  <c r="K73" i="9"/>
  <c r="H73" i="9"/>
  <c r="E73" i="9"/>
  <c r="U72" i="9"/>
  <c r="T72" i="9"/>
  <c r="Q72" i="9"/>
  <c r="N72" i="9"/>
  <c r="K72" i="9"/>
  <c r="H72" i="9"/>
  <c r="E72" i="9"/>
  <c r="U71" i="9"/>
  <c r="T71" i="9"/>
  <c r="Q71" i="9"/>
  <c r="N71" i="9"/>
  <c r="K71" i="9"/>
  <c r="H71" i="9"/>
  <c r="E71" i="9"/>
  <c r="U70" i="9"/>
  <c r="T70" i="9"/>
  <c r="Q70" i="9"/>
  <c r="N70" i="9"/>
  <c r="K70" i="9"/>
  <c r="H70" i="9"/>
  <c r="E70" i="9"/>
  <c r="U69" i="9"/>
  <c r="T69" i="9"/>
  <c r="Q69" i="9"/>
  <c r="N69" i="9"/>
  <c r="K69" i="9"/>
  <c r="H69" i="9"/>
  <c r="E69" i="9"/>
  <c r="U68" i="9"/>
  <c r="T68" i="9"/>
  <c r="Q68" i="9"/>
  <c r="N68" i="9"/>
  <c r="K68" i="9"/>
  <c r="H68" i="9"/>
  <c r="E68" i="9"/>
  <c r="U67" i="9"/>
  <c r="T67" i="9"/>
  <c r="Q67" i="9"/>
  <c r="N67" i="9"/>
  <c r="K67" i="9"/>
  <c r="H67" i="9"/>
  <c r="E67" i="9"/>
  <c r="U66" i="9"/>
  <c r="T66" i="9"/>
  <c r="Q66" i="9"/>
  <c r="N66" i="9"/>
  <c r="K66" i="9"/>
  <c r="H66" i="9"/>
  <c r="E66" i="9"/>
  <c r="U65" i="9"/>
  <c r="T65" i="9"/>
  <c r="Q65" i="9"/>
  <c r="N65" i="9"/>
  <c r="K65" i="9"/>
  <c r="H65" i="9"/>
  <c r="E65" i="9"/>
  <c r="U64" i="9"/>
  <c r="T64" i="9"/>
  <c r="Q64" i="9"/>
  <c r="N64" i="9"/>
  <c r="K64" i="9"/>
  <c r="H64" i="9"/>
  <c r="E64" i="9"/>
  <c r="U63" i="9"/>
  <c r="T63" i="9"/>
  <c r="Q63" i="9"/>
  <c r="N63" i="9"/>
  <c r="K63" i="9"/>
  <c r="H63" i="9"/>
  <c r="E63" i="9"/>
  <c r="U62" i="9"/>
  <c r="T62" i="9"/>
  <c r="Q62" i="9"/>
  <c r="N62" i="9"/>
  <c r="K62" i="9"/>
  <c r="H62" i="9"/>
  <c r="E62" i="9"/>
  <c r="U61" i="9"/>
  <c r="T61" i="9"/>
  <c r="Q61" i="9"/>
  <c r="N61" i="9"/>
  <c r="K61" i="9"/>
  <c r="H61" i="9"/>
  <c r="E61" i="9"/>
  <c r="U60" i="9"/>
  <c r="T60" i="9"/>
  <c r="Q60" i="9"/>
  <c r="N60" i="9"/>
  <c r="K60" i="9"/>
  <c r="H60" i="9"/>
  <c r="E60" i="9"/>
  <c r="U59" i="9"/>
  <c r="T59" i="9"/>
  <c r="Q59" i="9"/>
  <c r="N59" i="9"/>
  <c r="K59" i="9"/>
  <c r="H59" i="9"/>
  <c r="E59" i="9"/>
  <c r="U58" i="9"/>
  <c r="T58" i="9"/>
  <c r="Q58" i="9"/>
  <c r="N58" i="9"/>
  <c r="K58" i="9"/>
  <c r="H58" i="9"/>
  <c r="E58" i="9"/>
  <c r="U57" i="9"/>
  <c r="T57" i="9"/>
  <c r="Q57" i="9"/>
  <c r="N57" i="9"/>
  <c r="K57" i="9"/>
  <c r="H57" i="9"/>
  <c r="E57" i="9"/>
  <c r="U56" i="9"/>
  <c r="T56" i="9"/>
  <c r="Q56" i="9"/>
  <c r="N56" i="9"/>
  <c r="K56" i="9"/>
  <c r="H56" i="9"/>
  <c r="E56" i="9"/>
  <c r="U55" i="9"/>
  <c r="T55" i="9"/>
  <c r="Q55" i="9"/>
  <c r="N55" i="9"/>
  <c r="K55" i="9"/>
  <c r="H55" i="9"/>
  <c r="E55" i="9"/>
  <c r="U54" i="9"/>
  <c r="T54" i="9"/>
  <c r="Q54" i="9"/>
  <c r="N54" i="9"/>
  <c r="K54" i="9"/>
  <c r="H54" i="9"/>
  <c r="E54" i="9"/>
  <c r="U53" i="9"/>
  <c r="T53" i="9"/>
  <c r="Q53" i="9"/>
  <c r="N53" i="9"/>
  <c r="K53" i="9"/>
  <c r="H53" i="9"/>
  <c r="E53" i="9"/>
  <c r="U52" i="9"/>
  <c r="T52" i="9"/>
  <c r="Q52" i="9"/>
  <c r="N52" i="9"/>
  <c r="K52" i="9"/>
  <c r="H52" i="9"/>
  <c r="E52" i="9"/>
  <c r="U51" i="9"/>
  <c r="T51" i="9"/>
  <c r="Q51" i="9"/>
  <c r="N51" i="9"/>
  <c r="K51" i="9"/>
  <c r="H51" i="9"/>
  <c r="E51" i="9"/>
  <c r="U50" i="9"/>
  <c r="T50" i="9"/>
  <c r="Q50" i="9"/>
  <c r="N50" i="9"/>
  <c r="K50" i="9"/>
  <c r="H50" i="9"/>
  <c r="E50" i="9"/>
  <c r="U49" i="9"/>
  <c r="T49" i="9"/>
  <c r="Q49" i="9"/>
  <c r="N49" i="9"/>
  <c r="K49" i="9"/>
  <c r="H49" i="9"/>
  <c r="E49" i="9"/>
  <c r="U48" i="9"/>
  <c r="T48" i="9"/>
  <c r="Q48" i="9"/>
  <c r="N48" i="9"/>
  <c r="K48" i="9"/>
  <c r="H48" i="9"/>
  <c r="E48" i="9"/>
  <c r="U47" i="9"/>
  <c r="T47" i="9"/>
  <c r="Q47" i="9"/>
  <c r="N47" i="9"/>
  <c r="K47" i="9"/>
  <c r="H47" i="9"/>
  <c r="E47" i="9"/>
  <c r="U46" i="9"/>
  <c r="T46" i="9"/>
  <c r="Q46" i="9"/>
  <c r="N46" i="9"/>
  <c r="K46" i="9"/>
  <c r="H46" i="9"/>
  <c r="E46" i="9"/>
  <c r="U45" i="9"/>
  <c r="T45" i="9"/>
  <c r="Q45" i="9"/>
  <c r="N45" i="9"/>
  <c r="K45" i="9"/>
  <c r="H45" i="9"/>
  <c r="E45" i="9"/>
  <c r="U44" i="9"/>
  <c r="T44" i="9"/>
  <c r="Q44" i="9"/>
  <c r="N44" i="9"/>
  <c r="K44" i="9"/>
  <c r="H44" i="9"/>
  <c r="E44" i="9"/>
  <c r="U43" i="9"/>
  <c r="T43" i="9"/>
  <c r="Q43" i="9"/>
  <c r="N43" i="9"/>
  <c r="K43" i="9"/>
  <c r="H43" i="9"/>
  <c r="U42" i="9"/>
  <c r="T42" i="9"/>
  <c r="Q42" i="9"/>
  <c r="N42" i="9"/>
  <c r="K42" i="9"/>
  <c r="H42" i="9"/>
  <c r="E42" i="9"/>
  <c r="U41" i="9"/>
  <c r="T41" i="9"/>
  <c r="Q41" i="9"/>
  <c r="N41" i="9"/>
  <c r="K41" i="9"/>
  <c r="H41" i="9"/>
  <c r="E41" i="9"/>
  <c r="U40" i="9"/>
  <c r="T40" i="9"/>
  <c r="Q40" i="9"/>
  <c r="N40" i="9"/>
  <c r="K40" i="9"/>
  <c r="H40" i="9"/>
  <c r="E40" i="9"/>
  <c r="U39" i="9"/>
  <c r="T39" i="9"/>
  <c r="N39" i="9"/>
  <c r="K39" i="9"/>
  <c r="H39" i="9"/>
  <c r="E39" i="9"/>
  <c r="U37" i="9"/>
  <c r="T37" i="9"/>
  <c r="Q37" i="9"/>
  <c r="N37" i="9"/>
  <c r="K37" i="9"/>
  <c r="H37" i="9"/>
  <c r="E37" i="9"/>
  <c r="U36" i="9"/>
  <c r="T36" i="9"/>
  <c r="Q36" i="9"/>
  <c r="N36" i="9"/>
  <c r="K36" i="9"/>
  <c r="H36" i="9"/>
  <c r="E36" i="9"/>
  <c r="U35" i="9"/>
  <c r="T35" i="9"/>
  <c r="Q35" i="9"/>
  <c r="N35" i="9"/>
  <c r="K35" i="9"/>
  <c r="H35" i="9"/>
  <c r="E35" i="9"/>
  <c r="U34" i="9"/>
  <c r="T34" i="9"/>
  <c r="Q34" i="9"/>
  <c r="N34" i="9"/>
  <c r="K34" i="9"/>
  <c r="H34" i="9"/>
  <c r="E34" i="9"/>
  <c r="U33" i="9"/>
  <c r="T33" i="9"/>
  <c r="Q33" i="9"/>
  <c r="N33" i="9"/>
  <c r="K33" i="9"/>
  <c r="H33" i="9"/>
  <c r="E33" i="9"/>
  <c r="U32" i="9"/>
  <c r="T32" i="9"/>
  <c r="Q32" i="9"/>
  <c r="N32" i="9"/>
  <c r="K32" i="9"/>
  <c r="H32" i="9"/>
  <c r="E32" i="9"/>
  <c r="U31" i="9"/>
  <c r="T31" i="9"/>
  <c r="Q31" i="9"/>
  <c r="N31" i="9"/>
  <c r="K31" i="9"/>
  <c r="H31" i="9"/>
  <c r="E31" i="9"/>
  <c r="U30" i="9"/>
  <c r="T30" i="9"/>
  <c r="Q30" i="9"/>
  <c r="N30" i="9"/>
  <c r="K30" i="9"/>
  <c r="H30" i="9"/>
  <c r="E30" i="9"/>
  <c r="U29" i="9"/>
  <c r="T29" i="9"/>
  <c r="Q29" i="9"/>
  <c r="N29" i="9"/>
  <c r="K29" i="9"/>
  <c r="H29" i="9"/>
  <c r="E29" i="9"/>
  <c r="U28" i="9"/>
  <c r="T28" i="9"/>
  <c r="Q28" i="9"/>
  <c r="N28" i="9"/>
  <c r="K28" i="9"/>
  <c r="H28" i="9"/>
  <c r="E28" i="9"/>
  <c r="U27" i="9"/>
  <c r="T27" i="9"/>
  <c r="Q27" i="9"/>
  <c r="N27" i="9"/>
  <c r="K27" i="9"/>
  <c r="H27" i="9"/>
  <c r="E27" i="9"/>
  <c r="U26" i="9"/>
  <c r="T26" i="9"/>
  <c r="Q26" i="9"/>
  <c r="N26" i="9"/>
  <c r="K26" i="9"/>
  <c r="H26" i="9"/>
  <c r="E26" i="9"/>
  <c r="U25" i="9"/>
  <c r="T25" i="9"/>
  <c r="Q25" i="9"/>
  <c r="N25" i="9"/>
  <c r="K25" i="9"/>
  <c r="H25" i="9"/>
  <c r="E25" i="9"/>
  <c r="U24" i="9"/>
  <c r="T24" i="9"/>
  <c r="Q24" i="9"/>
  <c r="N24" i="9"/>
  <c r="K24" i="9"/>
  <c r="H24" i="9"/>
  <c r="E24" i="9"/>
  <c r="U23" i="9"/>
  <c r="T23" i="9"/>
  <c r="Q23" i="9"/>
  <c r="N23" i="9"/>
  <c r="K23" i="9"/>
  <c r="H23" i="9"/>
  <c r="E23" i="9"/>
  <c r="U22" i="9"/>
  <c r="T22" i="9"/>
  <c r="Q22" i="9"/>
  <c r="N22" i="9"/>
  <c r="K22" i="9"/>
  <c r="H22" i="9"/>
  <c r="E22" i="9"/>
  <c r="U21" i="9"/>
  <c r="T21" i="9"/>
  <c r="Q21" i="9"/>
  <c r="N21" i="9"/>
  <c r="K21" i="9"/>
  <c r="H21" i="9"/>
  <c r="E21" i="9"/>
  <c r="U20" i="9"/>
  <c r="T20" i="9"/>
  <c r="Q20" i="9"/>
  <c r="N20" i="9"/>
  <c r="K20" i="9"/>
  <c r="H20" i="9"/>
  <c r="E20" i="9"/>
  <c r="U19" i="9"/>
  <c r="T19" i="9"/>
  <c r="Q19" i="9"/>
  <c r="N19" i="9"/>
  <c r="K19" i="9"/>
  <c r="H19" i="9"/>
  <c r="E19" i="9"/>
  <c r="U18" i="9"/>
  <c r="T18" i="9"/>
  <c r="Q18" i="9"/>
  <c r="N18" i="9"/>
  <c r="K18" i="9"/>
  <c r="H18" i="9"/>
  <c r="E18" i="9"/>
  <c r="U17" i="9"/>
  <c r="T17" i="9"/>
  <c r="Q17" i="9"/>
  <c r="N17" i="9"/>
  <c r="K17" i="9"/>
  <c r="H17" i="9"/>
  <c r="E17" i="9"/>
  <c r="U16" i="9"/>
  <c r="T16" i="9"/>
  <c r="Q16" i="9"/>
  <c r="N16" i="9"/>
  <c r="K16" i="9"/>
  <c r="H16" i="9"/>
  <c r="E16" i="9"/>
  <c r="U15" i="9"/>
  <c r="T15" i="9"/>
  <c r="Q15" i="9"/>
  <c r="N15" i="9"/>
  <c r="K15" i="9"/>
  <c r="H15" i="9"/>
  <c r="E15" i="9"/>
  <c r="U14" i="9"/>
  <c r="T14" i="9"/>
  <c r="Q14" i="9"/>
  <c r="N14" i="9"/>
  <c r="K14" i="9"/>
  <c r="H14" i="9"/>
  <c r="E14" i="9"/>
  <c r="U13" i="9"/>
  <c r="T13" i="9"/>
  <c r="Q13" i="9"/>
  <c r="N13" i="9"/>
  <c r="K13" i="9"/>
  <c r="H13" i="9"/>
  <c r="E13" i="9"/>
  <c r="U12" i="9"/>
  <c r="T12" i="9"/>
  <c r="Q12" i="9"/>
  <c r="N12" i="9"/>
  <c r="K12" i="9"/>
  <c r="H12" i="9"/>
  <c r="E12" i="9"/>
  <c r="U11" i="9"/>
  <c r="T11" i="9"/>
  <c r="Q11" i="9"/>
  <c r="N11" i="9"/>
  <c r="K11" i="9"/>
  <c r="H11" i="9"/>
  <c r="E11" i="9"/>
  <c r="U10" i="9"/>
  <c r="T10" i="9"/>
  <c r="Q10" i="9"/>
  <c r="N10" i="9"/>
  <c r="K10" i="9"/>
  <c r="H10" i="9"/>
  <c r="E10" i="9"/>
  <c r="U9" i="9"/>
  <c r="T9" i="9"/>
  <c r="Q9" i="9"/>
  <c r="N9" i="9"/>
  <c r="K9" i="9"/>
  <c r="H9" i="9"/>
  <c r="E9" i="9"/>
  <c r="U8" i="9"/>
  <c r="T8" i="9"/>
  <c r="Q8" i="9"/>
  <c r="N8" i="9"/>
  <c r="K8" i="9"/>
  <c r="H8" i="9"/>
  <c r="E8" i="9"/>
  <c r="U7" i="9"/>
  <c r="T7" i="9"/>
  <c r="Q7" i="9"/>
  <c r="N7" i="9"/>
  <c r="K7" i="9"/>
  <c r="H7" i="9"/>
  <c r="E7" i="9"/>
  <c r="U6" i="9"/>
  <c r="T6" i="9"/>
  <c r="Q6" i="9"/>
  <c r="N6" i="9"/>
  <c r="K6" i="9"/>
  <c r="H6" i="9"/>
  <c r="E6" i="9"/>
  <c r="U5" i="9"/>
  <c r="T5" i="9"/>
  <c r="Q5" i="9"/>
  <c r="N5" i="9"/>
  <c r="K5" i="9"/>
  <c r="E5" i="9"/>
  <c r="U4" i="9"/>
  <c r="T4" i="9"/>
  <c r="Q4" i="9"/>
  <c r="N4" i="9"/>
  <c r="K4" i="9"/>
  <c r="H4" i="9"/>
  <c r="E4" i="9"/>
  <c r="U3" i="9"/>
  <c r="T3" i="9"/>
  <c r="Q3" i="9"/>
  <c r="N3" i="9"/>
  <c r="K3" i="9"/>
  <c r="H3" i="9"/>
  <c r="E3" i="9"/>
  <c r="U2" i="9"/>
  <c r="T2" i="9"/>
  <c r="Q2" i="9"/>
  <c r="N2" i="9"/>
  <c r="K2" i="9"/>
  <c r="H2" i="9"/>
  <c r="U189" i="8"/>
  <c r="T189" i="8"/>
  <c r="Q189" i="8"/>
  <c r="N189" i="8"/>
  <c r="K189" i="8"/>
  <c r="H189" i="8"/>
  <c r="E189" i="8"/>
  <c r="U188" i="8"/>
  <c r="T188" i="8"/>
  <c r="Q188" i="8"/>
  <c r="N188" i="8"/>
  <c r="K188" i="8"/>
  <c r="H188" i="8"/>
  <c r="E188" i="8"/>
  <c r="U187" i="8"/>
  <c r="T187" i="8"/>
  <c r="Q187" i="8"/>
  <c r="N187" i="8"/>
  <c r="K187" i="8"/>
  <c r="H187" i="8"/>
  <c r="E187" i="8"/>
  <c r="U186" i="8"/>
  <c r="T186" i="8"/>
  <c r="Q186" i="8"/>
  <c r="N186" i="8"/>
  <c r="K186" i="8"/>
  <c r="H186" i="8"/>
  <c r="E186" i="8"/>
  <c r="U185" i="8"/>
  <c r="T185" i="8"/>
  <c r="Q185" i="8"/>
  <c r="N185" i="8"/>
  <c r="K185" i="8"/>
  <c r="H185" i="8"/>
  <c r="E185" i="8"/>
  <c r="U184" i="8"/>
  <c r="T184" i="8"/>
  <c r="Q184" i="8"/>
  <c r="N184" i="8"/>
  <c r="K184" i="8"/>
  <c r="H184" i="8"/>
  <c r="E184" i="8"/>
  <c r="U183" i="8"/>
  <c r="T183" i="8"/>
  <c r="Q183" i="8"/>
  <c r="N183" i="8"/>
  <c r="K183" i="8"/>
  <c r="H183" i="8"/>
  <c r="E183" i="8"/>
  <c r="U182" i="8"/>
  <c r="T182" i="8"/>
  <c r="Q182" i="8"/>
  <c r="N182" i="8"/>
  <c r="K182" i="8"/>
  <c r="H182" i="8"/>
  <c r="E182" i="8"/>
  <c r="U181" i="8"/>
  <c r="T181" i="8"/>
  <c r="Q181" i="8"/>
  <c r="N181" i="8"/>
  <c r="K181" i="8"/>
  <c r="H181" i="8"/>
  <c r="E181" i="8"/>
  <c r="U180" i="8"/>
  <c r="T180" i="8"/>
  <c r="Q180" i="8"/>
  <c r="N180" i="8"/>
  <c r="K180" i="8"/>
  <c r="H180" i="8"/>
  <c r="E180" i="8"/>
  <c r="U179" i="8"/>
  <c r="T179" i="8"/>
  <c r="Q179" i="8"/>
  <c r="N179" i="8"/>
  <c r="K179" i="8"/>
  <c r="H179" i="8"/>
  <c r="E179" i="8"/>
  <c r="U178" i="8"/>
  <c r="T178" i="8"/>
  <c r="Q178" i="8"/>
  <c r="N178" i="8"/>
  <c r="K178" i="8"/>
  <c r="H178" i="8"/>
  <c r="E178" i="8"/>
  <c r="U177" i="8"/>
  <c r="T177" i="8"/>
  <c r="Q177" i="8"/>
  <c r="N177" i="8"/>
  <c r="K177" i="8"/>
  <c r="H177" i="8"/>
  <c r="E177" i="8"/>
  <c r="U176" i="8"/>
  <c r="T176" i="8"/>
  <c r="Q176" i="8"/>
  <c r="N176" i="8"/>
  <c r="K176" i="8"/>
  <c r="H176" i="8"/>
  <c r="E176" i="8"/>
  <c r="U175" i="8"/>
  <c r="T175" i="8"/>
  <c r="Q175" i="8"/>
  <c r="N175" i="8"/>
  <c r="K175" i="8"/>
  <c r="H175" i="8"/>
  <c r="E175" i="8"/>
  <c r="U174" i="8"/>
  <c r="T174" i="8"/>
  <c r="Q174" i="8"/>
  <c r="N174" i="8"/>
  <c r="K174" i="8"/>
  <c r="H174" i="8"/>
  <c r="E174" i="8"/>
  <c r="U173" i="8"/>
  <c r="T173" i="8"/>
  <c r="Q173" i="8"/>
  <c r="N173" i="8"/>
  <c r="K173" i="8"/>
  <c r="H173" i="8"/>
  <c r="E173" i="8"/>
  <c r="U172" i="8"/>
  <c r="T172" i="8"/>
  <c r="Q172" i="8"/>
  <c r="N172" i="8"/>
  <c r="K172" i="8"/>
  <c r="H172" i="8"/>
  <c r="E172" i="8"/>
  <c r="U171" i="8"/>
  <c r="T171" i="8"/>
  <c r="Q171" i="8"/>
  <c r="N171" i="8"/>
  <c r="K171" i="8"/>
  <c r="H171" i="8"/>
  <c r="E171" i="8"/>
  <c r="U170" i="8"/>
  <c r="T170" i="8"/>
  <c r="Q170" i="8"/>
  <c r="N170" i="8"/>
  <c r="K170" i="8"/>
  <c r="H170" i="8"/>
  <c r="E170" i="8"/>
  <c r="U169" i="8"/>
  <c r="T169" i="8"/>
  <c r="Q169" i="8"/>
  <c r="N169" i="8"/>
  <c r="K169" i="8"/>
  <c r="H169" i="8"/>
  <c r="E169" i="8"/>
  <c r="U168" i="8"/>
  <c r="T168" i="8"/>
  <c r="Q168" i="8"/>
  <c r="N168" i="8"/>
  <c r="K168" i="8"/>
  <c r="H168" i="8"/>
  <c r="E168" i="8"/>
  <c r="U167" i="8"/>
  <c r="T167" i="8"/>
  <c r="Q167" i="8"/>
  <c r="N167" i="8"/>
  <c r="K167" i="8"/>
  <c r="H167" i="8"/>
  <c r="E167" i="8"/>
  <c r="U166" i="8"/>
  <c r="T166" i="8"/>
  <c r="Q166" i="8"/>
  <c r="N166" i="8"/>
  <c r="K166" i="8"/>
  <c r="H166" i="8"/>
  <c r="E166" i="8"/>
  <c r="U165" i="8"/>
  <c r="T165" i="8"/>
  <c r="Q165" i="8"/>
  <c r="N165" i="8"/>
  <c r="K165" i="8"/>
  <c r="H165" i="8"/>
  <c r="E165" i="8"/>
  <c r="U164" i="8"/>
  <c r="T164" i="8"/>
  <c r="Q164" i="8"/>
  <c r="N164" i="8"/>
  <c r="K164" i="8"/>
  <c r="H164" i="8"/>
  <c r="E164" i="8"/>
  <c r="U163" i="8"/>
  <c r="T163" i="8"/>
  <c r="Q163" i="8"/>
  <c r="N163" i="8"/>
  <c r="K163" i="8"/>
  <c r="H163" i="8"/>
  <c r="E163" i="8"/>
  <c r="U162" i="8"/>
  <c r="T162" i="8"/>
  <c r="Q162" i="8"/>
  <c r="N162" i="8"/>
  <c r="K162" i="8"/>
  <c r="H162" i="8"/>
  <c r="E162" i="8"/>
  <c r="U161" i="8"/>
  <c r="T161" i="8"/>
  <c r="Q161" i="8"/>
  <c r="N161" i="8"/>
  <c r="K161" i="8"/>
  <c r="H161" i="8"/>
  <c r="E161" i="8"/>
  <c r="U160" i="8"/>
  <c r="T160" i="8"/>
  <c r="Q160" i="8"/>
  <c r="N160" i="8"/>
  <c r="K160" i="8"/>
  <c r="H160" i="8"/>
  <c r="E160" i="8"/>
  <c r="U159" i="8"/>
  <c r="T159" i="8"/>
  <c r="Q159" i="8"/>
  <c r="N159" i="8"/>
  <c r="K159" i="8"/>
  <c r="H159" i="8"/>
  <c r="E159" i="8"/>
  <c r="U158" i="8"/>
  <c r="T158" i="8"/>
  <c r="Q158" i="8"/>
  <c r="N158" i="8"/>
  <c r="K158" i="8"/>
  <c r="H158" i="8"/>
  <c r="E158" i="8"/>
  <c r="U157" i="8"/>
  <c r="T157" i="8"/>
  <c r="Q157" i="8"/>
  <c r="N157" i="8"/>
  <c r="K157" i="8"/>
  <c r="H157" i="8"/>
  <c r="E157" i="8"/>
  <c r="U156" i="8"/>
  <c r="T156" i="8"/>
  <c r="Q156" i="8"/>
  <c r="N156" i="8"/>
  <c r="K156" i="8"/>
  <c r="H156" i="8"/>
  <c r="E156" i="8"/>
  <c r="U155" i="8"/>
  <c r="T155" i="8"/>
  <c r="Q155" i="8"/>
  <c r="N155" i="8"/>
  <c r="K155" i="8"/>
  <c r="H155" i="8"/>
  <c r="E155" i="8"/>
  <c r="U154" i="8"/>
  <c r="T154" i="8"/>
  <c r="Q154" i="8"/>
  <c r="N154" i="8"/>
  <c r="K154" i="8"/>
  <c r="H154" i="8"/>
  <c r="E154" i="8"/>
  <c r="U153" i="8"/>
  <c r="T153" i="8"/>
  <c r="Q153" i="8"/>
  <c r="N153" i="8"/>
  <c r="K153" i="8"/>
  <c r="H153" i="8"/>
  <c r="E153" i="8"/>
  <c r="U152" i="8"/>
  <c r="T152" i="8"/>
  <c r="Q152" i="8"/>
  <c r="N152" i="8"/>
  <c r="K152" i="8"/>
  <c r="H152" i="8"/>
  <c r="E152" i="8"/>
  <c r="U151" i="8"/>
  <c r="T151" i="8"/>
  <c r="Q151" i="8"/>
  <c r="N151" i="8"/>
  <c r="K151" i="8"/>
  <c r="H151" i="8"/>
  <c r="E151" i="8"/>
  <c r="U150" i="8"/>
  <c r="T150" i="8"/>
  <c r="Q150" i="8"/>
  <c r="N150" i="8"/>
  <c r="K150" i="8"/>
  <c r="H150" i="8"/>
  <c r="E150" i="8"/>
  <c r="U149" i="8"/>
  <c r="T149" i="8"/>
  <c r="Q149" i="8"/>
  <c r="N149" i="8"/>
  <c r="K149" i="8"/>
  <c r="H149" i="8"/>
  <c r="E149" i="8"/>
  <c r="U148" i="8"/>
  <c r="T148" i="8"/>
  <c r="Q148" i="8"/>
  <c r="N148" i="8"/>
  <c r="K148" i="8"/>
  <c r="H148" i="8"/>
  <c r="E148" i="8"/>
  <c r="U147" i="8"/>
  <c r="T147" i="8"/>
  <c r="Q147" i="8"/>
  <c r="N147" i="8"/>
  <c r="K147" i="8"/>
  <c r="H147" i="8"/>
  <c r="E147" i="8"/>
  <c r="U146" i="8"/>
  <c r="T146" i="8"/>
  <c r="Q146" i="8"/>
  <c r="N146" i="8"/>
  <c r="K146" i="8"/>
  <c r="H146" i="8"/>
  <c r="E146" i="8"/>
  <c r="U145" i="8"/>
  <c r="T145" i="8"/>
  <c r="Q145" i="8"/>
  <c r="N145" i="8"/>
  <c r="K145" i="8"/>
  <c r="H145" i="8"/>
  <c r="E145" i="8"/>
  <c r="U144" i="8"/>
  <c r="T144" i="8"/>
  <c r="Q144" i="8"/>
  <c r="N144" i="8"/>
  <c r="K144" i="8"/>
  <c r="H144" i="8"/>
  <c r="E144" i="8"/>
  <c r="U143" i="8"/>
  <c r="T143" i="8"/>
  <c r="Q143" i="8"/>
  <c r="N143" i="8"/>
  <c r="K143" i="8"/>
  <c r="H143" i="8"/>
  <c r="E143" i="8"/>
  <c r="U142" i="8"/>
  <c r="T142" i="8"/>
  <c r="Q142" i="8"/>
  <c r="N142" i="8"/>
  <c r="K142" i="8"/>
  <c r="H142" i="8"/>
  <c r="E142" i="8"/>
  <c r="U141" i="8"/>
  <c r="T141" i="8"/>
  <c r="Q141" i="8"/>
  <c r="N141" i="8"/>
  <c r="K141" i="8"/>
  <c r="H141" i="8"/>
  <c r="E141" i="8"/>
  <c r="U140" i="8"/>
  <c r="T140" i="8"/>
  <c r="Q140" i="8"/>
  <c r="N140" i="8"/>
  <c r="K140" i="8"/>
  <c r="H140" i="8"/>
  <c r="E140" i="8"/>
  <c r="U139" i="8"/>
  <c r="T139" i="8"/>
  <c r="Q139" i="8"/>
  <c r="N139" i="8"/>
  <c r="K139" i="8"/>
  <c r="H139" i="8"/>
  <c r="E139" i="8"/>
  <c r="U138" i="8"/>
  <c r="T138" i="8"/>
  <c r="Q138" i="8"/>
  <c r="N138" i="8"/>
  <c r="K138" i="8"/>
  <c r="H138" i="8"/>
  <c r="E138" i="8"/>
  <c r="U137" i="8"/>
  <c r="T137" i="8"/>
  <c r="Q137" i="8"/>
  <c r="N137" i="8"/>
  <c r="K137" i="8"/>
  <c r="H137" i="8"/>
  <c r="E137" i="8"/>
  <c r="U136" i="8"/>
  <c r="T136" i="8"/>
  <c r="Q136" i="8"/>
  <c r="N136" i="8"/>
  <c r="K136" i="8"/>
  <c r="H136" i="8"/>
  <c r="E136" i="8"/>
  <c r="U135" i="8"/>
  <c r="T135" i="8"/>
  <c r="Q135" i="8"/>
  <c r="N135" i="8"/>
  <c r="K135" i="8"/>
  <c r="H135" i="8"/>
  <c r="E135" i="8"/>
  <c r="U134" i="8"/>
  <c r="T134" i="8"/>
  <c r="Q134" i="8"/>
  <c r="N134" i="8"/>
  <c r="K134" i="8"/>
  <c r="H134" i="8"/>
  <c r="E134" i="8"/>
  <c r="U133" i="8"/>
  <c r="T133" i="8"/>
  <c r="Q133" i="8"/>
  <c r="N133" i="8"/>
  <c r="K133" i="8"/>
  <c r="H133" i="8"/>
  <c r="E133" i="8"/>
  <c r="U132" i="8"/>
  <c r="T132" i="8"/>
  <c r="Q132" i="8"/>
  <c r="N132" i="8"/>
  <c r="K132" i="8"/>
  <c r="H132" i="8"/>
  <c r="E132" i="8"/>
  <c r="U131" i="8"/>
  <c r="T131" i="8"/>
  <c r="Q131" i="8"/>
  <c r="N131" i="8"/>
  <c r="K131" i="8"/>
  <c r="H131" i="8"/>
  <c r="E131" i="8"/>
  <c r="U130" i="8"/>
  <c r="T130" i="8"/>
  <c r="Q130" i="8"/>
  <c r="N130" i="8"/>
  <c r="K130" i="8"/>
  <c r="H130" i="8"/>
  <c r="E130" i="8"/>
  <c r="U129" i="8"/>
  <c r="T129" i="8"/>
  <c r="Q129" i="8"/>
  <c r="N129" i="8"/>
  <c r="K129" i="8"/>
  <c r="H129" i="8"/>
  <c r="E129" i="8"/>
  <c r="U128" i="8"/>
  <c r="T128" i="8"/>
  <c r="Q128" i="8"/>
  <c r="N128" i="8"/>
  <c r="K128" i="8"/>
  <c r="H128" i="8"/>
  <c r="E128" i="8"/>
  <c r="U127" i="8"/>
  <c r="T127" i="8"/>
  <c r="Q127" i="8"/>
  <c r="N127" i="8"/>
  <c r="K127" i="8"/>
  <c r="H127" i="8"/>
  <c r="E127" i="8"/>
  <c r="U126" i="8"/>
  <c r="T126" i="8"/>
  <c r="Q126" i="8"/>
  <c r="N126" i="8"/>
  <c r="K126" i="8"/>
  <c r="H126" i="8"/>
  <c r="E126" i="8"/>
  <c r="U125" i="8"/>
  <c r="T125" i="8"/>
  <c r="Q125" i="8"/>
  <c r="N125" i="8"/>
  <c r="K125" i="8"/>
  <c r="H125" i="8"/>
  <c r="E125" i="8"/>
  <c r="U124" i="8"/>
  <c r="T124" i="8"/>
  <c r="Q124" i="8"/>
  <c r="N124" i="8"/>
  <c r="K124" i="8"/>
  <c r="H124" i="8"/>
  <c r="E124" i="8"/>
  <c r="U123" i="8"/>
  <c r="T123" i="8"/>
  <c r="Q123" i="8"/>
  <c r="N123" i="8"/>
  <c r="K123" i="8"/>
  <c r="H123" i="8"/>
  <c r="E123" i="8"/>
  <c r="U122" i="8"/>
  <c r="T122" i="8"/>
  <c r="Q122" i="8"/>
  <c r="N122" i="8"/>
  <c r="K122" i="8"/>
  <c r="H122" i="8"/>
  <c r="E122" i="8"/>
  <c r="U121" i="8"/>
  <c r="T121" i="8"/>
  <c r="Q121" i="8"/>
  <c r="N121" i="8"/>
  <c r="K121" i="8"/>
  <c r="H121" i="8"/>
  <c r="E121" i="8"/>
  <c r="U120" i="8"/>
  <c r="T120" i="8"/>
  <c r="Q120" i="8"/>
  <c r="N120" i="8"/>
  <c r="K120" i="8"/>
  <c r="H120" i="8"/>
  <c r="E120" i="8"/>
  <c r="U119" i="8"/>
  <c r="T119" i="8"/>
  <c r="Q119" i="8"/>
  <c r="N119" i="8"/>
  <c r="K119" i="8"/>
  <c r="H119" i="8"/>
  <c r="E119" i="8"/>
  <c r="U118" i="8"/>
  <c r="T118" i="8"/>
  <c r="Q118" i="8"/>
  <c r="N118" i="8"/>
  <c r="K118" i="8"/>
  <c r="H118" i="8"/>
  <c r="E118" i="8"/>
  <c r="U117" i="8"/>
  <c r="T117" i="8"/>
  <c r="Q117" i="8"/>
  <c r="N117" i="8"/>
  <c r="K117" i="8"/>
  <c r="H117" i="8"/>
  <c r="E117" i="8"/>
  <c r="U116" i="8"/>
  <c r="T116" i="8"/>
  <c r="Q116" i="8"/>
  <c r="N116" i="8"/>
  <c r="K116" i="8"/>
  <c r="H116" i="8"/>
  <c r="E116" i="8"/>
  <c r="U115" i="8"/>
  <c r="T115" i="8"/>
  <c r="Q115" i="8"/>
  <c r="N115" i="8"/>
  <c r="K115" i="8"/>
  <c r="H115" i="8"/>
  <c r="E115" i="8"/>
  <c r="U114" i="8"/>
  <c r="T114" i="8"/>
  <c r="Q114" i="8"/>
  <c r="N114" i="8"/>
  <c r="K114" i="8"/>
  <c r="H114" i="8"/>
  <c r="E114" i="8"/>
  <c r="U113" i="8"/>
  <c r="T113" i="8"/>
  <c r="Q113" i="8"/>
  <c r="N113" i="8"/>
  <c r="K113" i="8"/>
  <c r="H113" i="8"/>
  <c r="E113" i="8"/>
  <c r="U112" i="8"/>
  <c r="T112" i="8"/>
  <c r="Q112" i="8"/>
  <c r="N112" i="8"/>
  <c r="K112" i="8"/>
  <c r="H112" i="8"/>
  <c r="E112" i="8"/>
  <c r="U111" i="8"/>
  <c r="T111" i="8"/>
  <c r="Q111" i="8"/>
  <c r="N111" i="8"/>
  <c r="K111" i="8"/>
  <c r="H111" i="8"/>
  <c r="E111" i="8"/>
  <c r="U110" i="8"/>
  <c r="T110" i="8"/>
  <c r="Q110" i="8"/>
  <c r="N110" i="8"/>
  <c r="K110" i="8"/>
  <c r="H110" i="8"/>
  <c r="E110" i="8"/>
  <c r="U109" i="8"/>
  <c r="T109" i="8"/>
  <c r="Q109" i="8"/>
  <c r="N109" i="8"/>
  <c r="K109" i="8"/>
  <c r="H109" i="8"/>
  <c r="E109" i="8"/>
  <c r="U108" i="8"/>
  <c r="T108" i="8"/>
  <c r="Q108" i="8"/>
  <c r="N108" i="8"/>
  <c r="K108" i="8"/>
  <c r="H108" i="8"/>
  <c r="E108" i="8"/>
  <c r="U107" i="8"/>
  <c r="T107" i="8"/>
  <c r="Q107" i="8"/>
  <c r="N107" i="8"/>
  <c r="K107" i="8"/>
  <c r="H107" i="8"/>
  <c r="E107" i="8"/>
  <c r="U106" i="8"/>
  <c r="T106" i="8"/>
  <c r="Q106" i="8"/>
  <c r="N106" i="8"/>
  <c r="K106" i="8"/>
  <c r="H106" i="8"/>
  <c r="E106" i="8"/>
  <c r="U105" i="8"/>
  <c r="T105" i="8"/>
  <c r="Q105" i="8"/>
  <c r="N105" i="8"/>
  <c r="K105" i="8"/>
  <c r="H105" i="8"/>
  <c r="E105" i="8"/>
  <c r="U104" i="8"/>
  <c r="T104" i="8"/>
  <c r="Q104" i="8"/>
  <c r="N104" i="8"/>
  <c r="K104" i="8"/>
  <c r="H104" i="8"/>
  <c r="E104" i="8"/>
  <c r="U103" i="8"/>
  <c r="T103" i="8"/>
  <c r="Q103" i="8"/>
  <c r="N103" i="8"/>
  <c r="K103" i="8"/>
  <c r="H103" i="8"/>
  <c r="E103" i="8"/>
  <c r="U102" i="8"/>
  <c r="T102" i="8"/>
  <c r="Q102" i="8"/>
  <c r="N102" i="8"/>
  <c r="K102" i="8"/>
  <c r="H102" i="8"/>
  <c r="E102" i="8"/>
  <c r="U101" i="8"/>
  <c r="T101" i="8"/>
  <c r="Q101" i="8"/>
  <c r="N101" i="8"/>
  <c r="K101" i="8"/>
  <c r="H101" i="8"/>
  <c r="E101" i="8"/>
  <c r="U100" i="8"/>
  <c r="T100" i="8"/>
  <c r="Q100" i="8"/>
  <c r="N100" i="8"/>
  <c r="K100" i="8"/>
  <c r="H100" i="8"/>
  <c r="E100" i="8"/>
  <c r="U99" i="8"/>
  <c r="T99" i="8"/>
  <c r="Q99" i="8"/>
  <c r="N99" i="8"/>
  <c r="K99" i="8"/>
  <c r="H99" i="8"/>
  <c r="E99" i="8"/>
  <c r="U98" i="8"/>
  <c r="T98" i="8"/>
  <c r="Q98" i="8"/>
  <c r="N98" i="8"/>
  <c r="K98" i="8"/>
  <c r="H98" i="8"/>
  <c r="E98" i="8"/>
  <c r="U97" i="8"/>
  <c r="T97" i="8"/>
  <c r="Q97" i="8"/>
  <c r="N97" i="8"/>
  <c r="K97" i="8"/>
  <c r="H97" i="8"/>
  <c r="E97" i="8"/>
  <c r="U96" i="8"/>
  <c r="T96" i="8"/>
  <c r="Q96" i="8"/>
  <c r="N96" i="8"/>
  <c r="K96" i="8"/>
  <c r="H96" i="8"/>
  <c r="E96" i="8"/>
  <c r="U95" i="8"/>
  <c r="T95" i="8"/>
  <c r="Q95" i="8"/>
  <c r="N95" i="8"/>
  <c r="K95" i="8"/>
  <c r="H95" i="8"/>
  <c r="E95" i="8"/>
  <c r="U94" i="8"/>
  <c r="T94" i="8"/>
  <c r="Q94" i="8"/>
  <c r="N94" i="8"/>
  <c r="K94" i="8"/>
  <c r="H94" i="8"/>
  <c r="E94" i="8"/>
  <c r="U93" i="8"/>
  <c r="T93" i="8"/>
  <c r="Q93" i="8"/>
  <c r="N93" i="8"/>
  <c r="K93" i="8"/>
  <c r="H93" i="8"/>
  <c r="E93" i="8"/>
  <c r="U92" i="8"/>
  <c r="T92" i="8"/>
  <c r="Q92" i="8"/>
  <c r="N92" i="8"/>
  <c r="K92" i="8"/>
  <c r="H92" i="8"/>
  <c r="E92" i="8"/>
  <c r="U91" i="8"/>
  <c r="T91" i="8"/>
  <c r="Q91" i="8"/>
  <c r="N91" i="8"/>
  <c r="K91" i="8"/>
  <c r="H91" i="8"/>
  <c r="E91" i="8"/>
  <c r="U90" i="8"/>
  <c r="T90" i="8"/>
  <c r="Q90" i="8"/>
  <c r="N90" i="8"/>
  <c r="K90" i="8"/>
  <c r="H90" i="8"/>
  <c r="E90" i="8"/>
  <c r="U89" i="8"/>
  <c r="T89" i="8"/>
  <c r="Q89" i="8"/>
  <c r="N89" i="8"/>
  <c r="K89" i="8"/>
  <c r="H89" i="8"/>
  <c r="E89" i="8"/>
  <c r="U88" i="8"/>
  <c r="T88" i="8"/>
  <c r="Q88" i="8"/>
  <c r="N88" i="8"/>
  <c r="K88" i="8"/>
  <c r="H88" i="8"/>
  <c r="E88" i="8"/>
  <c r="U87" i="8"/>
  <c r="T87" i="8"/>
  <c r="Q87" i="8"/>
  <c r="N87" i="8"/>
  <c r="K87" i="8"/>
  <c r="H87" i="8"/>
  <c r="E87" i="8"/>
  <c r="U86" i="8"/>
  <c r="T86" i="8"/>
  <c r="Q86" i="8"/>
  <c r="N86" i="8"/>
  <c r="K86" i="8"/>
  <c r="H86" i="8"/>
  <c r="E86" i="8"/>
  <c r="U85" i="8"/>
  <c r="T85" i="8"/>
  <c r="Q85" i="8"/>
  <c r="N85" i="8"/>
  <c r="K85" i="8"/>
  <c r="H85" i="8"/>
  <c r="E85" i="8"/>
  <c r="U84" i="8"/>
  <c r="T84" i="8"/>
  <c r="Q84" i="8"/>
  <c r="N84" i="8"/>
  <c r="K84" i="8"/>
  <c r="H84" i="8"/>
  <c r="E84" i="8"/>
  <c r="U83" i="8"/>
  <c r="T83" i="8"/>
  <c r="Q83" i="8"/>
  <c r="N83" i="8"/>
  <c r="K83" i="8"/>
  <c r="H83" i="8"/>
  <c r="E83" i="8"/>
  <c r="U82" i="8"/>
  <c r="T82" i="8"/>
  <c r="Q82" i="8"/>
  <c r="N82" i="8"/>
  <c r="K82" i="8"/>
  <c r="H82" i="8"/>
  <c r="E82" i="8"/>
  <c r="U81" i="8"/>
  <c r="T81" i="8"/>
  <c r="Q81" i="8"/>
  <c r="N81" i="8"/>
  <c r="K81" i="8"/>
  <c r="H81" i="8"/>
  <c r="E81" i="8"/>
  <c r="U80" i="8"/>
  <c r="T80" i="8"/>
  <c r="Q80" i="8"/>
  <c r="N80" i="8"/>
  <c r="K80" i="8"/>
  <c r="H80" i="8"/>
  <c r="E80" i="8"/>
  <c r="U79" i="8"/>
  <c r="T79" i="8"/>
  <c r="Q79" i="8"/>
  <c r="N79" i="8"/>
  <c r="K79" i="8"/>
  <c r="H79" i="8"/>
  <c r="E79" i="8"/>
  <c r="U78" i="8"/>
  <c r="T78" i="8"/>
  <c r="Q78" i="8"/>
  <c r="N78" i="8"/>
  <c r="K78" i="8"/>
  <c r="H78" i="8"/>
  <c r="E78" i="8"/>
  <c r="U77" i="8"/>
  <c r="T77" i="8"/>
  <c r="Q77" i="8"/>
  <c r="N77" i="8"/>
  <c r="K77" i="8"/>
  <c r="H77" i="8"/>
  <c r="E77" i="8"/>
  <c r="U76" i="8"/>
  <c r="T76" i="8"/>
  <c r="Q76" i="8"/>
  <c r="N76" i="8"/>
  <c r="K76" i="8"/>
  <c r="H76" i="8"/>
  <c r="E76" i="8"/>
  <c r="U75" i="8"/>
  <c r="T75" i="8"/>
  <c r="Q75" i="8"/>
  <c r="N75" i="8"/>
  <c r="K75" i="8"/>
  <c r="H75" i="8"/>
  <c r="E75" i="8"/>
  <c r="U74" i="8"/>
  <c r="T74" i="8"/>
  <c r="Q74" i="8"/>
  <c r="N74" i="8"/>
  <c r="K74" i="8"/>
  <c r="H74" i="8"/>
  <c r="E74" i="8"/>
  <c r="U73" i="8"/>
  <c r="T73" i="8"/>
  <c r="Q73" i="8"/>
  <c r="N73" i="8"/>
  <c r="K73" i="8"/>
  <c r="H73" i="8"/>
  <c r="E73" i="8"/>
  <c r="U72" i="8"/>
  <c r="T72" i="8"/>
  <c r="Q72" i="8"/>
  <c r="N72" i="8"/>
  <c r="K72" i="8"/>
  <c r="H72" i="8"/>
  <c r="E72" i="8"/>
  <c r="U71" i="8"/>
  <c r="T71" i="8"/>
  <c r="Q71" i="8"/>
  <c r="N71" i="8"/>
  <c r="K71" i="8"/>
  <c r="H71" i="8"/>
  <c r="E71" i="8"/>
  <c r="U70" i="8"/>
  <c r="T70" i="8"/>
  <c r="Q70" i="8"/>
  <c r="N70" i="8"/>
  <c r="K70" i="8"/>
  <c r="H70" i="8"/>
  <c r="E70" i="8"/>
  <c r="U69" i="8"/>
  <c r="T69" i="8"/>
  <c r="Q69" i="8"/>
  <c r="N69" i="8"/>
  <c r="K69" i="8"/>
  <c r="H69" i="8"/>
  <c r="E69" i="8"/>
  <c r="U68" i="8"/>
  <c r="T68" i="8"/>
  <c r="Q68" i="8"/>
  <c r="N68" i="8"/>
  <c r="K68" i="8"/>
  <c r="H68" i="8"/>
  <c r="E68" i="8"/>
  <c r="U67" i="8"/>
  <c r="T67" i="8"/>
  <c r="Q67" i="8"/>
  <c r="N67" i="8"/>
  <c r="K67" i="8"/>
  <c r="H67" i="8"/>
  <c r="E67" i="8"/>
  <c r="U66" i="8"/>
  <c r="T66" i="8"/>
  <c r="Q66" i="8"/>
  <c r="N66" i="8"/>
  <c r="K66" i="8"/>
  <c r="H66" i="8"/>
  <c r="E66" i="8"/>
  <c r="U65" i="8"/>
  <c r="T65" i="8"/>
  <c r="Q65" i="8"/>
  <c r="N65" i="8"/>
  <c r="K65" i="8"/>
  <c r="H65" i="8"/>
  <c r="E65" i="8"/>
  <c r="U64" i="8"/>
  <c r="T64" i="8"/>
  <c r="Q64" i="8"/>
  <c r="N64" i="8"/>
  <c r="K64" i="8"/>
  <c r="H64" i="8"/>
  <c r="E64" i="8"/>
  <c r="U63" i="8"/>
  <c r="T63" i="8"/>
  <c r="Q63" i="8"/>
  <c r="N63" i="8"/>
  <c r="K63" i="8"/>
  <c r="H63" i="8"/>
  <c r="E63" i="8"/>
  <c r="U62" i="8"/>
  <c r="T62" i="8"/>
  <c r="Q62" i="8"/>
  <c r="N62" i="8"/>
  <c r="K62" i="8"/>
  <c r="H62" i="8"/>
  <c r="E62" i="8"/>
  <c r="U61" i="8"/>
  <c r="T61" i="8"/>
  <c r="Q61" i="8"/>
  <c r="N61" i="8"/>
  <c r="K61" i="8"/>
  <c r="H61" i="8"/>
  <c r="E61" i="8"/>
  <c r="U60" i="8"/>
  <c r="T60" i="8"/>
  <c r="Q60" i="8"/>
  <c r="N60" i="8"/>
  <c r="K60" i="8"/>
  <c r="H60" i="8"/>
  <c r="E60" i="8"/>
  <c r="U59" i="8"/>
  <c r="T59" i="8"/>
  <c r="Q59" i="8"/>
  <c r="N59" i="8"/>
  <c r="K59" i="8"/>
  <c r="H59" i="8"/>
  <c r="E59" i="8"/>
  <c r="U58" i="8"/>
  <c r="T58" i="8"/>
  <c r="Q58" i="8"/>
  <c r="N58" i="8"/>
  <c r="K58" i="8"/>
  <c r="H58" i="8"/>
  <c r="E58" i="8"/>
  <c r="U57" i="8"/>
  <c r="T57" i="8"/>
  <c r="Q57" i="8"/>
  <c r="N57" i="8"/>
  <c r="K57" i="8"/>
  <c r="H57" i="8"/>
  <c r="E57" i="8"/>
  <c r="U56" i="8"/>
  <c r="T56" i="8"/>
  <c r="Q56" i="8"/>
  <c r="N56" i="8"/>
  <c r="K56" i="8"/>
  <c r="H56" i="8"/>
  <c r="E56" i="8"/>
  <c r="U55" i="8"/>
  <c r="T55" i="8"/>
  <c r="Q55" i="8"/>
  <c r="N55" i="8"/>
  <c r="K55" i="8"/>
  <c r="H55" i="8"/>
  <c r="E55" i="8"/>
  <c r="U54" i="8"/>
  <c r="S54" i="8"/>
  <c r="E54" i="8" s="1"/>
  <c r="U53" i="8"/>
  <c r="T53" i="8"/>
  <c r="Q53" i="8"/>
  <c r="N53" i="8"/>
  <c r="K53" i="8"/>
  <c r="H53" i="8"/>
  <c r="E53" i="8"/>
  <c r="U52" i="8"/>
  <c r="T52" i="8"/>
  <c r="Q52" i="8"/>
  <c r="N52" i="8"/>
  <c r="K52" i="8"/>
  <c r="H52" i="8"/>
  <c r="E52" i="8"/>
  <c r="U51" i="8"/>
  <c r="T51" i="8"/>
  <c r="Q51" i="8"/>
  <c r="N51" i="8"/>
  <c r="K51" i="8"/>
  <c r="H51" i="8"/>
  <c r="E51" i="8"/>
  <c r="U50" i="8"/>
  <c r="T50" i="8"/>
  <c r="Q50" i="8"/>
  <c r="N50" i="8"/>
  <c r="K50" i="8"/>
  <c r="H50" i="8"/>
  <c r="E50" i="8"/>
  <c r="U49" i="8"/>
  <c r="T49" i="8"/>
  <c r="Q49" i="8"/>
  <c r="N49" i="8"/>
  <c r="K49" i="8"/>
  <c r="H49" i="8"/>
  <c r="E49" i="8"/>
  <c r="U48" i="8"/>
  <c r="T48" i="8"/>
  <c r="Q48" i="8"/>
  <c r="N48" i="8"/>
  <c r="K48" i="8"/>
  <c r="H48" i="8"/>
  <c r="E48" i="8"/>
  <c r="U47" i="8"/>
  <c r="T47" i="8"/>
  <c r="Q47" i="8"/>
  <c r="N47" i="8"/>
  <c r="K47" i="8"/>
  <c r="H47" i="8"/>
  <c r="E47" i="8"/>
  <c r="U46" i="8"/>
  <c r="T46" i="8"/>
  <c r="Q46" i="8"/>
  <c r="N46" i="8"/>
  <c r="K46" i="8"/>
  <c r="H46" i="8"/>
  <c r="E46" i="8"/>
  <c r="U45" i="8"/>
  <c r="T45" i="8"/>
  <c r="Q45" i="8"/>
  <c r="N45" i="8"/>
  <c r="K45" i="8"/>
  <c r="H45" i="8"/>
  <c r="E45" i="8"/>
  <c r="U44" i="8"/>
  <c r="T44" i="8"/>
  <c r="Q44" i="8"/>
  <c r="N44" i="8"/>
  <c r="K44" i="8"/>
  <c r="H44" i="8"/>
  <c r="E44" i="8"/>
  <c r="U43" i="8"/>
  <c r="T43" i="8"/>
  <c r="Q43" i="8"/>
  <c r="N43" i="8"/>
  <c r="K43" i="8"/>
  <c r="H43" i="8"/>
  <c r="E43" i="8"/>
  <c r="U42" i="8"/>
  <c r="T42" i="8"/>
  <c r="Q42" i="8"/>
  <c r="N42" i="8"/>
  <c r="K42" i="8"/>
  <c r="H42" i="8"/>
  <c r="E42" i="8"/>
  <c r="U41" i="8"/>
  <c r="T41" i="8"/>
  <c r="Q41" i="8"/>
  <c r="N41" i="8"/>
  <c r="K41" i="8"/>
  <c r="H41" i="8"/>
  <c r="E41" i="8"/>
  <c r="U40" i="8"/>
  <c r="T40" i="8"/>
  <c r="Q40" i="8"/>
  <c r="N40" i="8"/>
  <c r="K40" i="8"/>
  <c r="H40" i="8"/>
  <c r="E40" i="8"/>
  <c r="U39" i="8"/>
  <c r="T39" i="8"/>
  <c r="Q39" i="8"/>
  <c r="N39" i="8"/>
  <c r="K39" i="8"/>
  <c r="H39" i="8"/>
  <c r="E39" i="8"/>
  <c r="U37" i="8"/>
  <c r="T37" i="8"/>
  <c r="Q37" i="8"/>
  <c r="N37" i="8"/>
  <c r="K37" i="8"/>
  <c r="H37" i="8"/>
  <c r="E37" i="8"/>
  <c r="U36" i="8"/>
  <c r="T36" i="8"/>
  <c r="Q36" i="8"/>
  <c r="N36" i="8"/>
  <c r="K36" i="8"/>
  <c r="H36" i="8"/>
  <c r="E36" i="8"/>
  <c r="U35" i="8"/>
  <c r="T35" i="8"/>
  <c r="Q35" i="8"/>
  <c r="N35" i="8"/>
  <c r="K35" i="8"/>
  <c r="H35" i="8"/>
  <c r="E35" i="8"/>
  <c r="U34" i="8"/>
  <c r="T34" i="8"/>
  <c r="Q34" i="8"/>
  <c r="N34" i="8"/>
  <c r="K34" i="8"/>
  <c r="H34" i="8"/>
  <c r="E34" i="8"/>
  <c r="U33" i="8"/>
  <c r="T33" i="8"/>
  <c r="Q33" i="8"/>
  <c r="N33" i="8"/>
  <c r="K33" i="8"/>
  <c r="H33" i="8"/>
  <c r="E33" i="8"/>
  <c r="U32" i="8"/>
  <c r="T32" i="8"/>
  <c r="Q32" i="8"/>
  <c r="N32" i="8"/>
  <c r="K32" i="8"/>
  <c r="H32" i="8"/>
  <c r="E32" i="8"/>
  <c r="U31" i="8"/>
  <c r="T31" i="8"/>
  <c r="Q31" i="8"/>
  <c r="N31" i="8"/>
  <c r="K31" i="8"/>
  <c r="H31" i="8"/>
  <c r="E31" i="8"/>
  <c r="U30" i="8"/>
  <c r="T30" i="8"/>
  <c r="Q30" i="8"/>
  <c r="N30" i="8"/>
  <c r="K30" i="8"/>
  <c r="H30" i="8"/>
  <c r="E30" i="8"/>
  <c r="U29" i="8"/>
  <c r="T29" i="8"/>
  <c r="Q29" i="8"/>
  <c r="N29" i="8"/>
  <c r="K29" i="8"/>
  <c r="H29" i="8"/>
  <c r="E29" i="8"/>
  <c r="U28" i="8"/>
  <c r="T28" i="8"/>
  <c r="Q28" i="8"/>
  <c r="N28" i="8"/>
  <c r="K28" i="8"/>
  <c r="H28" i="8"/>
  <c r="E28" i="8"/>
  <c r="U27" i="8"/>
  <c r="T27" i="8"/>
  <c r="Q27" i="8"/>
  <c r="N27" i="8"/>
  <c r="K27" i="8"/>
  <c r="H27" i="8"/>
  <c r="E27" i="8"/>
  <c r="U26" i="8"/>
  <c r="T26" i="8"/>
  <c r="Q26" i="8"/>
  <c r="N26" i="8"/>
  <c r="K26" i="8"/>
  <c r="H26" i="8"/>
  <c r="E26" i="8"/>
  <c r="U25" i="8"/>
  <c r="T25" i="8"/>
  <c r="Q25" i="8"/>
  <c r="N25" i="8"/>
  <c r="K25" i="8"/>
  <c r="H25" i="8"/>
  <c r="E25" i="8"/>
  <c r="U24" i="8"/>
  <c r="T24" i="8"/>
  <c r="Q24" i="8"/>
  <c r="N24" i="8"/>
  <c r="K24" i="8"/>
  <c r="H24" i="8"/>
  <c r="E24" i="8"/>
  <c r="U23" i="8"/>
  <c r="T23" i="8"/>
  <c r="Q23" i="8"/>
  <c r="N23" i="8"/>
  <c r="K23" i="8"/>
  <c r="H23" i="8"/>
  <c r="E23" i="8"/>
  <c r="U22" i="8"/>
  <c r="T22" i="8"/>
  <c r="Q22" i="8"/>
  <c r="N22" i="8"/>
  <c r="K22" i="8"/>
  <c r="H22" i="8"/>
  <c r="E22" i="8"/>
  <c r="U21" i="8"/>
  <c r="T21" i="8"/>
  <c r="Q21" i="8"/>
  <c r="N21" i="8"/>
  <c r="K21" i="8"/>
  <c r="H21" i="8"/>
  <c r="E21" i="8"/>
  <c r="U20" i="8"/>
  <c r="T20" i="8"/>
  <c r="Q20" i="8"/>
  <c r="N20" i="8"/>
  <c r="K20" i="8"/>
  <c r="H20" i="8"/>
  <c r="E20" i="8"/>
  <c r="U19" i="8"/>
  <c r="T19" i="8"/>
  <c r="Q19" i="8"/>
  <c r="N19" i="8"/>
  <c r="K19" i="8"/>
  <c r="H19" i="8"/>
  <c r="E19" i="8"/>
  <c r="U18" i="8"/>
  <c r="T18" i="8"/>
  <c r="Q18" i="8"/>
  <c r="N18" i="8"/>
  <c r="K18" i="8"/>
  <c r="H18" i="8"/>
  <c r="E18" i="8"/>
  <c r="U17" i="8"/>
  <c r="T17" i="8"/>
  <c r="Q17" i="8"/>
  <c r="N17" i="8"/>
  <c r="K17" i="8"/>
  <c r="H17" i="8"/>
  <c r="E17" i="8"/>
  <c r="U16" i="8"/>
  <c r="T16" i="8"/>
  <c r="Q16" i="8"/>
  <c r="N16" i="8"/>
  <c r="K16" i="8"/>
  <c r="H16" i="8"/>
  <c r="E16" i="8"/>
  <c r="U15" i="8"/>
  <c r="T15" i="8"/>
  <c r="Q15" i="8"/>
  <c r="N15" i="8"/>
  <c r="K15" i="8"/>
  <c r="H15" i="8"/>
  <c r="E15" i="8"/>
  <c r="U14" i="8"/>
  <c r="T14" i="8"/>
  <c r="Q14" i="8"/>
  <c r="N14" i="8"/>
  <c r="K14" i="8"/>
  <c r="H14" i="8"/>
  <c r="E14" i="8"/>
  <c r="U13" i="8"/>
  <c r="T13" i="8"/>
  <c r="Q13" i="8"/>
  <c r="N13" i="8"/>
  <c r="K13" i="8"/>
  <c r="H13" i="8"/>
  <c r="E13" i="8"/>
  <c r="U12" i="8"/>
  <c r="T12" i="8"/>
  <c r="Q12" i="8"/>
  <c r="N12" i="8"/>
  <c r="K12" i="8"/>
  <c r="H12" i="8"/>
  <c r="E12" i="8"/>
  <c r="U11" i="8"/>
  <c r="T11" i="8"/>
  <c r="Q11" i="8"/>
  <c r="N11" i="8"/>
  <c r="K11" i="8"/>
  <c r="H11" i="8"/>
  <c r="E11" i="8"/>
  <c r="U10" i="8"/>
  <c r="T10" i="8"/>
  <c r="Q10" i="8"/>
  <c r="N10" i="8"/>
  <c r="K10" i="8"/>
  <c r="H10" i="8"/>
  <c r="E10" i="8"/>
  <c r="U9" i="8"/>
  <c r="T9" i="8"/>
  <c r="Q9" i="8"/>
  <c r="N9" i="8"/>
  <c r="K9" i="8"/>
  <c r="H9" i="8"/>
  <c r="E9" i="8"/>
  <c r="U8" i="8"/>
  <c r="T8" i="8"/>
  <c r="Q8" i="8"/>
  <c r="N8" i="8"/>
  <c r="K8" i="8"/>
  <c r="H8" i="8"/>
  <c r="E8" i="8"/>
  <c r="U7" i="8"/>
  <c r="T7" i="8"/>
  <c r="Q7" i="8"/>
  <c r="N7" i="8"/>
  <c r="K7" i="8"/>
  <c r="H7" i="8"/>
  <c r="E7" i="8"/>
  <c r="U6" i="8"/>
  <c r="T6" i="8"/>
  <c r="Q6" i="8"/>
  <c r="N6" i="8"/>
  <c r="K6" i="8"/>
  <c r="H6" i="8"/>
  <c r="E6" i="8"/>
  <c r="U5" i="8"/>
  <c r="T5" i="8"/>
  <c r="Q5" i="8"/>
  <c r="N5" i="8"/>
  <c r="K5" i="8"/>
  <c r="H5" i="8"/>
  <c r="E5" i="8"/>
  <c r="U4" i="8"/>
  <c r="T4" i="8"/>
  <c r="Q4" i="8"/>
  <c r="N4" i="8"/>
  <c r="K4" i="8"/>
  <c r="H4" i="8"/>
  <c r="E4" i="8"/>
  <c r="U3" i="8"/>
  <c r="T3" i="8"/>
  <c r="Q3" i="8"/>
  <c r="N3" i="8"/>
  <c r="K3" i="8"/>
  <c r="H3" i="8"/>
  <c r="E3" i="8"/>
  <c r="U2" i="8"/>
  <c r="T2" i="8"/>
  <c r="Q2" i="8"/>
  <c r="N2" i="8"/>
  <c r="K2" i="8"/>
  <c r="H2" i="8"/>
  <c r="E2" i="8"/>
  <c r="U190" i="7"/>
  <c r="T190" i="7"/>
  <c r="Q190" i="7"/>
  <c r="N190" i="7"/>
  <c r="K190" i="7"/>
  <c r="H190" i="7"/>
  <c r="E190" i="7"/>
  <c r="U189" i="7"/>
  <c r="T189" i="7"/>
  <c r="Q189" i="7"/>
  <c r="N189" i="7"/>
  <c r="K189" i="7"/>
  <c r="H189" i="7"/>
  <c r="E189" i="7"/>
  <c r="U188" i="7"/>
  <c r="T188" i="7"/>
  <c r="Q188" i="7"/>
  <c r="N188" i="7"/>
  <c r="K188" i="7"/>
  <c r="H188" i="7"/>
  <c r="E188" i="7"/>
  <c r="U187" i="7"/>
  <c r="T187" i="7"/>
  <c r="Q187" i="7"/>
  <c r="N187" i="7"/>
  <c r="K187" i="7"/>
  <c r="H187" i="7"/>
  <c r="E187" i="7"/>
  <c r="U186" i="7"/>
  <c r="T186" i="7"/>
  <c r="Q186" i="7"/>
  <c r="N186" i="7"/>
  <c r="K186" i="7"/>
  <c r="H186" i="7"/>
  <c r="E186" i="7"/>
  <c r="U185" i="7"/>
  <c r="T185" i="7"/>
  <c r="Q185" i="7"/>
  <c r="N185" i="7"/>
  <c r="K185" i="7"/>
  <c r="H185" i="7"/>
  <c r="E185" i="7"/>
  <c r="U184" i="7"/>
  <c r="T184" i="7"/>
  <c r="Q184" i="7"/>
  <c r="N184" i="7"/>
  <c r="K184" i="7"/>
  <c r="H184" i="7"/>
  <c r="E184" i="7"/>
  <c r="U183" i="7"/>
  <c r="T183" i="7"/>
  <c r="Q183" i="7"/>
  <c r="N183" i="7"/>
  <c r="K183" i="7"/>
  <c r="H183" i="7"/>
  <c r="E183" i="7"/>
  <c r="U182" i="7"/>
  <c r="T182" i="7"/>
  <c r="Q182" i="7"/>
  <c r="N182" i="7"/>
  <c r="K182" i="7"/>
  <c r="H182" i="7"/>
  <c r="E182" i="7"/>
  <c r="U181" i="7"/>
  <c r="T181" i="7"/>
  <c r="Q181" i="7"/>
  <c r="N181" i="7"/>
  <c r="K181" i="7"/>
  <c r="H181" i="7"/>
  <c r="E181" i="7"/>
  <c r="U180" i="7"/>
  <c r="T180" i="7"/>
  <c r="Q180" i="7"/>
  <c r="N180" i="7"/>
  <c r="K180" i="7"/>
  <c r="H180" i="7"/>
  <c r="E180" i="7"/>
  <c r="U179" i="7"/>
  <c r="T179" i="7"/>
  <c r="Q179" i="7"/>
  <c r="N179" i="7"/>
  <c r="K179" i="7"/>
  <c r="H179" i="7"/>
  <c r="E179" i="7"/>
  <c r="U178" i="7"/>
  <c r="T178" i="7"/>
  <c r="Q178" i="7"/>
  <c r="N178" i="7"/>
  <c r="K178" i="7"/>
  <c r="H178" i="7"/>
  <c r="E178" i="7"/>
  <c r="U177" i="7"/>
  <c r="T177" i="7"/>
  <c r="Q177" i="7"/>
  <c r="N177" i="7"/>
  <c r="K177" i="7"/>
  <c r="H177" i="7"/>
  <c r="E177" i="7"/>
  <c r="U176" i="7"/>
  <c r="T176" i="7"/>
  <c r="Q176" i="7"/>
  <c r="N176" i="7"/>
  <c r="K176" i="7"/>
  <c r="H176" i="7"/>
  <c r="E176" i="7"/>
  <c r="U175" i="7"/>
  <c r="T175" i="7"/>
  <c r="Q175" i="7"/>
  <c r="N175" i="7"/>
  <c r="K175" i="7"/>
  <c r="H175" i="7"/>
  <c r="E175" i="7"/>
  <c r="U174" i="7"/>
  <c r="T174" i="7"/>
  <c r="Q174" i="7"/>
  <c r="N174" i="7"/>
  <c r="K174" i="7"/>
  <c r="H174" i="7"/>
  <c r="E174" i="7"/>
  <c r="U173" i="7"/>
  <c r="T173" i="7"/>
  <c r="Q173" i="7"/>
  <c r="N173" i="7"/>
  <c r="K173" i="7"/>
  <c r="H173" i="7"/>
  <c r="E173" i="7"/>
  <c r="U172" i="7"/>
  <c r="T172" i="7"/>
  <c r="Q172" i="7"/>
  <c r="N172" i="7"/>
  <c r="K172" i="7"/>
  <c r="H172" i="7"/>
  <c r="E172" i="7"/>
  <c r="U171" i="7"/>
  <c r="T171" i="7"/>
  <c r="Q171" i="7"/>
  <c r="N171" i="7"/>
  <c r="K171" i="7"/>
  <c r="H171" i="7"/>
  <c r="E171" i="7"/>
  <c r="U170" i="7"/>
  <c r="T170" i="7"/>
  <c r="Q170" i="7"/>
  <c r="N170" i="7"/>
  <c r="K170" i="7"/>
  <c r="H170" i="7"/>
  <c r="E170" i="7"/>
  <c r="U169" i="7"/>
  <c r="T169" i="7"/>
  <c r="Q169" i="7"/>
  <c r="N169" i="7"/>
  <c r="K169" i="7"/>
  <c r="H169" i="7"/>
  <c r="E169" i="7"/>
  <c r="U168" i="7"/>
  <c r="T168" i="7"/>
  <c r="Q168" i="7"/>
  <c r="N168" i="7"/>
  <c r="K168" i="7"/>
  <c r="H168" i="7"/>
  <c r="E168" i="7"/>
  <c r="U167" i="7"/>
  <c r="T167" i="7"/>
  <c r="Q167" i="7"/>
  <c r="N167" i="7"/>
  <c r="K167" i="7"/>
  <c r="H167" i="7"/>
  <c r="E167" i="7"/>
  <c r="U166" i="7"/>
  <c r="T166" i="7"/>
  <c r="Q166" i="7"/>
  <c r="N166" i="7"/>
  <c r="K166" i="7"/>
  <c r="H166" i="7"/>
  <c r="E166" i="7"/>
  <c r="U165" i="7"/>
  <c r="T165" i="7"/>
  <c r="Q165" i="7"/>
  <c r="N165" i="7"/>
  <c r="K165" i="7"/>
  <c r="H165" i="7"/>
  <c r="E165" i="7"/>
  <c r="U164" i="7"/>
  <c r="T164" i="7"/>
  <c r="Q164" i="7"/>
  <c r="N164" i="7"/>
  <c r="K164" i="7"/>
  <c r="H164" i="7"/>
  <c r="E164" i="7"/>
  <c r="U163" i="7"/>
  <c r="T163" i="7"/>
  <c r="Q163" i="7"/>
  <c r="N163" i="7"/>
  <c r="K163" i="7"/>
  <c r="H163" i="7"/>
  <c r="E163" i="7"/>
  <c r="U162" i="7"/>
  <c r="T162" i="7"/>
  <c r="Q162" i="7"/>
  <c r="N162" i="7"/>
  <c r="K162" i="7"/>
  <c r="H162" i="7"/>
  <c r="E162" i="7"/>
  <c r="U161" i="7"/>
  <c r="T161" i="7"/>
  <c r="Q161" i="7"/>
  <c r="N161" i="7"/>
  <c r="K161" i="7"/>
  <c r="H161" i="7"/>
  <c r="E161" i="7"/>
  <c r="U160" i="7"/>
  <c r="T160" i="7"/>
  <c r="Q160" i="7"/>
  <c r="N160" i="7"/>
  <c r="K160" i="7"/>
  <c r="H160" i="7"/>
  <c r="E160" i="7"/>
  <c r="U159" i="7"/>
  <c r="T159" i="7"/>
  <c r="Q159" i="7"/>
  <c r="N159" i="7"/>
  <c r="K159" i="7"/>
  <c r="H159" i="7"/>
  <c r="E159" i="7"/>
  <c r="U158" i="7"/>
  <c r="T158" i="7"/>
  <c r="Q158" i="7"/>
  <c r="N158" i="7"/>
  <c r="K158" i="7"/>
  <c r="H158" i="7"/>
  <c r="E158" i="7"/>
  <c r="U157" i="7"/>
  <c r="T157" i="7"/>
  <c r="Q157" i="7"/>
  <c r="N157" i="7"/>
  <c r="K157" i="7"/>
  <c r="H157" i="7"/>
  <c r="E157" i="7"/>
  <c r="U156" i="7"/>
  <c r="T156" i="7"/>
  <c r="Q156" i="7"/>
  <c r="N156" i="7"/>
  <c r="K156" i="7"/>
  <c r="H156" i="7"/>
  <c r="E156" i="7"/>
  <c r="U155" i="7"/>
  <c r="T155" i="7"/>
  <c r="Q155" i="7"/>
  <c r="N155" i="7"/>
  <c r="K155" i="7"/>
  <c r="H155" i="7"/>
  <c r="E155" i="7"/>
  <c r="U154" i="7"/>
  <c r="T154" i="7"/>
  <c r="Q154" i="7"/>
  <c r="N154" i="7"/>
  <c r="K154" i="7"/>
  <c r="H154" i="7"/>
  <c r="E154" i="7"/>
  <c r="U153" i="7"/>
  <c r="T153" i="7"/>
  <c r="Q153" i="7"/>
  <c r="N153" i="7"/>
  <c r="K153" i="7"/>
  <c r="H153" i="7"/>
  <c r="E153" i="7"/>
  <c r="U152" i="7"/>
  <c r="T152" i="7"/>
  <c r="Q152" i="7"/>
  <c r="N152" i="7"/>
  <c r="K152" i="7"/>
  <c r="H152" i="7"/>
  <c r="E152" i="7"/>
  <c r="U151" i="7"/>
  <c r="T151" i="7"/>
  <c r="Q151" i="7"/>
  <c r="N151" i="7"/>
  <c r="K151" i="7"/>
  <c r="H151" i="7"/>
  <c r="E151" i="7"/>
  <c r="U150" i="7"/>
  <c r="T150" i="7"/>
  <c r="Q150" i="7"/>
  <c r="N150" i="7"/>
  <c r="K150" i="7"/>
  <c r="H150" i="7"/>
  <c r="E150" i="7"/>
  <c r="U149" i="7"/>
  <c r="T149" i="7"/>
  <c r="Q149" i="7"/>
  <c r="N149" i="7"/>
  <c r="K149" i="7"/>
  <c r="H149" i="7"/>
  <c r="E149" i="7"/>
  <c r="U148" i="7"/>
  <c r="T148" i="7"/>
  <c r="Q148" i="7"/>
  <c r="N148" i="7"/>
  <c r="K148" i="7"/>
  <c r="H148" i="7"/>
  <c r="E148" i="7"/>
  <c r="U147" i="7"/>
  <c r="T147" i="7"/>
  <c r="Q147" i="7"/>
  <c r="N147" i="7"/>
  <c r="K147" i="7"/>
  <c r="H147" i="7"/>
  <c r="E147" i="7"/>
  <c r="U146" i="7"/>
  <c r="T146" i="7"/>
  <c r="Q146" i="7"/>
  <c r="N146" i="7"/>
  <c r="K146" i="7"/>
  <c r="H146" i="7"/>
  <c r="E146" i="7"/>
  <c r="U145" i="7"/>
  <c r="T145" i="7"/>
  <c r="Q145" i="7"/>
  <c r="N145" i="7"/>
  <c r="K145" i="7"/>
  <c r="H145" i="7"/>
  <c r="E145" i="7"/>
  <c r="U144" i="7"/>
  <c r="T144" i="7"/>
  <c r="Q144" i="7"/>
  <c r="N144" i="7"/>
  <c r="K144" i="7"/>
  <c r="H144" i="7"/>
  <c r="E144" i="7"/>
  <c r="U143" i="7"/>
  <c r="T143" i="7"/>
  <c r="Q143" i="7"/>
  <c r="N143" i="7"/>
  <c r="K143" i="7"/>
  <c r="H143" i="7"/>
  <c r="E143" i="7"/>
  <c r="U142" i="7"/>
  <c r="T142" i="7"/>
  <c r="Q142" i="7"/>
  <c r="N142" i="7"/>
  <c r="K142" i="7"/>
  <c r="H142" i="7"/>
  <c r="E142" i="7"/>
  <c r="U141" i="7"/>
  <c r="T141" i="7"/>
  <c r="Q141" i="7"/>
  <c r="N141" i="7"/>
  <c r="K141" i="7"/>
  <c r="H141" i="7"/>
  <c r="E141" i="7"/>
  <c r="U140" i="7"/>
  <c r="T140" i="7"/>
  <c r="Q140" i="7"/>
  <c r="N140" i="7"/>
  <c r="K140" i="7"/>
  <c r="H140" i="7"/>
  <c r="E140" i="7"/>
  <c r="U139" i="7"/>
  <c r="T139" i="7"/>
  <c r="Q139" i="7"/>
  <c r="N139" i="7"/>
  <c r="K139" i="7"/>
  <c r="H139" i="7"/>
  <c r="E139" i="7"/>
  <c r="U138" i="7"/>
  <c r="T138" i="7"/>
  <c r="Q138" i="7"/>
  <c r="N138" i="7"/>
  <c r="K138" i="7"/>
  <c r="H138" i="7"/>
  <c r="E138" i="7"/>
  <c r="U137" i="7"/>
  <c r="T137" i="7"/>
  <c r="Q137" i="7"/>
  <c r="N137" i="7"/>
  <c r="K137" i="7"/>
  <c r="H137" i="7"/>
  <c r="E137" i="7"/>
  <c r="U136" i="7"/>
  <c r="T136" i="7"/>
  <c r="Q136" i="7"/>
  <c r="N136" i="7"/>
  <c r="K136" i="7"/>
  <c r="H136" i="7"/>
  <c r="E136" i="7"/>
  <c r="U135" i="7"/>
  <c r="T135" i="7"/>
  <c r="Q135" i="7"/>
  <c r="N135" i="7"/>
  <c r="K135" i="7"/>
  <c r="H135" i="7"/>
  <c r="E135" i="7"/>
  <c r="U134" i="7"/>
  <c r="T134" i="7"/>
  <c r="Q134" i="7"/>
  <c r="N134" i="7"/>
  <c r="K134" i="7"/>
  <c r="H134" i="7"/>
  <c r="E134" i="7"/>
  <c r="U133" i="7"/>
  <c r="T133" i="7"/>
  <c r="Q133" i="7"/>
  <c r="N133" i="7"/>
  <c r="K133" i="7"/>
  <c r="H133" i="7"/>
  <c r="E133" i="7"/>
  <c r="U132" i="7"/>
  <c r="T132" i="7"/>
  <c r="Q132" i="7"/>
  <c r="N132" i="7"/>
  <c r="K132" i="7"/>
  <c r="H132" i="7"/>
  <c r="E132" i="7"/>
  <c r="U131" i="7"/>
  <c r="T131" i="7"/>
  <c r="Q131" i="7"/>
  <c r="N131" i="7"/>
  <c r="K131" i="7"/>
  <c r="H131" i="7"/>
  <c r="E131" i="7"/>
  <c r="U130" i="7"/>
  <c r="T130" i="7"/>
  <c r="Q130" i="7"/>
  <c r="N130" i="7"/>
  <c r="K130" i="7"/>
  <c r="H130" i="7"/>
  <c r="E130" i="7"/>
  <c r="U129" i="7"/>
  <c r="T129" i="7"/>
  <c r="Q129" i="7"/>
  <c r="N129" i="7"/>
  <c r="K129" i="7"/>
  <c r="H129" i="7"/>
  <c r="E129" i="7"/>
  <c r="U128" i="7"/>
  <c r="T128" i="7"/>
  <c r="Q128" i="7"/>
  <c r="N128" i="7"/>
  <c r="K128" i="7"/>
  <c r="H128" i="7"/>
  <c r="E128" i="7"/>
  <c r="U127" i="7"/>
  <c r="T127" i="7"/>
  <c r="Q127" i="7"/>
  <c r="N127" i="7"/>
  <c r="K127" i="7"/>
  <c r="H127" i="7"/>
  <c r="E127" i="7"/>
  <c r="U126" i="7"/>
  <c r="T126" i="7"/>
  <c r="Q126" i="7"/>
  <c r="N126" i="7"/>
  <c r="K126" i="7"/>
  <c r="H126" i="7"/>
  <c r="E126" i="7"/>
  <c r="U125" i="7"/>
  <c r="T125" i="7"/>
  <c r="Q125" i="7"/>
  <c r="N125" i="7"/>
  <c r="K125" i="7"/>
  <c r="H125" i="7"/>
  <c r="E125" i="7"/>
  <c r="U124" i="7"/>
  <c r="T124" i="7"/>
  <c r="Q124" i="7"/>
  <c r="N124" i="7"/>
  <c r="K124" i="7"/>
  <c r="H124" i="7"/>
  <c r="E124" i="7"/>
  <c r="U123" i="7"/>
  <c r="T123" i="7"/>
  <c r="Q123" i="7"/>
  <c r="N123" i="7"/>
  <c r="K123" i="7"/>
  <c r="H123" i="7"/>
  <c r="E123" i="7"/>
  <c r="U122" i="7"/>
  <c r="T122" i="7"/>
  <c r="Q122" i="7"/>
  <c r="N122" i="7"/>
  <c r="K122" i="7"/>
  <c r="H122" i="7"/>
  <c r="E122" i="7"/>
  <c r="U121" i="7"/>
  <c r="T121" i="7"/>
  <c r="Q121" i="7"/>
  <c r="N121" i="7"/>
  <c r="K121" i="7"/>
  <c r="H121" i="7"/>
  <c r="E121" i="7"/>
  <c r="U120" i="7"/>
  <c r="T120" i="7"/>
  <c r="Q120" i="7"/>
  <c r="N120" i="7"/>
  <c r="K120" i="7"/>
  <c r="H120" i="7"/>
  <c r="E120" i="7"/>
  <c r="U119" i="7"/>
  <c r="T119" i="7"/>
  <c r="Q119" i="7"/>
  <c r="N119" i="7"/>
  <c r="K119" i="7"/>
  <c r="H119" i="7"/>
  <c r="E119" i="7"/>
  <c r="U118" i="7"/>
  <c r="T118" i="7"/>
  <c r="Q118" i="7"/>
  <c r="N118" i="7"/>
  <c r="K118" i="7"/>
  <c r="H118" i="7"/>
  <c r="E118" i="7"/>
  <c r="U117" i="7"/>
  <c r="T117" i="7"/>
  <c r="Q117" i="7"/>
  <c r="N117" i="7"/>
  <c r="K117" i="7"/>
  <c r="H117" i="7"/>
  <c r="E117" i="7"/>
  <c r="U116" i="7"/>
  <c r="T116" i="7"/>
  <c r="Q116" i="7"/>
  <c r="N116" i="7"/>
  <c r="K116" i="7"/>
  <c r="H116" i="7"/>
  <c r="E116" i="7"/>
  <c r="U115" i="7"/>
  <c r="T115" i="7"/>
  <c r="Q115" i="7"/>
  <c r="N115" i="7"/>
  <c r="K115" i="7"/>
  <c r="H115" i="7"/>
  <c r="E115" i="7"/>
  <c r="U114" i="7"/>
  <c r="T114" i="7"/>
  <c r="Q114" i="7"/>
  <c r="N114" i="7"/>
  <c r="K114" i="7"/>
  <c r="H114" i="7"/>
  <c r="E114" i="7"/>
  <c r="U113" i="7"/>
  <c r="T113" i="7"/>
  <c r="Q113" i="7"/>
  <c r="N113" i="7"/>
  <c r="K113" i="7"/>
  <c r="H113" i="7"/>
  <c r="E113" i="7"/>
  <c r="U112" i="7"/>
  <c r="T112" i="7"/>
  <c r="Q112" i="7"/>
  <c r="N112" i="7"/>
  <c r="K112" i="7"/>
  <c r="H112" i="7"/>
  <c r="E112" i="7"/>
  <c r="U111" i="7"/>
  <c r="T111" i="7"/>
  <c r="Q111" i="7"/>
  <c r="N111" i="7"/>
  <c r="K111" i="7"/>
  <c r="H111" i="7"/>
  <c r="E111" i="7"/>
  <c r="U110" i="7"/>
  <c r="T110" i="7"/>
  <c r="Q110" i="7"/>
  <c r="N110" i="7"/>
  <c r="K110" i="7"/>
  <c r="H110" i="7"/>
  <c r="E110" i="7"/>
  <c r="U109" i="7"/>
  <c r="T109" i="7"/>
  <c r="Q109" i="7"/>
  <c r="N109" i="7"/>
  <c r="K109" i="7"/>
  <c r="H109" i="7"/>
  <c r="E109" i="7"/>
  <c r="U108" i="7"/>
  <c r="T108" i="7"/>
  <c r="Q108" i="7"/>
  <c r="N108" i="7"/>
  <c r="K108" i="7"/>
  <c r="H108" i="7"/>
  <c r="E108" i="7"/>
  <c r="U107" i="7"/>
  <c r="T107" i="7"/>
  <c r="Q107" i="7"/>
  <c r="N107" i="7"/>
  <c r="K107" i="7"/>
  <c r="H107" i="7"/>
  <c r="E107" i="7"/>
  <c r="U106" i="7"/>
  <c r="T106" i="7"/>
  <c r="Q106" i="7"/>
  <c r="N106" i="7"/>
  <c r="K106" i="7"/>
  <c r="H106" i="7"/>
  <c r="E106" i="7"/>
  <c r="U105" i="7"/>
  <c r="T105" i="7"/>
  <c r="Q105" i="7"/>
  <c r="N105" i="7"/>
  <c r="K105" i="7"/>
  <c r="H105" i="7"/>
  <c r="E105" i="7"/>
  <c r="U104" i="7"/>
  <c r="T104" i="7"/>
  <c r="Q104" i="7"/>
  <c r="N104" i="7"/>
  <c r="K104" i="7"/>
  <c r="H104" i="7"/>
  <c r="E104" i="7"/>
  <c r="U103" i="7"/>
  <c r="T103" i="7"/>
  <c r="Q103" i="7"/>
  <c r="N103" i="7"/>
  <c r="K103" i="7"/>
  <c r="H103" i="7"/>
  <c r="E103" i="7"/>
  <c r="U102" i="7"/>
  <c r="T102" i="7"/>
  <c r="Q102" i="7"/>
  <c r="N102" i="7"/>
  <c r="K102" i="7"/>
  <c r="H102" i="7"/>
  <c r="E102" i="7"/>
  <c r="U101" i="7"/>
  <c r="T101" i="7"/>
  <c r="Q101" i="7"/>
  <c r="N101" i="7"/>
  <c r="K101" i="7"/>
  <c r="H101" i="7"/>
  <c r="E101" i="7"/>
  <c r="U100" i="7"/>
  <c r="T100" i="7"/>
  <c r="Q100" i="7"/>
  <c r="N100" i="7"/>
  <c r="K100" i="7"/>
  <c r="H100" i="7"/>
  <c r="E100" i="7"/>
  <c r="U99" i="7"/>
  <c r="T99" i="7"/>
  <c r="Q99" i="7"/>
  <c r="N99" i="7"/>
  <c r="K99" i="7"/>
  <c r="H99" i="7"/>
  <c r="E99" i="7"/>
  <c r="U98" i="7"/>
  <c r="T98" i="7"/>
  <c r="Q98" i="7"/>
  <c r="N98" i="7"/>
  <c r="K98" i="7"/>
  <c r="H98" i="7"/>
  <c r="E98" i="7"/>
  <c r="U97" i="7"/>
  <c r="T97" i="7"/>
  <c r="Q97" i="7"/>
  <c r="N97" i="7"/>
  <c r="K97" i="7"/>
  <c r="H97" i="7"/>
  <c r="E97" i="7"/>
  <c r="U96" i="7"/>
  <c r="T96" i="7"/>
  <c r="Q96" i="7"/>
  <c r="N96" i="7"/>
  <c r="K96" i="7"/>
  <c r="H96" i="7"/>
  <c r="E96" i="7"/>
  <c r="U95" i="7"/>
  <c r="T95" i="7"/>
  <c r="Q95" i="7"/>
  <c r="N95" i="7"/>
  <c r="K95" i="7"/>
  <c r="H95" i="7"/>
  <c r="E95" i="7"/>
  <c r="U94" i="7"/>
  <c r="T94" i="7"/>
  <c r="Q94" i="7"/>
  <c r="N94" i="7"/>
  <c r="K94" i="7"/>
  <c r="H94" i="7"/>
  <c r="E94" i="7"/>
  <c r="U93" i="7"/>
  <c r="T93" i="7"/>
  <c r="Q93" i="7"/>
  <c r="N93" i="7"/>
  <c r="K93" i="7"/>
  <c r="H93" i="7"/>
  <c r="E93" i="7"/>
  <c r="U92" i="7"/>
  <c r="T92" i="7"/>
  <c r="Q92" i="7"/>
  <c r="N92" i="7"/>
  <c r="K92" i="7"/>
  <c r="H92" i="7"/>
  <c r="E92" i="7"/>
  <c r="U91" i="7"/>
  <c r="T91" i="7"/>
  <c r="Q91" i="7"/>
  <c r="N91" i="7"/>
  <c r="K91" i="7"/>
  <c r="H91" i="7"/>
  <c r="E91" i="7"/>
  <c r="U90" i="7"/>
  <c r="T90" i="7"/>
  <c r="Q90" i="7"/>
  <c r="N90" i="7"/>
  <c r="K90" i="7"/>
  <c r="H90" i="7"/>
  <c r="E90" i="7"/>
  <c r="U89" i="7"/>
  <c r="T89" i="7"/>
  <c r="Q89" i="7"/>
  <c r="N89" i="7"/>
  <c r="K89" i="7"/>
  <c r="H89" i="7"/>
  <c r="E89" i="7"/>
  <c r="U88" i="7"/>
  <c r="T88" i="7"/>
  <c r="Q88" i="7"/>
  <c r="N88" i="7"/>
  <c r="K88" i="7"/>
  <c r="H88" i="7"/>
  <c r="E88" i="7"/>
  <c r="U87" i="7"/>
  <c r="T87" i="7"/>
  <c r="Q87" i="7"/>
  <c r="N87" i="7"/>
  <c r="K87" i="7"/>
  <c r="H87" i="7"/>
  <c r="E87" i="7"/>
  <c r="U86" i="7"/>
  <c r="T86" i="7"/>
  <c r="Q86" i="7"/>
  <c r="N86" i="7"/>
  <c r="K86" i="7"/>
  <c r="H86" i="7"/>
  <c r="E86" i="7"/>
  <c r="U85" i="7"/>
  <c r="T85" i="7"/>
  <c r="Q85" i="7"/>
  <c r="N85" i="7"/>
  <c r="K85" i="7"/>
  <c r="H85" i="7"/>
  <c r="E85" i="7"/>
  <c r="U84" i="7"/>
  <c r="T84" i="7"/>
  <c r="Q84" i="7"/>
  <c r="N84" i="7"/>
  <c r="K84" i="7"/>
  <c r="H84" i="7"/>
  <c r="E84" i="7"/>
  <c r="U83" i="7"/>
  <c r="T83" i="7"/>
  <c r="Q83" i="7"/>
  <c r="N83" i="7"/>
  <c r="K83" i="7"/>
  <c r="H83" i="7"/>
  <c r="E83" i="7"/>
  <c r="U82" i="7"/>
  <c r="T82" i="7"/>
  <c r="Q82" i="7"/>
  <c r="N82" i="7"/>
  <c r="K82" i="7"/>
  <c r="H82" i="7"/>
  <c r="E82" i="7"/>
  <c r="U81" i="7"/>
  <c r="T81" i="7"/>
  <c r="Q81" i="7"/>
  <c r="N81" i="7"/>
  <c r="K81" i="7"/>
  <c r="H81" i="7"/>
  <c r="E81" i="7"/>
  <c r="U80" i="7"/>
  <c r="T80" i="7"/>
  <c r="Q80" i="7"/>
  <c r="N80" i="7"/>
  <c r="K80" i="7"/>
  <c r="H80" i="7"/>
  <c r="E80" i="7"/>
  <c r="U79" i="7"/>
  <c r="T79" i="7"/>
  <c r="Q79" i="7"/>
  <c r="N79" i="7"/>
  <c r="K79" i="7"/>
  <c r="H79" i="7"/>
  <c r="E79" i="7"/>
  <c r="U78" i="7"/>
  <c r="T78" i="7"/>
  <c r="Q78" i="7"/>
  <c r="N78" i="7"/>
  <c r="K78" i="7"/>
  <c r="H78" i="7"/>
  <c r="E78" i="7"/>
  <c r="U77" i="7"/>
  <c r="T77" i="7"/>
  <c r="Q77" i="7"/>
  <c r="N77" i="7"/>
  <c r="K77" i="7"/>
  <c r="H77" i="7"/>
  <c r="E77" i="7"/>
  <c r="U76" i="7"/>
  <c r="T76" i="7"/>
  <c r="Q76" i="7"/>
  <c r="N76" i="7"/>
  <c r="K76" i="7"/>
  <c r="H76" i="7"/>
  <c r="E76" i="7"/>
  <c r="U75" i="7"/>
  <c r="T75" i="7"/>
  <c r="Q75" i="7"/>
  <c r="N75" i="7"/>
  <c r="K75" i="7"/>
  <c r="H75" i="7"/>
  <c r="E75" i="7"/>
  <c r="U74" i="7"/>
  <c r="T74" i="7"/>
  <c r="Q74" i="7"/>
  <c r="N74" i="7"/>
  <c r="K74" i="7"/>
  <c r="H74" i="7"/>
  <c r="E74" i="7"/>
  <c r="U73" i="7"/>
  <c r="T73" i="7"/>
  <c r="Q73" i="7"/>
  <c r="N73" i="7"/>
  <c r="K73" i="7"/>
  <c r="H73" i="7"/>
  <c r="E73" i="7"/>
  <c r="U72" i="7"/>
  <c r="T72" i="7"/>
  <c r="Q72" i="7"/>
  <c r="N72" i="7"/>
  <c r="K72" i="7"/>
  <c r="H72" i="7"/>
  <c r="E72" i="7"/>
  <c r="U71" i="7"/>
  <c r="T71" i="7"/>
  <c r="Q71" i="7"/>
  <c r="N71" i="7"/>
  <c r="K71" i="7"/>
  <c r="H71" i="7"/>
  <c r="E71" i="7"/>
  <c r="U70" i="7"/>
  <c r="T70" i="7"/>
  <c r="Q70" i="7"/>
  <c r="N70" i="7"/>
  <c r="K70" i="7"/>
  <c r="H70" i="7"/>
  <c r="E70" i="7"/>
  <c r="U69" i="7"/>
  <c r="T69" i="7"/>
  <c r="Q69" i="7"/>
  <c r="N69" i="7"/>
  <c r="K69" i="7"/>
  <c r="H69" i="7"/>
  <c r="E69" i="7"/>
  <c r="U68" i="7"/>
  <c r="T68" i="7"/>
  <c r="Q68" i="7"/>
  <c r="N68" i="7"/>
  <c r="K68" i="7"/>
  <c r="H68" i="7"/>
  <c r="E68" i="7"/>
  <c r="U67" i="7"/>
  <c r="T67" i="7"/>
  <c r="Q67" i="7"/>
  <c r="N67" i="7"/>
  <c r="K67" i="7"/>
  <c r="H67" i="7"/>
  <c r="E67" i="7"/>
  <c r="U66" i="7"/>
  <c r="T66" i="7"/>
  <c r="Q66" i="7"/>
  <c r="N66" i="7"/>
  <c r="K66" i="7"/>
  <c r="H66" i="7"/>
  <c r="E66" i="7"/>
  <c r="U65" i="7"/>
  <c r="T65" i="7"/>
  <c r="Q65" i="7"/>
  <c r="N65" i="7"/>
  <c r="K65" i="7"/>
  <c r="H65" i="7"/>
  <c r="E65" i="7"/>
  <c r="U64" i="7"/>
  <c r="T64" i="7"/>
  <c r="Q64" i="7"/>
  <c r="N64" i="7"/>
  <c r="K64" i="7"/>
  <c r="H64" i="7"/>
  <c r="E64" i="7"/>
  <c r="U63" i="7"/>
  <c r="T63" i="7"/>
  <c r="Q63" i="7"/>
  <c r="N63" i="7"/>
  <c r="K63" i="7"/>
  <c r="H63" i="7"/>
  <c r="E63" i="7"/>
  <c r="U62" i="7"/>
  <c r="T62" i="7"/>
  <c r="Q62" i="7"/>
  <c r="N62" i="7"/>
  <c r="K62" i="7"/>
  <c r="H62" i="7"/>
  <c r="E62" i="7"/>
  <c r="U61" i="7"/>
  <c r="T61" i="7"/>
  <c r="Q61" i="7"/>
  <c r="N61" i="7"/>
  <c r="K61" i="7"/>
  <c r="H61" i="7"/>
  <c r="E61" i="7"/>
  <c r="U60" i="7"/>
  <c r="T60" i="7"/>
  <c r="Q60" i="7"/>
  <c r="N60" i="7"/>
  <c r="K60" i="7"/>
  <c r="H60" i="7"/>
  <c r="E60" i="7"/>
  <c r="U59" i="7"/>
  <c r="T59" i="7"/>
  <c r="Q59" i="7"/>
  <c r="N59" i="7"/>
  <c r="K59" i="7"/>
  <c r="H59" i="7"/>
  <c r="E59" i="7"/>
  <c r="U58" i="7"/>
  <c r="T58" i="7"/>
  <c r="Q58" i="7"/>
  <c r="N58" i="7"/>
  <c r="K58" i="7"/>
  <c r="H58" i="7"/>
  <c r="E58" i="7"/>
  <c r="U57" i="7"/>
  <c r="T57" i="7"/>
  <c r="Q57" i="7"/>
  <c r="N57" i="7"/>
  <c r="K57" i="7"/>
  <c r="H57" i="7"/>
  <c r="E57" i="7"/>
  <c r="U56" i="7"/>
  <c r="T56" i="7"/>
  <c r="Q56" i="7"/>
  <c r="N56" i="7"/>
  <c r="K56" i="7"/>
  <c r="H56" i="7"/>
  <c r="E56" i="7"/>
  <c r="U55" i="7"/>
  <c r="T55" i="7"/>
  <c r="Q55" i="7"/>
  <c r="N55" i="7"/>
  <c r="K55" i="7"/>
  <c r="H55" i="7"/>
  <c r="E55" i="7"/>
  <c r="U54" i="7"/>
  <c r="T54" i="7"/>
  <c r="Q54" i="7"/>
  <c r="N54" i="7"/>
  <c r="K54" i="7"/>
  <c r="H54" i="7"/>
  <c r="E54" i="7"/>
  <c r="U53" i="7"/>
  <c r="T53" i="7"/>
  <c r="Q53" i="7"/>
  <c r="N53" i="7"/>
  <c r="K53" i="7"/>
  <c r="H53" i="7"/>
  <c r="E53" i="7"/>
  <c r="U52" i="7"/>
  <c r="T52" i="7"/>
  <c r="Q52" i="7"/>
  <c r="N52" i="7"/>
  <c r="K52" i="7"/>
  <c r="H52" i="7"/>
  <c r="E52" i="7"/>
  <c r="U51" i="7"/>
  <c r="T51" i="7"/>
  <c r="Q51" i="7"/>
  <c r="N51" i="7"/>
  <c r="K51" i="7"/>
  <c r="H51" i="7"/>
  <c r="E51" i="7"/>
  <c r="U50" i="7"/>
  <c r="T50" i="7"/>
  <c r="Q50" i="7"/>
  <c r="N50" i="7"/>
  <c r="K50" i="7"/>
  <c r="H50" i="7"/>
  <c r="E50" i="7"/>
  <c r="U49" i="7"/>
  <c r="T49" i="7"/>
  <c r="Q49" i="7"/>
  <c r="N49" i="7"/>
  <c r="K49" i="7"/>
  <c r="H49" i="7"/>
  <c r="E49" i="7"/>
  <c r="U48" i="7"/>
  <c r="T48" i="7"/>
  <c r="Q48" i="7"/>
  <c r="N48" i="7"/>
  <c r="K48" i="7"/>
  <c r="H48" i="7"/>
  <c r="E48" i="7"/>
  <c r="U47" i="7"/>
  <c r="T47" i="7"/>
  <c r="Q47" i="7"/>
  <c r="N47" i="7"/>
  <c r="K47" i="7"/>
  <c r="H47" i="7"/>
  <c r="E47" i="7"/>
  <c r="U46" i="7"/>
  <c r="T46" i="7"/>
  <c r="Q46" i="7"/>
  <c r="N46" i="7"/>
  <c r="K46" i="7"/>
  <c r="H46" i="7"/>
  <c r="E46" i="7"/>
  <c r="U45" i="7"/>
  <c r="T45" i="7"/>
  <c r="Q45" i="7"/>
  <c r="N45" i="7"/>
  <c r="K45" i="7"/>
  <c r="H45" i="7"/>
  <c r="E45" i="7"/>
  <c r="U44" i="7"/>
  <c r="T44" i="7"/>
  <c r="Q44" i="7"/>
  <c r="N44" i="7"/>
  <c r="K44" i="7"/>
  <c r="H44" i="7"/>
  <c r="E44" i="7"/>
  <c r="U43" i="7"/>
  <c r="T43" i="7"/>
  <c r="Q43" i="7"/>
  <c r="N43" i="7"/>
  <c r="K43" i="7"/>
  <c r="H43" i="7"/>
  <c r="E43" i="7"/>
  <c r="U42" i="7"/>
  <c r="T42" i="7"/>
  <c r="Q42" i="7"/>
  <c r="N42" i="7"/>
  <c r="K42" i="7"/>
  <c r="H42" i="7"/>
  <c r="E42" i="7"/>
  <c r="U41" i="7"/>
  <c r="T41" i="7"/>
  <c r="Q41" i="7"/>
  <c r="N41" i="7"/>
  <c r="K41" i="7"/>
  <c r="H41" i="7"/>
  <c r="E41" i="7"/>
  <c r="U40" i="7"/>
  <c r="T40" i="7"/>
  <c r="Q40" i="7"/>
  <c r="N40" i="7"/>
  <c r="K40" i="7"/>
  <c r="H40" i="7"/>
  <c r="E40" i="7"/>
  <c r="U38" i="7"/>
  <c r="T38" i="7"/>
  <c r="Q38" i="7"/>
  <c r="N38" i="7"/>
  <c r="K38" i="7"/>
  <c r="H38" i="7"/>
  <c r="E38" i="7"/>
  <c r="U37" i="7"/>
  <c r="T37" i="7"/>
  <c r="Q37" i="7"/>
  <c r="N37" i="7"/>
  <c r="K37" i="7"/>
  <c r="H37" i="7"/>
  <c r="E37" i="7"/>
  <c r="U36" i="7"/>
  <c r="T36" i="7"/>
  <c r="Q36" i="7"/>
  <c r="N36" i="7"/>
  <c r="K36" i="7"/>
  <c r="H36" i="7"/>
  <c r="E36" i="7"/>
  <c r="U35" i="7"/>
  <c r="T35" i="7"/>
  <c r="Q35" i="7"/>
  <c r="N35" i="7"/>
  <c r="K35" i="7"/>
  <c r="H35" i="7"/>
  <c r="E35" i="7"/>
  <c r="U34" i="7"/>
  <c r="T34" i="7"/>
  <c r="Q34" i="7"/>
  <c r="N34" i="7"/>
  <c r="K34" i="7"/>
  <c r="H34" i="7"/>
  <c r="E34" i="7"/>
  <c r="U33" i="7"/>
  <c r="T33" i="7"/>
  <c r="Q33" i="7"/>
  <c r="N33" i="7"/>
  <c r="K33" i="7"/>
  <c r="H33" i="7"/>
  <c r="E33" i="7"/>
  <c r="U32" i="7"/>
  <c r="T32" i="7"/>
  <c r="Q32" i="7"/>
  <c r="N32" i="7"/>
  <c r="K32" i="7"/>
  <c r="H32" i="7"/>
  <c r="E32" i="7"/>
  <c r="U31" i="7"/>
  <c r="T31" i="7"/>
  <c r="Q31" i="7"/>
  <c r="N31" i="7"/>
  <c r="K31" i="7"/>
  <c r="H31" i="7"/>
  <c r="E31" i="7"/>
  <c r="U30" i="7"/>
  <c r="T30" i="7"/>
  <c r="Q30" i="7"/>
  <c r="N30" i="7"/>
  <c r="K30" i="7"/>
  <c r="H30" i="7"/>
  <c r="E30" i="7"/>
  <c r="U29" i="7"/>
  <c r="T29" i="7"/>
  <c r="Q29" i="7"/>
  <c r="N29" i="7"/>
  <c r="K29" i="7"/>
  <c r="H29" i="7"/>
  <c r="E29" i="7"/>
  <c r="U28" i="7"/>
  <c r="T28" i="7"/>
  <c r="Q28" i="7"/>
  <c r="N28" i="7"/>
  <c r="K28" i="7"/>
  <c r="H28" i="7"/>
  <c r="E28" i="7"/>
  <c r="U27" i="7"/>
  <c r="T27" i="7"/>
  <c r="Q27" i="7"/>
  <c r="N27" i="7"/>
  <c r="K27" i="7"/>
  <c r="H27" i="7"/>
  <c r="E27" i="7"/>
  <c r="U26" i="7"/>
  <c r="T26" i="7"/>
  <c r="Q26" i="7"/>
  <c r="N26" i="7"/>
  <c r="K26" i="7"/>
  <c r="H26" i="7"/>
  <c r="E26" i="7"/>
  <c r="U25" i="7"/>
  <c r="T25" i="7"/>
  <c r="Q25" i="7"/>
  <c r="N25" i="7"/>
  <c r="K25" i="7"/>
  <c r="H25" i="7"/>
  <c r="E25" i="7"/>
  <c r="U24" i="7"/>
  <c r="T24" i="7"/>
  <c r="Q24" i="7"/>
  <c r="N24" i="7"/>
  <c r="K24" i="7"/>
  <c r="H24" i="7"/>
  <c r="E24" i="7"/>
  <c r="U23" i="7"/>
  <c r="T23" i="7"/>
  <c r="Q23" i="7"/>
  <c r="N23" i="7"/>
  <c r="K23" i="7"/>
  <c r="H23" i="7"/>
  <c r="E23" i="7"/>
  <c r="U22" i="7"/>
  <c r="T22" i="7"/>
  <c r="Q22" i="7"/>
  <c r="N22" i="7"/>
  <c r="K22" i="7"/>
  <c r="H22" i="7"/>
  <c r="E22" i="7"/>
  <c r="U21" i="7"/>
  <c r="T21" i="7"/>
  <c r="Q21" i="7"/>
  <c r="N21" i="7"/>
  <c r="K21" i="7"/>
  <c r="H21" i="7"/>
  <c r="E21" i="7"/>
  <c r="U20" i="7"/>
  <c r="T20" i="7"/>
  <c r="Q20" i="7"/>
  <c r="N20" i="7"/>
  <c r="K20" i="7"/>
  <c r="H20" i="7"/>
  <c r="E20" i="7"/>
  <c r="U19" i="7"/>
  <c r="T19" i="7"/>
  <c r="Q19" i="7"/>
  <c r="N19" i="7"/>
  <c r="K19" i="7"/>
  <c r="H19" i="7"/>
  <c r="E19" i="7"/>
  <c r="U18" i="7"/>
  <c r="T18" i="7"/>
  <c r="Q18" i="7"/>
  <c r="N18" i="7"/>
  <c r="K18" i="7"/>
  <c r="H18" i="7"/>
  <c r="E18" i="7"/>
  <c r="U17" i="7"/>
  <c r="T17" i="7"/>
  <c r="Q17" i="7"/>
  <c r="N17" i="7"/>
  <c r="K17" i="7"/>
  <c r="H17" i="7"/>
  <c r="E17" i="7"/>
  <c r="U16" i="7"/>
  <c r="T16" i="7"/>
  <c r="Q16" i="7"/>
  <c r="N16" i="7"/>
  <c r="K16" i="7"/>
  <c r="H16" i="7"/>
  <c r="E16" i="7"/>
  <c r="U15" i="7"/>
  <c r="T15" i="7"/>
  <c r="Q15" i="7"/>
  <c r="N15" i="7"/>
  <c r="K15" i="7"/>
  <c r="H15" i="7"/>
  <c r="E15" i="7"/>
  <c r="U14" i="7"/>
  <c r="T14" i="7"/>
  <c r="Q14" i="7"/>
  <c r="N14" i="7"/>
  <c r="K14" i="7"/>
  <c r="H14" i="7"/>
  <c r="E14" i="7"/>
  <c r="U13" i="7"/>
  <c r="T13" i="7"/>
  <c r="Q13" i="7"/>
  <c r="N13" i="7"/>
  <c r="K13" i="7"/>
  <c r="H13" i="7"/>
  <c r="E13" i="7"/>
  <c r="U12" i="7"/>
  <c r="T12" i="7"/>
  <c r="Q12" i="7"/>
  <c r="N12" i="7"/>
  <c r="K12" i="7"/>
  <c r="H12" i="7"/>
  <c r="E12" i="7"/>
  <c r="U11" i="7"/>
  <c r="T11" i="7"/>
  <c r="Q11" i="7"/>
  <c r="N11" i="7"/>
  <c r="K11" i="7"/>
  <c r="H11" i="7"/>
  <c r="E11" i="7"/>
  <c r="U10" i="7"/>
  <c r="T10" i="7"/>
  <c r="Q10" i="7"/>
  <c r="N10" i="7"/>
  <c r="K10" i="7"/>
  <c r="H10" i="7"/>
  <c r="E10" i="7"/>
  <c r="U9" i="7"/>
  <c r="T9" i="7"/>
  <c r="Q9" i="7"/>
  <c r="N9" i="7"/>
  <c r="K9" i="7"/>
  <c r="H9" i="7"/>
  <c r="E9" i="7"/>
  <c r="U8" i="7"/>
  <c r="T8" i="7"/>
  <c r="Q8" i="7"/>
  <c r="N8" i="7"/>
  <c r="K8" i="7"/>
  <c r="H8" i="7"/>
  <c r="E8" i="7"/>
  <c r="U7" i="7"/>
  <c r="T7" i="7"/>
  <c r="Q7" i="7"/>
  <c r="N7" i="7"/>
  <c r="K7" i="7"/>
  <c r="H7" i="7"/>
  <c r="E7" i="7"/>
  <c r="U6" i="7"/>
  <c r="T6" i="7"/>
  <c r="Q6" i="7"/>
  <c r="N6" i="7"/>
  <c r="K6" i="7"/>
  <c r="H6" i="7"/>
  <c r="E6" i="7"/>
  <c r="U5" i="7"/>
  <c r="T5" i="7"/>
  <c r="Q5" i="7"/>
  <c r="N5" i="7"/>
  <c r="K5" i="7"/>
  <c r="H5" i="7"/>
  <c r="E5" i="7"/>
  <c r="U4" i="7"/>
  <c r="T4" i="7"/>
  <c r="Q4" i="7"/>
  <c r="N4" i="7"/>
  <c r="K4" i="7"/>
  <c r="H4" i="7"/>
  <c r="E4" i="7"/>
  <c r="U3" i="7"/>
  <c r="T3" i="7"/>
  <c r="Q3" i="7"/>
  <c r="N3" i="7"/>
  <c r="K3" i="7"/>
  <c r="H3" i="7"/>
  <c r="E3" i="7"/>
  <c r="U189" i="6"/>
  <c r="T189" i="6"/>
  <c r="Q189" i="6"/>
  <c r="N189" i="6"/>
  <c r="K189" i="6"/>
  <c r="H189" i="6"/>
  <c r="E189" i="6"/>
  <c r="U188" i="6"/>
  <c r="T188" i="6"/>
  <c r="Q188" i="6"/>
  <c r="N188" i="6"/>
  <c r="K188" i="6"/>
  <c r="H188" i="6"/>
  <c r="E188" i="6"/>
  <c r="U187" i="6"/>
  <c r="T187" i="6"/>
  <c r="Q187" i="6"/>
  <c r="N187" i="6"/>
  <c r="K187" i="6"/>
  <c r="H187" i="6"/>
  <c r="E187" i="6"/>
  <c r="U186" i="6"/>
  <c r="T186" i="6"/>
  <c r="Q186" i="6"/>
  <c r="N186" i="6"/>
  <c r="K186" i="6"/>
  <c r="H186" i="6"/>
  <c r="E186" i="6"/>
  <c r="U185" i="6"/>
  <c r="T185" i="6"/>
  <c r="Q185" i="6"/>
  <c r="N185" i="6"/>
  <c r="K185" i="6"/>
  <c r="H185" i="6"/>
  <c r="E185" i="6"/>
  <c r="U184" i="6"/>
  <c r="T184" i="6"/>
  <c r="Q184" i="6"/>
  <c r="N184" i="6"/>
  <c r="K184" i="6"/>
  <c r="H184" i="6"/>
  <c r="E184" i="6"/>
  <c r="U183" i="6"/>
  <c r="T183" i="6"/>
  <c r="Q183" i="6"/>
  <c r="N183" i="6"/>
  <c r="K183" i="6"/>
  <c r="H183" i="6"/>
  <c r="E183" i="6"/>
  <c r="U182" i="6"/>
  <c r="T182" i="6"/>
  <c r="Q182" i="6"/>
  <c r="N182" i="6"/>
  <c r="K182" i="6"/>
  <c r="H182" i="6"/>
  <c r="E182" i="6"/>
  <c r="U181" i="6"/>
  <c r="T181" i="6"/>
  <c r="Q181" i="6"/>
  <c r="N181" i="6"/>
  <c r="K181" i="6"/>
  <c r="H181" i="6"/>
  <c r="E181" i="6"/>
  <c r="U180" i="6"/>
  <c r="T180" i="6"/>
  <c r="Q180" i="6"/>
  <c r="N180" i="6"/>
  <c r="K180" i="6"/>
  <c r="H180" i="6"/>
  <c r="E180" i="6"/>
  <c r="U179" i="6"/>
  <c r="T179" i="6"/>
  <c r="Q179" i="6"/>
  <c r="N179" i="6"/>
  <c r="K179" i="6"/>
  <c r="H179" i="6"/>
  <c r="E179" i="6"/>
  <c r="U178" i="6"/>
  <c r="T178" i="6"/>
  <c r="Q178" i="6"/>
  <c r="N178" i="6"/>
  <c r="K178" i="6"/>
  <c r="H178" i="6"/>
  <c r="E178" i="6"/>
  <c r="U177" i="6"/>
  <c r="T177" i="6"/>
  <c r="Q177" i="6"/>
  <c r="N177" i="6"/>
  <c r="K177" i="6"/>
  <c r="H177" i="6"/>
  <c r="E177" i="6"/>
  <c r="U176" i="6"/>
  <c r="T176" i="6"/>
  <c r="Q176" i="6"/>
  <c r="N176" i="6"/>
  <c r="K176" i="6"/>
  <c r="H176" i="6"/>
  <c r="E176" i="6"/>
  <c r="U175" i="6"/>
  <c r="T175" i="6"/>
  <c r="Q175" i="6"/>
  <c r="N175" i="6"/>
  <c r="K175" i="6"/>
  <c r="H175" i="6"/>
  <c r="E175" i="6"/>
  <c r="U174" i="6"/>
  <c r="T174" i="6"/>
  <c r="Q174" i="6"/>
  <c r="N174" i="6"/>
  <c r="K174" i="6"/>
  <c r="H174" i="6"/>
  <c r="E174" i="6"/>
  <c r="U173" i="6"/>
  <c r="T173" i="6"/>
  <c r="Q173" i="6"/>
  <c r="N173" i="6"/>
  <c r="K173" i="6"/>
  <c r="H173" i="6"/>
  <c r="E173" i="6"/>
  <c r="U172" i="6"/>
  <c r="T172" i="6"/>
  <c r="Q172" i="6"/>
  <c r="N172" i="6"/>
  <c r="K172" i="6"/>
  <c r="H172" i="6"/>
  <c r="E172" i="6"/>
  <c r="U171" i="6"/>
  <c r="T171" i="6"/>
  <c r="Q171" i="6"/>
  <c r="N171" i="6"/>
  <c r="K171" i="6"/>
  <c r="H171" i="6"/>
  <c r="E171" i="6"/>
  <c r="U170" i="6"/>
  <c r="T170" i="6"/>
  <c r="Q170" i="6"/>
  <c r="N170" i="6"/>
  <c r="K170" i="6"/>
  <c r="H170" i="6"/>
  <c r="E170" i="6"/>
  <c r="U169" i="6"/>
  <c r="T169" i="6"/>
  <c r="Q169" i="6"/>
  <c r="N169" i="6"/>
  <c r="K169" i="6"/>
  <c r="H169" i="6"/>
  <c r="E169" i="6"/>
  <c r="U168" i="6"/>
  <c r="T168" i="6"/>
  <c r="Q168" i="6"/>
  <c r="N168" i="6"/>
  <c r="K168" i="6"/>
  <c r="H168" i="6"/>
  <c r="E168" i="6"/>
  <c r="U167" i="6"/>
  <c r="T167" i="6"/>
  <c r="Q167" i="6"/>
  <c r="N167" i="6"/>
  <c r="K167" i="6"/>
  <c r="H167" i="6"/>
  <c r="E167" i="6"/>
  <c r="U166" i="6"/>
  <c r="T166" i="6"/>
  <c r="Q166" i="6"/>
  <c r="N166" i="6"/>
  <c r="K166" i="6"/>
  <c r="H166" i="6"/>
  <c r="E166" i="6"/>
  <c r="U165" i="6"/>
  <c r="T165" i="6"/>
  <c r="Q165" i="6"/>
  <c r="N165" i="6"/>
  <c r="K165" i="6"/>
  <c r="H165" i="6"/>
  <c r="E165" i="6"/>
  <c r="U164" i="6"/>
  <c r="T164" i="6"/>
  <c r="Q164" i="6"/>
  <c r="N164" i="6"/>
  <c r="K164" i="6"/>
  <c r="H164" i="6"/>
  <c r="E164" i="6"/>
  <c r="U163" i="6"/>
  <c r="T163" i="6"/>
  <c r="Q163" i="6"/>
  <c r="N163" i="6"/>
  <c r="K163" i="6"/>
  <c r="H163" i="6"/>
  <c r="E163" i="6"/>
  <c r="U162" i="6"/>
  <c r="T162" i="6"/>
  <c r="Q162" i="6"/>
  <c r="N162" i="6"/>
  <c r="K162" i="6"/>
  <c r="H162" i="6"/>
  <c r="E162" i="6"/>
  <c r="U161" i="6"/>
  <c r="T161" i="6"/>
  <c r="Q161" i="6"/>
  <c r="N161" i="6"/>
  <c r="K161" i="6"/>
  <c r="H161" i="6"/>
  <c r="E161" i="6"/>
  <c r="U160" i="6"/>
  <c r="T160" i="6"/>
  <c r="Q160" i="6"/>
  <c r="N160" i="6"/>
  <c r="K160" i="6"/>
  <c r="H160" i="6"/>
  <c r="E160" i="6"/>
  <c r="U159" i="6"/>
  <c r="T159" i="6"/>
  <c r="Q159" i="6"/>
  <c r="N159" i="6"/>
  <c r="K159" i="6"/>
  <c r="H159" i="6"/>
  <c r="E159" i="6"/>
  <c r="U158" i="6"/>
  <c r="T158" i="6"/>
  <c r="Q158" i="6"/>
  <c r="N158" i="6"/>
  <c r="K158" i="6"/>
  <c r="H158" i="6"/>
  <c r="E158" i="6"/>
  <c r="U157" i="6"/>
  <c r="T157" i="6"/>
  <c r="Q157" i="6"/>
  <c r="N157" i="6"/>
  <c r="K157" i="6"/>
  <c r="H157" i="6"/>
  <c r="E157" i="6"/>
  <c r="U156" i="6"/>
  <c r="T156" i="6"/>
  <c r="Q156" i="6"/>
  <c r="N156" i="6"/>
  <c r="K156" i="6"/>
  <c r="H156" i="6"/>
  <c r="E156" i="6"/>
  <c r="U155" i="6"/>
  <c r="T155" i="6"/>
  <c r="Q155" i="6"/>
  <c r="N155" i="6"/>
  <c r="K155" i="6"/>
  <c r="H155" i="6"/>
  <c r="E155" i="6"/>
  <c r="U154" i="6"/>
  <c r="T154" i="6"/>
  <c r="Q154" i="6"/>
  <c r="N154" i="6"/>
  <c r="K154" i="6"/>
  <c r="H154" i="6"/>
  <c r="E154" i="6"/>
  <c r="U153" i="6"/>
  <c r="T153" i="6"/>
  <c r="Q153" i="6"/>
  <c r="N153" i="6"/>
  <c r="K153" i="6"/>
  <c r="H153" i="6"/>
  <c r="E153" i="6"/>
  <c r="U152" i="6"/>
  <c r="T152" i="6"/>
  <c r="Q152" i="6"/>
  <c r="N152" i="6"/>
  <c r="K152" i="6"/>
  <c r="H152" i="6"/>
  <c r="E152" i="6"/>
  <c r="U151" i="6"/>
  <c r="T151" i="6"/>
  <c r="Q151" i="6"/>
  <c r="N151" i="6"/>
  <c r="K151" i="6"/>
  <c r="H151" i="6"/>
  <c r="E151" i="6"/>
  <c r="U150" i="6"/>
  <c r="T150" i="6"/>
  <c r="Q150" i="6"/>
  <c r="N150" i="6"/>
  <c r="K150" i="6"/>
  <c r="H150" i="6"/>
  <c r="E150" i="6"/>
  <c r="U149" i="6"/>
  <c r="T149" i="6"/>
  <c r="Q149" i="6"/>
  <c r="N149" i="6"/>
  <c r="K149" i="6"/>
  <c r="H149" i="6"/>
  <c r="E149" i="6"/>
  <c r="U148" i="6"/>
  <c r="T148" i="6"/>
  <c r="Q148" i="6"/>
  <c r="N148" i="6"/>
  <c r="K148" i="6"/>
  <c r="H148" i="6"/>
  <c r="E148" i="6"/>
  <c r="U147" i="6"/>
  <c r="T147" i="6"/>
  <c r="Q147" i="6"/>
  <c r="N147" i="6"/>
  <c r="K147" i="6"/>
  <c r="H147" i="6"/>
  <c r="E147" i="6"/>
  <c r="U146" i="6"/>
  <c r="T146" i="6"/>
  <c r="Q146" i="6"/>
  <c r="N146" i="6"/>
  <c r="K146" i="6"/>
  <c r="H146" i="6"/>
  <c r="E146" i="6"/>
  <c r="U145" i="6"/>
  <c r="T145" i="6"/>
  <c r="Q145" i="6"/>
  <c r="N145" i="6"/>
  <c r="K145" i="6"/>
  <c r="H145" i="6"/>
  <c r="E145" i="6"/>
  <c r="U144" i="6"/>
  <c r="T144" i="6"/>
  <c r="Q144" i="6"/>
  <c r="N144" i="6"/>
  <c r="K144" i="6"/>
  <c r="H144" i="6"/>
  <c r="E144" i="6"/>
  <c r="U143" i="6"/>
  <c r="T143" i="6"/>
  <c r="Q143" i="6"/>
  <c r="N143" i="6"/>
  <c r="K143" i="6"/>
  <c r="H143" i="6"/>
  <c r="E143" i="6"/>
  <c r="U142" i="6"/>
  <c r="T142" i="6"/>
  <c r="Q142" i="6"/>
  <c r="N142" i="6"/>
  <c r="K142" i="6"/>
  <c r="H142" i="6"/>
  <c r="E142" i="6"/>
  <c r="U141" i="6"/>
  <c r="T141" i="6"/>
  <c r="Q141" i="6"/>
  <c r="N141" i="6"/>
  <c r="K141" i="6"/>
  <c r="H141" i="6"/>
  <c r="E141" i="6"/>
  <c r="U140" i="6"/>
  <c r="T140" i="6"/>
  <c r="Q140" i="6"/>
  <c r="N140" i="6"/>
  <c r="K140" i="6"/>
  <c r="H140" i="6"/>
  <c r="E140" i="6"/>
  <c r="U139" i="6"/>
  <c r="T139" i="6"/>
  <c r="Q139" i="6"/>
  <c r="N139" i="6"/>
  <c r="K139" i="6"/>
  <c r="H139" i="6"/>
  <c r="E139" i="6"/>
  <c r="U138" i="6"/>
  <c r="T138" i="6"/>
  <c r="Q138" i="6"/>
  <c r="N138" i="6"/>
  <c r="K138" i="6"/>
  <c r="H138" i="6"/>
  <c r="E138" i="6"/>
  <c r="U137" i="6"/>
  <c r="T137" i="6"/>
  <c r="Q137" i="6"/>
  <c r="N137" i="6"/>
  <c r="K137" i="6"/>
  <c r="H137" i="6"/>
  <c r="E137" i="6"/>
  <c r="U136" i="6"/>
  <c r="T136" i="6"/>
  <c r="Q136" i="6"/>
  <c r="N136" i="6"/>
  <c r="K136" i="6"/>
  <c r="H136" i="6"/>
  <c r="E136" i="6"/>
  <c r="U135" i="6"/>
  <c r="T135" i="6"/>
  <c r="Q135" i="6"/>
  <c r="N135" i="6"/>
  <c r="K135" i="6"/>
  <c r="H135" i="6"/>
  <c r="E135" i="6"/>
  <c r="U134" i="6"/>
  <c r="T134" i="6"/>
  <c r="Q134" i="6"/>
  <c r="N134" i="6"/>
  <c r="K134" i="6"/>
  <c r="H134" i="6"/>
  <c r="E134" i="6"/>
  <c r="U133" i="6"/>
  <c r="T133" i="6"/>
  <c r="Q133" i="6"/>
  <c r="N133" i="6"/>
  <c r="K133" i="6"/>
  <c r="H133" i="6"/>
  <c r="E133" i="6"/>
  <c r="U132" i="6"/>
  <c r="T132" i="6"/>
  <c r="Q132" i="6"/>
  <c r="N132" i="6"/>
  <c r="K132" i="6"/>
  <c r="H132" i="6"/>
  <c r="E132" i="6"/>
  <c r="U131" i="6"/>
  <c r="T131" i="6"/>
  <c r="Q131" i="6"/>
  <c r="N131" i="6"/>
  <c r="K131" i="6"/>
  <c r="H131" i="6"/>
  <c r="E131" i="6"/>
  <c r="U130" i="6"/>
  <c r="T130" i="6"/>
  <c r="Q130" i="6"/>
  <c r="N130" i="6"/>
  <c r="K130" i="6"/>
  <c r="H130" i="6"/>
  <c r="E130" i="6"/>
  <c r="U129" i="6"/>
  <c r="T129" i="6"/>
  <c r="Q129" i="6"/>
  <c r="N129" i="6"/>
  <c r="K129" i="6"/>
  <c r="H129" i="6"/>
  <c r="E129" i="6"/>
  <c r="U128" i="6"/>
  <c r="T128" i="6"/>
  <c r="Q128" i="6"/>
  <c r="N128" i="6"/>
  <c r="K128" i="6"/>
  <c r="H128" i="6"/>
  <c r="E128" i="6"/>
  <c r="U127" i="6"/>
  <c r="T127" i="6"/>
  <c r="Q127" i="6"/>
  <c r="N127" i="6"/>
  <c r="K127" i="6"/>
  <c r="H127" i="6"/>
  <c r="E127" i="6"/>
  <c r="U126" i="6"/>
  <c r="T126" i="6"/>
  <c r="Q126" i="6"/>
  <c r="N126" i="6"/>
  <c r="K126" i="6"/>
  <c r="H126" i="6"/>
  <c r="E126" i="6"/>
  <c r="U125" i="6"/>
  <c r="T125" i="6"/>
  <c r="Q125" i="6"/>
  <c r="N125" i="6"/>
  <c r="K125" i="6"/>
  <c r="H125" i="6"/>
  <c r="E125" i="6"/>
  <c r="U124" i="6"/>
  <c r="T124" i="6"/>
  <c r="Q124" i="6"/>
  <c r="N124" i="6"/>
  <c r="K124" i="6"/>
  <c r="H124" i="6"/>
  <c r="E124" i="6"/>
  <c r="U123" i="6"/>
  <c r="T123" i="6"/>
  <c r="Q123" i="6"/>
  <c r="N123" i="6"/>
  <c r="K123" i="6"/>
  <c r="H123" i="6"/>
  <c r="E123" i="6"/>
  <c r="U122" i="6"/>
  <c r="T122" i="6"/>
  <c r="Q122" i="6"/>
  <c r="N122" i="6"/>
  <c r="K122" i="6"/>
  <c r="H122" i="6"/>
  <c r="E122" i="6"/>
  <c r="U121" i="6"/>
  <c r="T121" i="6"/>
  <c r="Q121" i="6"/>
  <c r="N121" i="6"/>
  <c r="K121" i="6"/>
  <c r="H121" i="6"/>
  <c r="E121" i="6"/>
  <c r="U120" i="6"/>
  <c r="T120" i="6"/>
  <c r="Q120" i="6"/>
  <c r="N120" i="6"/>
  <c r="K120" i="6"/>
  <c r="H120" i="6"/>
  <c r="E120" i="6"/>
  <c r="U119" i="6"/>
  <c r="T119" i="6"/>
  <c r="Q119" i="6"/>
  <c r="N119" i="6"/>
  <c r="K119" i="6"/>
  <c r="H119" i="6"/>
  <c r="E119" i="6"/>
  <c r="U118" i="6"/>
  <c r="T118" i="6"/>
  <c r="Q118" i="6"/>
  <c r="N118" i="6"/>
  <c r="K118" i="6"/>
  <c r="H118" i="6"/>
  <c r="E118" i="6"/>
  <c r="U117" i="6"/>
  <c r="T117" i="6"/>
  <c r="Q117" i="6"/>
  <c r="N117" i="6"/>
  <c r="K117" i="6"/>
  <c r="H117" i="6"/>
  <c r="E117" i="6"/>
  <c r="U116" i="6"/>
  <c r="T116" i="6"/>
  <c r="Q116" i="6"/>
  <c r="N116" i="6"/>
  <c r="K116" i="6"/>
  <c r="H116" i="6"/>
  <c r="E116" i="6"/>
  <c r="U115" i="6"/>
  <c r="T115" i="6"/>
  <c r="Q115" i="6"/>
  <c r="N115" i="6"/>
  <c r="K115" i="6"/>
  <c r="H115" i="6"/>
  <c r="E115" i="6"/>
  <c r="U114" i="6"/>
  <c r="T114" i="6"/>
  <c r="Q114" i="6"/>
  <c r="N114" i="6"/>
  <c r="K114" i="6"/>
  <c r="H114" i="6"/>
  <c r="E114" i="6"/>
  <c r="U113" i="6"/>
  <c r="T113" i="6"/>
  <c r="Q113" i="6"/>
  <c r="N113" i="6"/>
  <c r="K113" i="6"/>
  <c r="H113" i="6"/>
  <c r="E113" i="6"/>
  <c r="U112" i="6"/>
  <c r="T112" i="6"/>
  <c r="Q112" i="6"/>
  <c r="N112" i="6"/>
  <c r="K112" i="6"/>
  <c r="H112" i="6"/>
  <c r="E112" i="6"/>
  <c r="U111" i="6"/>
  <c r="T111" i="6"/>
  <c r="Q111" i="6"/>
  <c r="N111" i="6"/>
  <c r="K111" i="6"/>
  <c r="H111" i="6"/>
  <c r="E111" i="6"/>
  <c r="U110" i="6"/>
  <c r="T110" i="6"/>
  <c r="Q110" i="6"/>
  <c r="N110" i="6"/>
  <c r="K110" i="6"/>
  <c r="H110" i="6"/>
  <c r="E110" i="6"/>
  <c r="U109" i="6"/>
  <c r="T109" i="6"/>
  <c r="Q109" i="6"/>
  <c r="N109" i="6"/>
  <c r="K109" i="6"/>
  <c r="H109" i="6"/>
  <c r="E109" i="6"/>
  <c r="U108" i="6"/>
  <c r="T108" i="6"/>
  <c r="Q108" i="6"/>
  <c r="N108" i="6"/>
  <c r="K108" i="6"/>
  <c r="H108" i="6"/>
  <c r="E108" i="6"/>
  <c r="U107" i="6"/>
  <c r="T107" i="6"/>
  <c r="Q107" i="6"/>
  <c r="N107" i="6"/>
  <c r="K107" i="6"/>
  <c r="H107" i="6"/>
  <c r="E107" i="6"/>
  <c r="U106" i="6"/>
  <c r="T106" i="6"/>
  <c r="Q106" i="6"/>
  <c r="N106" i="6"/>
  <c r="K106" i="6"/>
  <c r="H106" i="6"/>
  <c r="E106" i="6"/>
  <c r="U105" i="6"/>
  <c r="T105" i="6"/>
  <c r="Q105" i="6"/>
  <c r="N105" i="6"/>
  <c r="K105" i="6"/>
  <c r="H105" i="6"/>
  <c r="E105" i="6"/>
  <c r="U104" i="6"/>
  <c r="T104" i="6"/>
  <c r="Q104" i="6"/>
  <c r="N104" i="6"/>
  <c r="K104" i="6"/>
  <c r="H104" i="6"/>
  <c r="E104" i="6"/>
  <c r="U103" i="6"/>
  <c r="T103" i="6"/>
  <c r="Q103" i="6"/>
  <c r="N103" i="6"/>
  <c r="K103" i="6"/>
  <c r="H103" i="6"/>
  <c r="E103" i="6"/>
  <c r="U102" i="6"/>
  <c r="T102" i="6"/>
  <c r="Q102" i="6"/>
  <c r="N102" i="6"/>
  <c r="K102" i="6"/>
  <c r="H102" i="6"/>
  <c r="E102" i="6"/>
  <c r="U101" i="6"/>
  <c r="T101" i="6"/>
  <c r="Q101" i="6"/>
  <c r="N101" i="6"/>
  <c r="K101" i="6"/>
  <c r="H101" i="6"/>
  <c r="E101" i="6"/>
  <c r="U100" i="6"/>
  <c r="T100" i="6"/>
  <c r="Q100" i="6"/>
  <c r="N100" i="6"/>
  <c r="K100" i="6"/>
  <c r="H100" i="6"/>
  <c r="E100" i="6"/>
  <c r="U99" i="6"/>
  <c r="T99" i="6"/>
  <c r="Q99" i="6"/>
  <c r="N99" i="6"/>
  <c r="K99" i="6"/>
  <c r="H99" i="6"/>
  <c r="E99" i="6"/>
  <c r="U98" i="6"/>
  <c r="T98" i="6"/>
  <c r="Q98" i="6"/>
  <c r="N98" i="6"/>
  <c r="K98" i="6"/>
  <c r="H98" i="6"/>
  <c r="E98" i="6"/>
  <c r="U97" i="6"/>
  <c r="T97" i="6"/>
  <c r="Q97" i="6"/>
  <c r="N97" i="6"/>
  <c r="K97" i="6"/>
  <c r="H97" i="6"/>
  <c r="E97" i="6"/>
  <c r="U96" i="6"/>
  <c r="T96" i="6"/>
  <c r="Q96" i="6"/>
  <c r="N96" i="6"/>
  <c r="K96" i="6"/>
  <c r="H96" i="6"/>
  <c r="E96" i="6"/>
  <c r="U95" i="6"/>
  <c r="T95" i="6"/>
  <c r="Q95" i="6"/>
  <c r="N95" i="6"/>
  <c r="K95" i="6"/>
  <c r="H95" i="6"/>
  <c r="E95" i="6"/>
  <c r="U94" i="6"/>
  <c r="T94" i="6"/>
  <c r="Q94" i="6"/>
  <c r="N94" i="6"/>
  <c r="K94" i="6"/>
  <c r="H94" i="6"/>
  <c r="E94" i="6"/>
  <c r="U93" i="6"/>
  <c r="T93" i="6"/>
  <c r="Q93" i="6"/>
  <c r="N93" i="6"/>
  <c r="K93" i="6"/>
  <c r="H93" i="6"/>
  <c r="E93" i="6"/>
  <c r="U92" i="6"/>
  <c r="T92" i="6"/>
  <c r="Q92" i="6"/>
  <c r="N92" i="6"/>
  <c r="K92" i="6"/>
  <c r="H92" i="6"/>
  <c r="E92" i="6"/>
  <c r="U91" i="6"/>
  <c r="T91" i="6"/>
  <c r="Q91" i="6"/>
  <c r="N91" i="6"/>
  <c r="K91" i="6"/>
  <c r="H91" i="6"/>
  <c r="E91" i="6"/>
  <c r="U90" i="6"/>
  <c r="T90" i="6"/>
  <c r="Q90" i="6"/>
  <c r="N90" i="6"/>
  <c r="K90" i="6"/>
  <c r="H90" i="6"/>
  <c r="E90" i="6"/>
  <c r="U89" i="6"/>
  <c r="T89" i="6"/>
  <c r="Q89" i="6"/>
  <c r="N89" i="6"/>
  <c r="K89" i="6"/>
  <c r="H89" i="6"/>
  <c r="E89" i="6"/>
  <c r="U88" i="6"/>
  <c r="T88" i="6"/>
  <c r="Q88" i="6"/>
  <c r="N88" i="6"/>
  <c r="K88" i="6"/>
  <c r="H88" i="6"/>
  <c r="E88" i="6"/>
  <c r="U87" i="6"/>
  <c r="T87" i="6"/>
  <c r="Q87" i="6"/>
  <c r="N87" i="6"/>
  <c r="K87" i="6"/>
  <c r="H87" i="6"/>
  <c r="E87" i="6"/>
  <c r="U86" i="6"/>
  <c r="T86" i="6"/>
  <c r="Q86" i="6"/>
  <c r="N86" i="6"/>
  <c r="K86" i="6"/>
  <c r="H86" i="6"/>
  <c r="E86" i="6"/>
  <c r="U85" i="6"/>
  <c r="T85" i="6"/>
  <c r="Q85" i="6"/>
  <c r="N85" i="6"/>
  <c r="K85" i="6"/>
  <c r="H85" i="6"/>
  <c r="E85" i="6"/>
  <c r="U84" i="6"/>
  <c r="T84" i="6"/>
  <c r="Q84" i="6"/>
  <c r="N84" i="6"/>
  <c r="K84" i="6"/>
  <c r="H84" i="6"/>
  <c r="E84" i="6"/>
  <c r="U83" i="6"/>
  <c r="T83" i="6"/>
  <c r="Q83" i="6"/>
  <c r="N83" i="6"/>
  <c r="K83" i="6"/>
  <c r="H83" i="6"/>
  <c r="E83" i="6"/>
  <c r="U82" i="6"/>
  <c r="T82" i="6"/>
  <c r="Q82" i="6"/>
  <c r="N82" i="6"/>
  <c r="K82" i="6"/>
  <c r="H82" i="6"/>
  <c r="E82" i="6"/>
  <c r="U81" i="6"/>
  <c r="T81" i="6"/>
  <c r="Q81" i="6"/>
  <c r="N81" i="6"/>
  <c r="K81" i="6"/>
  <c r="H81" i="6"/>
  <c r="E81" i="6"/>
  <c r="U80" i="6"/>
  <c r="T80" i="6"/>
  <c r="Q80" i="6"/>
  <c r="N80" i="6"/>
  <c r="K80" i="6"/>
  <c r="H80" i="6"/>
  <c r="E80" i="6"/>
  <c r="U79" i="6"/>
  <c r="T79" i="6"/>
  <c r="Q79" i="6"/>
  <c r="N79" i="6"/>
  <c r="K79" i="6"/>
  <c r="H79" i="6"/>
  <c r="E79" i="6"/>
  <c r="U78" i="6"/>
  <c r="T78" i="6"/>
  <c r="Q78" i="6"/>
  <c r="N78" i="6"/>
  <c r="K78" i="6"/>
  <c r="H78" i="6"/>
  <c r="E78" i="6"/>
  <c r="U77" i="6"/>
  <c r="T77" i="6"/>
  <c r="Q77" i="6"/>
  <c r="N77" i="6"/>
  <c r="K77" i="6"/>
  <c r="H77" i="6"/>
  <c r="E77" i="6"/>
  <c r="U76" i="6"/>
  <c r="T76" i="6"/>
  <c r="Q76" i="6"/>
  <c r="N76" i="6"/>
  <c r="K76" i="6"/>
  <c r="H76" i="6"/>
  <c r="E76" i="6"/>
  <c r="U75" i="6"/>
  <c r="T75" i="6"/>
  <c r="Q75" i="6"/>
  <c r="N75" i="6"/>
  <c r="K75" i="6"/>
  <c r="H75" i="6"/>
  <c r="E75" i="6"/>
  <c r="U74" i="6"/>
  <c r="T74" i="6"/>
  <c r="Q74" i="6"/>
  <c r="N74" i="6"/>
  <c r="K74" i="6"/>
  <c r="H74" i="6"/>
  <c r="E74" i="6"/>
  <c r="U73" i="6"/>
  <c r="T73" i="6"/>
  <c r="Q73" i="6"/>
  <c r="N73" i="6"/>
  <c r="K73" i="6"/>
  <c r="H73" i="6"/>
  <c r="E73" i="6"/>
  <c r="U72" i="6"/>
  <c r="T72" i="6"/>
  <c r="Q72" i="6"/>
  <c r="N72" i="6"/>
  <c r="K72" i="6"/>
  <c r="H72" i="6"/>
  <c r="E72" i="6"/>
  <c r="U71" i="6"/>
  <c r="T71" i="6"/>
  <c r="Q71" i="6"/>
  <c r="N71" i="6"/>
  <c r="K71" i="6"/>
  <c r="H71" i="6"/>
  <c r="E71" i="6"/>
  <c r="U70" i="6"/>
  <c r="T70" i="6"/>
  <c r="Q70" i="6"/>
  <c r="N70" i="6"/>
  <c r="K70" i="6"/>
  <c r="H70" i="6"/>
  <c r="E70" i="6"/>
  <c r="U69" i="6"/>
  <c r="T69" i="6"/>
  <c r="Q69" i="6"/>
  <c r="N69" i="6"/>
  <c r="K69" i="6"/>
  <c r="H69" i="6"/>
  <c r="E69" i="6"/>
  <c r="U68" i="6"/>
  <c r="T68" i="6"/>
  <c r="Q68" i="6"/>
  <c r="N68" i="6"/>
  <c r="K68" i="6"/>
  <c r="H68" i="6"/>
  <c r="E68" i="6"/>
  <c r="U67" i="6"/>
  <c r="T67" i="6"/>
  <c r="Q67" i="6"/>
  <c r="N67" i="6"/>
  <c r="K67" i="6"/>
  <c r="H67" i="6"/>
  <c r="E67" i="6"/>
  <c r="U66" i="6"/>
  <c r="T66" i="6"/>
  <c r="Q66" i="6"/>
  <c r="N66" i="6"/>
  <c r="K66" i="6"/>
  <c r="H66" i="6"/>
  <c r="E66" i="6"/>
  <c r="U65" i="6"/>
  <c r="T65" i="6"/>
  <c r="Q65" i="6"/>
  <c r="N65" i="6"/>
  <c r="K65" i="6"/>
  <c r="H65" i="6"/>
  <c r="E65" i="6"/>
  <c r="U64" i="6"/>
  <c r="T64" i="6"/>
  <c r="Q64" i="6"/>
  <c r="N64" i="6"/>
  <c r="K64" i="6"/>
  <c r="H64" i="6"/>
  <c r="E64" i="6"/>
  <c r="U63" i="6"/>
  <c r="T63" i="6"/>
  <c r="Q63" i="6"/>
  <c r="N63" i="6"/>
  <c r="K63" i="6"/>
  <c r="H63" i="6"/>
  <c r="E63" i="6"/>
  <c r="U62" i="6"/>
  <c r="T62" i="6"/>
  <c r="Q62" i="6"/>
  <c r="N62" i="6"/>
  <c r="K62" i="6"/>
  <c r="H62" i="6"/>
  <c r="E62" i="6"/>
  <c r="U61" i="6"/>
  <c r="T61" i="6"/>
  <c r="Q61" i="6"/>
  <c r="N61" i="6"/>
  <c r="K61" i="6"/>
  <c r="H61" i="6"/>
  <c r="E61" i="6"/>
  <c r="U60" i="6"/>
  <c r="T60" i="6"/>
  <c r="Q60" i="6"/>
  <c r="N60" i="6"/>
  <c r="K60" i="6"/>
  <c r="H60" i="6"/>
  <c r="E60" i="6"/>
  <c r="U59" i="6"/>
  <c r="T59" i="6"/>
  <c r="Q59" i="6"/>
  <c r="N59" i="6"/>
  <c r="K59" i="6"/>
  <c r="H59" i="6"/>
  <c r="E59" i="6"/>
  <c r="U58" i="6"/>
  <c r="T58" i="6"/>
  <c r="Q58" i="6"/>
  <c r="N58" i="6"/>
  <c r="K58" i="6"/>
  <c r="H58" i="6"/>
  <c r="E58" i="6"/>
  <c r="U57" i="6"/>
  <c r="T57" i="6"/>
  <c r="Q57" i="6"/>
  <c r="N57" i="6"/>
  <c r="K57" i="6"/>
  <c r="H57" i="6"/>
  <c r="E57" i="6"/>
  <c r="U56" i="6"/>
  <c r="T56" i="6"/>
  <c r="Q56" i="6"/>
  <c r="N56" i="6"/>
  <c r="K56" i="6"/>
  <c r="H56" i="6"/>
  <c r="E56" i="6"/>
  <c r="U55" i="6"/>
  <c r="T55" i="6"/>
  <c r="Q55" i="6"/>
  <c r="N55" i="6"/>
  <c r="K55" i="6"/>
  <c r="H55" i="6"/>
  <c r="E55" i="6"/>
  <c r="U54" i="6"/>
  <c r="T54" i="6"/>
  <c r="Q54" i="6"/>
  <c r="N54" i="6"/>
  <c r="K54" i="6"/>
  <c r="H54" i="6"/>
  <c r="E54" i="6"/>
  <c r="U53" i="6"/>
  <c r="T53" i="6"/>
  <c r="Q53" i="6"/>
  <c r="N53" i="6"/>
  <c r="K53" i="6"/>
  <c r="H53" i="6"/>
  <c r="E53" i="6"/>
  <c r="U52" i="6"/>
  <c r="T52" i="6"/>
  <c r="Q52" i="6"/>
  <c r="N52" i="6"/>
  <c r="K52" i="6"/>
  <c r="H52" i="6"/>
  <c r="E52" i="6"/>
  <c r="U51" i="6"/>
  <c r="T51" i="6"/>
  <c r="Q51" i="6"/>
  <c r="N51" i="6"/>
  <c r="K51" i="6"/>
  <c r="H51" i="6"/>
  <c r="E51" i="6"/>
  <c r="U50" i="6"/>
  <c r="T50" i="6"/>
  <c r="Q50" i="6"/>
  <c r="N50" i="6"/>
  <c r="K50" i="6"/>
  <c r="H50" i="6"/>
  <c r="E50" i="6"/>
  <c r="U49" i="6"/>
  <c r="T49" i="6"/>
  <c r="Q49" i="6"/>
  <c r="N49" i="6"/>
  <c r="K49" i="6"/>
  <c r="H49" i="6"/>
  <c r="E49" i="6"/>
  <c r="U48" i="6"/>
  <c r="T48" i="6"/>
  <c r="Q48" i="6"/>
  <c r="N48" i="6"/>
  <c r="K48" i="6"/>
  <c r="H48" i="6"/>
  <c r="E48" i="6"/>
  <c r="U47" i="6"/>
  <c r="T47" i="6"/>
  <c r="Q47" i="6"/>
  <c r="N47" i="6"/>
  <c r="K47" i="6"/>
  <c r="H47" i="6"/>
  <c r="E47" i="6"/>
  <c r="U46" i="6"/>
  <c r="T46" i="6"/>
  <c r="Q46" i="6"/>
  <c r="N46" i="6"/>
  <c r="K46" i="6"/>
  <c r="H46" i="6"/>
  <c r="E46" i="6"/>
  <c r="U45" i="6"/>
  <c r="T45" i="6"/>
  <c r="Q45" i="6"/>
  <c r="N45" i="6"/>
  <c r="K45" i="6"/>
  <c r="H45" i="6"/>
  <c r="E45" i="6"/>
  <c r="U44" i="6"/>
  <c r="T44" i="6"/>
  <c r="Q44" i="6"/>
  <c r="N44" i="6"/>
  <c r="K44" i="6"/>
  <c r="H44" i="6"/>
  <c r="E44" i="6"/>
  <c r="U43" i="6"/>
  <c r="T43" i="6"/>
  <c r="Q43" i="6"/>
  <c r="N43" i="6"/>
  <c r="K43" i="6"/>
  <c r="H43" i="6"/>
  <c r="E43" i="6"/>
  <c r="U42" i="6"/>
  <c r="T42" i="6"/>
  <c r="Q42" i="6"/>
  <c r="N42" i="6"/>
  <c r="K42" i="6"/>
  <c r="H42" i="6"/>
  <c r="E42" i="6"/>
  <c r="U41" i="6"/>
  <c r="T41" i="6"/>
  <c r="Q41" i="6"/>
  <c r="N41" i="6"/>
  <c r="K41" i="6"/>
  <c r="H41" i="6"/>
  <c r="E41" i="6"/>
  <c r="U40" i="6"/>
  <c r="T40" i="6"/>
  <c r="Q40" i="6"/>
  <c r="N40" i="6"/>
  <c r="K40" i="6"/>
  <c r="H40" i="6"/>
  <c r="E40" i="6"/>
  <c r="U39" i="6"/>
  <c r="T39" i="6"/>
  <c r="Q39" i="6"/>
  <c r="N39" i="6"/>
  <c r="K39" i="6"/>
  <c r="H39" i="6"/>
  <c r="E39" i="6"/>
  <c r="U37" i="6"/>
  <c r="T37" i="6"/>
  <c r="Q37" i="6"/>
  <c r="N37" i="6"/>
  <c r="K37" i="6"/>
  <c r="H37" i="6"/>
  <c r="E37" i="6"/>
  <c r="U36" i="6"/>
  <c r="T36" i="6"/>
  <c r="Q36" i="6"/>
  <c r="N36" i="6"/>
  <c r="K36" i="6"/>
  <c r="H36" i="6"/>
  <c r="E36" i="6"/>
  <c r="U35" i="6"/>
  <c r="T35" i="6"/>
  <c r="Q35" i="6"/>
  <c r="N35" i="6"/>
  <c r="K35" i="6"/>
  <c r="H35" i="6"/>
  <c r="E35" i="6"/>
  <c r="U34" i="6"/>
  <c r="T34" i="6"/>
  <c r="Q34" i="6"/>
  <c r="N34" i="6"/>
  <c r="K34" i="6"/>
  <c r="H34" i="6"/>
  <c r="E34" i="6"/>
  <c r="U33" i="6"/>
  <c r="T33" i="6"/>
  <c r="Q33" i="6"/>
  <c r="N33" i="6"/>
  <c r="K33" i="6"/>
  <c r="H33" i="6"/>
  <c r="E33" i="6"/>
  <c r="U32" i="6"/>
  <c r="T32" i="6"/>
  <c r="Q32" i="6"/>
  <c r="N32" i="6"/>
  <c r="K32" i="6"/>
  <c r="H32" i="6"/>
  <c r="E32" i="6"/>
  <c r="U31" i="6"/>
  <c r="T31" i="6"/>
  <c r="Q31" i="6"/>
  <c r="N31" i="6"/>
  <c r="K31" i="6"/>
  <c r="H31" i="6"/>
  <c r="E31" i="6"/>
  <c r="U30" i="6"/>
  <c r="T30" i="6"/>
  <c r="Q30" i="6"/>
  <c r="N30" i="6"/>
  <c r="K30" i="6"/>
  <c r="H30" i="6"/>
  <c r="E30" i="6"/>
  <c r="U29" i="6"/>
  <c r="T29" i="6"/>
  <c r="Q29" i="6"/>
  <c r="N29" i="6"/>
  <c r="K29" i="6"/>
  <c r="H29" i="6"/>
  <c r="E29" i="6"/>
  <c r="U28" i="6"/>
  <c r="T28" i="6"/>
  <c r="Q28" i="6"/>
  <c r="N28" i="6"/>
  <c r="K28" i="6"/>
  <c r="H28" i="6"/>
  <c r="E28" i="6"/>
  <c r="U27" i="6"/>
  <c r="T27" i="6"/>
  <c r="Q27" i="6"/>
  <c r="N27" i="6"/>
  <c r="K27" i="6"/>
  <c r="H27" i="6"/>
  <c r="E27" i="6"/>
  <c r="U26" i="6"/>
  <c r="T26" i="6"/>
  <c r="Q26" i="6"/>
  <c r="N26" i="6"/>
  <c r="K26" i="6"/>
  <c r="H26" i="6"/>
  <c r="E26" i="6"/>
  <c r="U25" i="6"/>
  <c r="T25" i="6"/>
  <c r="Q25" i="6"/>
  <c r="N25" i="6"/>
  <c r="K25" i="6"/>
  <c r="H25" i="6"/>
  <c r="E25" i="6"/>
  <c r="U24" i="6"/>
  <c r="T24" i="6"/>
  <c r="Q24" i="6"/>
  <c r="N24" i="6"/>
  <c r="K24" i="6"/>
  <c r="H24" i="6"/>
  <c r="E24" i="6"/>
  <c r="U23" i="6"/>
  <c r="T23" i="6"/>
  <c r="Q23" i="6"/>
  <c r="N23" i="6"/>
  <c r="K23" i="6"/>
  <c r="H23" i="6"/>
  <c r="E23" i="6"/>
  <c r="U22" i="6"/>
  <c r="T22" i="6"/>
  <c r="Q22" i="6"/>
  <c r="N22" i="6"/>
  <c r="K22" i="6"/>
  <c r="H22" i="6"/>
  <c r="E22" i="6"/>
  <c r="U21" i="6"/>
  <c r="T21" i="6"/>
  <c r="Q21" i="6"/>
  <c r="N21" i="6"/>
  <c r="K21" i="6"/>
  <c r="H21" i="6"/>
  <c r="E21" i="6"/>
  <c r="U20" i="6"/>
  <c r="T20" i="6"/>
  <c r="Q20" i="6"/>
  <c r="N20" i="6"/>
  <c r="K20" i="6"/>
  <c r="H20" i="6"/>
  <c r="E20" i="6"/>
  <c r="U19" i="6"/>
  <c r="T19" i="6"/>
  <c r="Q19" i="6"/>
  <c r="N19" i="6"/>
  <c r="K19" i="6"/>
  <c r="H19" i="6"/>
  <c r="E19" i="6"/>
  <c r="U18" i="6"/>
  <c r="T18" i="6"/>
  <c r="Q18" i="6"/>
  <c r="N18" i="6"/>
  <c r="K18" i="6"/>
  <c r="H18" i="6"/>
  <c r="E18" i="6"/>
  <c r="U17" i="6"/>
  <c r="T17" i="6"/>
  <c r="Q17" i="6"/>
  <c r="N17" i="6"/>
  <c r="K17" i="6"/>
  <c r="H17" i="6"/>
  <c r="E17" i="6"/>
  <c r="U16" i="6"/>
  <c r="T16" i="6"/>
  <c r="Q16" i="6"/>
  <c r="N16" i="6"/>
  <c r="K16" i="6"/>
  <c r="H16" i="6"/>
  <c r="E16" i="6"/>
  <c r="U15" i="6"/>
  <c r="T15" i="6"/>
  <c r="Q15" i="6"/>
  <c r="N15" i="6"/>
  <c r="K15" i="6"/>
  <c r="H15" i="6"/>
  <c r="E15" i="6"/>
  <c r="U14" i="6"/>
  <c r="T14" i="6"/>
  <c r="Q14" i="6"/>
  <c r="N14" i="6"/>
  <c r="K14" i="6"/>
  <c r="H14" i="6"/>
  <c r="E14" i="6"/>
  <c r="U13" i="6"/>
  <c r="T13" i="6"/>
  <c r="Q13" i="6"/>
  <c r="N13" i="6"/>
  <c r="K13" i="6"/>
  <c r="H13" i="6"/>
  <c r="E13" i="6"/>
  <c r="U12" i="6"/>
  <c r="T12" i="6"/>
  <c r="Q12" i="6"/>
  <c r="N12" i="6"/>
  <c r="K12" i="6"/>
  <c r="H12" i="6"/>
  <c r="E12" i="6"/>
  <c r="U11" i="6"/>
  <c r="T11" i="6"/>
  <c r="Q11" i="6"/>
  <c r="N11" i="6"/>
  <c r="K11" i="6"/>
  <c r="H11" i="6"/>
  <c r="E11" i="6"/>
  <c r="U10" i="6"/>
  <c r="T10" i="6"/>
  <c r="Q10" i="6"/>
  <c r="N10" i="6"/>
  <c r="K10" i="6"/>
  <c r="H10" i="6"/>
  <c r="E10" i="6"/>
  <c r="U9" i="6"/>
  <c r="T9" i="6"/>
  <c r="Q9" i="6"/>
  <c r="N9" i="6"/>
  <c r="K9" i="6"/>
  <c r="H9" i="6"/>
  <c r="E9" i="6"/>
  <c r="U8" i="6"/>
  <c r="T8" i="6"/>
  <c r="Q8" i="6"/>
  <c r="N8" i="6"/>
  <c r="K8" i="6"/>
  <c r="H8" i="6"/>
  <c r="E8" i="6"/>
  <c r="U7" i="6"/>
  <c r="T7" i="6"/>
  <c r="Q7" i="6"/>
  <c r="N7" i="6"/>
  <c r="K7" i="6"/>
  <c r="H7" i="6"/>
  <c r="E7" i="6"/>
  <c r="U6" i="6"/>
  <c r="T6" i="6"/>
  <c r="Q6" i="6"/>
  <c r="N6" i="6"/>
  <c r="K6" i="6"/>
  <c r="H6" i="6"/>
  <c r="E6" i="6"/>
  <c r="U5" i="6"/>
  <c r="T5" i="6"/>
  <c r="Q5" i="6"/>
  <c r="N5" i="6"/>
  <c r="K5" i="6"/>
  <c r="H5" i="6"/>
  <c r="E5" i="6"/>
  <c r="U4" i="6"/>
  <c r="T4" i="6"/>
  <c r="Q4" i="6"/>
  <c r="N4" i="6"/>
  <c r="K4" i="6"/>
  <c r="H4" i="6"/>
  <c r="E4" i="6"/>
  <c r="U3" i="6"/>
  <c r="T3" i="6"/>
  <c r="Q3" i="6"/>
  <c r="N3" i="6"/>
  <c r="K3" i="6"/>
  <c r="H3" i="6"/>
  <c r="E3" i="6"/>
  <c r="U2" i="6"/>
  <c r="T2" i="6"/>
  <c r="Q2" i="6"/>
  <c r="N2" i="6"/>
  <c r="K2" i="6"/>
  <c r="H2" i="6"/>
  <c r="E2" i="6"/>
  <c r="AD214" i="5"/>
  <c r="Q214" i="5" s="1"/>
  <c r="N214" i="5"/>
  <c r="K214" i="5"/>
  <c r="E214" i="5"/>
  <c r="AD213" i="5"/>
  <c r="AD212" i="5"/>
  <c r="K212" i="5" s="1"/>
  <c r="AD211" i="5"/>
  <c r="Q211" i="5"/>
  <c r="N211" i="5"/>
  <c r="K211" i="5"/>
  <c r="H211" i="5"/>
  <c r="E211" i="5"/>
  <c r="AD210" i="5"/>
  <c r="K210" i="5" s="1"/>
  <c r="Q210" i="5"/>
  <c r="AD209" i="5"/>
  <c r="Q209" i="5" s="1"/>
  <c r="AD208" i="5"/>
  <c r="AD207" i="5"/>
  <c r="K207" i="5" s="1"/>
  <c r="H207" i="5"/>
  <c r="AD206" i="5"/>
  <c r="N206" i="5" s="1"/>
  <c r="Q206" i="5"/>
  <c r="AD205" i="5"/>
  <c r="K205" i="5" s="1"/>
  <c r="Q205" i="5"/>
  <c r="N205" i="5"/>
  <c r="AD204" i="5"/>
  <c r="Q204" i="5" s="1"/>
  <c r="AD203" i="5"/>
  <c r="AD202" i="5"/>
  <c r="K202" i="5" s="1"/>
  <c r="H202" i="5"/>
  <c r="AD201" i="5"/>
  <c r="N201" i="5" s="1"/>
  <c r="Q201" i="5"/>
  <c r="AD200" i="5"/>
  <c r="K200" i="5" s="1"/>
  <c r="AD199" i="5"/>
  <c r="K199" i="5" s="1"/>
  <c r="Q199" i="5"/>
  <c r="N199" i="5"/>
  <c r="H199" i="5"/>
  <c r="AD198" i="5"/>
  <c r="AD197" i="5"/>
  <c r="K197" i="5" s="1"/>
  <c r="AD196" i="5"/>
  <c r="Q196" i="5"/>
  <c r="N196" i="5"/>
  <c r="K196" i="5"/>
  <c r="H196" i="5"/>
  <c r="E196" i="5"/>
  <c r="AD195" i="5"/>
  <c r="K195" i="5" s="1"/>
  <c r="AD194" i="5"/>
  <c r="Q194" i="5"/>
  <c r="N194" i="5"/>
  <c r="K194" i="5"/>
  <c r="H194" i="5"/>
  <c r="E194" i="5"/>
  <c r="AD193" i="5"/>
  <c r="AD192" i="5"/>
  <c r="K192" i="5" s="1"/>
  <c r="AD191" i="5"/>
  <c r="Q191" i="5" s="1"/>
  <c r="K191" i="5"/>
  <c r="H191" i="5"/>
  <c r="E191" i="5"/>
  <c r="AD190" i="5"/>
  <c r="K190" i="5" s="1"/>
  <c r="Q190" i="5"/>
  <c r="AD189" i="5"/>
  <c r="Q189" i="5" s="1"/>
  <c r="H189" i="5"/>
  <c r="E189" i="5"/>
  <c r="AD188" i="5"/>
  <c r="AD187" i="5"/>
  <c r="K187" i="5" s="1"/>
  <c r="H187" i="5"/>
  <c r="AD186" i="5"/>
  <c r="Q186" i="5" s="1"/>
  <c r="E186" i="5"/>
  <c r="AD185" i="5"/>
  <c r="K185" i="5" s="1"/>
  <c r="Q185" i="5"/>
  <c r="AD184" i="5"/>
  <c r="Q184" i="5" s="1"/>
  <c r="AD183" i="5"/>
  <c r="AD182" i="5"/>
  <c r="K182" i="5" s="1"/>
  <c r="H182" i="5"/>
  <c r="AD181" i="5"/>
  <c r="N181" i="5" s="1"/>
  <c r="Q181" i="5"/>
  <c r="AD180" i="5"/>
  <c r="K180" i="5" s="1"/>
  <c r="Q180" i="5"/>
  <c r="N180" i="5"/>
  <c r="AD179" i="5"/>
  <c r="Q179" i="5" s="1"/>
  <c r="AD178" i="5"/>
  <c r="AD177" i="5"/>
  <c r="K177" i="5" s="1"/>
  <c r="H177" i="5"/>
  <c r="AD176" i="5"/>
  <c r="N176" i="5" s="1"/>
  <c r="Q176" i="5"/>
  <c r="AD175" i="5"/>
  <c r="K175" i="5" s="1"/>
  <c r="AD174" i="5"/>
  <c r="K174" i="5" s="1"/>
  <c r="Q174" i="5"/>
  <c r="N174" i="5"/>
  <c r="H174" i="5"/>
  <c r="AD173" i="5"/>
  <c r="AD172" i="5"/>
  <c r="K172" i="5" s="1"/>
  <c r="AD171" i="5"/>
  <c r="Q171" i="5"/>
  <c r="N171" i="5"/>
  <c r="K171" i="5"/>
  <c r="H171" i="5"/>
  <c r="E171" i="5"/>
  <c r="AD170" i="5"/>
  <c r="K170" i="5" s="1"/>
  <c r="AD169" i="5"/>
  <c r="Q169" i="5" s="1"/>
  <c r="N169" i="5"/>
  <c r="K169" i="5"/>
  <c r="H169" i="5"/>
  <c r="E169" i="5"/>
  <c r="AD168" i="5"/>
  <c r="AD167" i="5"/>
  <c r="K167" i="5" s="1"/>
  <c r="AD166" i="5"/>
  <c r="Q166" i="5" s="1"/>
  <c r="K166" i="5"/>
  <c r="H166" i="5"/>
  <c r="E166" i="5"/>
  <c r="AD165" i="5"/>
  <c r="K165" i="5" s="1"/>
  <c r="Q165" i="5"/>
  <c r="AD164" i="5"/>
  <c r="N164" i="5" s="1"/>
  <c r="Q164" i="5"/>
  <c r="H164" i="5"/>
  <c r="E164" i="5"/>
  <c r="AD163" i="5"/>
  <c r="AD162" i="5"/>
  <c r="K162" i="5" s="1"/>
  <c r="H162" i="5"/>
  <c r="AD161" i="5"/>
  <c r="Q161" i="5" s="1"/>
  <c r="E161" i="5"/>
  <c r="AD160" i="5"/>
  <c r="K160" i="5" s="1"/>
  <c r="Q160" i="5"/>
  <c r="AD159" i="5"/>
  <c r="Q159" i="5" s="1"/>
  <c r="AD158" i="5"/>
  <c r="AD157" i="5"/>
  <c r="K157" i="5" s="1"/>
  <c r="H157" i="5"/>
  <c r="AD156" i="5"/>
  <c r="N156" i="5" s="1"/>
  <c r="Q156" i="5"/>
  <c r="AD155" i="5"/>
  <c r="K155" i="5" s="1"/>
  <c r="Q155" i="5"/>
  <c r="N155" i="5"/>
  <c r="AD154" i="5"/>
  <c r="Q154" i="5" s="1"/>
  <c r="AD153" i="5"/>
  <c r="AD152" i="5"/>
  <c r="K152" i="5" s="1"/>
  <c r="H152" i="5"/>
  <c r="AD151" i="5"/>
  <c r="N151" i="5" s="1"/>
  <c r="Q151" i="5"/>
  <c r="AD150" i="5"/>
  <c r="K150" i="5" s="1"/>
  <c r="AD149" i="5"/>
  <c r="K149" i="5" s="1"/>
  <c r="Q149" i="5"/>
  <c r="N149" i="5"/>
  <c r="H149" i="5"/>
  <c r="AD148" i="5"/>
  <c r="AD147" i="5"/>
  <c r="K147" i="5" s="1"/>
  <c r="AD146" i="5"/>
  <c r="Q146" i="5"/>
  <c r="N146" i="5"/>
  <c r="K146" i="5"/>
  <c r="H146" i="5"/>
  <c r="E146" i="5"/>
  <c r="AD145" i="5"/>
  <c r="K145" i="5" s="1"/>
  <c r="Q145" i="5"/>
  <c r="AD144" i="5"/>
  <c r="Q144" i="5" s="1"/>
  <c r="N144" i="5"/>
  <c r="K144" i="5"/>
  <c r="H144" i="5"/>
  <c r="E144" i="5"/>
  <c r="AD143" i="5"/>
  <c r="AD142" i="5"/>
  <c r="K142" i="5" s="1"/>
  <c r="AD141" i="5"/>
  <c r="Q141" i="5" s="1"/>
  <c r="K141" i="5"/>
  <c r="H141" i="5"/>
  <c r="E141" i="5"/>
  <c r="AD140" i="5"/>
  <c r="K140" i="5" s="1"/>
  <c r="Q140" i="5"/>
  <c r="AD139" i="5"/>
  <c r="Q139" i="5" s="1"/>
  <c r="H139" i="5"/>
  <c r="E139" i="5"/>
  <c r="AD138" i="5"/>
  <c r="AD137" i="5"/>
  <c r="K137" i="5" s="1"/>
  <c r="H137" i="5"/>
  <c r="AD136" i="5"/>
  <c r="Q136" i="5" s="1"/>
  <c r="E136" i="5"/>
  <c r="AD135" i="5"/>
  <c r="K135" i="5" s="1"/>
  <c r="Q135" i="5"/>
  <c r="AD134" i="5"/>
  <c r="Q134" i="5" s="1"/>
  <c r="AD133" i="5"/>
  <c r="AD132" i="5"/>
  <c r="K132" i="5" s="1"/>
  <c r="H132" i="5"/>
  <c r="AD131" i="5"/>
  <c r="N131" i="5" s="1"/>
  <c r="Q131" i="5"/>
  <c r="AD130" i="5"/>
  <c r="K130" i="5" s="1"/>
  <c r="Q130" i="5"/>
  <c r="N130" i="5"/>
  <c r="AD129" i="5"/>
  <c r="Q129" i="5" s="1"/>
  <c r="AD128" i="5"/>
  <c r="AD127" i="5"/>
  <c r="N127" i="5" s="1"/>
  <c r="K127" i="5"/>
  <c r="H127" i="5"/>
  <c r="AD126" i="5"/>
  <c r="Q126" i="5" s="1"/>
  <c r="AD125" i="5"/>
  <c r="Q125" i="5" s="1"/>
  <c r="N125" i="5"/>
  <c r="AD124" i="5"/>
  <c r="K124" i="5" s="1"/>
  <c r="Q124" i="5"/>
  <c r="N124" i="5"/>
  <c r="H124" i="5"/>
  <c r="AD123" i="5"/>
  <c r="E123" i="5" s="1"/>
  <c r="AD122" i="5"/>
  <c r="N122" i="5" s="1"/>
  <c r="K122" i="5"/>
  <c r="H122" i="5"/>
  <c r="AD121" i="5"/>
  <c r="Q121" i="5" s="1"/>
  <c r="AD120" i="5"/>
  <c r="Q120" i="5" s="1"/>
  <c r="N120" i="5"/>
  <c r="AD119" i="5"/>
  <c r="N119" i="5" s="1"/>
  <c r="Q119" i="5"/>
  <c r="AD118" i="5"/>
  <c r="E118" i="5" s="1"/>
  <c r="AD117" i="5"/>
  <c r="H117" i="5" s="1"/>
  <c r="K117" i="5"/>
  <c r="AD116" i="5"/>
  <c r="N116" i="5" s="1"/>
  <c r="Q116" i="5"/>
  <c r="AD115" i="5"/>
  <c r="N115" i="5" s="1"/>
  <c r="Q115" i="5"/>
  <c r="AD114" i="5"/>
  <c r="K114" i="5" s="1"/>
  <c r="Q114" i="5"/>
  <c r="N114" i="5"/>
  <c r="H114" i="5"/>
  <c r="AD113" i="5"/>
  <c r="E113" i="5"/>
  <c r="AD112" i="5"/>
  <c r="K112" i="5" s="1"/>
  <c r="AD111" i="5"/>
  <c r="K111" i="5" s="1"/>
  <c r="Q111" i="5"/>
  <c r="N111" i="5"/>
  <c r="H111" i="5"/>
  <c r="AD110" i="5"/>
  <c r="N110" i="5" s="1"/>
  <c r="Q110" i="5"/>
  <c r="AD109" i="5"/>
  <c r="Q109" i="5" s="1"/>
  <c r="N109" i="5"/>
  <c r="K109" i="5"/>
  <c r="H109" i="5"/>
  <c r="E109" i="5"/>
  <c r="AD108" i="5"/>
  <c r="E108" i="5" s="1"/>
  <c r="AD107" i="5"/>
  <c r="N107" i="5" s="1"/>
  <c r="AD106" i="5"/>
  <c r="N106" i="5" s="1"/>
  <c r="Q106" i="5"/>
  <c r="K106" i="5"/>
  <c r="H106" i="5"/>
  <c r="E106" i="5"/>
  <c r="AD105" i="5"/>
  <c r="Q105" i="5" s="1"/>
  <c r="AD104" i="5"/>
  <c r="Q104" i="5" s="1"/>
  <c r="AD103" i="5"/>
  <c r="E103" i="5"/>
  <c r="AD102" i="5"/>
  <c r="H102" i="5" s="1"/>
  <c r="AD101" i="5"/>
  <c r="Q101" i="5" s="1"/>
  <c r="E101" i="5"/>
  <c r="AD100" i="5"/>
  <c r="N100" i="5" s="1"/>
  <c r="Q100" i="5"/>
  <c r="AD99" i="5"/>
  <c r="Q99" i="5" s="1"/>
  <c r="AD98" i="5"/>
  <c r="E98" i="5" s="1"/>
  <c r="AD97" i="5"/>
  <c r="K97" i="5" s="1"/>
  <c r="N97" i="5"/>
  <c r="AD96" i="5"/>
  <c r="N96" i="5" s="1"/>
  <c r="Q96" i="5"/>
  <c r="AD95" i="5"/>
  <c r="N95" i="5" s="1"/>
  <c r="Q95" i="5"/>
  <c r="AD94" i="5"/>
  <c r="N94" i="5" s="1"/>
  <c r="Q94" i="5"/>
  <c r="AD93" i="5"/>
  <c r="E93" i="5" s="1"/>
  <c r="AD92" i="5"/>
  <c r="N92" i="5" s="1"/>
  <c r="AD91" i="5"/>
  <c r="K91" i="5" s="1"/>
  <c r="Q91" i="5"/>
  <c r="N91" i="5"/>
  <c r="H91" i="5"/>
  <c r="AD90" i="5"/>
  <c r="Q90" i="5" s="1"/>
  <c r="AD89" i="5"/>
  <c r="Q89" i="5" s="1"/>
  <c r="K89" i="5"/>
  <c r="H89" i="5"/>
  <c r="E89" i="5"/>
  <c r="AD88" i="5"/>
  <c r="E88" i="5"/>
  <c r="AD87" i="5"/>
  <c r="AD86" i="5"/>
  <c r="Q86" i="5" s="1"/>
  <c r="H86" i="5"/>
  <c r="E86" i="5"/>
  <c r="AD85" i="5"/>
  <c r="AD84" i="5"/>
  <c r="N84" i="5" s="1"/>
  <c r="Q84" i="5"/>
  <c r="AD83" i="5"/>
  <c r="E83" i="5" s="1"/>
  <c r="AD82" i="5"/>
  <c r="H82" i="5" s="1"/>
  <c r="N82" i="5"/>
  <c r="K82" i="5"/>
  <c r="AD81" i="5"/>
  <c r="Q81" i="5" s="1"/>
  <c r="AD80" i="5"/>
  <c r="Q80" i="5"/>
  <c r="N80" i="5"/>
  <c r="AD79" i="5"/>
  <c r="N79" i="5" s="1"/>
  <c r="Q79" i="5"/>
  <c r="AD78" i="5"/>
  <c r="AD77" i="5"/>
  <c r="N77" i="5" s="1"/>
  <c r="K77" i="5"/>
  <c r="H77" i="5"/>
  <c r="AD76" i="5"/>
  <c r="N76" i="5" s="1"/>
  <c r="Q76" i="5"/>
  <c r="AD75" i="5"/>
  <c r="Q75" i="5" s="1"/>
  <c r="N75" i="5"/>
  <c r="AD74" i="5"/>
  <c r="N74" i="5" s="1"/>
  <c r="Q74" i="5"/>
  <c r="AD73" i="5"/>
  <c r="E73" i="5" s="1"/>
  <c r="AD72" i="5"/>
  <c r="N72" i="5"/>
  <c r="K72" i="5"/>
  <c r="H72" i="5"/>
  <c r="AD71" i="5"/>
  <c r="N71" i="5" s="1"/>
  <c r="Q71" i="5"/>
  <c r="AD70" i="5"/>
  <c r="Q70" i="5"/>
  <c r="N70" i="5"/>
  <c r="AD69" i="5"/>
  <c r="Q69" i="5" s="1"/>
  <c r="AD68" i="5"/>
  <c r="E68" i="5" s="1"/>
  <c r="AD67" i="5"/>
  <c r="H67" i="5" s="1"/>
  <c r="N67" i="5"/>
  <c r="K67" i="5"/>
  <c r="AD66" i="5"/>
  <c r="Q66" i="5" s="1"/>
  <c r="AD65" i="5"/>
  <c r="Q65" i="5" s="1"/>
  <c r="N65" i="5"/>
  <c r="AD64" i="5"/>
  <c r="N64" i="5" s="1"/>
  <c r="Q64" i="5"/>
  <c r="AD63" i="5"/>
  <c r="E63" i="5" s="1"/>
  <c r="AD62" i="5"/>
  <c r="N62" i="5" s="1"/>
  <c r="Q62" i="5"/>
  <c r="H62" i="5"/>
  <c r="AD61" i="5"/>
  <c r="Q61" i="5" s="1"/>
  <c r="AD60" i="5"/>
  <c r="Q60" i="5" s="1"/>
  <c r="AD59" i="5"/>
  <c r="Q59" i="5"/>
  <c r="N59" i="5"/>
  <c r="K59" i="5"/>
  <c r="H59" i="5"/>
  <c r="E59" i="5"/>
  <c r="AD58" i="5"/>
  <c r="E58" i="5" s="1"/>
  <c r="AD57" i="5"/>
  <c r="K57" i="5" s="1"/>
  <c r="AD56" i="5"/>
  <c r="K56" i="5" s="1"/>
  <c r="Q56" i="5"/>
  <c r="N56" i="5"/>
  <c r="H56" i="5"/>
  <c r="AD55" i="5"/>
  <c r="N55" i="5" s="1"/>
  <c r="Q55" i="5"/>
  <c r="AD54" i="5"/>
  <c r="Q54" i="5" s="1"/>
  <c r="N54" i="5"/>
  <c r="K54" i="5"/>
  <c r="H54" i="5"/>
  <c r="E54" i="5"/>
  <c r="AD53" i="5"/>
  <c r="E53" i="5" s="1"/>
  <c r="AD52" i="5"/>
  <c r="Q52" i="5" s="1"/>
  <c r="AD51" i="5"/>
  <c r="Q51" i="5" s="1"/>
  <c r="K51" i="5"/>
  <c r="H51" i="5"/>
  <c r="E51" i="5"/>
  <c r="AD50" i="5"/>
  <c r="AD49" i="5"/>
  <c r="Q49" i="5" s="1"/>
  <c r="AD48" i="5"/>
  <c r="E48" i="5" s="1"/>
  <c r="AD47" i="5"/>
  <c r="N47" i="5" s="1"/>
  <c r="Q47" i="5"/>
  <c r="AD46" i="5"/>
  <c r="Q46" i="5" s="1"/>
  <c r="H46" i="5"/>
  <c r="E46" i="5"/>
  <c r="AD45" i="5"/>
  <c r="Q45" i="5" s="1"/>
  <c r="AD44" i="5"/>
  <c r="Q44" i="5" s="1"/>
  <c r="AD43" i="5"/>
  <c r="E43" i="5"/>
  <c r="AD42" i="5"/>
  <c r="Q42" i="5" s="1"/>
  <c r="AD41" i="5"/>
  <c r="Q41" i="5" s="1"/>
  <c r="K41" i="5"/>
  <c r="H41" i="5"/>
  <c r="E41" i="5"/>
  <c r="AD40" i="5"/>
  <c r="N40" i="5" s="1"/>
  <c r="Q40" i="5"/>
  <c r="AD39" i="5"/>
  <c r="Q39" i="5" s="1"/>
  <c r="H39" i="5"/>
  <c r="E39" i="5"/>
  <c r="AD38" i="5"/>
  <c r="E38" i="5" s="1"/>
  <c r="AD37" i="5"/>
  <c r="N37" i="5" s="1"/>
  <c r="AD36" i="5"/>
  <c r="Q36" i="5" s="1"/>
  <c r="K36" i="5"/>
  <c r="H36" i="5"/>
  <c r="E36" i="5"/>
  <c r="AD35" i="5"/>
  <c r="Q35" i="5" s="1"/>
  <c r="AD34" i="5"/>
  <c r="Q34" i="5" s="1"/>
  <c r="AD33" i="5"/>
  <c r="E33" i="5"/>
  <c r="AD32" i="5"/>
  <c r="K32" i="5" s="1"/>
  <c r="AD31" i="5"/>
  <c r="Q31" i="5" s="1"/>
  <c r="E31" i="5"/>
  <c r="AD30" i="5"/>
  <c r="N30" i="5" s="1"/>
  <c r="Q30" i="5"/>
  <c r="AD29" i="5"/>
  <c r="N29" i="5" s="1"/>
  <c r="Q29" i="5"/>
  <c r="AD28" i="5"/>
  <c r="E28" i="5"/>
  <c r="AD27" i="5"/>
  <c r="Q27" i="5" s="1"/>
  <c r="AD26" i="5"/>
  <c r="Q26" i="5" s="1"/>
  <c r="AD25" i="5"/>
  <c r="AD24" i="5"/>
  <c r="Q24" i="5"/>
  <c r="N24" i="5"/>
  <c r="K24" i="5"/>
  <c r="H24" i="5"/>
  <c r="E24" i="5"/>
  <c r="AD23" i="5"/>
  <c r="E23" i="5" s="1"/>
  <c r="AD22" i="5"/>
  <c r="Q22" i="5" s="1"/>
  <c r="H22" i="5"/>
  <c r="AD21" i="5"/>
  <c r="N21" i="5" s="1"/>
  <c r="Q21" i="5"/>
  <c r="AD20" i="5"/>
  <c r="Q20" i="5" s="1"/>
  <c r="AD19" i="5"/>
  <c r="Q19" i="5"/>
  <c r="N19" i="5"/>
  <c r="K19" i="5"/>
  <c r="H19" i="5"/>
  <c r="E19" i="5"/>
  <c r="AD18" i="5"/>
  <c r="E18" i="5" s="1"/>
  <c r="AD17" i="5"/>
  <c r="Q17" i="5" s="1"/>
  <c r="K17" i="5"/>
  <c r="H17" i="5"/>
  <c r="AD16" i="5"/>
  <c r="Q16" i="5" s="1"/>
  <c r="AD15" i="5"/>
  <c r="Q15" i="5" s="1"/>
  <c r="N15" i="5"/>
  <c r="AD14" i="5"/>
  <c r="N14" i="5" s="1"/>
  <c r="Q14" i="5"/>
  <c r="AD13" i="5"/>
  <c r="E13" i="5" s="1"/>
  <c r="AD12" i="5"/>
  <c r="N12" i="5" s="1"/>
  <c r="Q12" i="5"/>
  <c r="H12" i="5"/>
  <c r="AD11" i="5"/>
  <c r="Q11" i="5" s="1"/>
  <c r="AD10" i="5"/>
  <c r="Q10" i="5" s="1"/>
  <c r="AD9" i="5"/>
  <c r="Q9" i="5"/>
  <c r="N9" i="5"/>
  <c r="K9" i="5"/>
  <c r="H9" i="5"/>
  <c r="E9" i="5"/>
  <c r="AD8" i="5"/>
  <c r="E8" i="5" s="1"/>
  <c r="AD7" i="5"/>
  <c r="K7" i="5" s="1"/>
  <c r="AD6" i="5"/>
  <c r="K6" i="5" s="1"/>
  <c r="Q6" i="5"/>
  <c r="N6" i="5"/>
  <c r="H6" i="5"/>
  <c r="AD5" i="5"/>
  <c r="N5" i="5" s="1"/>
  <c r="AD4" i="5"/>
  <c r="Q4" i="5" s="1"/>
  <c r="N4" i="5"/>
  <c r="K4" i="5"/>
  <c r="H4" i="5"/>
  <c r="E4" i="5"/>
  <c r="AD3" i="5"/>
  <c r="E3" i="5" s="1"/>
  <c r="AD2" i="5"/>
  <c r="Q2" i="5" s="1"/>
  <c r="AD214" i="4"/>
  <c r="E214" i="4" s="1"/>
  <c r="Q214" i="4"/>
  <c r="AD213" i="4"/>
  <c r="AD212" i="4"/>
  <c r="Q212" i="4" s="1"/>
  <c r="AD211" i="4"/>
  <c r="E211" i="4" s="1"/>
  <c r="AD210" i="4"/>
  <c r="AD209" i="4"/>
  <c r="E209" i="4" s="1"/>
  <c r="AD208" i="4"/>
  <c r="Q208" i="4" s="1"/>
  <c r="AD207" i="4"/>
  <c r="Q207" i="4" s="1"/>
  <c r="AD206" i="4"/>
  <c r="E206" i="4" s="1"/>
  <c r="AD205" i="4"/>
  <c r="Q205" i="4" s="1"/>
  <c r="H205" i="4"/>
  <c r="AD204" i="4"/>
  <c r="Q204" i="4" s="1"/>
  <c r="N204" i="4"/>
  <c r="AD203" i="4"/>
  <c r="Q203" i="4"/>
  <c r="N203" i="4"/>
  <c r="AD202" i="4"/>
  <c r="E202" i="4" s="1"/>
  <c r="AD201" i="4"/>
  <c r="E201" i="4" s="1"/>
  <c r="AD200" i="4"/>
  <c r="N200" i="4" s="1"/>
  <c r="Q200" i="4"/>
  <c r="AD199" i="4"/>
  <c r="E199" i="4" s="1"/>
  <c r="Q199" i="4"/>
  <c r="AD198" i="4"/>
  <c r="AD197" i="4"/>
  <c r="N197" i="4" s="1"/>
  <c r="Q197" i="4"/>
  <c r="K197" i="4"/>
  <c r="H197" i="4"/>
  <c r="E197" i="4"/>
  <c r="AD196" i="4"/>
  <c r="E196" i="4" s="1"/>
  <c r="AD195" i="4"/>
  <c r="Q195" i="4" s="1"/>
  <c r="AD194" i="4"/>
  <c r="Q194" i="4"/>
  <c r="N194" i="4"/>
  <c r="K194" i="4"/>
  <c r="H194" i="4"/>
  <c r="E194" i="4"/>
  <c r="AD193" i="4"/>
  <c r="N193" i="4" s="1"/>
  <c r="AD192" i="4"/>
  <c r="Q192" i="4" s="1"/>
  <c r="AD191" i="4"/>
  <c r="E191" i="4" s="1"/>
  <c r="AD190" i="4"/>
  <c r="Q190" i="4" s="1"/>
  <c r="AD189" i="4"/>
  <c r="Q189" i="4" s="1"/>
  <c r="E189" i="4"/>
  <c r="AD188" i="4"/>
  <c r="AD187" i="4"/>
  <c r="Q187" i="4" s="1"/>
  <c r="AD186" i="4"/>
  <c r="E186" i="4" s="1"/>
  <c r="AD185" i="4"/>
  <c r="Q185" i="4"/>
  <c r="N185" i="4"/>
  <c r="K185" i="4"/>
  <c r="H185" i="4"/>
  <c r="AD184" i="4"/>
  <c r="AD183" i="4"/>
  <c r="Q183" i="4" s="1"/>
  <c r="N183" i="4"/>
  <c r="AD182" i="4"/>
  <c r="E182" i="4" s="1"/>
  <c r="N182" i="4"/>
  <c r="K182" i="4"/>
  <c r="H182" i="4"/>
  <c r="AD181" i="4"/>
  <c r="E181" i="4" s="1"/>
  <c r="AD180" i="4"/>
  <c r="K180" i="4" s="1"/>
  <c r="Q180" i="4"/>
  <c r="N180" i="4"/>
  <c r="AD179" i="4"/>
  <c r="Q179" i="4"/>
  <c r="E179" i="4"/>
  <c r="AD178" i="4"/>
  <c r="AD177" i="4"/>
  <c r="Q177" i="4"/>
  <c r="N177" i="4"/>
  <c r="AD176" i="4"/>
  <c r="E176" i="4" s="1"/>
  <c r="AD175" i="4"/>
  <c r="N175" i="4" s="1"/>
  <c r="Q175" i="4"/>
  <c r="H175" i="4"/>
  <c r="AD174" i="4"/>
  <c r="AD173" i="4"/>
  <c r="AD172" i="4"/>
  <c r="E172" i="4" s="1"/>
  <c r="Q172" i="4"/>
  <c r="AD171" i="4"/>
  <c r="E171" i="4"/>
  <c r="AD170" i="4"/>
  <c r="Q170" i="4" s="1"/>
  <c r="AD169" i="4"/>
  <c r="E169" i="4" s="1"/>
  <c r="Q169" i="4"/>
  <c r="N169" i="4"/>
  <c r="K169" i="4"/>
  <c r="H169" i="4"/>
  <c r="AD168" i="4"/>
  <c r="N168" i="4" s="1"/>
  <c r="Q168" i="4"/>
  <c r="AD167" i="4"/>
  <c r="Q167" i="4" s="1"/>
  <c r="AD166" i="4"/>
  <c r="E166" i="4" s="1"/>
  <c r="AD165" i="4"/>
  <c r="Q165" i="4" s="1"/>
  <c r="AD164" i="4"/>
  <c r="N164" i="4" s="1"/>
  <c r="Q164" i="4"/>
  <c r="K164" i="4"/>
  <c r="H164" i="4"/>
  <c r="E164" i="4"/>
  <c r="AD163" i="4"/>
  <c r="AD162" i="4"/>
  <c r="Q162" i="4"/>
  <c r="E162" i="4"/>
  <c r="AD161" i="4"/>
  <c r="E161" i="4" s="1"/>
  <c r="AD160" i="4"/>
  <c r="AD159" i="4"/>
  <c r="Q159" i="4" s="1"/>
  <c r="K159" i="4"/>
  <c r="H159" i="4"/>
  <c r="E159" i="4"/>
  <c r="AD158" i="4"/>
  <c r="Q158" i="4" s="1"/>
  <c r="AD157" i="4"/>
  <c r="AD156" i="4"/>
  <c r="E156" i="4"/>
  <c r="AD155" i="4"/>
  <c r="H155" i="4" s="1"/>
  <c r="AD154" i="4"/>
  <c r="H154" i="4" s="1"/>
  <c r="Q154" i="4"/>
  <c r="N154" i="4"/>
  <c r="K154" i="4"/>
  <c r="AD153" i="4"/>
  <c r="Q153" i="4" s="1"/>
  <c r="AD152" i="4"/>
  <c r="Q152" i="4" s="1"/>
  <c r="K152" i="4"/>
  <c r="H152" i="4"/>
  <c r="AD151" i="4"/>
  <c r="E151" i="4"/>
  <c r="AD150" i="4"/>
  <c r="Q150" i="4" s="1"/>
  <c r="AD149" i="4"/>
  <c r="Q149" i="4" s="1"/>
  <c r="N149" i="4"/>
  <c r="K149" i="4"/>
  <c r="H149" i="4"/>
  <c r="E149" i="4"/>
  <c r="AD148" i="4"/>
  <c r="AD147" i="4"/>
  <c r="Q147" i="4"/>
  <c r="E147" i="4"/>
  <c r="AD146" i="4"/>
  <c r="E146" i="4" s="1"/>
  <c r="AD145" i="4"/>
  <c r="Q145" i="4" s="1"/>
  <c r="N145" i="4"/>
  <c r="AD144" i="4"/>
  <c r="AD143" i="4"/>
  <c r="N143" i="4" s="1"/>
  <c r="AD142" i="4"/>
  <c r="N142" i="4" s="1"/>
  <c r="Q142" i="4"/>
  <c r="AD141" i="4"/>
  <c r="E141" i="4" s="1"/>
  <c r="AD140" i="4"/>
  <c r="Q140" i="4" s="1"/>
  <c r="AD139" i="4"/>
  <c r="Q139" i="4"/>
  <c r="N139" i="4"/>
  <c r="K139" i="4"/>
  <c r="H139" i="4"/>
  <c r="E139" i="4"/>
  <c r="AD138" i="4"/>
  <c r="AD137" i="4"/>
  <c r="Q137" i="4" s="1"/>
  <c r="W137" i="4"/>
  <c r="AD136" i="4"/>
  <c r="N136" i="4" s="1"/>
  <c r="AD135" i="4"/>
  <c r="Q135" i="4" s="1"/>
  <c r="AD134" i="4"/>
  <c r="AD133" i="4"/>
  <c r="W133" i="4" s="1"/>
  <c r="AD132" i="4"/>
  <c r="W132" i="4"/>
  <c r="E132" i="4"/>
  <c r="AD131" i="4"/>
  <c r="AD130" i="4"/>
  <c r="Q130" i="4" s="1"/>
  <c r="AC130" i="4"/>
  <c r="W130" i="4"/>
  <c r="AD129" i="4"/>
  <c r="Q129" i="4" s="1"/>
  <c r="H129" i="4"/>
  <c r="E129" i="4"/>
  <c r="AD128" i="4"/>
  <c r="AC128" i="4" s="1"/>
  <c r="AD127" i="4"/>
  <c r="AC127" i="4" s="1"/>
  <c r="AD126" i="4"/>
  <c r="W126" i="4" s="1"/>
  <c r="AC126" i="4"/>
  <c r="Q126" i="4"/>
  <c r="N126" i="4"/>
  <c r="K126" i="4"/>
  <c r="AD125" i="4"/>
  <c r="AC125" i="4" s="1"/>
  <c r="H125" i="4"/>
  <c r="E125" i="4"/>
  <c r="AD124" i="4"/>
  <c r="AD123" i="4"/>
  <c r="AC123" i="4"/>
  <c r="H123" i="4"/>
  <c r="E123" i="4"/>
  <c r="AD122" i="4"/>
  <c r="W122" i="4" s="1"/>
  <c r="AD121" i="4"/>
  <c r="AC121" i="4" s="1"/>
  <c r="AD120" i="4"/>
  <c r="E120" i="4"/>
  <c r="AD119" i="4"/>
  <c r="AD118" i="4"/>
  <c r="AD117" i="4"/>
  <c r="AD116" i="4"/>
  <c r="AC116" i="4" s="1"/>
  <c r="W116" i="4"/>
  <c r="AD115" i="4"/>
  <c r="AC115" i="4" s="1"/>
  <c r="Q115" i="4"/>
  <c r="N115" i="4"/>
  <c r="K115" i="4"/>
  <c r="H115" i="4"/>
  <c r="E115" i="4"/>
  <c r="AD114" i="4"/>
  <c r="Q114" i="4"/>
  <c r="E114" i="4"/>
  <c r="AD113" i="4"/>
  <c r="AC113" i="4" s="1"/>
  <c r="AD112" i="4"/>
  <c r="Q112" i="4" s="1"/>
  <c r="AC112" i="4"/>
  <c r="AD111" i="4"/>
  <c r="W111" i="4" s="1"/>
  <c r="AD110" i="4"/>
  <c r="E110" i="4" s="1"/>
  <c r="AC110" i="4"/>
  <c r="Q110" i="4"/>
  <c r="N110" i="4"/>
  <c r="K110" i="4"/>
  <c r="AD109" i="4"/>
  <c r="E109" i="4" s="1"/>
  <c r="Q109" i="4"/>
  <c r="N109" i="4"/>
  <c r="K109" i="4"/>
  <c r="H109" i="4"/>
  <c r="AD108" i="4"/>
  <c r="H108" i="4" s="1"/>
  <c r="AC108" i="4"/>
  <c r="AD107" i="4"/>
  <c r="AD106" i="4"/>
  <c r="AC106" i="4" s="1"/>
  <c r="K106" i="4"/>
  <c r="AD105" i="4"/>
  <c r="W105" i="4" s="1"/>
  <c r="AC105" i="4"/>
  <c r="Q105" i="4"/>
  <c r="E105" i="4"/>
  <c r="AD104" i="4"/>
  <c r="N104" i="4" s="1"/>
  <c r="AD103" i="4"/>
  <c r="E103" i="4" s="1"/>
  <c r="AD102" i="4"/>
  <c r="AC102" i="4" s="1"/>
  <c r="W102" i="4"/>
  <c r="AD101" i="4"/>
  <c r="AC101" i="4" s="1"/>
  <c r="W101" i="4"/>
  <c r="Q101" i="4"/>
  <c r="AD100" i="4"/>
  <c r="AC100" i="4" s="1"/>
  <c r="AD99" i="4"/>
  <c r="AD98" i="4"/>
  <c r="H98" i="4" s="1"/>
  <c r="AC98" i="4"/>
  <c r="AD97" i="4"/>
  <c r="AD96" i="4"/>
  <c r="AD95" i="4"/>
  <c r="H95" i="4" s="1"/>
  <c r="K95" i="4"/>
  <c r="E95" i="4"/>
  <c r="AD94" i="4"/>
  <c r="N94" i="4" s="1"/>
  <c r="Q94" i="4"/>
  <c r="AD93" i="4"/>
  <c r="AD92" i="4"/>
  <c r="Q92" i="4" s="1"/>
  <c r="W92" i="4"/>
  <c r="AD91" i="4"/>
  <c r="AC91" i="4" s="1"/>
  <c r="W91" i="4"/>
  <c r="AD90" i="4"/>
  <c r="K90" i="4" s="1"/>
  <c r="AD89" i="4"/>
  <c r="K89" i="4" s="1"/>
  <c r="Q89" i="4"/>
  <c r="N89" i="4"/>
  <c r="H89" i="4"/>
  <c r="E89" i="4"/>
  <c r="AD88" i="4"/>
  <c r="AC88" i="4" s="1"/>
  <c r="AD87" i="4"/>
  <c r="Q87" i="4" s="1"/>
  <c r="AD86" i="4"/>
  <c r="W86" i="4" s="1"/>
  <c r="AC86" i="4"/>
  <c r="N86" i="4"/>
  <c r="AD85" i="4"/>
  <c r="H85" i="4"/>
  <c r="E85" i="4"/>
  <c r="AD84" i="4"/>
  <c r="AD83" i="4"/>
  <c r="H83" i="4" s="1"/>
  <c r="AD82" i="4"/>
  <c r="AD81" i="4"/>
  <c r="K81" i="4" s="1"/>
  <c r="AC81" i="4"/>
  <c r="W81" i="4"/>
  <c r="AD80" i="4"/>
  <c r="AC80" i="4" s="1"/>
  <c r="W80" i="4"/>
  <c r="Q80" i="4"/>
  <c r="N80" i="4"/>
  <c r="K80" i="4"/>
  <c r="H80" i="4"/>
  <c r="E80" i="4"/>
  <c r="AD79" i="4"/>
  <c r="Q79" i="4" s="1"/>
  <c r="AD78" i="4"/>
  <c r="H78" i="4" s="1"/>
  <c r="AC78" i="4"/>
  <c r="E78" i="4"/>
  <c r="AD77" i="4"/>
  <c r="AC77" i="4" s="1"/>
  <c r="W77" i="4"/>
  <c r="AD76" i="4"/>
  <c r="AD75" i="4"/>
  <c r="N75" i="4" s="1"/>
  <c r="AC75" i="4"/>
  <c r="AD74" i="4"/>
  <c r="K74" i="4" s="1"/>
  <c r="Q74" i="4"/>
  <c r="N74" i="4"/>
  <c r="H74" i="4"/>
  <c r="E74" i="4"/>
  <c r="AD73" i="4"/>
  <c r="AC73" i="4" s="1"/>
  <c r="AD72" i="4"/>
  <c r="W72" i="4" s="1"/>
  <c r="AD71" i="4"/>
  <c r="AD70" i="4"/>
  <c r="N70" i="4" s="1"/>
  <c r="AC70" i="4"/>
  <c r="W70" i="4"/>
  <c r="Q70" i="4"/>
  <c r="H70" i="4"/>
  <c r="E70" i="4"/>
  <c r="AD69" i="4"/>
  <c r="Q69" i="4" s="1"/>
  <c r="AD68" i="4"/>
  <c r="AD67" i="4"/>
  <c r="Q67" i="4" s="1"/>
  <c r="AC67" i="4"/>
  <c r="W67" i="4"/>
  <c r="AD66" i="4"/>
  <c r="AC66" i="4" s="1"/>
  <c r="W66" i="4"/>
  <c r="AD65" i="4"/>
  <c r="Q65" i="4" s="1"/>
  <c r="AC65" i="4"/>
  <c r="AD64" i="4"/>
  <c r="E64" i="4" s="1"/>
  <c r="AD63" i="4"/>
  <c r="AC63" i="4" s="1"/>
  <c r="AD62" i="4"/>
  <c r="Q62" i="4" s="1"/>
  <c r="W62" i="4"/>
  <c r="AD61" i="4"/>
  <c r="AC61" i="4" s="1"/>
  <c r="AD60" i="4"/>
  <c r="AC60" i="4" s="1"/>
  <c r="W60" i="4"/>
  <c r="Q60" i="4"/>
  <c r="K60" i="4"/>
  <c r="H60" i="4"/>
  <c r="E60" i="4"/>
  <c r="AD59" i="4"/>
  <c r="K59" i="4" s="1"/>
  <c r="E59" i="4"/>
  <c r="AD58" i="4"/>
  <c r="AC58" i="4" s="1"/>
  <c r="K58" i="4"/>
  <c r="AD57" i="4"/>
  <c r="Q57" i="4" s="1"/>
  <c r="W57" i="4"/>
  <c r="AD56" i="4"/>
  <c r="AD55" i="4"/>
  <c r="Q55" i="4" s="1"/>
  <c r="AC55" i="4"/>
  <c r="W55" i="4"/>
  <c r="AD54" i="4"/>
  <c r="Q54" i="4" s="1"/>
  <c r="AD53" i="4"/>
  <c r="AC53" i="4" s="1"/>
  <c r="K53" i="4"/>
  <c r="AD52" i="4"/>
  <c r="W52" i="4" s="1"/>
  <c r="AD51" i="4"/>
  <c r="AC51" i="4" s="1"/>
  <c r="AD50" i="4"/>
  <c r="E50" i="4" s="1"/>
  <c r="AC50" i="4"/>
  <c r="W50" i="4"/>
  <c r="N50" i="4"/>
  <c r="K50" i="4"/>
  <c r="H50" i="4"/>
  <c r="AD49" i="4"/>
  <c r="E49" i="4" s="1"/>
  <c r="AD48" i="4"/>
  <c r="AC48" i="4" s="1"/>
  <c r="K48" i="4"/>
  <c r="AD47" i="4"/>
  <c r="Q47" i="4" s="1"/>
  <c r="AD46" i="4"/>
  <c r="AC46" i="4" s="1"/>
  <c r="AD45" i="4"/>
  <c r="K45" i="4" s="1"/>
  <c r="AC45" i="4"/>
  <c r="W45" i="4"/>
  <c r="Q45" i="4"/>
  <c r="AD44" i="4"/>
  <c r="AD43" i="4"/>
  <c r="AD42" i="4"/>
  <c r="AC42" i="4" s="1"/>
  <c r="Q42" i="4"/>
  <c r="E42" i="4"/>
  <c r="AD41" i="4"/>
  <c r="AC41" i="4" s="1"/>
  <c r="AD40" i="4"/>
  <c r="Q40" i="4" s="1"/>
  <c r="N40" i="4"/>
  <c r="K40" i="4"/>
  <c r="H40" i="4"/>
  <c r="E40" i="4"/>
  <c r="AD39" i="4"/>
  <c r="AD38" i="4"/>
  <c r="AC38" i="4" s="1"/>
  <c r="K38" i="4"/>
  <c r="AD37" i="4"/>
  <c r="AC37" i="4" s="1"/>
  <c r="AD36" i="4"/>
  <c r="AC36" i="4" s="1"/>
  <c r="AD35" i="4"/>
  <c r="AC35" i="4" s="1"/>
  <c r="W35" i="4"/>
  <c r="Q35" i="4"/>
  <c r="K35" i="4"/>
  <c r="H35" i="4"/>
  <c r="E35" i="4"/>
  <c r="AD34" i="4"/>
  <c r="AD33" i="4"/>
  <c r="AC33" i="4" s="1"/>
  <c r="AD32" i="4"/>
  <c r="AC32" i="4" s="1"/>
  <c r="W32" i="4"/>
  <c r="Q32" i="4"/>
  <c r="AD31" i="4"/>
  <c r="AD30" i="4"/>
  <c r="W30" i="4" s="1"/>
  <c r="AC30" i="4"/>
  <c r="AD29" i="4"/>
  <c r="AD28" i="4"/>
  <c r="AC28" i="4" s="1"/>
  <c r="K28" i="4"/>
  <c r="AD27" i="4"/>
  <c r="W27" i="4" s="1"/>
  <c r="AD26" i="4"/>
  <c r="AD25" i="4"/>
  <c r="E25" i="4" s="1"/>
  <c r="W25" i="4"/>
  <c r="Q25" i="4"/>
  <c r="N25" i="4"/>
  <c r="H25" i="4"/>
  <c r="AD24" i="4"/>
  <c r="AD23" i="4"/>
  <c r="AC23" i="4" s="1"/>
  <c r="AD22" i="4"/>
  <c r="Q22" i="4" s="1"/>
  <c r="E22" i="4"/>
  <c r="AD21" i="4"/>
  <c r="AD20" i="4"/>
  <c r="K20" i="4" s="1"/>
  <c r="W20" i="4"/>
  <c r="Q20" i="4"/>
  <c r="N20" i="4"/>
  <c r="AD19" i="4"/>
  <c r="Q19" i="4"/>
  <c r="AD18" i="4"/>
  <c r="AD17" i="4"/>
  <c r="AC17" i="4" s="1"/>
  <c r="AD16" i="4"/>
  <c r="AD15" i="4"/>
  <c r="Q15" i="4" s="1"/>
  <c r="AC15" i="4"/>
  <c r="AD14" i="4"/>
  <c r="AD13" i="4"/>
  <c r="AC13" i="4" s="1"/>
  <c r="K13" i="4"/>
  <c r="AD12" i="4"/>
  <c r="AC12" i="4" s="1"/>
  <c r="W12" i="4"/>
  <c r="AD11" i="4"/>
  <c r="AD10" i="4"/>
  <c r="AC10" i="4" s="1"/>
  <c r="W10" i="4"/>
  <c r="Q10" i="4"/>
  <c r="K10" i="4"/>
  <c r="H10" i="4"/>
  <c r="E10" i="4"/>
  <c r="AD9" i="4"/>
  <c r="Q9" i="4" s="1"/>
  <c r="AD8" i="4"/>
  <c r="AC8" i="4" s="1"/>
  <c r="K8" i="4"/>
  <c r="AD7" i="4"/>
  <c r="AC7" i="4" s="1"/>
  <c r="E7" i="4"/>
  <c r="AD6" i="4"/>
  <c r="AD5" i="4"/>
  <c r="AC5" i="4" s="1"/>
  <c r="N5" i="4"/>
  <c r="K5" i="4"/>
  <c r="AD4" i="4"/>
  <c r="AD3" i="4"/>
  <c r="AC3" i="4" s="1"/>
  <c r="K3" i="4"/>
  <c r="AD2" i="4"/>
  <c r="W2" i="4" s="1"/>
  <c r="Q2" i="4"/>
  <c r="AD215" i="3"/>
  <c r="AC215" i="3" s="1"/>
  <c r="W215" i="3"/>
  <c r="AD214" i="3"/>
  <c r="E214" i="3" s="1"/>
  <c r="N214" i="3"/>
  <c r="K214" i="3"/>
  <c r="H214" i="3"/>
  <c r="AD213" i="3"/>
  <c r="Q213" i="3"/>
  <c r="N213" i="3"/>
  <c r="AD212" i="3"/>
  <c r="AC212" i="3" s="1"/>
  <c r="K212" i="3"/>
  <c r="AD211" i="3"/>
  <c r="E211" i="3" s="1"/>
  <c r="Q211" i="3"/>
  <c r="AD210" i="3"/>
  <c r="AC210" i="3" s="1"/>
  <c r="W210" i="3"/>
  <c r="AD209" i="3"/>
  <c r="K209" i="3" s="1"/>
  <c r="N209" i="3"/>
  <c r="H209" i="3"/>
  <c r="E209" i="3"/>
  <c r="AD208" i="3"/>
  <c r="Q208" i="3"/>
  <c r="N208" i="3"/>
  <c r="AD207" i="3"/>
  <c r="AD206" i="3"/>
  <c r="AC206" i="3" s="1"/>
  <c r="W206" i="3"/>
  <c r="Q206" i="3"/>
  <c r="E206" i="3"/>
  <c r="AD205" i="3"/>
  <c r="AC205" i="3" s="1"/>
  <c r="W205" i="3"/>
  <c r="AD204" i="3"/>
  <c r="Q204" i="3" s="1"/>
  <c r="K204" i="3"/>
  <c r="H204" i="3"/>
  <c r="E204" i="3"/>
  <c r="AD203" i="3"/>
  <c r="Q203" i="3"/>
  <c r="N203" i="3"/>
  <c r="AD202" i="3"/>
  <c r="AC202" i="3" s="1"/>
  <c r="K202" i="3"/>
  <c r="AD201" i="3"/>
  <c r="AC201" i="3" s="1"/>
  <c r="W201" i="3"/>
  <c r="Q201" i="3"/>
  <c r="E201" i="3"/>
  <c r="AD200" i="3"/>
  <c r="AC200" i="3" s="1"/>
  <c r="AD199" i="3"/>
  <c r="AC199" i="3" s="1"/>
  <c r="K199" i="3"/>
  <c r="H199" i="3"/>
  <c r="E199" i="3"/>
  <c r="AD198" i="3"/>
  <c r="Q198" i="3"/>
  <c r="N198" i="3"/>
  <c r="AD197" i="3"/>
  <c r="AC197" i="3" s="1"/>
  <c r="K197" i="3"/>
  <c r="AD196" i="3"/>
  <c r="AC196" i="3" s="1"/>
  <c r="W196" i="3"/>
  <c r="Q196" i="3"/>
  <c r="E196" i="3"/>
  <c r="AD195" i="3"/>
  <c r="AD194" i="3"/>
  <c r="K194" i="3"/>
  <c r="H194" i="3"/>
  <c r="E194" i="3"/>
  <c r="AD193" i="3"/>
  <c r="AD192" i="3"/>
  <c r="AC192" i="3" s="1"/>
  <c r="K192" i="3"/>
  <c r="AD191" i="3"/>
  <c r="AC191" i="3" s="1"/>
  <c r="W191" i="3"/>
  <c r="Q191" i="3"/>
  <c r="E191" i="3"/>
  <c r="AD190" i="3"/>
  <c r="AC190" i="3" s="1"/>
  <c r="AD189" i="3"/>
  <c r="AC189" i="3" s="1"/>
  <c r="N189" i="3"/>
  <c r="K189" i="3"/>
  <c r="H189" i="3"/>
  <c r="E189" i="3"/>
  <c r="AD188" i="3"/>
  <c r="Q188" i="3"/>
  <c r="AD187" i="3"/>
  <c r="AC187" i="3" s="1"/>
  <c r="K187" i="3"/>
  <c r="AD186" i="3"/>
  <c r="AC186" i="3" s="1"/>
  <c r="AD185" i="3"/>
  <c r="AC185" i="3" s="1"/>
  <c r="AD184" i="3"/>
  <c r="AC184" i="3"/>
  <c r="W184" i="3"/>
  <c r="Q184" i="3"/>
  <c r="N184" i="3"/>
  <c r="K184" i="3"/>
  <c r="H184" i="3"/>
  <c r="E184" i="3"/>
  <c r="AD183" i="3"/>
  <c r="Q183" i="3" s="1"/>
  <c r="H183" i="3"/>
  <c r="E183" i="3"/>
  <c r="AD182" i="3"/>
  <c r="AC182" i="3" s="1"/>
  <c r="K182" i="3"/>
  <c r="AD181" i="3"/>
  <c r="W181" i="3"/>
  <c r="AD180" i="3"/>
  <c r="AC180" i="3" s="1"/>
  <c r="W180" i="3"/>
  <c r="AD179" i="3"/>
  <c r="AC179" i="3"/>
  <c r="W179" i="3"/>
  <c r="Q179" i="3"/>
  <c r="N179" i="3"/>
  <c r="K179" i="3"/>
  <c r="AD178" i="3"/>
  <c r="Q178" i="3"/>
  <c r="N178" i="3"/>
  <c r="K178" i="3"/>
  <c r="H178" i="3"/>
  <c r="E178" i="3"/>
  <c r="AD177" i="3"/>
  <c r="AC177" i="3" s="1"/>
  <c r="K177" i="3"/>
  <c r="AD176" i="3"/>
  <c r="AC176" i="3" s="1"/>
  <c r="AD175" i="3"/>
  <c r="AC175" i="3" s="1"/>
  <c r="W175" i="3"/>
  <c r="AD174" i="3"/>
  <c r="Q174" i="3" s="1"/>
  <c r="AD173" i="3"/>
  <c r="Q173" i="3"/>
  <c r="N173" i="3"/>
  <c r="K173" i="3"/>
  <c r="H173" i="3"/>
  <c r="E173" i="3"/>
  <c r="AD172" i="3"/>
  <c r="AC172" i="3" s="1"/>
  <c r="AD171" i="3"/>
  <c r="AC171" i="3" s="1"/>
  <c r="W171" i="3"/>
  <c r="Q171" i="3"/>
  <c r="E171" i="3"/>
  <c r="AD170" i="3"/>
  <c r="AC170" i="3" s="1"/>
  <c r="W170" i="3"/>
  <c r="AD169" i="3"/>
  <c r="AC169" i="3"/>
  <c r="H169" i="3"/>
  <c r="E169" i="3"/>
  <c r="AD168" i="3"/>
  <c r="AD167" i="3"/>
  <c r="AC167" i="3" s="1"/>
  <c r="K167" i="3"/>
  <c r="AD166" i="3"/>
  <c r="AC166" i="3" s="1"/>
  <c r="W166" i="3"/>
  <c r="Q166" i="3"/>
  <c r="E166" i="3"/>
  <c r="AD165" i="3"/>
  <c r="AC165" i="3" s="1"/>
  <c r="AD164" i="3"/>
  <c r="AC164" i="3" s="1"/>
  <c r="N164" i="3"/>
  <c r="K164" i="3"/>
  <c r="H164" i="3"/>
  <c r="E164" i="3"/>
  <c r="AD163" i="3"/>
  <c r="Q163" i="3"/>
  <c r="AD162" i="3"/>
  <c r="AC162" i="3" s="1"/>
  <c r="AD161" i="3"/>
  <c r="AC161" i="3" s="1"/>
  <c r="W161" i="3"/>
  <c r="Q161" i="3"/>
  <c r="E161" i="3"/>
  <c r="AD160" i="3"/>
  <c r="AC160" i="3" s="1"/>
  <c r="AD159" i="3"/>
  <c r="AC159" i="3"/>
  <c r="W159" i="3"/>
  <c r="Q159" i="3"/>
  <c r="N159" i="3"/>
  <c r="K159" i="3"/>
  <c r="H159" i="3"/>
  <c r="E159" i="3"/>
  <c r="AD158" i="3"/>
  <c r="H158" i="3"/>
  <c r="E158" i="3"/>
  <c r="AD157" i="3"/>
  <c r="AC157" i="3" s="1"/>
  <c r="K157" i="3"/>
  <c r="AD156" i="3"/>
  <c r="W156" i="3" s="1"/>
  <c r="AD155" i="3"/>
  <c r="AC155" i="3" s="1"/>
  <c r="W155" i="3"/>
  <c r="AD154" i="3"/>
  <c r="E154" i="3" s="1"/>
  <c r="AC154" i="3"/>
  <c r="W154" i="3"/>
  <c r="Q154" i="3"/>
  <c r="N154" i="3"/>
  <c r="K154" i="3"/>
  <c r="AD153" i="3"/>
  <c r="Q153" i="3"/>
  <c r="N153" i="3"/>
  <c r="K153" i="3"/>
  <c r="H153" i="3"/>
  <c r="E153" i="3"/>
  <c r="AD152" i="3"/>
  <c r="AC152" i="3" s="1"/>
  <c r="K152" i="3"/>
  <c r="AD151" i="3"/>
  <c r="AD150" i="3"/>
  <c r="AC150" i="3" s="1"/>
  <c r="AD149" i="3"/>
  <c r="AC149" i="3"/>
  <c r="Z149" i="3"/>
  <c r="W149" i="3"/>
  <c r="Q149" i="3"/>
  <c r="AD148" i="3"/>
  <c r="T148" i="3" s="1"/>
  <c r="AC148" i="3"/>
  <c r="Z148" i="3"/>
  <c r="W148" i="3"/>
  <c r="Q148" i="3"/>
  <c r="N148" i="3"/>
  <c r="K148" i="3"/>
  <c r="H148" i="3"/>
  <c r="AD147" i="3"/>
  <c r="T147" i="3" s="1"/>
  <c r="AC147" i="3"/>
  <c r="Z147" i="3"/>
  <c r="W147" i="3"/>
  <c r="Q147" i="3"/>
  <c r="N147" i="3"/>
  <c r="K147" i="3"/>
  <c r="H147" i="3"/>
  <c r="E147" i="3"/>
  <c r="AD146" i="3"/>
  <c r="T146" i="3" s="1"/>
  <c r="W146" i="3"/>
  <c r="Q146" i="3"/>
  <c r="N146" i="3"/>
  <c r="K146" i="3"/>
  <c r="H146" i="3"/>
  <c r="E146" i="3"/>
  <c r="AD145" i="3"/>
  <c r="N145" i="3" s="1"/>
  <c r="Q145" i="3"/>
  <c r="H145" i="3"/>
  <c r="AD144" i="3"/>
  <c r="AC144" i="3"/>
  <c r="N144" i="3"/>
  <c r="K144" i="3"/>
  <c r="H144" i="3"/>
  <c r="E144" i="3"/>
  <c r="AD143" i="3"/>
  <c r="AC143" i="3" s="1"/>
  <c r="AD142" i="3"/>
  <c r="AC142" i="3"/>
  <c r="E142" i="3"/>
  <c r="AD141" i="3"/>
  <c r="AD140" i="3"/>
  <c r="Z140" i="3" s="1"/>
  <c r="AC140" i="3"/>
  <c r="Q140" i="3"/>
  <c r="AD139" i="3"/>
  <c r="K139" i="3" s="1"/>
  <c r="AD138" i="3"/>
  <c r="AC138" i="3"/>
  <c r="Z138" i="3"/>
  <c r="W138" i="3"/>
  <c r="Q138" i="3"/>
  <c r="E138" i="3"/>
  <c r="AD137" i="3"/>
  <c r="W137" i="3" s="1"/>
  <c r="AD136" i="3"/>
  <c r="T136" i="3" s="1"/>
  <c r="W136" i="3"/>
  <c r="Q136" i="3"/>
  <c r="N136" i="3"/>
  <c r="K136" i="3"/>
  <c r="AD135" i="3"/>
  <c r="Q135" i="3"/>
  <c r="N135" i="3"/>
  <c r="K135" i="3"/>
  <c r="H135" i="3"/>
  <c r="E135" i="3"/>
  <c r="AD134" i="3"/>
  <c r="AD133" i="3"/>
  <c r="Z133" i="3" s="1"/>
  <c r="AD132" i="3"/>
  <c r="AC132" i="3"/>
  <c r="Z132" i="3"/>
  <c r="W132" i="3"/>
  <c r="H132" i="3"/>
  <c r="E132" i="3"/>
  <c r="AD131" i="3"/>
  <c r="AC131" i="3" s="1"/>
  <c r="Z131" i="3"/>
  <c r="AD130" i="3"/>
  <c r="AD129" i="3"/>
  <c r="AD128" i="3"/>
  <c r="AC128" i="3"/>
  <c r="Z128" i="3"/>
  <c r="W128" i="3"/>
  <c r="Q128" i="3"/>
  <c r="E128" i="3"/>
  <c r="AD127" i="3"/>
  <c r="Q127" i="3"/>
  <c r="N127" i="3"/>
  <c r="AD126" i="3"/>
  <c r="T126" i="3" s="1"/>
  <c r="W126" i="3"/>
  <c r="Q126" i="3"/>
  <c r="N126" i="3"/>
  <c r="AD125" i="3"/>
  <c r="Q125" i="3"/>
  <c r="N125" i="3"/>
  <c r="K125" i="3"/>
  <c r="H125" i="3"/>
  <c r="E125" i="3"/>
  <c r="AD124" i="3"/>
  <c r="AC124" i="3" s="1"/>
  <c r="AD123" i="3"/>
  <c r="AC123" i="3"/>
  <c r="E123" i="3"/>
  <c r="AD122" i="3"/>
  <c r="AD121" i="3"/>
  <c r="Z121" i="3" s="1"/>
  <c r="AC121" i="3"/>
  <c r="Q121" i="3"/>
  <c r="AD120" i="3"/>
  <c r="N120" i="3" s="1"/>
  <c r="AC120" i="3"/>
  <c r="AD119" i="3"/>
  <c r="AC119" i="3" s="1"/>
  <c r="Z119" i="3"/>
  <c r="AD118" i="3"/>
  <c r="AC118" i="3"/>
  <c r="Z118" i="3"/>
  <c r="W118" i="3"/>
  <c r="K118" i="3"/>
  <c r="H118" i="3"/>
  <c r="E118" i="3"/>
  <c r="AD117" i="3"/>
  <c r="Q117" i="3"/>
  <c r="H117" i="3"/>
  <c r="E117" i="3"/>
  <c r="AD116" i="3"/>
  <c r="H116" i="3" s="1"/>
  <c r="W116" i="3"/>
  <c r="Q116" i="3"/>
  <c r="AD115" i="3"/>
  <c r="AD114" i="3"/>
  <c r="N114" i="3" s="1"/>
  <c r="AC114" i="3"/>
  <c r="H114" i="3"/>
  <c r="AD113" i="3"/>
  <c r="E113" i="3" s="1"/>
  <c r="AC113" i="3"/>
  <c r="Z113" i="3"/>
  <c r="AD112" i="3"/>
  <c r="AC112" i="3" s="1"/>
  <c r="Z112" i="3"/>
  <c r="AD111" i="3"/>
  <c r="AC111" i="3"/>
  <c r="Z111" i="3"/>
  <c r="W111" i="3"/>
  <c r="Q111" i="3"/>
  <c r="E111" i="3"/>
  <c r="AD110" i="3"/>
  <c r="AD109" i="3"/>
  <c r="Z109" i="3" s="1"/>
  <c r="AC109" i="3"/>
  <c r="Q109" i="3"/>
  <c r="AD108" i="3"/>
  <c r="K108" i="3" s="1"/>
  <c r="AC108" i="3"/>
  <c r="Z108" i="3"/>
  <c r="W108" i="3"/>
  <c r="Q108" i="3"/>
  <c r="N108" i="3"/>
  <c r="AD107" i="3"/>
  <c r="AC107" i="3"/>
  <c r="Z107" i="3"/>
  <c r="W107" i="3"/>
  <c r="Q107" i="3"/>
  <c r="N107" i="3"/>
  <c r="K107" i="3"/>
  <c r="H107" i="3"/>
  <c r="AD106" i="3"/>
  <c r="T106" i="3" s="1"/>
  <c r="W106" i="3"/>
  <c r="Q106" i="3"/>
  <c r="N106" i="3"/>
  <c r="K106" i="3"/>
  <c r="H106" i="3"/>
  <c r="E106" i="3"/>
  <c r="AD105" i="3"/>
  <c r="Q105" i="3" s="1"/>
  <c r="N105" i="3"/>
  <c r="AD104" i="3"/>
  <c r="AC104" i="3"/>
  <c r="N104" i="3"/>
  <c r="K104" i="3"/>
  <c r="H104" i="3"/>
  <c r="E104" i="3"/>
  <c r="AD103" i="3"/>
  <c r="AD102" i="3"/>
  <c r="Z102" i="3" s="1"/>
  <c r="AC102" i="3"/>
  <c r="H102" i="3"/>
  <c r="AD101" i="3"/>
  <c r="AC101" i="3"/>
  <c r="Z101" i="3"/>
  <c r="W101" i="3"/>
  <c r="Q101" i="3"/>
  <c r="E101" i="3"/>
  <c r="AD100" i="3"/>
  <c r="AC100" i="3" s="1"/>
  <c r="Z100" i="3"/>
  <c r="AD99" i="3"/>
  <c r="K99" i="3" s="1"/>
  <c r="AC99" i="3"/>
  <c r="Q99" i="3"/>
  <c r="N99" i="3"/>
  <c r="AD98" i="3"/>
  <c r="AC98" i="3"/>
  <c r="Z98" i="3"/>
  <c r="W98" i="3"/>
  <c r="Q98" i="3"/>
  <c r="H98" i="3"/>
  <c r="E98" i="3"/>
  <c r="AD97" i="3"/>
  <c r="Q97" i="3" s="1"/>
  <c r="AC97" i="3"/>
  <c r="AD96" i="3"/>
  <c r="T96" i="3" s="1"/>
  <c r="W96" i="3"/>
  <c r="Q96" i="3"/>
  <c r="N96" i="3"/>
  <c r="K96" i="3"/>
  <c r="AD95" i="3"/>
  <c r="N95" i="3" s="1"/>
  <c r="Q95" i="3"/>
  <c r="H95" i="3"/>
  <c r="AD94" i="3"/>
  <c r="E94" i="3" s="1"/>
  <c r="AC94" i="3"/>
  <c r="N94" i="3"/>
  <c r="K94" i="3"/>
  <c r="H94" i="3"/>
  <c r="AD93" i="3"/>
  <c r="AD92" i="3"/>
  <c r="AC92" i="3"/>
  <c r="Z92" i="3"/>
  <c r="W92" i="3"/>
  <c r="H92" i="3"/>
  <c r="E92" i="3"/>
  <c r="AD91" i="3"/>
  <c r="AD90" i="3"/>
  <c r="AC90" i="3" s="1"/>
  <c r="AD89" i="3"/>
  <c r="AC89" i="3"/>
  <c r="Z89" i="3"/>
  <c r="W89" i="3"/>
  <c r="Q89" i="3"/>
  <c r="N89" i="3"/>
  <c r="K89" i="3"/>
  <c r="AD88" i="3"/>
  <c r="K88" i="3" s="1"/>
  <c r="AC88" i="3"/>
  <c r="AD87" i="3"/>
  <c r="AC87" i="3"/>
  <c r="Z87" i="3"/>
  <c r="N87" i="3"/>
  <c r="K87" i="3"/>
  <c r="AD86" i="3"/>
  <c r="W86" i="3"/>
  <c r="Q86" i="3"/>
  <c r="N86" i="3"/>
  <c r="E86" i="3"/>
  <c r="AD85" i="3"/>
  <c r="H85" i="3" s="1"/>
  <c r="Q85" i="3"/>
  <c r="N85" i="3"/>
  <c r="AD84" i="3"/>
  <c r="AD83" i="3"/>
  <c r="Z83" i="3" s="1"/>
  <c r="AC83" i="3"/>
  <c r="H83" i="3"/>
  <c r="AD82" i="3"/>
  <c r="H82" i="3" s="1"/>
  <c r="AC82" i="3"/>
  <c r="Z82" i="3"/>
  <c r="AD81" i="3"/>
  <c r="AD80" i="3"/>
  <c r="AC80" i="3"/>
  <c r="Z80" i="3"/>
  <c r="W80" i="3"/>
  <c r="Q80" i="3"/>
  <c r="N80" i="3"/>
  <c r="AD79" i="3"/>
  <c r="AD78" i="3"/>
  <c r="AC78" i="3"/>
  <c r="Q78" i="3"/>
  <c r="N78" i="3"/>
  <c r="K78" i="3"/>
  <c r="H78" i="3"/>
  <c r="E78" i="3"/>
  <c r="AD77" i="3"/>
  <c r="K77" i="3" s="1"/>
  <c r="AC77" i="3"/>
  <c r="AD76" i="3"/>
  <c r="W76" i="3"/>
  <c r="Q76" i="3"/>
  <c r="N76" i="3"/>
  <c r="E76" i="3"/>
  <c r="AD75" i="3"/>
  <c r="Q75" i="3" s="1"/>
  <c r="H75" i="3"/>
  <c r="E75" i="3"/>
  <c r="AD74" i="3"/>
  <c r="AD73" i="3"/>
  <c r="E73" i="3" s="1"/>
  <c r="AC73" i="3"/>
  <c r="Z73" i="3"/>
  <c r="W73" i="3"/>
  <c r="K73" i="3"/>
  <c r="H73" i="3"/>
  <c r="AD72" i="3"/>
  <c r="AC72" i="3"/>
  <c r="Z72" i="3"/>
  <c r="H72" i="3"/>
  <c r="E72" i="3"/>
  <c r="AD71" i="3"/>
  <c r="Z71" i="3" s="1"/>
  <c r="AC71" i="3"/>
  <c r="AD70" i="3"/>
  <c r="Z70" i="3" s="1"/>
  <c r="AD69" i="3"/>
  <c r="Q69" i="3"/>
  <c r="N69" i="3"/>
  <c r="K69" i="3"/>
  <c r="H69" i="3"/>
  <c r="AD68" i="3"/>
  <c r="Z68" i="3" s="1"/>
  <c r="AC68" i="3"/>
  <c r="AD67" i="3"/>
  <c r="H67" i="3" s="1"/>
  <c r="AC67" i="3"/>
  <c r="Z67" i="3"/>
  <c r="W67" i="3"/>
  <c r="Q67" i="3"/>
  <c r="AD66" i="3"/>
  <c r="Q66" i="3" s="1"/>
  <c r="W66" i="3"/>
  <c r="AD64" i="3"/>
  <c r="Q64" i="3" s="1"/>
  <c r="AC64" i="3"/>
  <c r="K64" i="3"/>
  <c r="AD63" i="3"/>
  <c r="E63" i="3" s="1"/>
  <c r="K63" i="3"/>
  <c r="H63" i="3"/>
  <c r="AD62" i="3"/>
  <c r="AD61" i="3"/>
  <c r="W61" i="3" s="1"/>
  <c r="AD60" i="3"/>
  <c r="AC60" i="3"/>
  <c r="Z60" i="3"/>
  <c r="N60" i="3"/>
  <c r="E60" i="3"/>
  <c r="AD59" i="3"/>
  <c r="K59" i="3" s="1"/>
  <c r="Q59" i="3"/>
  <c r="AD58" i="3"/>
  <c r="AC58" i="3" s="1"/>
  <c r="Z58" i="3"/>
  <c r="AD57" i="3"/>
  <c r="T57" i="3" s="1"/>
  <c r="AC57" i="3"/>
  <c r="Z57" i="3"/>
  <c r="W57" i="3"/>
  <c r="Q57" i="3"/>
  <c r="N57" i="3"/>
  <c r="K57" i="3"/>
  <c r="H57" i="3"/>
  <c r="E57" i="3"/>
  <c r="AD56" i="3"/>
  <c r="W56" i="3"/>
  <c r="Q56" i="3"/>
  <c r="N56" i="3"/>
  <c r="K56" i="3"/>
  <c r="H56" i="3"/>
  <c r="E56" i="3"/>
  <c r="AD55" i="3"/>
  <c r="E55" i="3"/>
  <c r="AD54" i="3"/>
  <c r="K54" i="3"/>
  <c r="H54" i="3"/>
  <c r="E54" i="3"/>
  <c r="AD53" i="3"/>
  <c r="AD52" i="3"/>
  <c r="E52" i="3" s="1"/>
  <c r="AC52" i="3"/>
  <c r="Z52" i="3"/>
  <c r="W52" i="3"/>
  <c r="K52" i="3"/>
  <c r="H52" i="3"/>
  <c r="AD51" i="3"/>
  <c r="AC51" i="3"/>
  <c r="Z51" i="3"/>
  <c r="H51" i="3"/>
  <c r="AD50" i="3"/>
  <c r="Z50" i="3" s="1"/>
  <c r="AC50" i="3"/>
  <c r="AD49" i="3"/>
  <c r="Z49" i="3" s="1"/>
  <c r="AC49" i="3"/>
  <c r="Q49" i="3"/>
  <c r="AD48" i="3"/>
  <c r="H48" i="3" s="1"/>
  <c r="Q48" i="3"/>
  <c r="N48" i="3"/>
  <c r="K48" i="3"/>
  <c r="AD47" i="3"/>
  <c r="AC47" i="3"/>
  <c r="Z47" i="3"/>
  <c r="W47" i="3"/>
  <c r="K47" i="3"/>
  <c r="H47" i="3"/>
  <c r="E47" i="3"/>
  <c r="AD46" i="3"/>
  <c r="Q46" i="3" s="1"/>
  <c r="AC46" i="3"/>
  <c r="AD45" i="3"/>
  <c r="Q45" i="3" s="1"/>
  <c r="W45" i="3"/>
  <c r="AD44" i="3"/>
  <c r="Q44" i="3" s="1"/>
  <c r="AC44" i="3"/>
  <c r="K44" i="3"/>
  <c r="AD43" i="3"/>
  <c r="AD42" i="3"/>
  <c r="AD41" i="3"/>
  <c r="W41" i="3"/>
  <c r="AD40" i="3"/>
  <c r="AC40" i="3"/>
  <c r="Q40" i="3"/>
  <c r="AD39" i="3"/>
  <c r="Q39" i="3"/>
  <c r="N39" i="3"/>
  <c r="K39" i="3"/>
  <c r="AD38" i="3"/>
  <c r="AD37" i="3"/>
  <c r="T37" i="3" s="1"/>
  <c r="AC37" i="3"/>
  <c r="Z37" i="3"/>
  <c r="AD36" i="3"/>
  <c r="T36" i="3" s="1"/>
  <c r="AC36" i="3"/>
  <c r="Z36" i="3"/>
  <c r="W36" i="3"/>
  <c r="Q36" i="3"/>
  <c r="N36" i="3"/>
  <c r="K36" i="3"/>
  <c r="H36" i="3"/>
  <c r="E36" i="3"/>
  <c r="AD35" i="3"/>
  <c r="W35" i="3" s="1"/>
  <c r="Q35" i="3"/>
  <c r="N35" i="3"/>
  <c r="K35" i="3"/>
  <c r="H35" i="3"/>
  <c r="AD34" i="3"/>
  <c r="K34" i="3"/>
  <c r="H34" i="3"/>
  <c r="E34" i="3"/>
  <c r="AD33" i="3"/>
  <c r="AC33" i="3" s="1"/>
  <c r="Z33" i="3"/>
  <c r="AD32" i="3"/>
  <c r="E32" i="3" s="1"/>
  <c r="AC32" i="3"/>
  <c r="Z32" i="3"/>
  <c r="AD31" i="3"/>
  <c r="Z31" i="3" s="1"/>
  <c r="AC31" i="3"/>
  <c r="W31" i="3"/>
  <c r="Q31" i="3"/>
  <c r="H31" i="3"/>
  <c r="E31" i="3"/>
  <c r="AD30" i="3"/>
  <c r="Z30" i="3" s="1"/>
  <c r="AD29" i="3"/>
  <c r="Z29" i="3" s="1"/>
  <c r="AC29" i="3"/>
  <c r="Q29" i="3"/>
  <c r="AD28" i="3"/>
  <c r="AC28" i="3" s="1"/>
  <c r="Z28" i="3"/>
  <c r="W28" i="3"/>
  <c r="Q28" i="3"/>
  <c r="N28" i="3"/>
  <c r="K28" i="3"/>
  <c r="H28" i="3"/>
  <c r="AD27" i="3"/>
  <c r="AC27" i="3"/>
  <c r="Z27" i="3"/>
  <c r="Q27" i="3"/>
  <c r="N27" i="3"/>
  <c r="K27" i="3"/>
  <c r="H27" i="3"/>
  <c r="E27" i="3"/>
  <c r="AD26" i="3"/>
  <c r="N26" i="3" s="1"/>
  <c r="AD25" i="3"/>
  <c r="Q25" i="3" s="1"/>
  <c r="W25" i="3"/>
  <c r="AD24" i="3"/>
  <c r="Q24" i="3" s="1"/>
  <c r="AD23" i="3"/>
  <c r="AC23" i="3" s="1"/>
  <c r="Z23" i="3"/>
  <c r="N23" i="3"/>
  <c r="K23" i="3"/>
  <c r="H23" i="3"/>
  <c r="E23" i="3"/>
  <c r="AD22" i="3"/>
  <c r="E22" i="3"/>
  <c r="AD21" i="3"/>
  <c r="AC21" i="3" s="1"/>
  <c r="AD20" i="3"/>
  <c r="W20" i="3" s="1"/>
  <c r="AC20" i="3"/>
  <c r="Z20" i="3"/>
  <c r="Q20" i="3"/>
  <c r="AD19" i="3"/>
  <c r="K19" i="3" s="1"/>
  <c r="AC19" i="3"/>
  <c r="Z19" i="3"/>
  <c r="W19" i="3"/>
  <c r="AD18" i="3"/>
  <c r="AC18" i="3"/>
  <c r="Z18" i="3"/>
  <c r="W18" i="3"/>
  <c r="Q18" i="3"/>
  <c r="N18" i="3"/>
  <c r="K18" i="3"/>
  <c r="H18" i="3"/>
  <c r="AD17" i="3"/>
  <c r="H17" i="3"/>
  <c r="AD16" i="3"/>
  <c r="AC16" i="3"/>
  <c r="Z16" i="3"/>
  <c r="W16" i="3"/>
  <c r="Q16" i="3"/>
  <c r="N16" i="3"/>
  <c r="K16" i="3"/>
  <c r="H16" i="3"/>
  <c r="AD15" i="3"/>
  <c r="Z15" i="3" s="1"/>
  <c r="W15" i="3"/>
  <c r="AD14" i="3"/>
  <c r="Q14" i="3" s="1"/>
  <c r="AC14" i="3"/>
  <c r="W14" i="3"/>
  <c r="N14" i="3"/>
  <c r="AD13" i="3"/>
  <c r="Q13" i="3" s="1"/>
  <c r="AC13" i="3"/>
  <c r="Z13" i="3"/>
  <c r="AD12" i="3"/>
  <c r="K12" i="3" s="1"/>
  <c r="AC12" i="3"/>
  <c r="Z12" i="3"/>
  <c r="W12" i="3"/>
  <c r="N12" i="3"/>
  <c r="H12" i="3"/>
  <c r="AD11" i="3"/>
  <c r="AD10" i="3"/>
  <c r="AC10" i="3" s="1"/>
  <c r="Z10" i="3"/>
  <c r="AD9" i="3"/>
  <c r="W9" i="3" s="1"/>
  <c r="AC9" i="3"/>
  <c r="Z9" i="3"/>
  <c r="Q9" i="3"/>
  <c r="AD8" i="3"/>
  <c r="AC8" i="3"/>
  <c r="Z8" i="3"/>
  <c r="W8" i="3"/>
  <c r="Q8" i="3"/>
  <c r="N8" i="3"/>
  <c r="K8" i="3"/>
  <c r="H8" i="3"/>
  <c r="AD7" i="3"/>
  <c r="N7" i="3" s="1"/>
  <c r="AC7" i="3"/>
  <c r="W7" i="3"/>
  <c r="Q7" i="3"/>
  <c r="AD6" i="3"/>
  <c r="AC6" i="3"/>
  <c r="Z6" i="3"/>
  <c r="Q6" i="3"/>
  <c r="N6" i="3"/>
  <c r="K6" i="3"/>
  <c r="AD5" i="3"/>
  <c r="E5" i="3"/>
  <c r="AD4" i="3"/>
  <c r="AC4" i="3" s="1"/>
  <c r="W4" i="3"/>
  <c r="AD3" i="3"/>
  <c r="Q3" i="3" s="1"/>
  <c r="AC3" i="3"/>
  <c r="Z3" i="3"/>
  <c r="N3" i="3"/>
  <c r="AD2" i="3"/>
  <c r="H2" i="3" s="1"/>
  <c r="N2" i="3"/>
  <c r="K2" i="3"/>
  <c r="E2" i="3"/>
  <c r="X215" i="2"/>
  <c r="K215" i="2" s="1"/>
  <c r="W215" i="2"/>
  <c r="T215" i="2"/>
  <c r="Q215" i="2"/>
  <c r="X214" i="2"/>
  <c r="N214" i="2" s="1"/>
  <c r="X213" i="2"/>
  <c r="H213" i="2" s="1"/>
  <c r="W213" i="2"/>
  <c r="T213" i="2"/>
  <c r="Q213" i="2"/>
  <c r="N213" i="2"/>
  <c r="K213" i="2"/>
  <c r="E213" i="2"/>
  <c r="X212" i="2"/>
  <c r="T212" i="2" s="1"/>
  <c r="K212" i="2"/>
  <c r="H212" i="2"/>
  <c r="E212" i="2"/>
  <c r="X211" i="2"/>
  <c r="H211" i="2" s="1"/>
  <c r="X210" i="2"/>
  <c r="H210" i="2" s="1"/>
  <c r="T210" i="2"/>
  <c r="X209" i="2"/>
  <c r="E209" i="2" s="1"/>
  <c r="W209" i="2"/>
  <c r="T209" i="2"/>
  <c r="Q209" i="2"/>
  <c r="N209" i="2"/>
  <c r="X208" i="2"/>
  <c r="H208" i="2"/>
  <c r="E208" i="2"/>
  <c r="X207" i="2"/>
  <c r="H207" i="2"/>
  <c r="X206" i="2"/>
  <c r="N206" i="2" s="1"/>
  <c r="T206" i="2"/>
  <c r="X205" i="2"/>
  <c r="H205" i="2" s="1"/>
  <c r="W205" i="2"/>
  <c r="T205" i="2"/>
  <c r="Q205" i="2"/>
  <c r="N205" i="2"/>
  <c r="X204" i="2"/>
  <c r="H204" i="2"/>
  <c r="E204" i="2"/>
  <c r="X203" i="2"/>
  <c r="T203" i="2"/>
  <c r="X202" i="2"/>
  <c r="T202" i="2" s="1"/>
  <c r="Q202" i="2"/>
  <c r="X201" i="2"/>
  <c r="T201" i="2" s="1"/>
  <c r="X200" i="2"/>
  <c r="H200" i="2" s="1"/>
  <c r="W200" i="2"/>
  <c r="T200" i="2"/>
  <c r="Q200" i="2"/>
  <c r="N200" i="2"/>
  <c r="E200" i="2"/>
  <c r="X199" i="2"/>
  <c r="Q199" i="2" s="1"/>
  <c r="X198" i="2"/>
  <c r="K198" i="2" s="1"/>
  <c r="W198" i="2"/>
  <c r="T198" i="2"/>
  <c r="Q198" i="2"/>
  <c r="N198" i="2"/>
  <c r="H198" i="2"/>
  <c r="E198" i="2"/>
  <c r="X197" i="2"/>
  <c r="T197" i="2" s="1"/>
  <c r="W197" i="2"/>
  <c r="N197" i="2"/>
  <c r="K197" i="2"/>
  <c r="H197" i="2"/>
  <c r="X196" i="2"/>
  <c r="T196" i="2"/>
  <c r="X195" i="2"/>
  <c r="H195" i="2" s="1"/>
  <c r="W195" i="2"/>
  <c r="X194" i="2"/>
  <c r="W194" i="2"/>
  <c r="N194" i="2"/>
  <c r="X193" i="2"/>
  <c r="W193" i="2" s="1"/>
  <c r="N193" i="2"/>
  <c r="K193" i="2"/>
  <c r="H193" i="2"/>
  <c r="E193" i="2"/>
  <c r="X192" i="2"/>
  <c r="T192" i="2" s="1"/>
  <c r="W192" i="2"/>
  <c r="Q192" i="2"/>
  <c r="N192" i="2"/>
  <c r="K192" i="2"/>
  <c r="H192" i="2"/>
  <c r="E192" i="2"/>
  <c r="X191" i="2"/>
  <c r="N191" i="2" s="1"/>
  <c r="X190" i="2"/>
  <c r="T190" i="2" s="1"/>
  <c r="X189" i="2"/>
  <c r="W189" i="2" s="1"/>
  <c r="T189" i="2"/>
  <c r="N189" i="2"/>
  <c r="K189" i="2"/>
  <c r="H189" i="2"/>
  <c r="E189" i="2"/>
  <c r="X188" i="2"/>
  <c r="W188" i="2"/>
  <c r="T188" i="2"/>
  <c r="Q188" i="2"/>
  <c r="N188" i="2"/>
  <c r="K188" i="2"/>
  <c r="H188" i="2"/>
  <c r="E188" i="2"/>
  <c r="X187" i="2"/>
  <c r="T187" i="2" s="1"/>
  <c r="W187" i="2"/>
  <c r="X186" i="2"/>
  <c r="N186" i="2" s="1"/>
  <c r="W186" i="2"/>
  <c r="T186" i="2"/>
  <c r="K186" i="2"/>
  <c r="X185" i="2"/>
  <c r="H185" i="2" s="1"/>
  <c r="Q185" i="2"/>
  <c r="N185" i="2"/>
  <c r="K185" i="2"/>
  <c r="E185" i="2"/>
  <c r="X184" i="2"/>
  <c r="E184" i="2"/>
  <c r="X183" i="2"/>
  <c r="W183" i="2" s="1"/>
  <c r="N183" i="2"/>
  <c r="K183" i="2"/>
  <c r="H183" i="2"/>
  <c r="E183" i="2"/>
  <c r="X182" i="2"/>
  <c r="T182" i="2" s="1"/>
  <c r="W182" i="2"/>
  <c r="Q182" i="2"/>
  <c r="K182" i="2"/>
  <c r="X181" i="2"/>
  <c r="N181" i="2" s="1"/>
  <c r="Q181" i="2"/>
  <c r="K181" i="2"/>
  <c r="H181" i="2"/>
  <c r="E181" i="2"/>
  <c r="X180" i="2"/>
  <c r="X179" i="2"/>
  <c r="Q179" i="2" s="1"/>
  <c r="X178" i="2"/>
  <c r="E178" i="2" s="1"/>
  <c r="W178" i="2"/>
  <c r="Q178" i="2"/>
  <c r="N178" i="2"/>
  <c r="K178" i="2"/>
  <c r="H178" i="2"/>
  <c r="X177" i="2"/>
  <c r="X176" i="2"/>
  <c r="X175" i="2"/>
  <c r="Q175" i="2" s="1"/>
  <c r="X174" i="2"/>
  <c r="T174" i="2"/>
  <c r="X173" i="2"/>
  <c r="W173" i="2"/>
  <c r="X172" i="2"/>
  <c r="X171" i="2"/>
  <c r="Q171" i="2"/>
  <c r="X170" i="2"/>
  <c r="W170" i="2"/>
  <c r="Q170" i="2"/>
  <c r="X169" i="2"/>
  <c r="W169" i="2" s="1"/>
  <c r="N169" i="2"/>
  <c r="K169" i="2"/>
  <c r="H169" i="2"/>
  <c r="E169" i="2"/>
  <c r="X168" i="2"/>
  <c r="W168" i="2"/>
  <c r="T168" i="2"/>
  <c r="Q168" i="2"/>
  <c r="N168" i="2"/>
  <c r="K168" i="2"/>
  <c r="H168" i="2"/>
  <c r="E168" i="2"/>
  <c r="X167" i="2"/>
  <c r="N167" i="2"/>
  <c r="X166" i="2"/>
  <c r="N166" i="2" s="1"/>
  <c r="W166" i="2"/>
  <c r="T166" i="2"/>
  <c r="Q166" i="2"/>
  <c r="K166" i="2"/>
  <c r="H166" i="2"/>
  <c r="E166" i="2"/>
  <c r="X165" i="2"/>
  <c r="N165" i="2" s="1"/>
  <c r="X164" i="2"/>
  <c r="X163" i="2"/>
  <c r="E163" i="2" s="1"/>
  <c r="W163" i="2"/>
  <c r="Q163" i="2"/>
  <c r="N163" i="2"/>
  <c r="K163" i="2"/>
  <c r="H163" i="2"/>
  <c r="X162" i="2"/>
  <c r="E162" i="2" s="1"/>
  <c r="X161" i="2"/>
  <c r="K161" i="2" s="1"/>
  <c r="E161" i="2"/>
  <c r="X160" i="2"/>
  <c r="H160" i="2" s="1"/>
  <c r="X159" i="2"/>
  <c r="E159" i="2" s="1"/>
  <c r="T159" i="2"/>
  <c r="Q159" i="2"/>
  <c r="N159" i="2"/>
  <c r="K159" i="2"/>
  <c r="X158" i="2"/>
  <c r="W158" i="2"/>
  <c r="T158" i="2"/>
  <c r="Q158" i="2"/>
  <c r="N158" i="2"/>
  <c r="K158" i="2"/>
  <c r="H158" i="2"/>
  <c r="E158" i="2"/>
  <c r="X157" i="2"/>
  <c r="X156" i="2"/>
  <c r="N156" i="2" s="1"/>
  <c r="X155" i="2"/>
  <c r="H155" i="2" s="1"/>
  <c r="T155" i="2"/>
  <c r="Q155" i="2"/>
  <c r="N155" i="2"/>
  <c r="K155" i="2"/>
  <c r="X154" i="2"/>
  <c r="W154" i="2"/>
  <c r="T154" i="2"/>
  <c r="Q154" i="2"/>
  <c r="N154" i="2"/>
  <c r="K154" i="2"/>
  <c r="H154" i="2"/>
  <c r="E154" i="2"/>
  <c r="X153" i="2"/>
  <c r="W153" i="2"/>
  <c r="Q153" i="2"/>
  <c r="X152" i="2"/>
  <c r="T152" i="2" s="1"/>
  <c r="Q152" i="2"/>
  <c r="X151" i="2"/>
  <c r="W151" i="2"/>
  <c r="Q151" i="2"/>
  <c r="X150" i="2"/>
  <c r="H150" i="2" s="1"/>
  <c r="T150" i="2"/>
  <c r="Q150" i="2"/>
  <c r="N150" i="2"/>
  <c r="K150" i="2"/>
  <c r="X149" i="2"/>
  <c r="X148" i="2"/>
  <c r="H148" i="2" s="1"/>
  <c r="T148" i="2"/>
  <c r="Q148" i="2"/>
  <c r="N148" i="2"/>
  <c r="K148" i="2"/>
  <c r="E148" i="2"/>
  <c r="X147" i="2"/>
  <c r="T147" i="2" s="1"/>
  <c r="K147" i="2"/>
  <c r="H147" i="2"/>
  <c r="X146" i="2"/>
  <c r="X145" i="2"/>
  <c r="H145" i="2" s="1"/>
  <c r="W145" i="2"/>
  <c r="X144" i="2"/>
  <c r="W144" i="2"/>
  <c r="T144" i="2"/>
  <c r="X143" i="2"/>
  <c r="H143" i="2"/>
  <c r="E143" i="2"/>
  <c r="X142" i="2"/>
  <c r="Q142" i="2" s="1"/>
  <c r="X141" i="2"/>
  <c r="N141" i="2" s="1"/>
  <c r="W141" i="2"/>
  <c r="X140" i="2"/>
  <c r="W140" i="2"/>
  <c r="Q140" i="2"/>
  <c r="X139" i="2"/>
  <c r="W139" i="2" s="1"/>
  <c r="K139" i="2"/>
  <c r="H139" i="2"/>
  <c r="E139" i="2"/>
  <c r="X138" i="2"/>
  <c r="W138" i="2"/>
  <c r="T138" i="2"/>
  <c r="Q138" i="2"/>
  <c r="N138" i="2"/>
  <c r="K138" i="2"/>
  <c r="H138" i="2"/>
  <c r="E138" i="2"/>
  <c r="X137" i="2"/>
  <c r="T137" i="2" s="1"/>
  <c r="X136" i="2"/>
  <c r="N136" i="2" s="1"/>
  <c r="W136" i="2"/>
  <c r="T136" i="2"/>
  <c r="Q136" i="2"/>
  <c r="K136" i="2"/>
  <c r="X135" i="2"/>
  <c r="H135" i="2" s="1"/>
  <c r="T135" i="2"/>
  <c r="Q135" i="2"/>
  <c r="N135" i="2"/>
  <c r="K135" i="2"/>
  <c r="X134" i="2"/>
  <c r="E134" i="2" s="1"/>
  <c r="X133" i="2"/>
  <c r="T133" i="2" s="1"/>
  <c r="W133" i="2"/>
  <c r="N133" i="2"/>
  <c r="K133" i="2"/>
  <c r="H133" i="2"/>
  <c r="E133" i="2"/>
  <c r="X132" i="2"/>
  <c r="T132" i="2" s="1"/>
  <c r="W132" i="2"/>
  <c r="Q132" i="2"/>
  <c r="N132" i="2"/>
  <c r="K132" i="2"/>
  <c r="X131" i="2"/>
  <c r="N131" i="2" s="1"/>
  <c r="T131" i="2"/>
  <c r="Q131" i="2"/>
  <c r="K131" i="2"/>
  <c r="H131" i="2"/>
  <c r="X130" i="2"/>
  <c r="X129" i="2"/>
  <c r="Q129" i="2" s="1"/>
  <c r="X128" i="2"/>
  <c r="E128" i="2" s="1"/>
  <c r="N128" i="2"/>
  <c r="K128" i="2"/>
  <c r="H128" i="2"/>
  <c r="X127" i="2"/>
  <c r="X126" i="2"/>
  <c r="X125" i="2"/>
  <c r="Q125" i="2"/>
  <c r="X124" i="2"/>
  <c r="W124" i="2"/>
  <c r="T124" i="2"/>
  <c r="Q124" i="2"/>
  <c r="N124" i="2"/>
  <c r="K124" i="2"/>
  <c r="H124" i="2"/>
  <c r="E124" i="2"/>
  <c r="X123" i="2"/>
  <c r="W123" i="2"/>
  <c r="Q123" i="2"/>
  <c r="X122" i="2"/>
  <c r="X121" i="2"/>
  <c r="Q121" i="2" s="1"/>
  <c r="X120" i="2"/>
  <c r="T120" i="2" s="1"/>
  <c r="X119" i="2"/>
  <c r="W119" i="2" s="1"/>
  <c r="N119" i="2"/>
  <c r="K119" i="2"/>
  <c r="H119" i="2"/>
  <c r="X118" i="2"/>
  <c r="H118" i="2"/>
  <c r="X117" i="2"/>
  <c r="N117" i="2" s="1"/>
  <c r="X116" i="2"/>
  <c r="N116" i="2" s="1"/>
  <c r="W116" i="2"/>
  <c r="T116" i="2"/>
  <c r="Q116" i="2"/>
  <c r="K116" i="2"/>
  <c r="H116" i="2"/>
  <c r="E116" i="2"/>
  <c r="X115" i="2"/>
  <c r="X114" i="2"/>
  <c r="T114" i="2" s="1"/>
  <c r="X113" i="2"/>
  <c r="T113" i="2" s="1"/>
  <c r="W113" i="2"/>
  <c r="N113" i="2"/>
  <c r="K113" i="2"/>
  <c r="H113" i="2"/>
  <c r="E113" i="2"/>
  <c r="X112" i="2"/>
  <c r="T112" i="2" s="1"/>
  <c r="W112" i="2"/>
  <c r="Q112" i="2"/>
  <c r="N112" i="2"/>
  <c r="K112" i="2"/>
  <c r="H112" i="2"/>
  <c r="E112" i="2"/>
  <c r="X111" i="2"/>
  <c r="K111" i="2"/>
  <c r="H111" i="2"/>
  <c r="X110" i="2"/>
  <c r="X109" i="2"/>
  <c r="E109" i="2" s="1"/>
  <c r="W109" i="2"/>
  <c r="N109" i="2"/>
  <c r="K109" i="2"/>
  <c r="X108" i="2"/>
  <c r="W108" i="2"/>
  <c r="Q108" i="2"/>
  <c r="X107" i="2"/>
  <c r="T107" i="2" s="1"/>
  <c r="K107" i="2"/>
  <c r="H107" i="2"/>
  <c r="E107" i="2"/>
  <c r="X106" i="2"/>
  <c r="X105" i="2"/>
  <c r="X104" i="2"/>
  <c r="W104" i="2"/>
  <c r="T104" i="2"/>
  <c r="N104" i="2"/>
  <c r="X103" i="2"/>
  <c r="K103" i="2" s="1"/>
  <c r="W103" i="2"/>
  <c r="T103" i="2"/>
  <c r="Q103" i="2"/>
  <c r="N103" i="2"/>
  <c r="H103" i="2"/>
  <c r="E103" i="2"/>
  <c r="X102" i="2"/>
  <c r="Q102" i="2" s="1"/>
  <c r="X101" i="2"/>
  <c r="N101" i="2" s="1"/>
  <c r="W101" i="2"/>
  <c r="T101" i="2"/>
  <c r="Q101" i="2"/>
  <c r="K101" i="2"/>
  <c r="X100" i="2"/>
  <c r="E100" i="2" s="1"/>
  <c r="X99" i="2"/>
  <c r="Q99" i="2" s="1"/>
  <c r="X98" i="2"/>
  <c r="W98" i="2"/>
  <c r="T98" i="2"/>
  <c r="Q98" i="2"/>
  <c r="N98" i="2"/>
  <c r="K98" i="2"/>
  <c r="H98" i="2"/>
  <c r="E98" i="2"/>
  <c r="X97" i="2"/>
  <c r="W97" i="2" s="1"/>
  <c r="N97" i="2"/>
  <c r="X96" i="2"/>
  <c r="N96" i="2" s="1"/>
  <c r="T96" i="2"/>
  <c r="Q96" i="2"/>
  <c r="K96" i="2"/>
  <c r="H96" i="2"/>
  <c r="X95" i="2"/>
  <c r="X94" i="2"/>
  <c r="H94" i="2" s="1"/>
  <c r="N94" i="2"/>
  <c r="X93" i="2"/>
  <c r="W93" i="2"/>
  <c r="Q93" i="2"/>
  <c r="X92" i="2"/>
  <c r="T92" i="2" s="1"/>
  <c r="W92" i="2"/>
  <c r="Q92" i="2"/>
  <c r="N92" i="2"/>
  <c r="H92" i="2"/>
  <c r="X91" i="2"/>
  <c r="N91" i="2" s="1"/>
  <c r="X90" i="2"/>
  <c r="H90" i="2" s="1"/>
  <c r="W90" i="2"/>
  <c r="T90" i="2"/>
  <c r="Q90" i="2"/>
  <c r="N90" i="2"/>
  <c r="X89" i="2"/>
  <c r="W89" i="2" s="1"/>
  <c r="T89" i="2"/>
  <c r="Q89" i="2"/>
  <c r="N89" i="2"/>
  <c r="K89" i="2"/>
  <c r="H89" i="2"/>
  <c r="E89" i="2"/>
  <c r="X88" i="2"/>
  <c r="W88" i="2"/>
  <c r="T88" i="2"/>
  <c r="N88" i="2"/>
  <c r="X87" i="2"/>
  <c r="T87" i="2" s="1"/>
  <c r="W87" i="2"/>
  <c r="X86" i="2"/>
  <c r="W86" i="2" s="1"/>
  <c r="X85" i="2"/>
  <c r="H85" i="2" s="1"/>
  <c r="T85" i="2"/>
  <c r="K85" i="2"/>
  <c r="E85" i="2"/>
  <c r="X84" i="2"/>
  <c r="E84" i="2" s="1"/>
  <c r="X83" i="2"/>
  <c r="X82" i="2"/>
  <c r="W82" i="2"/>
  <c r="Q82" i="2"/>
  <c r="K82" i="2"/>
  <c r="X81" i="2"/>
  <c r="N81" i="2" s="1"/>
  <c r="T81" i="2"/>
  <c r="H81" i="2"/>
  <c r="E81" i="2"/>
  <c r="X80" i="2"/>
  <c r="X79" i="2"/>
  <c r="W79" i="2" s="1"/>
  <c r="X78" i="2"/>
  <c r="T78" i="2" s="1"/>
  <c r="W78" i="2"/>
  <c r="N78" i="2"/>
  <c r="K78" i="2"/>
  <c r="H78" i="2"/>
  <c r="E78" i="2"/>
  <c r="X77" i="2"/>
  <c r="T77" i="2" s="1"/>
  <c r="Q77" i="2"/>
  <c r="N77" i="2"/>
  <c r="K77" i="2"/>
  <c r="H77" i="2"/>
  <c r="E77" i="2"/>
  <c r="X76" i="2"/>
  <c r="E76" i="2" s="1"/>
  <c r="X75" i="2"/>
  <c r="X74" i="2"/>
  <c r="W74" i="2"/>
  <c r="Q74" i="2"/>
  <c r="X73" i="2"/>
  <c r="E73" i="2" s="1"/>
  <c r="N73" i="2"/>
  <c r="K73" i="2"/>
  <c r="H73" i="2"/>
  <c r="X72" i="2"/>
  <c r="H72" i="2"/>
  <c r="E72" i="2"/>
  <c r="X71" i="2"/>
  <c r="E71" i="2" s="1"/>
  <c r="X70" i="2"/>
  <c r="T70" i="2" s="1"/>
  <c r="X69" i="2"/>
  <c r="H69" i="2" s="1"/>
  <c r="N69" i="2"/>
  <c r="X68" i="2"/>
  <c r="W68" i="2" s="1"/>
  <c r="X67" i="2"/>
  <c r="N67" i="2" s="1"/>
  <c r="W67" i="2"/>
  <c r="T67" i="2"/>
  <c r="Q67" i="2"/>
  <c r="K67" i="2"/>
  <c r="X66" i="2"/>
  <c r="E66" i="2" s="1"/>
  <c r="X64" i="2"/>
  <c r="X63" i="2"/>
  <c r="H63" i="2" s="1"/>
  <c r="W63" i="2"/>
  <c r="T63" i="2"/>
  <c r="Q63" i="2"/>
  <c r="X62" i="2"/>
  <c r="H62" i="2"/>
  <c r="E62" i="2"/>
  <c r="X61" i="2"/>
  <c r="T61" i="2"/>
  <c r="X60" i="2"/>
  <c r="E60" i="2" s="1"/>
  <c r="X59" i="2"/>
  <c r="T59" i="2" s="1"/>
  <c r="X58" i="2"/>
  <c r="X57" i="2"/>
  <c r="N57" i="2" s="1"/>
  <c r="W57" i="2"/>
  <c r="T57" i="2"/>
  <c r="Q57" i="2"/>
  <c r="K57" i="2"/>
  <c r="X56" i="2"/>
  <c r="H56" i="2" s="1"/>
  <c r="T56" i="2"/>
  <c r="Q56" i="2"/>
  <c r="N56" i="2"/>
  <c r="K56" i="2"/>
  <c r="E56" i="2"/>
  <c r="X55" i="2"/>
  <c r="E55" i="2" s="1"/>
  <c r="X54" i="2"/>
  <c r="X53" i="2"/>
  <c r="H53" i="2" s="1"/>
  <c r="T53" i="2"/>
  <c r="Q53" i="2"/>
  <c r="N53" i="2"/>
  <c r="X52" i="2"/>
  <c r="T52" i="2" s="1"/>
  <c r="X51" i="2"/>
  <c r="W51" i="2" s="1"/>
  <c r="T51" i="2"/>
  <c r="N51" i="2"/>
  <c r="X50" i="2"/>
  <c r="E50" i="2"/>
  <c r="X49" i="2"/>
  <c r="T49" i="2"/>
  <c r="X48" i="2"/>
  <c r="T48" i="2" s="1"/>
  <c r="X47" i="2"/>
  <c r="H47" i="2" s="1"/>
  <c r="T47" i="2"/>
  <c r="Q47" i="2"/>
  <c r="N47" i="2"/>
  <c r="K47" i="2"/>
  <c r="E47" i="2"/>
  <c r="X46" i="2"/>
  <c r="T46" i="2" s="1"/>
  <c r="W46" i="2"/>
  <c r="N46" i="2"/>
  <c r="K46" i="2"/>
  <c r="H46" i="2"/>
  <c r="E46" i="2"/>
  <c r="X45" i="2"/>
  <c r="E45" i="2" s="1"/>
  <c r="X44" i="2"/>
  <c r="X43" i="2"/>
  <c r="H43" i="2" s="1"/>
  <c r="W43" i="2"/>
  <c r="N43" i="2"/>
  <c r="X42" i="2"/>
  <c r="X41" i="2"/>
  <c r="K41" i="2" s="1"/>
  <c r="W41" i="2"/>
  <c r="T41" i="2"/>
  <c r="Q41" i="2"/>
  <c r="N41" i="2"/>
  <c r="H41" i="2"/>
  <c r="E41" i="2"/>
  <c r="X40" i="2"/>
  <c r="E40" i="2" s="1"/>
  <c r="X39" i="2"/>
  <c r="W39" i="2" s="1"/>
  <c r="X38" i="2"/>
  <c r="H38" i="2" s="1"/>
  <c r="W38" i="2"/>
  <c r="T38" i="2"/>
  <c r="Q38" i="2"/>
  <c r="X37" i="2"/>
  <c r="H37" i="2"/>
  <c r="E37" i="2"/>
  <c r="X36" i="2"/>
  <c r="X35" i="2"/>
  <c r="X34" i="2"/>
  <c r="W34" i="2" s="1"/>
  <c r="T34" i="2"/>
  <c r="X33" i="2"/>
  <c r="H33" i="2" s="1"/>
  <c r="W33" i="2"/>
  <c r="T33" i="2"/>
  <c r="Q33" i="2"/>
  <c r="N33" i="2"/>
  <c r="X32" i="2"/>
  <c r="K32" i="2" s="1"/>
  <c r="W32" i="2"/>
  <c r="T32" i="2"/>
  <c r="Q32" i="2"/>
  <c r="N32" i="2"/>
  <c r="H32" i="2"/>
  <c r="E32" i="2"/>
  <c r="X31" i="2"/>
  <c r="N31" i="2"/>
  <c r="K31" i="2"/>
  <c r="H31" i="2"/>
  <c r="X30" i="2"/>
  <c r="E30" i="2" s="1"/>
  <c r="X29" i="2"/>
  <c r="W29" i="2" s="1"/>
  <c r="X28" i="2"/>
  <c r="N28" i="2"/>
  <c r="X27" i="2"/>
  <c r="W27" i="2"/>
  <c r="Q27" i="2"/>
  <c r="K27" i="2"/>
  <c r="X26" i="2"/>
  <c r="N26" i="2" s="1"/>
  <c r="W26" i="2"/>
  <c r="T26" i="2"/>
  <c r="Q26" i="2"/>
  <c r="K26" i="2"/>
  <c r="E26" i="2"/>
  <c r="X25" i="2"/>
  <c r="E25" i="2" s="1"/>
  <c r="X24" i="2"/>
  <c r="W24" i="2"/>
  <c r="T24" i="2"/>
  <c r="X23" i="2"/>
  <c r="X22" i="2"/>
  <c r="Q22" i="2" s="1"/>
  <c r="N22" i="2"/>
  <c r="K22" i="2"/>
  <c r="H22" i="2"/>
  <c r="X21" i="2"/>
  <c r="T21" i="2"/>
  <c r="H21" i="2"/>
  <c r="E21" i="2"/>
  <c r="X20" i="2"/>
  <c r="E20" i="2" s="1"/>
  <c r="X19" i="2"/>
  <c r="X18" i="2"/>
  <c r="T18" i="2"/>
  <c r="X17" i="2"/>
  <c r="N17" i="2" s="1"/>
  <c r="W17" i="2"/>
  <c r="T17" i="2"/>
  <c r="Q17" i="2"/>
  <c r="K17" i="2"/>
  <c r="E17" i="2"/>
  <c r="X16" i="2"/>
  <c r="H16" i="2" s="1"/>
  <c r="T16" i="2"/>
  <c r="Q16" i="2"/>
  <c r="N16" i="2"/>
  <c r="K16" i="2"/>
  <c r="E16" i="2"/>
  <c r="X15" i="2"/>
  <c r="E15" i="2"/>
  <c r="X14" i="2"/>
  <c r="W14" i="2" s="1"/>
  <c r="X13" i="2"/>
  <c r="H13" i="2" s="1"/>
  <c r="W13" i="2"/>
  <c r="T13" i="2"/>
  <c r="Q13" i="2"/>
  <c r="N13" i="2"/>
  <c r="X12" i="2"/>
  <c r="W12" i="2"/>
  <c r="T12" i="2"/>
  <c r="Q12" i="2"/>
  <c r="N12" i="2"/>
  <c r="K12" i="2"/>
  <c r="H12" i="2"/>
  <c r="E12" i="2"/>
  <c r="X11" i="2"/>
  <c r="W11" i="2"/>
  <c r="Q11" i="2"/>
  <c r="K11" i="2"/>
  <c r="X10" i="2"/>
  <c r="V9" i="2"/>
  <c r="X9" i="2" s="1"/>
  <c r="V8" i="2"/>
  <c r="X8" i="2" s="1"/>
  <c r="X7" i="2"/>
  <c r="T7" i="2" s="1"/>
  <c r="X6" i="2"/>
  <c r="H6" i="2" s="1"/>
  <c r="T6" i="2"/>
  <c r="Q6" i="2"/>
  <c r="N6" i="2"/>
  <c r="K6" i="2"/>
  <c r="E6" i="2"/>
  <c r="X5" i="2"/>
  <c r="T5" i="2" s="1"/>
  <c r="W5" i="2"/>
  <c r="N5" i="2"/>
  <c r="K5" i="2"/>
  <c r="H5" i="2"/>
  <c r="E5" i="2"/>
  <c r="X4" i="2"/>
  <c r="X3" i="2"/>
  <c r="X2" i="2"/>
  <c r="Q2" i="2"/>
  <c r="N2" i="2"/>
  <c r="X215" i="1"/>
  <c r="T215" i="1" s="1"/>
  <c r="W215" i="1"/>
  <c r="N215" i="1"/>
  <c r="K215" i="1"/>
  <c r="H215" i="1"/>
  <c r="X214" i="1"/>
  <c r="N214" i="1" s="1"/>
  <c r="W214" i="1"/>
  <c r="Q214" i="1"/>
  <c r="X213" i="1"/>
  <c r="E213" i="1" s="1"/>
  <c r="X212" i="1"/>
  <c r="W212" i="1" s="1"/>
  <c r="X211" i="1"/>
  <c r="H211" i="1" s="1"/>
  <c r="W211" i="1"/>
  <c r="Q211" i="1"/>
  <c r="X210" i="1"/>
  <c r="W210" i="1"/>
  <c r="T210" i="1"/>
  <c r="Q210" i="1"/>
  <c r="N210" i="1"/>
  <c r="K210" i="1"/>
  <c r="H210" i="1"/>
  <c r="E210" i="1"/>
  <c r="X209" i="1"/>
  <c r="X208" i="1"/>
  <c r="E208" i="1" s="1"/>
  <c r="X207" i="1"/>
  <c r="T207" i="1" s="1"/>
  <c r="W207" i="1"/>
  <c r="X206" i="1"/>
  <c r="H206" i="1" s="1"/>
  <c r="W206" i="1"/>
  <c r="T206" i="1"/>
  <c r="Q206" i="1"/>
  <c r="N206" i="1"/>
  <c r="X205" i="1"/>
  <c r="N205" i="1" s="1"/>
  <c r="W205" i="1"/>
  <c r="Q205" i="1"/>
  <c r="X204" i="1"/>
  <c r="Q204" i="1"/>
  <c r="K204" i="1"/>
  <c r="X203" i="1"/>
  <c r="E203" i="1" s="1"/>
  <c r="X202" i="1"/>
  <c r="X201" i="1"/>
  <c r="Q201" i="1"/>
  <c r="X200" i="1"/>
  <c r="X199" i="1"/>
  <c r="T199" i="1"/>
  <c r="E199" i="1"/>
  <c r="X198" i="1"/>
  <c r="E198" i="1"/>
  <c r="X197" i="1"/>
  <c r="W197" i="1" s="1"/>
  <c r="X196" i="1"/>
  <c r="H196" i="1" s="1"/>
  <c r="W196" i="1"/>
  <c r="N196" i="1"/>
  <c r="X195" i="1"/>
  <c r="E195" i="1" s="1"/>
  <c r="W195" i="1"/>
  <c r="N195" i="1"/>
  <c r="H195" i="1"/>
  <c r="X194" i="1"/>
  <c r="W194" i="1"/>
  <c r="T194" i="1"/>
  <c r="Q194" i="1"/>
  <c r="N194" i="1"/>
  <c r="K194" i="1"/>
  <c r="H194" i="1"/>
  <c r="E194" i="1"/>
  <c r="X193" i="1"/>
  <c r="X192" i="1"/>
  <c r="W192" i="1" s="1"/>
  <c r="T192" i="1"/>
  <c r="X191" i="1"/>
  <c r="H191" i="1" s="1"/>
  <c r="W191" i="1"/>
  <c r="T191" i="1"/>
  <c r="N191" i="1"/>
  <c r="X190" i="1"/>
  <c r="X189" i="1"/>
  <c r="K189" i="1" s="1"/>
  <c r="W189" i="1"/>
  <c r="T189" i="1"/>
  <c r="Q189" i="1"/>
  <c r="N189" i="1"/>
  <c r="E189" i="1"/>
  <c r="X188" i="1"/>
  <c r="E188" i="1" s="1"/>
  <c r="X187" i="1"/>
  <c r="W187" i="1" s="1"/>
  <c r="X186" i="1"/>
  <c r="H186" i="1" s="1"/>
  <c r="W186" i="1"/>
  <c r="T186" i="1"/>
  <c r="Q186" i="1"/>
  <c r="N186" i="1"/>
  <c r="X185" i="1"/>
  <c r="W185" i="1" s="1"/>
  <c r="T185" i="1"/>
  <c r="Q185" i="1"/>
  <c r="N185" i="1"/>
  <c r="K185" i="1"/>
  <c r="H185" i="1"/>
  <c r="E185" i="1"/>
  <c r="X184" i="1"/>
  <c r="T184" i="1" s="1"/>
  <c r="W184" i="1"/>
  <c r="N184" i="1"/>
  <c r="K184" i="1"/>
  <c r="H184" i="1"/>
  <c r="X183" i="1"/>
  <c r="E183" i="1" s="1"/>
  <c r="X182" i="1"/>
  <c r="W182" i="1" s="1"/>
  <c r="T182" i="1"/>
  <c r="X181" i="1"/>
  <c r="H181" i="1" s="1"/>
  <c r="T181" i="1"/>
  <c r="Q181" i="1"/>
  <c r="N181" i="1"/>
  <c r="X180" i="1"/>
  <c r="K180" i="1" s="1"/>
  <c r="W180" i="1"/>
  <c r="T180" i="1"/>
  <c r="Q180" i="1"/>
  <c r="N180" i="1"/>
  <c r="E180" i="1"/>
  <c r="X179" i="1"/>
  <c r="E179" i="1" s="1"/>
  <c r="W179" i="1"/>
  <c r="N179" i="1"/>
  <c r="H179" i="1"/>
  <c r="X178" i="1"/>
  <c r="E178" i="1" s="1"/>
  <c r="X177" i="1"/>
  <c r="X176" i="1"/>
  <c r="H176" i="1" s="1"/>
  <c r="W176" i="1"/>
  <c r="N176" i="1"/>
  <c r="X175" i="1"/>
  <c r="T175" i="1" s="1"/>
  <c r="W175" i="1"/>
  <c r="N175" i="1"/>
  <c r="K175" i="1"/>
  <c r="H175" i="1"/>
  <c r="X174" i="1"/>
  <c r="N174" i="1" s="1"/>
  <c r="W174" i="1"/>
  <c r="Q174" i="1"/>
  <c r="E174" i="1"/>
  <c r="X173" i="1"/>
  <c r="E173" i="1" s="1"/>
  <c r="X172" i="1"/>
  <c r="W172" i="1" s="1"/>
  <c r="T172" i="1"/>
  <c r="X171" i="1"/>
  <c r="H171" i="1" s="1"/>
  <c r="W171" i="1"/>
  <c r="N171" i="1"/>
  <c r="X170" i="1"/>
  <c r="H170" i="1" s="1"/>
  <c r="W170" i="1"/>
  <c r="N170" i="1"/>
  <c r="X169" i="1"/>
  <c r="N169" i="1" s="1"/>
  <c r="W169" i="1"/>
  <c r="T169" i="1"/>
  <c r="Q169" i="1"/>
  <c r="K169" i="1"/>
  <c r="H169" i="1"/>
  <c r="E169" i="1"/>
  <c r="X168" i="1"/>
  <c r="X167" i="1"/>
  <c r="W167" i="1" s="1"/>
  <c r="X166" i="1"/>
  <c r="H166" i="1" s="1"/>
  <c r="W166" i="1"/>
  <c r="T166" i="1"/>
  <c r="N166" i="1"/>
  <c r="X165" i="1"/>
  <c r="T165" i="1"/>
  <c r="H165" i="1"/>
  <c r="E165" i="1"/>
  <c r="X164" i="1"/>
  <c r="K164" i="1" s="1"/>
  <c r="W164" i="1"/>
  <c r="T164" i="1"/>
  <c r="Q164" i="1"/>
  <c r="N164" i="1"/>
  <c r="E164" i="1"/>
  <c r="X163" i="1"/>
  <c r="E163" i="1"/>
  <c r="X162" i="1"/>
  <c r="W162" i="1" s="1"/>
  <c r="X161" i="1"/>
  <c r="W161" i="1"/>
  <c r="Q161" i="1"/>
  <c r="X160" i="1"/>
  <c r="W160" i="1"/>
  <c r="T160" i="1"/>
  <c r="Q160" i="1"/>
  <c r="N160" i="1"/>
  <c r="K160" i="1"/>
  <c r="H160" i="1"/>
  <c r="E160" i="1"/>
  <c r="X159" i="1"/>
  <c r="N159" i="1" s="1"/>
  <c r="X158" i="1"/>
  <c r="E158" i="1" s="1"/>
  <c r="X157" i="1"/>
  <c r="T157" i="1" s="1"/>
  <c r="W157" i="1"/>
  <c r="X156" i="1"/>
  <c r="H156" i="1" s="1"/>
  <c r="W156" i="1"/>
  <c r="T156" i="1"/>
  <c r="Q156" i="1"/>
  <c r="N156" i="1"/>
  <c r="X155" i="1"/>
  <c r="W155" i="1"/>
  <c r="T155" i="1"/>
  <c r="X154" i="1"/>
  <c r="T154" i="1"/>
  <c r="Q154" i="1"/>
  <c r="N154" i="1"/>
  <c r="K154" i="1"/>
  <c r="X153" i="1"/>
  <c r="E153" i="1" s="1"/>
  <c r="X152" i="1"/>
  <c r="X151" i="1"/>
  <c r="X150" i="1"/>
  <c r="N150" i="1"/>
  <c r="K150" i="1"/>
  <c r="E150" i="1"/>
  <c r="X149" i="1"/>
  <c r="W149" i="1"/>
  <c r="T149" i="1"/>
  <c r="X148" i="1"/>
  <c r="E148" i="1"/>
  <c r="X147" i="1"/>
  <c r="W147" i="1"/>
  <c r="T147" i="1"/>
  <c r="X146" i="1"/>
  <c r="H146" i="1" s="1"/>
  <c r="T146" i="1"/>
  <c r="Q146" i="1"/>
  <c r="N146" i="1"/>
  <c r="X145" i="1"/>
  <c r="W145" i="1"/>
  <c r="T145" i="1"/>
  <c r="Q145" i="1"/>
  <c r="N145" i="1"/>
  <c r="K145" i="1"/>
  <c r="H145" i="1"/>
  <c r="E145" i="1"/>
  <c r="X144" i="1"/>
  <c r="X143" i="1"/>
  <c r="X142" i="1"/>
  <c r="W142" i="1" s="1"/>
  <c r="X141" i="1"/>
  <c r="T141" i="1"/>
  <c r="X140" i="1"/>
  <c r="Q140" i="1"/>
  <c r="N140" i="1"/>
  <c r="K140" i="1"/>
  <c r="E140" i="1"/>
  <c r="X139" i="1"/>
  <c r="W139" i="1"/>
  <c r="T139" i="1"/>
  <c r="E139" i="1"/>
  <c r="X138" i="1"/>
  <c r="E138" i="1"/>
  <c r="X137" i="1"/>
  <c r="W137" i="1" s="1"/>
  <c r="X136" i="1"/>
  <c r="W136" i="1" s="1"/>
  <c r="X135" i="1"/>
  <c r="X134" i="1"/>
  <c r="N134" i="1" s="1"/>
  <c r="W134" i="1"/>
  <c r="T134" i="1"/>
  <c r="Q134" i="1"/>
  <c r="K134" i="1"/>
  <c r="H134" i="1"/>
  <c r="E134" i="1"/>
  <c r="X133" i="1"/>
  <c r="E133" i="1" s="1"/>
  <c r="X132" i="1"/>
  <c r="W132" i="1" s="1"/>
  <c r="T132" i="1"/>
  <c r="X131" i="1"/>
  <c r="W131" i="1" s="1"/>
  <c r="X130" i="1"/>
  <c r="X129" i="1"/>
  <c r="Q129" i="1" s="1"/>
  <c r="W129" i="1"/>
  <c r="T129" i="1"/>
  <c r="E129" i="1"/>
  <c r="X128" i="1"/>
  <c r="E128" i="1" s="1"/>
  <c r="X127" i="1"/>
  <c r="X126" i="1"/>
  <c r="W126" i="1"/>
  <c r="T126" i="1"/>
  <c r="Q126" i="1"/>
  <c r="X125" i="1"/>
  <c r="W125" i="1"/>
  <c r="T125" i="1"/>
  <c r="Q125" i="1"/>
  <c r="N125" i="1"/>
  <c r="K125" i="1"/>
  <c r="H125" i="1"/>
  <c r="E125" i="1"/>
  <c r="X124" i="1"/>
  <c r="K124" i="1" s="1"/>
  <c r="Q124" i="1"/>
  <c r="N124" i="1"/>
  <c r="X123" i="1"/>
  <c r="E123" i="1" s="1"/>
  <c r="X122" i="1"/>
  <c r="X121" i="1"/>
  <c r="W121" i="1"/>
  <c r="T121" i="1"/>
  <c r="N121" i="1"/>
  <c r="X120" i="1"/>
  <c r="W120" i="1" s="1"/>
  <c r="K120" i="1"/>
  <c r="X119" i="1"/>
  <c r="K119" i="1" s="1"/>
  <c r="W119" i="1"/>
  <c r="T119" i="1"/>
  <c r="Q119" i="1"/>
  <c r="N119" i="1"/>
  <c r="E119" i="1"/>
  <c r="X118" i="1"/>
  <c r="X117" i="1"/>
  <c r="X116" i="1"/>
  <c r="W116" i="1"/>
  <c r="T116" i="1"/>
  <c r="Q116" i="1"/>
  <c r="X115" i="1"/>
  <c r="W115" i="1"/>
  <c r="T115" i="1"/>
  <c r="Q115" i="1"/>
  <c r="N115" i="1"/>
  <c r="K115" i="1"/>
  <c r="H115" i="1"/>
  <c r="E115" i="1"/>
  <c r="X114" i="1"/>
  <c r="Q114" i="1"/>
  <c r="N114" i="1"/>
  <c r="K114" i="1"/>
  <c r="E114" i="1"/>
  <c r="V113" i="1"/>
  <c r="X113" i="1" s="1"/>
  <c r="X112" i="1"/>
  <c r="X111" i="1"/>
  <c r="W111" i="1" s="1"/>
  <c r="T111" i="1"/>
  <c r="Q111" i="1"/>
  <c r="X110" i="1"/>
  <c r="E110" i="1" s="1"/>
  <c r="W110" i="1"/>
  <c r="T110" i="1"/>
  <c r="Q110" i="1"/>
  <c r="N110" i="1"/>
  <c r="X109" i="1"/>
  <c r="W109" i="1"/>
  <c r="T109" i="1"/>
  <c r="Q109" i="1"/>
  <c r="N109" i="1"/>
  <c r="K109" i="1"/>
  <c r="H109" i="1"/>
  <c r="E109" i="1"/>
  <c r="X108" i="1"/>
  <c r="H108" i="1"/>
  <c r="E108" i="1"/>
  <c r="X107" i="1"/>
  <c r="W107" i="1" s="1"/>
  <c r="X106" i="1"/>
  <c r="T106" i="1" s="1"/>
  <c r="W106" i="1"/>
  <c r="X105" i="1"/>
  <c r="W105" i="1"/>
  <c r="N105" i="1"/>
  <c r="K105" i="1"/>
  <c r="X104" i="1"/>
  <c r="T104" i="1"/>
  <c r="Q104" i="1"/>
  <c r="X103" i="1"/>
  <c r="N103" i="1"/>
  <c r="K103" i="1"/>
  <c r="E103" i="1"/>
  <c r="X102" i="1"/>
  <c r="X101" i="1"/>
  <c r="T101" i="1"/>
  <c r="X100" i="1"/>
  <c r="E100" i="1" s="1"/>
  <c r="W100" i="1"/>
  <c r="T100" i="1"/>
  <c r="Q100" i="1"/>
  <c r="K100" i="1"/>
  <c r="X99" i="1"/>
  <c r="K99" i="1" s="1"/>
  <c r="W99" i="1"/>
  <c r="T99" i="1"/>
  <c r="E99" i="1"/>
  <c r="X98" i="1"/>
  <c r="W98" i="1" s="1"/>
  <c r="N98" i="1"/>
  <c r="K98" i="1"/>
  <c r="H98" i="1"/>
  <c r="E98" i="1"/>
  <c r="X97" i="1"/>
  <c r="W97" i="1" s="1"/>
  <c r="X96" i="1"/>
  <c r="T96" i="1" s="1"/>
  <c r="X95" i="1"/>
  <c r="T95" i="1"/>
  <c r="X94" i="1"/>
  <c r="W94" i="1" s="1"/>
  <c r="T94" i="1"/>
  <c r="Q94" i="1"/>
  <c r="N94" i="1"/>
  <c r="K94" i="1"/>
  <c r="H94" i="1"/>
  <c r="E94" i="1"/>
  <c r="X93" i="1"/>
  <c r="N93" i="1"/>
  <c r="E93" i="1"/>
  <c r="X92" i="1"/>
  <c r="X91" i="1"/>
  <c r="Q91" i="1"/>
  <c r="X90" i="1"/>
  <c r="W90" i="1" s="1"/>
  <c r="K90" i="1"/>
  <c r="X89" i="1"/>
  <c r="W89" i="1"/>
  <c r="Q89" i="1"/>
  <c r="N89" i="1"/>
  <c r="K89" i="1"/>
  <c r="H89" i="1"/>
  <c r="X88" i="1"/>
  <c r="W88" i="1" s="1"/>
  <c r="N88" i="1"/>
  <c r="K88" i="1"/>
  <c r="H88" i="1"/>
  <c r="X87" i="1"/>
  <c r="W87" i="1"/>
  <c r="X86" i="1"/>
  <c r="T86" i="1" s="1"/>
  <c r="W86" i="1"/>
  <c r="X85" i="1"/>
  <c r="E85" i="1" s="1"/>
  <c r="W85" i="1"/>
  <c r="T85" i="1"/>
  <c r="Q85" i="1"/>
  <c r="N85" i="1"/>
  <c r="X84" i="1"/>
  <c r="X83" i="1"/>
  <c r="H83" i="1" s="1"/>
  <c r="K83" i="1"/>
  <c r="X82" i="1"/>
  <c r="X81" i="1"/>
  <c r="W81" i="1"/>
  <c r="T81" i="1"/>
  <c r="Q81" i="1"/>
  <c r="X80" i="1"/>
  <c r="N80" i="1" s="1"/>
  <c r="T80" i="1"/>
  <c r="Q80" i="1"/>
  <c r="X79" i="1"/>
  <c r="W79" i="1" s="1"/>
  <c r="T79" i="1"/>
  <c r="Q79" i="1"/>
  <c r="N79" i="1"/>
  <c r="H79" i="1"/>
  <c r="E79" i="1"/>
  <c r="X78" i="1"/>
  <c r="E78" i="1" s="1"/>
  <c r="N78" i="1"/>
  <c r="X77" i="1"/>
  <c r="W77" i="1"/>
  <c r="X76" i="1"/>
  <c r="T76" i="1" s="1"/>
  <c r="W76" i="1"/>
  <c r="X75" i="1"/>
  <c r="W75" i="1"/>
  <c r="T75" i="1"/>
  <c r="K75" i="1"/>
  <c r="X74" i="1"/>
  <c r="W74" i="1" s="1"/>
  <c r="N74" i="1"/>
  <c r="X73" i="1"/>
  <c r="W73" i="1" s="1"/>
  <c r="N73" i="1"/>
  <c r="K73" i="1"/>
  <c r="H73" i="1"/>
  <c r="X72" i="1"/>
  <c r="X71" i="1"/>
  <c r="Q71" i="1" s="1"/>
  <c r="W71" i="1"/>
  <c r="T71" i="1"/>
  <c r="X70" i="1"/>
  <c r="E70" i="1" s="1"/>
  <c r="W70" i="1"/>
  <c r="T70" i="1"/>
  <c r="Q70" i="1"/>
  <c r="K70" i="1"/>
  <c r="X69" i="1"/>
  <c r="T69" i="1" s="1"/>
  <c r="W69" i="1"/>
  <c r="H69" i="1"/>
  <c r="X68" i="1"/>
  <c r="W68" i="1" s="1"/>
  <c r="N68" i="1"/>
  <c r="K68" i="1"/>
  <c r="H68" i="1"/>
  <c r="E68" i="1"/>
  <c r="X67" i="1"/>
  <c r="W67" i="1"/>
  <c r="E67" i="1"/>
  <c r="X66" i="1"/>
  <c r="W66" i="1" s="1"/>
  <c r="X64" i="1"/>
  <c r="T64" i="1"/>
  <c r="Q64" i="1"/>
  <c r="N64" i="1"/>
  <c r="K64" i="1"/>
  <c r="X63" i="1"/>
  <c r="K63" i="1" s="1"/>
  <c r="W63" i="1"/>
  <c r="T63" i="1"/>
  <c r="Q63" i="1"/>
  <c r="N63" i="1"/>
  <c r="H63" i="1"/>
  <c r="E63" i="1"/>
  <c r="X62" i="1"/>
  <c r="N62" i="1"/>
  <c r="E62" i="1"/>
  <c r="X61" i="1"/>
  <c r="E61" i="1" s="1"/>
  <c r="W61" i="1"/>
  <c r="X60" i="1"/>
  <c r="Q60" i="1" s="1"/>
  <c r="W60" i="1"/>
  <c r="T60" i="1"/>
  <c r="X59" i="1"/>
  <c r="E59" i="1" s="1"/>
  <c r="T59" i="1"/>
  <c r="Q59" i="1"/>
  <c r="N59" i="1"/>
  <c r="X58" i="1"/>
  <c r="Q58" i="1" s="1"/>
  <c r="T58" i="1"/>
  <c r="E58" i="1"/>
  <c r="X57" i="1"/>
  <c r="N57" i="1"/>
  <c r="H57" i="1"/>
  <c r="E57" i="1"/>
  <c r="X56" i="1"/>
  <c r="E56" i="1" s="1"/>
  <c r="W56" i="1"/>
  <c r="X55" i="1"/>
  <c r="X54" i="1"/>
  <c r="E54" i="1" s="1"/>
  <c r="W54" i="1"/>
  <c r="T54" i="1"/>
  <c r="Q54" i="1"/>
  <c r="K54" i="1"/>
  <c r="X53" i="1"/>
  <c r="T53" i="1"/>
  <c r="Q53" i="1"/>
  <c r="H53" i="1"/>
  <c r="E53" i="1"/>
  <c r="X52" i="1"/>
  <c r="K52" i="1"/>
  <c r="H52" i="1"/>
  <c r="X51" i="1"/>
  <c r="X50" i="1"/>
  <c r="Q50" i="1" s="1"/>
  <c r="W50" i="1"/>
  <c r="T50" i="1"/>
  <c r="X49" i="1"/>
  <c r="T49" i="1" s="1"/>
  <c r="W49" i="1"/>
  <c r="X48" i="1"/>
  <c r="X47" i="1"/>
  <c r="E47" i="1" s="1"/>
  <c r="H47" i="1"/>
  <c r="X46" i="1"/>
  <c r="X45" i="1"/>
  <c r="X44" i="1"/>
  <c r="W44" i="1"/>
  <c r="T44" i="1"/>
  <c r="K44" i="1"/>
  <c r="X43" i="1"/>
  <c r="K43" i="1" s="1"/>
  <c r="T43" i="1"/>
  <c r="N43" i="1"/>
  <c r="E43" i="1"/>
  <c r="X42" i="1"/>
  <c r="W42" i="1" s="1"/>
  <c r="K42" i="1"/>
  <c r="H42" i="1"/>
  <c r="E42" i="1"/>
  <c r="X41" i="1"/>
  <c r="W41" i="1"/>
  <c r="E41" i="1"/>
  <c r="X40" i="1"/>
  <c r="W40" i="1"/>
  <c r="X39" i="1"/>
  <c r="X38" i="1"/>
  <c r="K38" i="1" s="1"/>
  <c r="W38" i="1"/>
  <c r="N38" i="1"/>
  <c r="X37" i="1"/>
  <c r="X36" i="1"/>
  <c r="W36" i="1" s="1"/>
  <c r="X35" i="1"/>
  <c r="Q35" i="1" s="1"/>
  <c r="W35" i="1"/>
  <c r="T35" i="1"/>
  <c r="X34" i="1"/>
  <c r="W34" i="1"/>
  <c r="T34" i="1"/>
  <c r="X33" i="1"/>
  <c r="Q33" i="1" s="1"/>
  <c r="W33" i="1"/>
  <c r="T33" i="1"/>
  <c r="N33" i="1"/>
  <c r="K33" i="1"/>
  <c r="H33" i="1"/>
  <c r="E33" i="1"/>
  <c r="X32" i="1"/>
  <c r="W32" i="1" s="1"/>
  <c r="K32" i="1"/>
  <c r="H32" i="1"/>
  <c r="E32" i="1"/>
  <c r="X31" i="1"/>
  <c r="W31" i="1"/>
  <c r="E31" i="1"/>
  <c r="X30" i="1"/>
  <c r="W30" i="1"/>
  <c r="X29" i="1"/>
  <c r="E29" i="1" s="1"/>
  <c r="W29" i="1"/>
  <c r="T29" i="1"/>
  <c r="Q29" i="1"/>
  <c r="N29" i="1"/>
  <c r="K29" i="1"/>
  <c r="X28" i="1"/>
  <c r="H28" i="1" s="1"/>
  <c r="W28" i="1"/>
  <c r="T28" i="1"/>
  <c r="K28" i="1"/>
  <c r="X27" i="1"/>
  <c r="W27" i="1" s="1"/>
  <c r="N27" i="1"/>
  <c r="K27" i="1"/>
  <c r="H27" i="1"/>
  <c r="E27" i="1"/>
  <c r="X26" i="1"/>
  <c r="X25" i="1"/>
  <c r="W25" i="1"/>
  <c r="T25" i="1"/>
  <c r="Q25" i="1"/>
  <c r="X24" i="1"/>
  <c r="E24" i="1" s="1"/>
  <c r="W24" i="1"/>
  <c r="T24" i="1"/>
  <c r="Q24" i="1"/>
  <c r="N24" i="1"/>
  <c r="X23" i="1"/>
  <c r="W23" i="1"/>
  <c r="T23" i="1"/>
  <c r="Q23" i="1"/>
  <c r="N23" i="1"/>
  <c r="K23" i="1"/>
  <c r="H23" i="1"/>
  <c r="E23" i="1"/>
  <c r="X22" i="1"/>
  <c r="H22" i="1"/>
  <c r="E22" i="1"/>
  <c r="X21" i="1"/>
  <c r="W21" i="1" s="1"/>
  <c r="E21" i="1"/>
  <c r="X20" i="1"/>
  <c r="W20" i="1" s="1"/>
  <c r="X19" i="1"/>
  <c r="W19" i="1"/>
  <c r="V18" i="1"/>
  <c r="X18" i="1" s="1"/>
  <c r="E18" i="1" s="1"/>
  <c r="X17" i="1"/>
  <c r="K17" i="1" s="1"/>
  <c r="W17" i="1"/>
  <c r="T17" i="1"/>
  <c r="Q17" i="1"/>
  <c r="N17" i="1"/>
  <c r="E17" i="1"/>
  <c r="X16" i="1"/>
  <c r="E16" i="1" s="1"/>
  <c r="X15" i="1"/>
  <c r="W15" i="1"/>
  <c r="T15" i="1"/>
  <c r="X14" i="1"/>
  <c r="N14" i="1" s="1"/>
  <c r="X13" i="1"/>
  <c r="W13" i="1"/>
  <c r="T13" i="1"/>
  <c r="Q13" i="1"/>
  <c r="N13" i="1"/>
  <c r="K13" i="1"/>
  <c r="H13" i="1"/>
  <c r="E13" i="1"/>
  <c r="X12" i="1"/>
  <c r="H12" i="1" s="1"/>
  <c r="W12" i="1"/>
  <c r="N12" i="1"/>
  <c r="K12" i="1"/>
  <c r="X11" i="1"/>
  <c r="X10" i="1"/>
  <c r="W10" i="1" s="1"/>
  <c r="X9" i="1"/>
  <c r="N9" i="1" s="1"/>
  <c r="W9" i="1"/>
  <c r="T9" i="1"/>
  <c r="Q9" i="1"/>
  <c r="X8" i="1"/>
  <c r="T8" i="1" s="1"/>
  <c r="N8" i="1"/>
  <c r="X7" i="1"/>
  <c r="Q7" i="1" s="1"/>
  <c r="W7" i="1"/>
  <c r="T7" i="1"/>
  <c r="N7" i="1"/>
  <c r="K7" i="1"/>
  <c r="H7" i="1"/>
  <c r="E7" i="1"/>
  <c r="X6" i="1"/>
  <c r="H6" i="1"/>
  <c r="E6" i="1"/>
  <c r="X5" i="1"/>
  <c r="X4" i="1"/>
  <c r="W4" i="1" s="1"/>
  <c r="T4" i="1"/>
  <c r="Q4" i="1"/>
  <c r="N4" i="1"/>
  <c r="X3" i="1"/>
  <c r="Q3" i="1" s="1"/>
  <c r="K3" i="1"/>
  <c r="X2" i="1"/>
  <c r="W2" i="1"/>
  <c r="T2" i="1"/>
  <c r="K2" i="1"/>
  <c r="H2" i="1"/>
  <c r="E2" i="1"/>
  <c r="M95" i="43" l="1"/>
  <c r="M94" i="43"/>
  <c r="L69" i="43"/>
  <c r="M165" i="43"/>
  <c r="L124" i="43"/>
  <c r="M125" i="43" s="1"/>
  <c r="L117" i="43"/>
  <c r="L95" i="43"/>
  <c r="M144" i="43"/>
  <c r="L76" i="43"/>
  <c r="M76" i="43" s="1"/>
  <c r="L169" i="43"/>
  <c r="L136" i="43"/>
  <c r="L79" i="43"/>
  <c r="L59" i="43"/>
  <c r="L159" i="43"/>
  <c r="L128" i="43"/>
  <c r="L127" i="43"/>
  <c r="L26" i="43"/>
  <c r="M27" i="43" s="1"/>
  <c r="L54" i="43"/>
  <c r="L45" i="43"/>
  <c r="L118" i="43"/>
  <c r="M118" i="43" s="1"/>
  <c r="L108" i="43"/>
  <c r="L44" i="43"/>
  <c r="L155" i="43"/>
  <c r="L35" i="43"/>
  <c r="L120" i="43"/>
  <c r="L28" i="43"/>
  <c r="L105" i="43"/>
  <c r="L2" i="43"/>
  <c r="M2" i="43" s="1"/>
  <c r="L13" i="43"/>
  <c r="L134" i="43"/>
  <c r="L110" i="43"/>
  <c r="L116" i="43"/>
  <c r="L66" i="43"/>
  <c r="L166" i="43"/>
  <c r="M167" i="43" s="1"/>
  <c r="L85" i="43"/>
  <c r="L34" i="43"/>
  <c r="M35" i="43" s="1"/>
  <c r="L135" i="43"/>
  <c r="L100" i="43"/>
  <c r="M100" i="43" s="1"/>
  <c r="L15" i="43"/>
  <c r="L71" i="42"/>
  <c r="L79" i="42"/>
  <c r="N78" i="42"/>
  <c r="L59" i="42"/>
  <c r="N58" i="42"/>
  <c r="L39" i="42"/>
  <c r="N38" i="42"/>
  <c r="L19" i="42"/>
  <c r="N18" i="42"/>
  <c r="L74" i="42"/>
  <c r="L56" i="42"/>
  <c r="N56" i="42"/>
  <c r="L58" i="42"/>
  <c r="L69" i="42"/>
  <c r="L34" i="42"/>
  <c r="M35" i="42" s="1"/>
  <c r="L15" i="42"/>
  <c r="L5" i="42"/>
  <c r="L68" i="42"/>
  <c r="N68" i="42"/>
  <c r="L48" i="42"/>
  <c r="M48" i="42" s="1"/>
  <c r="N48" i="42"/>
  <c r="L28" i="42"/>
  <c r="N28" i="42"/>
  <c r="L8" i="42"/>
  <c r="N8" i="42"/>
  <c r="L67" i="42"/>
  <c r="N66" i="42"/>
  <c r="L7" i="42"/>
  <c r="N6" i="42"/>
  <c r="L20" i="42"/>
  <c r="M124" i="43"/>
  <c r="M115" i="43"/>
  <c r="M114" i="43"/>
  <c r="M65" i="43"/>
  <c r="M64" i="43"/>
  <c r="M55" i="43"/>
  <c r="M54" i="43"/>
  <c r="M25" i="43"/>
  <c r="M24" i="43"/>
  <c r="M155" i="43"/>
  <c r="M154" i="43"/>
  <c r="L125" i="43"/>
  <c r="L65" i="43"/>
  <c r="L109" i="43"/>
  <c r="L78" i="43"/>
  <c r="M79" i="43" s="1"/>
  <c r="L156" i="43"/>
  <c r="M157" i="43" s="1"/>
  <c r="L56" i="43"/>
  <c r="M57" i="43" s="1"/>
  <c r="L55" i="43"/>
  <c r="L167" i="43"/>
  <c r="L67" i="43"/>
  <c r="L58" i="43"/>
  <c r="L170" i="43"/>
  <c r="M170" i="43" s="1"/>
  <c r="L70" i="43"/>
  <c r="M71" i="43" s="1"/>
  <c r="L74" i="43"/>
  <c r="L3" i="43"/>
  <c r="L137" i="43"/>
  <c r="L104" i="43"/>
  <c r="L84" i="43"/>
  <c r="L25" i="43"/>
  <c r="L140" i="43"/>
  <c r="L40" i="43"/>
  <c r="L77" i="43"/>
  <c r="L27" i="43"/>
  <c r="M68" i="43"/>
  <c r="L130" i="43"/>
  <c r="M130" i="43" s="1"/>
  <c r="L30" i="43"/>
  <c r="M31" i="43" s="1"/>
  <c r="M9" i="43"/>
  <c r="M8" i="43"/>
  <c r="M137" i="43"/>
  <c r="M136" i="43"/>
  <c r="M87" i="43"/>
  <c r="M86" i="43"/>
  <c r="L36" i="43"/>
  <c r="M171" i="43"/>
  <c r="M70" i="43"/>
  <c r="L157" i="43"/>
  <c r="M78" i="43"/>
  <c r="L171" i="43"/>
  <c r="L71" i="43"/>
  <c r="L143" i="43"/>
  <c r="L142" i="43"/>
  <c r="L43" i="43"/>
  <c r="L42" i="43"/>
  <c r="M13" i="43"/>
  <c r="M12" i="43"/>
  <c r="M81" i="43"/>
  <c r="M80" i="43"/>
  <c r="M159" i="43"/>
  <c r="M158" i="43"/>
  <c r="M29" i="43"/>
  <c r="M28" i="43"/>
  <c r="M161" i="43"/>
  <c r="M160" i="43"/>
  <c r="M61" i="43"/>
  <c r="M60" i="43"/>
  <c r="M149" i="43"/>
  <c r="M148" i="43"/>
  <c r="L161" i="43"/>
  <c r="L61" i="43"/>
  <c r="L133" i="43"/>
  <c r="L132" i="43"/>
  <c r="L33" i="43"/>
  <c r="L32" i="43"/>
  <c r="L9" i="43"/>
  <c r="M127" i="43"/>
  <c r="M126" i="43"/>
  <c r="M77" i="43"/>
  <c r="M151" i="43"/>
  <c r="M150" i="43"/>
  <c r="M51" i="43"/>
  <c r="M50" i="43"/>
  <c r="L151" i="43"/>
  <c r="L51" i="43"/>
  <c r="M3" i="43"/>
  <c r="L123" i="43"/>
  <c r="L122" i="43"/>
  <c r="L21" i="43"/>
  <c r="L20" i="43"/>
  <c r="M109" i="43"/>
  <c r="M108" i="43"/>
  <c r="L81" i="43"/>
  <c r="M141" i="43"/>
  <c r="M140" i="43"/>
  <c r="M41" i="43"/>
  <c r="M40" i="43"/>
  <c r="M59" i="43"/>
  <c r="M58" i="43"/>
  <c r="L141" i="43"/>
  <c r="L41" i="43"/>
  <c r="L113" i="43"/>
  <c r="L112" i="43"/>
  <c r="L53" i="43"/>
  <c r="L52" i="43"/>
  <c r="M117" i="43"/>
  <c r="M116" i="43"/>
  <c r="M67" i="43"/>
  <c r="M66" i="43"/>
  <c r="M131" i="43"/>
  <c r="L57" i="43"/>
  <c r="L131" i="43"/>
  <c r="L31" i="43"/>
  <c r="L103" i="43"/>
  <c r="L102" i="43"/>
  <c r="M5" i="43"/>
  <c r="M4" i="43"/>
  <c r="M129" i="43"/>
  <c r="M128" i="43"/>
  <c r="L153" i="43"/>
  <c r="L152" i="43"/>
  <c r="M121" i="43"/>
  <c r="M120" i="43"/>
  <c r="L16" i="43"/>
  <c r="L17" i="43"/>
  <c r="M49" i="43"/>
  <c r="M48" i="43"/>
  <c r="L121" i="43"/>
  <c r="L93" i="43"/>
  <c r="L92" i="43"/>
  <c r="M99" i="43"/>
  <c r="M98" i="43"/>
  <c r="L106" i="43"/>
  <c r="M111" i="43"/>
  <c r="M110" i="43"/>
  <c r="L7" i="43"/>
  <c r="L6" i="43"/>
  <c r="L111" i="43"/>
  <c r="M23" i="43"/>
  <c r="M22" i="43"/>
  <c r="L83" i="43"/>
  <c r="L82" i="43"/>
  <c r="M101" i="43"/>
  <c r="M169" i="43"/>
  <c r="M168" i="43"/>
  <c r="M39" i="43"/>
  <c r="M38" i="43"/>
  <c r="L10" i="43"/>
  <c r="L11" i="43"/>
  <c r="L101" i="43"/>
  <c r="L73" i="43"/>
  <c r="L72" i="43"/>
  <c r="M139" i="43"/>
  <c r="M138" i="43"/>
  <c r="M147" i="43"/>
  <c r="M146" i="43"/>
  <c r="M97" i="43"/>
  <c r="M96" i="43"/>
  <c r="M47" i="43"/>
  <c r="M46" i="43"/>
  <c r="M91" i="43"/>
  <c r="M90" i="43"/>
  <c r="M89" i="43"/>
  <c r="M88" i="43"/>
  <c r="L91" i="43"/>
  <c r="L19" i="43"/>
  <c r="L18" i="43"/>
  <c r="L163" i="43"/>
  <c r="L162" i="43"/>
  <c r="L63" i="43"/>
  <c r="L62" i="43"/>
  <c r="M119" i="43"/>
  <c r="L49" i="42"/>
  <c r="L65" i="42"/>
  <c r="L63" i="42"/>
  <c r="L66" i="42"/>
  <c r="M66" i="42" s="1"/>
  <c r="L46" i="42"/>
  <c r="M46" i="42" s="1"/>
  <c r="L26" i="42"/>
  <c r="M27" i="42" s="1"/>
  <c r="L6" i="42"/>
  <c r="M7" i="42" s="1"/>
  <c r="L61" i="42"/>
  <c r="L41" i="42"/>
  <c r="L21" i="42"/>
  <c r="L23" i="42"/>
  <c r="L3" i="42"/>
  <c r="L77" i="42"/>
  <c r="L37" i="42"/>
  <c r="L17" i="42"/>
  <c r="L75" i="42"/>
  <c r="L55" i="42"/>
  <c r="L35" i="42"/>
  <c r="L72" i="42"/>
  <c r="M73" i="42" s="1"/>
  <c r="L52" i="42"/>
  <c r="M53" i="42" s="1"/>
  <c r="L32" i="42"/>
  <c r="M32" i="42" s="1"/>
  <c r="L12" i="42"/>
  <c r="M13" i="42" s="1"/>
  <c r="L70" i="42"/>
  <c r="M71" i="42" s="1"/>
  <c r="L50" i="42"/>
  <c r="L30" i="42"/>
  <c r="M31" i="42" s="1"/>
  <c r="L11" i="42"/>
  <c r="M67" i="42"/>
  <c r="M65" i="42"/>
  <c r="M64" i="42"/>
  <c r="M63" i="42"/>
  <c r="M62" i="42"/>
  <c r="M57" i="42"/>
  <c r="M56" i="42"/>
  <c r="M21" i="42"/>
  <c r="M20" i="42"/>
  <c r="M33" i="42"/>
  <c r="M51" i="42"/>
  <c r="M50" i="42"/>
  <c r="M30" i="42"/>
  <c r="M69" i="42"/>
  <c r="M68" i="42"/>
  <c r="M49" i="42"/>
  <c r="M29" i="42"/>
  <c r="M28" i="42"/>
  <c r="M9" i="42"/>
  <c r="M8" i="42"/>
  <c r="L44" i="42"/>
  <c r="L24" i="42"/>
  <c r="L4" i="42"/>
  <c r="L42" i="42"/>
  <c r="L22" i="42"/>
  <c r="L2" i="42"/>
  <c r="L60" i="42"/>
  <c r="L40" i="42"/>
  <c r="M79" i="42"/>
  <c r="M78" i="42"/>
  <c r="M59" i="42"/>
  <c r="M58" i="42"/>
  <c r="M39" i="42"/>
  <c r="M38" i="42"/>
  <c r="M19" i="42"/>
  <c r="M18" i="42"/>
  <c r="L57" i="42"/>
  <c r="L76" i="42"/>
  <c r="L36" i="42"/>
  <c r="L16" i="42"/>
  <c r="L13" i="42"/>
  <c r="M75" i="42"/>
  <c r="M74" i="42"/>
  <c r="M55" i="42"/>
  <c r="M54" i="42"/>
  <c r="M15" i="42"/>
  <c r="M14" i="42"/>
  <c r="L31" i="42"/>
  <c r="L47" i="42"/>
  <c r="L10" i="42"/>
  <c r="L9" i="42"/>
  <c r="L27" i="42"/>
  <c r="L11" i="41"/>
  <c r="L17" i="41"/>
  <c r="L9" i="41"/>
  <c r="L5" i="41"/>
  <c r="L43" i="41"/>
  <c r="L21" i="41"/>
  <c r="L47" i="41"/>
  <c r="L46" i="41"/>
  <c r="L10" i="41"/>
  <c r="M17" i="41"/>
  <c r="M16" i="41"/>
  <c r="L45" i="41"/>
  <c r="L44" i="41"/>
  <c r="L39" i="41"/>
  <c r="L38" i="41"/>
  <c r="L8" i="41"/>
  <c r="L34" i="41"/>
  <c r="L49" i="41"/>
  <c r="L48" i="41"/>
  <c r="L33" i="41"/>
  <c r="L32" i="41"/>
  <c r="L29" i="41"/>
  <c r="L28" i="41"/>
  <c r="L22" i="41"/>
  <c r="L14" i="41"/>
  <c r="L25" i="41"/>
  <c r="L24" i="41"/>
  <c r="L51" i="41"/>
  <c r="L50" i="41"/>
  <c r="L19" i="41"/>
  <c r="L18" i="41"/>
  <c r="L30" i="41"/>
  <c r="L36" i="41"/>
  <c r="L4" i="41"/>
  <c r="L13" i="41"/>
  <c r="L12" i="41"/>
  <c r="L7" i="41"/>
  <c r="L6" i="41"/>
  <c r="L20" i="41"/>
  <c r="L26" i="41"/>
  <c r="L42" i="41"/>
  <c r="L41" i="41"/>
  <c r="L40" i="41"/>
  <c r="L3" i="41"/>
  <c r="L2" i="41"/>
  <c r="L121" i="40"/>
  <c r="L120" i="40"/>
  <c r="L101" i="40"/>
  <c r="L100" i="40"/>
  <c r="L81" i="40"/>
  <c r="L80" i="40"/>
  <c r="L61" i="40"/>
  <c r="L60" i="40"/>
  <c r="L41" i="40"/>
  <c r="L40" i="40"/>
  <c r="L21" i="40"/>
  <c r="L20" i="40"/>
  <c r="L119" i="40"/>
  <c r="L118" i="40"/>
  <c r="L99" i="40"/>
  <c r="L98" i="40"/>
  <c r="L79" i="40"/>
  <c r="L78" i="40"/>
  <c r="L59" i="40"/>
  <c r="L58" i="40"/>
  <c r="L39" i="40"/>
  <c r="L38" i="40"/>
  <c r="L19" i="40"/>
  <c r="L18" i="40"/>
  <c r="L117" i="40"/>
  <c r="L116" i="40"/>
  <c r="L97" i="40"/>
  <c r="L96" i="40"/>
  <c r="L77" i="40"/>
  <c r="L76" i="40"/>
  <c r="L57" i="40"/>
  <c r="L56" i="40"/>
  <c r="L37" i="40"/>
  <c r="L36" i="40"/>
  <c r="L17" i="40"/>
  <c r="L16" i="40"/>
  <c r="L115" i="40"/>
  <c r="L114" i="40"/>
  <c r="L95" i="40"/>
  <c r="L94" i="40"/>
  <c r="L75" i="40"/>
  <c r="L74" i="40"/>
  <c r="L55" i="40"/>
  <c r="L54" i="40"/>
  <c r="L35" i="40"/>
  <c r="L34" i="40"/>
  <c r="L15" i="40"/>
  <c r="L14" i="40"/>
  <c r="L113" i="40"/>
  <c r="L112" i="40"/>
  <c r="L93" i="40"/>
  <c r="L92" i="40"/>
  <c r="L73" i="40"/>
  <c r="L72" i="40"/>
  <c r="L53" i="40"/>
  <c r="L52" i="40"/>
  <c r="L33" i="40"/>
  <c r="L32" i="40"/>
  <c r="L13" i="40"/>
  <c r="L12" i="40"/>
  <c r="L111" i="40"/>
  <c r="L110" i="40"/>
  <c r="L91" i="40"/>
  <c r="L90" i="40"/>
  <c r="L71" i="40"/>
  <c r="L70" i="40"/>
  <c r="L51" i="40"/>
  <c r="L50" i="40"/>
  <c r="L31" i="40"/>
  <c r="L30" i="40"/>
  <c r="L11" i="40"/>
  <c r="L10" i="40"/>
  <c r="L109" i="40"/>
  <c r="L108" i="40"/>
  <c r="L89" i="40"/>
  <c r="L88" i="40"/>
  <c r="L69" i="40"/>
  <c r="L68" i="40"/>
  <c r="L49" i="40"/>
  <c r="L48" i="40"/>
  <c r="L29" i="40"/>
  <c r="L28" i="40"/>
  <c r="L9" i="40"/>
  <c r="L8" i="40"/>
  <c r="L107" i="40"/>
  <c r="L106" i="40"/>
  <c r="L87" i="40"/>
  <c r="L86" i="40"/>
  <c r="L67" i="40"/>
  <c r="L66" i="40"/>
  <c r="L47" i="40"/>
  <c r="L46" i="40"/>
  <c r="L27" i="40"/>
  <c r="L26" i="40"/>
  <c r="L7" i="40"/>
  <c r="L6" i="40"/>
  <c r="L105" i="40"/>
  <c r="L104" i="40"/>
  <c r="L85" i="40"/>
  <c r="L84" i="40"/>
  <c r="L65" i="40"/>
  <c r="L64" i="40"/>
  <c r="L45" i="40"/>
  <c r="L44" i="40"/>
  <c r="L25" i="40"/>
  <c r="L24" i="40"/>
  <c r="L5" i="40"/>
  <c r="L4" i="40"/>
  <c r="L123" i="40"/>
  <c r="L122" i="40"/>
  <c r="L103" i="40"/>
  <c r="L102" i="40"/>
  <c r="L83" i="40"/>
  <c r="L82" i="40"/>
  <c r="L63" i="40"/>
  <c r="L62" i="40"/>
  <c r="L43" i="40"/>
  <c r="L42" i="40"/>
  <c r="L23" i="40"/>
  <c r="L22" i="40"/>
  <c r="L3" i="40"/>
  <c r="L2" i="40"/>
  <c r="J45" i="27"/>
  <c r="J55" i="27"/>
  <c r="J114" i="27"/>
  <c r="K44" i="39"/>
  <c r="K10" i="39"/>
  <c r="K35" i="39"/>
  <c r="K7" i="39"/>
  <c r="K60" i="39"/>
  <c r="K69" i="39"/>
  <c r="K2" i="39"/>
  <c r="K18" i="39"/>
  <c r="L18" i="39" s="1"/>
  <c r="K16" i="39"/>
  <c r="L16" i="39" s="1"/>
  <c r="K55" i="39"/>
  <c r="K3" i="39"/>
  <c r="K41" i="39"/>
  <c r="K24" i="39"/>
  <c r="L25" i="39" s="1"/>
  <c r="K29" i="39"/>
  <c r="K36" i="39"/>
  <c r="L37" i="39" s="1"/>
  <c r="K9" i="39"/>
  <c r="K67" i="39"/>
  <c r="K22" i="39"/>
  <c r="K42" i="39"/>
  <c r="L24" i="39"/>
  <c r="L35" i="39"/>
  <c r="L34" i="39"/>
  <c r="L41" i="39"/>
  <c r="L40" i="39"/>
  <c r="K13" i="39"/>
  <c r="K8" i="39"/>
  <c r="L9" i="39" s="1"/>
  <c r="K53" i="39"/>
  <c r="K26" i="39"/>
  <c r="L27" i="39" s="1"/>
  <c r="K62" i="39"/>
  <c r="L52" i="39"/>
  <c r="K20" i="39"/>
  <c r="L4" i="39"/>
  <c r="K54" i="39"/>
  <c r="K33" i="39"/>
  <c r="L77" i="39"/>
  <c r="L76" i="39"/>
  <c r="K74" i="39"/>
  <c r="K75" i="39"/>
  <c r="L17" i="39"/>
  <c r="L36" i="39"/>
  <c r="L65" i="39"/>
  <c r="L64" i="39"/>
  <c r="K72" i="39"/>
  <c r="K73" i="39"/>
  <c r="L69" i="39"/>
  <c r="L68" i="39"/>
  <c r="L19" i="39"/>
  <c r="L7" i="39"/>
  <c r="L6" i="39"/>
  <c r="L59" i="39"/>
  <c r="L58" i="39"/>
  <c r="L49" i="39"/>
  <c r="L48" i="39"/>
  <c r="L15" i="39"/>
  <c r="L14" i="39"/>
  <c r="L67" i="39"/>
  <c r="L66" i="39"/>
  <c r="L57" i="39"/>
  <c r="L56" i="39"/>
  <c r="K71" i="39"/>
  <c r="K70" i="39"/>
  <c r="L29" i="39"/>
  <c r="L28" i="39"/>
  <c r="L26" i="39"/>
  <c r="L39" i="39"/>
  <c r="L38" i="39"/>
  <c r="L47" i="39"/>
  <c r="L46" i="39"/>
  <c r="J74" i="27"/>
  <c r="I11" i="27"/>
  <c r="I39" i="27"/>
  <c r="J124" i="27"/>
  <c r="J106" i="27"/>
  <c r="J99" i="27"/>
  <c r="I121" i="27"/>
  <c r="J115" i="27"/>
  <c r="K115" i="27" s="1"/>
  <c r="J121" i="27"/>
  <c r="K120" i="27" s="1"/>
  <c r="J79" i="27"/>
  <c r="J9" i="27"/>
  <c r="I34" i="27"/>
  <c r="I75" i="27"/>
  <c r="I10" i="27"/>
  <c r="J34" i="27"/>
  <c r="J75" i="27"/>
  <c r="I140" i="27"/>
  <c r="J10" i="27"/>
  <c r="K10" i="27" s="1"/>
  <c r="J59" i="27"/>
  <c r="K58" i="27" s="1"/>
  <c r="J35" i="27"/>
  <c r="J95" i="27"/>
  <c r="J111" i="27"/>
  <c r="J140" i="26"/>
  <c r="I75" i="26"/>
  <c r="J132" i="26"/>
  <c r="J95" i="26"/>
  <c r="J141" i="26"/>
  <c r="J51" i="26"/>
  <c r="I129" i="26"/>
  <c r="K77" i="38"/>
  <c r="L76" i="38"/>
  <c r="K60" i="38"/>
  <c r="K61" i="38"/>
  <c r="K40" i="38"/>
  <c r="K41" i="38"/>
  <c r="K20" i="38"/>
  <c r="K21" i="38"/>
  <c r="K58" i="38"/>
  <c r="K59" i="38"/>
  <c r="K38" i="38"/>
  <c r="K39" i="38"/>
  <c r="K18" i="38"/>
  <c r="K19" i="38"/>
  <c r="K75" i="38"/>
  <c r="K56" i="38"/>
  <c r="K57" i="38"/>
  <c r="K36" i="38"/>
  <c r="K37" i="38"/>
  <c r="K16" i="38"/>
  <c r="K17" i="38"/>
  <c r="K54" i="38"/>
  <c r="K55" i="38"/>
  <c r="K34" i="38"/>
  <c r="K35" i="38"/>
  <c r="K14" i="38"/>
  <c r="K15" i="38"/>
  <c r="L75" i="38"/>
  <c r="L74" i="38"/>
  <c r="K73" i="38"/>
  <c r="K72" i="38"/>
  <c r="K52" i="38"/>
  <c r="K53" i="38"/>
  <c r="K32" i="38"/>
  <c r="K33" i="38"/>
  <c r="K12" i="38"/>
  <c r="K13" i="38"/>
  <c r="K70" i="38"/>
  <c r="K71" i="38"/>
  <c r="K50" i="38"/>
  <c r="K51" i="38"/>
  <c r="K30" i="38"/>
  <c r="K31" i="38"/>
  <c r="K10" i="38"/>
  <c r="K11" i="38"/>
  <c r="K68" i="38"/>
  <c r="K69" i="38"/>
  <c r="K48" i="38"/>
  <c r="K49" i="38"/>
  <c r="K28" i="38"/>
  <c r="K29" i="38"/>
  <c r="K8" i="38"/>
  <c r="K9" i="38"/>
  <c r="K66" i="38"/>
  <c r="K67" i="38"/>
  <c r="K46" i="38"/>
  <c r="K47" i="38"/>
  <c r="K26" i="38"/>
  <c r="K27" i="38"/>
  <c r="K6" i="38"/>
  <c r="K7" i="38"/>
  <c r="K64" i="38"/>
  <c r="K65" i="38"/>
  <c r="K44" i="38"/>
  <c r="K45" i="38"/>
  <c r="K24" i="38"/>
  <c r="K25" i="38"/>
  <c r="K4" i="38"/>
  <c r="K5" i="38"/>
  <c r="K62" i="38"/>
  <c r="K63" i="38"/>
  <c r="K42" i="38"/>
  <c r="K43" i="38"/>
  <c r="K22" i="38"/>
  <c r="K23" i="38"/>
  <c r="K2" i="38"/>
  <c r="K3" i="38"/>
  <c r="J80" i="26"/>
  <c r="J73" i="26"/>
  <c r="I115" i="26"/>
  <c r="I146" i="26"/>
  <c r="K150" i="26"/>
  <c r="L151" i="26" s="1"/>
  <c r="I91" i="26"/>
  <c r="J146" i="26"/>
  <c r="I47" i="26"/>
  <c r="I147" i="26"/>
  <c r="J101" i="26"/>
  <c r="I127" i="26"/>
  <c r="I95" i="26"/>
  <c r="J102" i="26"/>
  <c r="J128" i="26"/>
  <c r="I135" i="26"/>
  <c r="J20" i="26"/>
  <c r="J52" i="26"/>
  <c r="I69" i="26"/>
  <c r="I30" i="26"/>
  <c r="I53" i="26"/>
  <c r="I84" i="26"/>
  <c r="J129" i="26"/>
  <c r="J135" i="26"/>
  <c r="J48" i="26"/>
  <c r="J53" i="26"/>
  <c r="I78" i="26"/>
  <c r="J115" i="26"/>
  <c r="J142" i="26"/>
  <c r="I153" i="26"/>
  <c r="J100" i="26"/>
  <c r="J149" i="26"/>
  <c r="I73" i="26"/>
  <c r="J131" i="26"/>
  <c r="I138" i="26"/>
  <c r="I79" i="25"/>
  <c r="K53" i="37"/>
  <c r="K69" i="37"/>
  <c r="K57" i="37"/>
  <c r="K56" i="37"/>
  <c r="L66" i="37"/>
  <c r="K67" i="37"/>
  <c r="K71" i="37"/>
  <c r="K70" i="37"/>
  <c r="K72" i="37"/>
  <c r="K73" i="37"/>
  <c r="K34" i="37"/>
  <c r="K35" i="37"/>
  <c r="K14" i="37"/>
  <c r="K15" i="37"/>
  <c r="K60" i="37"/>
  <c r="K61" i="37"/>
  <c r="K50" i="37"/>
  <c r="L69" i="37"/>
  <c r="L68" i="37"/>
  <c r="K32" i="37"/>
  <c r="K33" i="37"/>
  <c r="K12" i="37"/>
  <c r="K13" i="37"/>
  <c r="K30" i="37"/>
  <c r="K31" i="37"/>
  <c r="K10" i="37"/>
  <c r="K11" i="37"/>
  <c r="K63" i="37"/>
  <c r="K62" i="37"/>
  <c r="K28" i="37"/>
  <c r="K29" i="37"/>
  <c r="K8" i="37"/>
  <c r="K9" i="37"/>
  <c r="L56" i="37"/>
  <c r="L57" i="37"/>
  <c r="K58" i="37"/>
  <c r="K59" i="37"/>
  <c r="K26" i="37"/>
  <c r="K27" i="37"/>
  <c r="K6" i="37"/>
  <c r="K7" i="37"/>
  <c r="K44" i="37"/>
  <c r="K45" i="37"/>
  <c r="K24" i="37"/>
  <c r="K25" i="37"/>
  <c r="K4" i="37"/>
  <c r="K5" i="37"/>
  <c r="K46" i="37"/>
  <c r="K74" i="37"/>
  <c r="K75" i="37"/>
  <c r="K42" i="37"/>
  <c r="K43" i="37"/>
  <c r="K22" i="37"/>
  <c r="K23" i="37"/>
  <c r="K2" i="37"/>
  <c r="K3" i="37"/>
  <c r="K48" i="37"/>
  <c r="K76" i="37"/>
  <c r="K77" i="37"/>
  <c r="K40" i="37"/>
  <c r="K41" i="37"/>
  <c r="K20" i="37"/>
  <c r="K21" i="37"/>
  <c r="K38" i="37"/>
  <c r="K39" i="37"/>
  <c r="K18" i="37"/>
  <c r="K19" i="37"/>
  <c r="L65" i="37"/>
  <c r="L64" i="37"/>
  <c r="K36" i="37"/>
  <c r="K37" i="37"/>
  <c r="K16" i="37"/>
  <c r="K17" i="37"/>
  <c r="K54" i="37"/>
  <c r="K52" i="37"/>
  <c r="J10" i="25"/>
  <c r="I9" i="25"/>
  <c r="J17" i="25"/>
  <c r="I45" i="24"/>
  <c r="K69" i="36"/>
  <c r="L68" i="36"/>
  <c r="K54" i="36"/>
  <c r="K55" i="36"/>
  <c r="K34" i="36"/>
  <c r="K35" i="36"/>
  <c r="K14" i="36"/>
  <c r="K15" i="36"/>
  <c r="L67" i="36"/>
  <c r="L66" i="36"/>
  <c r="K52" i="36"/>
  <c r="K53" i="36"/>
  <c r="K32" i="36"/>
  <c r="K33" i="36"/>
  <c r="K12" i="36"/>
  <c r="K13" i="36"/>
  <c r="K65" i="36"/>
  <c r="K64" i="36"/>
  <c r="K50" i="36"/>
  <c r="K51" i="36"/>
  <c r="K30" i="36"/>
  <c r="K31" i="36"/>
  <c r="K10" i="36"/>
  <c r="K11" i="36"/>
  <c r="K63" i="36"/>
  <c r="K62" i="36"/>
  <c r="L71" i="36"/>
  <c r="L70" i="36"/>
  <c r="K48" i="36"/>
  <c r="K49" i="36"/>
  <c r="K28" i="36"/>
  <c r="K29" i="36"/>
  <c r="K8" i="36"/>
  <c r="K9" i="36"/>
  <c r="K46" i="36"/>
  <c r="K47" i="36"/>
  <c r="K26" i="36"/>
  <c r="K27" i="36"/>
  <c r="K6" i="36"/>
  <c r="K7" i="36"/>
  <c r="K44" i="36"/>
  <c r="K45" i="36"/>
  <c r="K24" i="36"/>
  <c r="K25" i="36"/>
  <c r="K4" i="36"/>
  <c r="K5" i="36"/>
  <c r="K42" i="36"/>
  <c r="K43" i="36"/>
  <c r="K22" i="36"/>
  <c r="K23" i="36"/>
  <c r="K2" i="36"/>
  <c r="K3" i="36"/>
  <c r="K61" i="36"/>
  <c r="K60" i="36"/>
  <c r="K40" i="36"/>
  <c r="K41" i="36"/>
  <c r="K20" i="36"/>
  <c r="K21" i="36"/>
  <c r="K58" i="36"/>
  <c r="K59" i="36"/>
  <c r="K38" i="36"/>
  <c r="K39" i="36"/>
  <c r="K18" i="36"/>
  <c r="K19" i="36"/>
  <c r="K56" i="36"/>
  <c r="K57" i="36"/>
  <c r="K36" i="36"/>
  <c r="K37" i="36"/>
  <c r="K16" i="36"/>
  <c r="K17" i="36"/>
  <c r="I70" i="24"/>
  <c r="J70" i="24"/>
  <c r="J98" i="24"/>
  <c r="I71" i="24"/>
  <c r="K70" i="24" s="1"/>
  <c r="I50" i="24"/>
  <c r="I78" i="24"/>
  <c r="J64" i="24"/>
  <c r="I65" i="24"/>
  <c r="I99" i="24"/>
  <c r="L155" i="35"/>
  <c r="L154" i="35"/>
  <c r="L106" i="35"/>
  <c r="L107" i="35"/>
  <c r="K63" i="35"/>
  <c r="K75" i="35"/>
  <c r="K84" i="35"/>
  <c r="L85" i="35" s="1"/>
  <c r="K146" i="35"/>
  <c r="K41" i="35"/>
  <c r="L58" i="35"/>
  <c r="K2" i="35"/>
  <c r="K34" i="35"/>
  <c r="K133" i="35"/>
  <c r="K132" i="35"/>
  <c r="K21" i="35"/>
  <c r="K134" i="35"/>
  <c r="K153" i="35"/>
  <c r="K152" i="35"/>
  <c r="K126" i="35"/>
  <c r="K120" i="35"/>
  <c r="K124" i="35"/>
  <c r="K114" i="35"/>
  <c r="K160" i="35"/>
  <c r="K60" i="35"/>
  <c r="K43" i="35"/>
  <c r="K39" i="35"/>
  <c r="K38" i="35"/>
  <c r="K79" i="35"/>
  <c r="K78" i="35"/>
  <c r="K113" i="35"/>
  <c r="K112" i="35"/>
  <c r="K93" i="35"/>
  <c r="K92" i="35"/>
  <c r="L165" i="35"/>
  <c r="L164" i="35"/>
  <c r="L125" i="35"/>
  <c r="L124" i="35"/>
  <c r="K25" i="35"/>
  <c r="K24" i="35"/>
  <c r="K6" i="35"/>
  <c r="K7" i="35"/>
  <c r="K157" i="35"/>
  <c r="K156" i="35"/>
  <c r="K74" i="35"/>
  <c r="K165" i="35"/>
  <c r="K17" i="35"/>
  <c r="K16" i="35"/>
  <c r="L3" i="35"/>
  <c r="L2" i="35"/>
  <c r="K129" i="35"/>
  <c r="K128" i="35"/>
  <c r="K66" i="35"/>
  <c r="K67" i="35"/>
  <c r="K163" i="35"/>
  <c r="K162" i="35"/>
  <c r="K68" i="35"/>
  <c r="K69" i="35"/>
  <c r="K131" i="35"/>
  <c r="K130" i="35"/>
  <c r="L81" i="35"/>
  <c r="L80" i="35"/>
  <c r="L34" i="35"/>
  <c r="L35" i="35"/>
  <c r="K144" i="35"/>
  <c r="K70" i="35"/>
  <c r="K71" i="35"/>
  <c r="K77" i="35"/>
  <c r="K76" i="35"/>
  <c r="K32" i="35"/>
  <c r="K33" i="35"/>
  <c r="K52" i="35"/>
  <c r="K53" i="35"/>
  <c r="K5" i="35"/>
  <c r="K4" i="35"/>
  <c r="K143" i="35"/>
  <c r="K142" i="35"/>
  <c r="K48" i="35"/>
  <c r="K49" i="35"/>
  <c r="K137" i="35"/>
  <c r="K136" i="35"/>
  <c r="K54" i="35"/>
  <c r="K111" i="35"/>
  <c r="K110" i="35"/>
  <c r="K159" i="35"/>
  <c r="K158" i="35"/>
  <c r="L83" i="35"/>
  <c r="L82" i="35"/>
  <c r="K65" i="35"/>
  <c r="K64" i="35"/>
  <c r="K125" i="35"/>
  <c r="K109" i="35"/>
  <c r="K108" i="35"/>
  <c r="K46" i="35"/>
  <c r="K47" i="35"/>
  <c r="K50" i="35"/>
  <c r="K51" i="35"/>
  <c r="L61" i="35"/>
  <c r="L60" i="35"/>
  <c r="L63" i="35"/>
  <c r="L62" i="35"/>
  <c r="K14" i="35"/>
  <c r="K169" i="35"/>
  <c r="K168" i="35"/>
  <c r="K123" i="35"/>
  <c r="K122" i="35"/>
  <c r="K28" i="35"/>
  <c r="K29" i="35"/>
  <c r="K117" i="35"/>
  <c r="K116" i="35"/>
  <c r="K30" i="35"/>
  <c r="K31" i="35"/>
  <c r="K91" i="35"/>
  <c r="K90" i="35"/>
  <c r="K139" i="35"/>
  <c r="K138" i="35"/>
  <c r="K57" i="35"/>
  <c r="K56" i="35"/>
  <c r="K10" i="35"/>
  <c r="K11" i="35"/>
  <c r="L41" i="35"/>
  <c r="L40" i="35"/>
  <c r="L43" i="35"/>
  <c r="L42" i="35"/>
  <c r="K12" i="35"/>
  <c r="K13" i="35"/>
  <c r="K45" i="35"/>
  <c r="K44" i="35"/>
  <c r="K26" i="35"/>
  <c r="K27" i="35"/>
  <c r="K103" i="35"/>
  <c r="K102" i="35"/>
  <c r="K8" i="35"/>
  <c r="K9" i="35"/>
  <c r="L105" i="35"/>
  <c r="L104" i="35"/>
  <c r="K171" i="35"/>
  <c r="K170" i="35"/>
  <c r="K72" i="35"/>
  <c r="K73" i="35"/>
  <c r="K119" i="35"/>
  <c r="K118" i="35"/>
  <c r="K37" i="35"/>
  <c r="K36" i="35"/>
  <c r="K149" i="35"/>
  <c r="K148" i="35"/>
  <c r="K86" i="35"/>
  <c r="K87" i="35"/>
  <c r="K97" i="35"/>
  <c r="K96" i="35"/>
  <c r="L23" i="35"/>
  <c r="L22" i="35"/>
  <c r="L84" i="35"/>
  <c r="K88" i="35"/>
  <c r="K89" i="35"/>
  <c r="K151" i="35"/>
  <c r="K150" i="35"/>
  <c r="K99" i="35"/>
  <c r="K98" i="35"/>
  <c r="L21" i="35"/>
  <c r="L20" i="35"/>
  <c r="J42" i="23"/>
  <c r="I49" i="23"/>
  <c r="J25" i="23"/>
  <c r="I43" i="23"/>
  <c r="J62" i="23"/>
  <c r="J46" i="23"/>
  <c r="I54" i="23"/>
  <c r="J14" i="23"/>
  <c r="J55" i="23"/>
  <c r="J15" i="23"/>
  <c r="J74" i="23"/>
  <c r="I44" i="23"/>
  <c r="J50" i="23"/>
  <c r="I12" i="23"/>
  <c r="I14" i="27"/>
  <c r="I19" i="27"/>
  <c r="J24" i="27"/>
  <c r="I30" i="27"/>
  <c r="J39" i="27"/>
  <c r="I50" i="27"/>
  <c r="I55" i="27"/>
  <c r="I59" i="27"/>
  <c r="I65" i="27"/>
  <c r="I70" i="27"/>
  <c r="I79" i="27"/>
  <c r="I84" i="27"/>
  <c r="I90" i="27"/>
  <c r="I95" i="27"/>
  <c r="K94" i="27" s="1"/>
  <c r="I111" i="27"/>
  <c r="I130" i="27"/>
  <c r="I160" i="27"/>
  <c r="J30" i="27"/>
  <c r="J50" i="27"/>
  <c r="J84" i="27"/>
  <c r="J15" i="27"/>
  <c r="J25" i="27"/>
  <c r="I40" i="27"/>
  <c r="J71" i="27"/>
  <c r="I126" i="27"/>
  <c r="I131" i="27"/>
  <c r="I20" i="27"/>
  <c r="I31" i="27"/>
  <c r="J40" i="27"/>
  <c r="I51" i="27"/>
  <c r="J56" i="27"/>
  <c r="I67" i="27"/>
  <c r="I80" i="27"/>
  <c r="I85" i="27"/>
  <c r="I102" i="27"/>
  <c r="I112" i="27"/>
  <c r="J126" i="27"/>
  <c r="J131" i="27"/>
  <c r="I7" i="27"/>
  <c r="J20" i="27"/>
  <c r="J67" i="27"/>
  <c r="I76" i="27"/>
  <c r="J112" i="27"/>
  <c r="I138" i="27"/>
  <c r="K139" i="27" s="1"/>
  <c r="I150" i="27"/>
  <c r="I41" i="27"/>
  <c r="I57" i="27"/>
  <c r="I73" i="27"/>
  <c r="J81" i="27"/>
  <c r="I98" i="27"/>
  <c r="J108" i="27"/>
  <c r="I117" i="27"/>
  <c r="J132" i="27"/>
  <c r="I21" i="27"/>
  <c r="I38" i="27"/>
  <c r="J48" i="27"/>
  <c r="J57" i="27"/>
  <c r="J68" i="27"/>
  <c r="J98" i="27"/>
  <c r="K98" i="27" s="1"/>
  <c r="I113" i="27"/>
  <c r="J117" i="27"/>
  <c r="J128" i="27"/>
  <c r="I139" i="27"/>
  <c r="I158" i="27"/>
  <c r="I13" i="27"/>
  <c r="I18" i="27"/>
  <c r="K18" i="27" s="1"/>
  <c r="I29" i="27"/>
  <c r="I54" i="27"/>
  <c r="I64" i="27"/>
  <c r="I94" i="27"/>
  <c r="I104" i="27"/>
  <c r="I133" i="27"/>
  <c r="J139" i="27"/>
  <c r="I9" i="27"/>
  <c r="J29" i="27"/>
  <c r="I49" i="27"/>
  <c r="J58" i="27"/>
  <c r="J64" i="27"/>
  <c r="J78" i="27"/>
  <c r="J133" i="27"/>
  <c r="K132" i="27" s="1"/>
  <c r="J32" i="26"/>
  <c r="I42" i="26"/>
  <c r="J69" i="26"/>
  <c r="J88" i="26"/>
  <c r="J91" i="26"/>
  <c r="I106" i="26"/>
  <c r="I111" i="26"/>
  <c r="I131" i="26"/>
  <c r="K130" i="26" s="1"/>
  <c r="J153" i="26"/>
  <c r="J160" i="26"/>
  <c r="J106" i="26"/>
  <c r="J111" i="26"/>
  <c r="I33" i="26"/>
  <c r="I58" i="26"/>
  <c r="I66" i="26"/>
  <c r="K67" i="26" s="1"/>
  <c r="I70" i="26"/>
  <c r="I89" i="26"/>
  <c r="J92" i="26"/>
  <c r="K93" i="26" s="1"/>
  <c r="J33" i="26"/>
  <c r="J66" i="26"/>
  <c r="J70" i="26"/>
  <c r="I80" i="26"/>
  <c r="J89" i="26"/>
  <c r="I107" i="26"/>
  <c r="J112" i="26"/>
  <c r="I155" i="26"/>
  <c r="I93" i="26"/>
  <c r="J155" i="26"/>
  <c r="J30" i="26"/>
  <c r="I40" i="26"/>
  <c r="I50" i="26"/>
  <c r="I67" i="26"/>
  <c r="I71" i="26"/>
  <c r="J75" i="26"/>
  <c r="I86" i="26"/>
  <c r="I90" i="26"/>
  <c r="J93" i="26"/>
  <c r="I113" i="26"/>
  <c r="I118" i="26"/>
  <c r="I133" i="26"/>
  <c r="J10" i="26"/>
  <c r="I35" i="26"/>
  <c r="J40" i="26"/>
  <c r="I46" i="26"/>
  <c r="J50" i="26"/>
  <c r="J81" i="26"/>
  <c r="J86" i="26"/>
  <c r="J113" i="26"/>
  <c r="K112" i="26" s="1"/>
  <c r="I126" i="26"/>
  <c r="J133" i="26"/>
  <c r="J148" i="26"/>
  <c r="K149" i="26" s="1"/>
  <c r="I31" i="26"/>
  <c r="J35" i="26"/>
  <c r="J46" i="26"/>
  <c r="K47" i="26" s="1"/>
  <c r="I55" i="26"/>
  <c r="J68" i="26"/>
  <c r="I110" i="26"/>
  <c r="J126" i="26"/>
  <c r="I130" i="26"/>
  <c r="I144" i="26"/>
  <c r="J152" i="26"/>
  <c r="J41" i="26"/>
  <c r="J55" i="26"/>
  <c r="J72" i="26"/>
  <c r="I87" i="26"/>
  <c r="I94" i="26"/>
  <c r="I100" i="26"/>
  <c r="I140" i="26"/>
  <c r="K140" i="26" s="1"/>
  <c r="I149" i="26"/>
  <c r="I25" i="25"/>
  <c r="I100" i="25"/>
  <c r="I101" i="25"/>
  <c r="K101" i="25" s="1"/>
  <c r="J37" i="25"/>
  <c r="J65" i="25"/>
  <c r="J101" i="25"/>
  <c r="J151" i="25"/>
  <c r="J22" i="25"/>
  <c r="J38" i="25"/>
  <c r="J23" i="25"/>
  <c r="I28" i="25"/>
  <c r="J50" i="25"/>
  <c r="I58" i="25"/>
  <c r="J82" i="25"/>
  <c r="J28" i="25"/>
  <c r="J43" i="25"/>
  <c r="I92" i="25"/>
  <c r="J106" i="25"/>
  <c r="I150" i="25"/>
  <c r="J51" i="25"/>
  <c r="J150" i="25"/>
  <c r="I24" i="25"/>
  <c r="I29" i="25"/>
  <c r="I44" i="25"/>
  <c r="I93" i="25"/>
  <c r="I107" i="25"/>
  <c r="J69" i="25"/>
  <c r="J93" i="25"/>
  <c r="J107" i="25"/>
  <c r="K106" i="25" s="1"/>
  <c r="I3" i="25"/>
  <c r="I64" i="25"/>
  <c r="J80" i="25"/>
  <c r="I27" i="25"/>
  <c r="J3" i="25"/>
  <c r="J12" i="25"/>
  <c r="I34" i="25"/>
  <c r="I69" i="25"/>
  <c r="J74" i="25"/>
  <c r="J81" i="25"/>
  <c r="J86" i="25"/>
  <c r="J96" i="25"/>
  <c r="I112" i="25"/>
  <c r="I131" i="25"/>
  <c r="J34" i="25"/>
  <c r="J112" i="25"/>
  <c r="I4" i="25"/>
  <c r="J13" i="25"/>
  <c r="J4" i="25"/>
  <c r="I35" i="25"/>
  <c r="J52" i="25"/>
  <c r="J58" i="25"/>
  <c r="I66" i="25"/>
  <c r="I70" i="25"/>
  <c r="I98" i="25"/>
  <c r="I120" i="25"/>
  <c r="I126" i="25"/>
  <c r="I133" i="25"/>
  <c r="I144" i="25"/>
  <c r="I10" i="25"/>
  <c r="J40" i="25"/>
  <c r="I62" i="25"/>
  <c r="J66" i="25"/>
  <c r="I83" i="25"/>
  <c r="J98" i="25"/>
  <c r="J108" i="25"/>
  <c r="I113" i="25"/>
  <c r="J120" i="25"/>
  <c r="J126" i="25"/>
  <c r="J139" i="25"/>
  <c r="J144" i="25"/>
  <c r="I22" i="25"/>
  <c r="J31" i="25"/>
  <c r="I53" i="25"/>
  <c r="I71" i="25"/>
  <c r="J83" i="25"/>
  <c r="J90" i="25"/>
  <c r="J94" i="25"/>
  <c r="J134" i="25"/>
  <c r="I2" i="25"/>
  <c r="I5" i="25"/>
  <c r="I16" i="25"/>
  <c r="J36" i="25"/>
  <c r="J41" i="25"/>
  <c r="J48" i="25"/>
  <c r="K49" i="25" s="1"/>
  <c r="J53" i="25"/>
  <c r="I59" i="25"/>
  <c r="I63" i="25"/>
  <c r="I67" i="25"/>
  <c r="K66" i="25" s="1"/>
  <c r="I99" i="25"/>
  <c r="J109" i="25"/>
  <c r="I121" i="25"/>
  <c r="I11" i="25"/>
  <c r="I32" i="25"/>
  <c r="J63" i="25"/>
  <c r="I72" i="25"/>
  <c r="J84" i="25"/>
  <c r="J91" i="25"/>
  <c r="I95" i="25"/>
  <c r="I105" i="25"/>
  <c r="I135" i="25"/>
  <c r="I17" i="25"/>
  <c r="I37" i="25"/>
  <c r="J95" i="25"/>
  <c r="J135" i="25"/>
  <c r="I7" i="25"/>
  <c r="I19" i="25"/>
  <c r="I47" i="25"/>
  <c r="I55" i="25"/>
  <c r="I61" i="25"/>
  <c r="K61" i="25" s="1"/>
  <c r="I77" i="25"/>
  <c r="I103" i="25"/>
  <c r="I115" i="25"/>
  <c r="J149" i="25"/>
  <c r="J7" i="25"/>
  <c r="J19" i="25"/>
  <c r="J25" i="25"/>
  <c r="I31" i="25"/>
  <c r="I40" i="25"/>
  <c r="I43" i="25"/>
  <c r="J47" i="25"/>
  <c r="I50" i="25"/>
  <c r="J55" i="25"/>
  <c r="J61" i="25"/>
  <c r="J71" i="25"/>
  <c r="I74" i="25"/>
  <c r="J77" i="25"/>
  <c r="I80" i="25"/>
  <c r="I86" i="25"/>
  <c r="I89" i="25"/>
  <c r="J103" i="25"/>
  <c r="J115" i="25"/>
  <c r="J131" i="25"/>
  <c r="J89" i="25"/>
  <c r="I8" i="25"/>
  <c r="I14" i="25"/>
  <c r="I20" i="25"/>
  <c r="I26" i="25"/>
  <c r="I56" i="25"/>
  <c r="I78" i="25"/>
  <c r="I104" i="25"/>
  <c r="I110" i="25"/>
  <c r="I132" i="25"/>
  <c r="J146" i="25"/>
  <c r="J8" i="25"/>
  <c r="J14" i="25"/>
  <c r="J20" i="25"/>
  <c r="J26" i="25"/>
  <c r="J56" i="25"/>
  <c r="I75" i="25"/>
  <c r="J78" i="25"/>
  <c r="I87" i="25"/>
  <c r="J104" i="25"/>
  <c r="J110" i="25"/>
  <c r="I117" i="25"/>
  <c r="J132" i="25"/>
  <c r="I12" i="25"/>
  <c r="J32" i="25"/>
  <c r="I38" i="25"/>
  <c r="J44" i="25"/>
  <c r="K44" i="25" s="1"/>
  <c r="I48" i="25"/>
  <c r="J72" i="25"/>
  <c r="I84" i="25"/>
  <c r="I90" i="25"/>
  <c r="I96" i="25"/>
  <c r="I108" i="25"/>
  <c r="I6" i="25"/>
  <c r="I15" i="25"/>
  <c r="I18" i="25"/>
  <c r="K19" i="25" s="1"/>
  <c r="I21" i="25"/>
  <c r="I45" i="25"/>
  <c r="I46" i="25"/>
  <c r="I54" i="25"/>
  <c r="I57" i="25"/>
  <c r="I60" i="25"/>
  <c r="J64" i="25"/>
  <c r="K64" i="25" s="1"/>
  <c r="I76" i="25"/>
  <c r="I88" i="25"/>
  <c r="I102" i="25"/>
  <c r="I111" i="25"/>
  <c r="I114" i="25"/>
  <c r="I148" i="25"/>
  <c r="I30" i="25"/>
  <c r="I33" i="25"/>
  <c r="I39" i="25"/>
  <c r="I42" i="25"/>
  <c r="I49" i="25"/>
  <c r="I68" i="25"/>
  <c r="I73" i="25"/>
  <c r="I85" i="25"/>
  <c r="I97" i="25"/>
  <c r="I124" i="25"/>
  <c r="I130" i="25"/>
  <c r="I149" i="25"/>
  <c r="I32" i="24"/>
  <c r="I40" i="24"/>
  <c r="I53" i="24"/>
  <c r="J84" i="24"/>
  <c r="J92" i="24"/>
  <c r="J124" i="24"/>
  <c r="J130" i="24"/>
  <c r="J40" i="24"/>
  <c r="J26" i="24"/>
  <c r="I93" i="24"/>
  <c r="I125" i="24"/>
  <c r="I148" i="24"/>
  <c r="I41" i="24"/>
  <c r="J20" i="24"/>
  <c r="I27" i="24"/>
  <c r="I110" i="24"/>
  <c r="I119" i="24"/>
  <c r="I21" i="24"/>
  <c r="J72" i="24"/>
  <c r="J104" i="24"/>
  <c r="I128" i="24"/>
  <c r="J144" i="24"/>
  <c r="I150" i="24"/>
  <c r="J44" i="24"/>
  <c r="J52" i="24"/>
  <c r="I91" i="24"/>
  <c r="I105" i="24"/>
  <c r="I145" i="24"/>
  <c r="I139" i="24"/>
  <c r="J14" i="24"/>
  <c r="J34" i="24"/>
  <c r="I58" i="24"/>
  <c r="I76" i="24"/>
  <c r="I111" i="24"/>
  <c r="I117" i="24"/>
  <c r="I156" i="24"/>
  <c r="J58" i="24"/>
  <c r="J76" i="24"/>
  <c r="J156" i="24"/>
  <c r="I15" i="24"/>
  <c r="I35" i="24"/>
  <c r="I90" i="24"/>
  <c r="J112" i="24"/>
  <c r="I118" i="24"/>
  <c r="K118" i="24" s="1"/>
  <c r="I136" i="24"/>
  <c r="I59" i="24"/>
  <c r="I77" i="24"/>
  <c r="J90" i="24"/>
  <c r="K90" i="24" s="1"/>
  <c r="I96" i="24"/>
  <c r="I108" i="24"/>
  <c r="J118" i="24"/>
  <c r="I157" i="24"/>
  <c r="J96" i="24"/>
  <c r="J108" i="24"/>
  <c r="I113" i="24"/>
  <c r="I137" i="24"/>
  <c r="J6" i="24"/>
  <c r="J12" i="24"/>
  <c r="J32" i="24"/>
  <c r="J50" i="24"/>
  <c r="I73" i="24"/>
  <c r="J78" i="24"/>
  <c r="I85" i="24"/>
  <c r="I97" i="24"/>
  <c r="J132" i="24"/>
  <c r="I138" i="24"/>
  <c r="J150" i="24"/>
  <c r="I154" i="24"/>
  <c r="J138" i="24"/>
  <c r="I7" i="24"/>
  <c r="I13" i="24"/>
  <c r="I20" i="24"/>
  <c r="I33" i="24"/>
  <c r="I51" i="24"/>
  <c r="I79" i="24"/>
  <c r="I98" i="24"/>
  <c r="J110" i="24"/>
  <c r="I116" i="24"/>
  <c r="J128" i="24"/>
  <c r="I133" i="24"/>
  <c r="I151" i="24"/>
  <c r="I155" i="24"/>
  <c r="N7" i="5"/>
  <c r="N17" i="5"/>
  <c r="K22" i="5"/>
  <c r="H31" i="5"/>
  <c r="E34" i="5"/>
  <c r="N36" i="5"/>
  <c r="K39" i="5"/>
  <c r="N41" i="5"/>
  <c r="E44" i="5"/>
  <c r="K46" i="5"/>
  <c r="E49" i="5"/>
  <c r="N51" i="5"/>
  <c r="N57" i="5"/>
  <c r="E81" i="5"/>
  <c r="K86" i="5"/>
  <c r="N89" i="5"/>
  <c r="E99" i="5"/>
  <c r="H101" i="5"/>
  <c r="E104" i="5"/>
  <c r="N112" i="5"/>
  <c r="N117" i="5"/>
  <c r="E134" i="5"/>
  <c r="H136" i="5"/>
  <c r="K139" i="5"/>
  <c r="N141" i="5"/>
  <c r="N150" i="5"/>
  <c r="E159" i="5"/>
  <c r="H161" i="5"/>
  <c r="K164" i="5"/>
  <c r="N166" i="5"/>
  <c r="N175" i="5"/>
  <c r="E184" i="5"/>
  <c r="H186" i="5"/>
  <c r="K189" i="5"/>
  <c r="N191" i="5"/>
  <c r="N200" i="5"/>
  <c r="E209" i="5"/>
  <c r="H214" i="5"/>
  <c r="Q7" i="5"/>
  <c r="N20" i="5"/>
  <c r="N22" i="5"/>
  <c r="E29" i="5"/>
  <c r="K31" i="5"/>
  <c r="H34" i="5"/>
  <c r="N39" i="5"/>
  <c r="H44" i="5"/>
  <c r="N46" i="5"/>
  <c r="H49" i="5"/>
  <c r="Q57" i="5"/>
  <c r="E71" i="5"/>
  <c r="E76" i="5"/>
  <c r="E79" i="5"/>
  <c r="H81" i="5"/>
  <c r="E84" i="5"/>
  <c r="N86" i="5"/>
  <c r="E96" i="5"/>
  <c r="H99" i="5"/>
  <c r="K101" i="5"/>
  <c r="H104" i="5"/>
  <c r="E131" i="5"/>
  <c r="H134" i="5"/>
  <c r="K136" i="5"/>
  <c r="N139" i="5"/>
  <c r="H147" i="5"/>
  <c r="Q150" i="5"/>
  <c r="E156" i="5"/>
  <c r="H159" i="5"/>
  <c r="K161" i="5"/>
  <c r="H172" i="5"/>
  <c r="Q175" i="5"/>
  <c r="E181" i="5"/>
  <c r="H184" i="5"/>
  <c r="K186" i="5"/>
  <c r="N189" i="5"/>
  <c r="H197" i="5"/>
  <c r="Q200" i="5"/>
  <c r="E206" i="5"/>
  <c r="H209" i="5"/>
  <c r="Q5" i="5"/>
  <c r="E11" i="5"/>
  <c r="E16" i="5"/>
  <c r="E26" i="5"/>
  <c r="H29" i="5"/>
  <c r="N31" i="5"/>
  <c r="K34" i="5"/>
  <c r="K44" i="5"/>
  <c r="K49" i="5"/>
  <c r="E61" i="5"/>
  <c r="E66" i="5"/>
  <c r="E69" i="5"/>
  <c r="H71" i="5"/>
  <c r="H76" i="5"/>
  <c r="H79" i="5"/>
  <c r="K81" i="5"/>
  <c r="H84" i="5"/>
  <c r="H96" i="5"/>
  <c r="K99" i="5"/>
  <c r="N101" i="5"/>
  <c r="K104" i="5"/>
  <c r="E121" i="5"/>
  <c r="E126" i="5"/>
  <c r="E129" i="5"/>
  <c r="H131" i="5"/>
  <c r="K134" i="5"/>
  <c r="N136" i="5"/>
  <c r="N145" i="5"/>
  <c r="E154" i="5"/>
  <c r="H156" i="5"/>
  <c r="K159" i="5"/>
  <c r="N161" i="5"/>
  <c r="N170" i="5"/>
  <c r="E179" i="5"/>
  <c r="H181" i="5"/>
  <c r="K184" i="5"/>
  <c r="N186" i="5"/>
  <c r="N195" i="5"/>
  <c r="E204" i="5"/>
  <c r="H206" i="5"/>
  <c r="K209" i="5"/>
  <c r="H11" i="5"/>
  <c r="E14" i="5"/>
  <c r="H16" i="5"/>
  <c r="E21" i="5"/>
  <c r="H26" i="5"/>
  <c r="K29" i="5"/>
  <c r="N34" i="5"/>
  <c r="H37" i="5"/>
  <c r="H42" i="5"/>
  <c r="N44" i="5"/>
  <c r="N49" i="5"/>
  <c r="H61" i="5"/>
  <c r="E64" i="5"/>
  <c r="H66" i="5"/>
  <c r="H69" i="5"/>
  <c r="K71" i="5"/>
  <c r="E74" i="5"/>
  <c r="K76" i="5"/>
  <c r="K79" i="5"/>
  <c r="N81" i="5"/>
  <c r="K84" i="5"/>
  <c r="E94" i="5"/>
  <c r="K96" i="5"/>
  <c r="N99" i="5"/>
  <c r="N104" i="5"/>
  <c r="E116" i="5"/>
  <c r="E119" i="5"/>
  <c r="H121" i="5"/>
  <c r="H126" i="5"/>
  <c r="H129" i="5"/>
  <c r="K131" i="5"/>
  <c r="N134" i="5"/>
  <c r="H142" i="5"/>
  <c r="E151" i="5"/>
  <c r="H154" i="5"/>
  <c r="K156" i="5"/>
  <c r="N159" i="5"/>
  <c r="H167" i="5"/>
  <c r="Q170" i="5"/>
  <c r="E176" i="5"/>
  <c r="H179" i="5"/>
  <c r="K181" i="5"/>
  <c r="N184" i="5"/>
  <c r="H192" i="5"/>
  <c r="Q195" i="5"/>
  <c r="E201" i="5"/>
  <c r="H204" i="5"/>
  <c r="K206" i="5"/>
  <c r="N209" i="5"/>
  <c r="E6" i="5"/>
  <c r="K11" i="5"/>
  <c r="H14" i="5"/>
  <c r="K16" i="5"/>
  <c r="H21" i="5"/>
  <c r="K26" i="5"/>
  <c r="Q37" i="5"/>
  <c r="K42" i="5"/>
  <c r="H47" i="5"/>
  <c r="E56" i="5"/>
  <c r="K61" i="5"/>
  <c r="H64" i="5"/>
  <c r="K66" i="5"/>
  <c r="K69" i="5"/>
  <c r="H74" i="5"/>
  <c r="E91" i="5"/>
  <c r="H94" i="5"/>
  <c r="E111" i="5"/>
  <c r="E114" i="5"/>
  <c r="H116" i="5"/>
  <c r="H119" i="5"/>
  <c r="K121" i="5"/>
  <c r="E124" i="5"/>
  <c r="K126" i="5"/>
  <c r="K129" i="5"/>
  <c r="N140" i="5"/>
  <c r="E149" i="5"/>
  <c r="H151" i="5"/>
  <c r="K154" i="5"/>
  <c r="N165" i="5"/>
  <c r="E174" i="5"/>
  <c r="H176" i="5"/>
  <c r="K179" i="5"/>
  <c r="N190" i="5"/>
  <c r="E199" i="5"/>
  <c r="H201" i="5"/>
  <c r="K204" i="5"/>
  <c r="N11" i="5"/>
  <c r="K14" i="5"/>
  <c r="N16" i="5"/>
  <c r="K21" i="5"/>
  <c r="N26" i="5"/>
  <c r="N32" i="5"/>
  <c r="N42" i="5"/>
  <c r="K47" i="5"/>
  <c r="N61" i="5"/>
  <c r="K64" i="5"/>
  <c r="N66" i="5"/>
  <c r="N69" i="5"/>
  <c r="K74" i="5"/>
  <c r="K94" i="5"/>
  <c r="K102" i="5"/>
  <c r="K116" i="5"/>
  <c r="K119" i="5"/>
  <c r="N121" i="5"/>
  <c r="N126" i="5"/>
  <c r="N129" i="5"/>
  <c r="K151" i="5"/>
  <c r="N154" i="5"/>
  <c r="K176" i="5"/>
  <c r="N179" i="5"/>
  <c r="K201" i="5"/>
  <c r="N204" i="5"/>
  <c r="H212" i="5"/>
  <c r="Q32" i="5"/>
  <c r="N45" i="5"/>
  <c r="N102" i="5"/>
  <c r="N135" i="5"/>
  <c r="N160" i="5"/>
  <c r="N185" i="5"/>
  <c r="N210" i="5"/>
  <c r="K205" i="4"/>
  <c r="K214" i="4"/>
  <c r="N10" i="4"/>
  <c r="W17" i="4"/>
  <c r="AC20" i="4"/>
  <c r="K25" i="4"/>
  <c r="E32" i="4"/>
  <c r="N35" i="4"/>
  <c r="W42" i="4"/>
  <c r="Q50" i="4"/>
  <c r="E54" i="4"/>
  <c r="N60" i="4"/>
  <c r="H64" i="4"/>
  <c r="K70" i="4"/>
  <c r="AC92" i="4"/>
  <c r="E100" i="4"/>
  <c r="W110" i="4"/>
  <c r="K129" i="4"/>
  <c r="Q143" i="4"/>
  <c r="E152" i="4"/>
  <c r="N214" i="4"/>
  <c r="E30" i="4"/>
  <c r="H100" i="4"/>
  <c r="E15" i="4"/>
  <c r="H30" i="4"/>
  <c r="E55" i="4"/>
  <c r="E65" i="4"/>
  <c r="K100" i="4"/>
  <c r="E130" i="4"/>
  <c r="E137" i="4"/>
  <c r="E207" i="4"/>
  <c r="E212" i="4"/>
  <c r="H15" i="4"/>
  <c r="K30" i="4"/>
  <c r="H55" i="4"/>
  <c r="H65" i="4"/>
  <c r="E94" i="4"/>
  <c r="N100" i="4"/>
  <c r="H130" i="4"/>
  <c r="H137" i="4"/>
  <c r="H207" i="4"/>
  <c r="H212" i="4"/>
  <c r="K15" i="4"/>
  <c r="AC25" i="4"/>
  <c r="N30" i="4"/>
  <c r="K33" i="4"/>
  <c r="W40" i="4"/>
  <c r="E45" i="4"/>
  <c r="K55" i="4"/>
  <c r="W61" i="4"/>
  <c r="K65" i="4"/>
  <c r="H90" i="4"/>
  <c r="H94" i="4"/>
  <c r="Q100" i="4"/>
  <c r="N106" i="4"/>
  <c r="K125" i="4"/>
  <c r="E128" i="4"/>
  <c r="K130" i="4"/>
  <c r="E133" i="4"/>
  <c r="K137" i="4"/>
  <c r="E192" i="4"/>
  <c r="K207" i="4"/>
  <c r="K212" i="4"/>
  <c r="E5" i="4"/>
  <c r="E12" i="4"/>
  <c r="N15" i="4"/>
  <c r="E20" i="4"/>
  <c r="Q30" i="4"/>
  <c r="W37" i="4"/>
  <c r="AC40" i="4"/>
  <c r="H45" i="4"/>
  <c r="Q52" i="4"/>
  <c r="N55" i="4"/>
  <c r="N65" i="4"/>
  <c r="E69" i="4"/>
  <c r="AC83" i="4"/>
  <c r="K94" i="4"/>
  <c r="E98" i="4"/>
  <c r="W100" i="4"/>
  <c r="Q106" i="4"/>
  <c r="AC122" i="4"/>
  <c r="H128" i="4"/>
  <c r="N130" i="4"/>
  <c r="Q133" i="4"/>
  <c r="N137" i="4"/>
  <c r="E154" i="4"/>
  <c r="N158" i="4"/>
  <c r="E167" i="4"/>
  <c r="N170" i="4"/>
  <c r="H180" i="4"/>
  <c r="Q182" i="4"/>
  <c r="H192" i="4"/>
  <c r="N207" i="4"/>
  <c r="N212" i="4"/>
  <c r="H5" i="4"/>
  <c r="Q12" i="4"/>
  <c r="W15" i="4"/>
  <c r="H20" i="4"/>
  <c r="K23" i="4"/>
  <c r="N45" i="4"/>
  <c r="W65" i="4"/>
  <c r="H69" i="4"/>
  <c r="H88" i="4"/>
  <c r="Q104" i="4"/>
  <c r="H110" i="4"/>
  <c r="H113" i="4"/>
  <c r="H167" i="4"/>
  <c r="K192" i="4"/>
  <c r="H200" i="4"/>
  <c r="Z40" i="3"/>
  <c r="W40" i="3"/>
  <c r="E26" i="3"/>
  <c r="AC38" i="3"/>
  <c r="Z38" i="3"/>
  <c r="W51" i="3"/>
  <c r="Q51" i="3"/>
  <c r="Q169" i="3"/>
  <c r="N169" i="3"/>
  <c r="K169" i="3"/>
  <c r="W169" i="3"/>
  <c r="K188" i="3"/>
  <c r="H188" i="3"/>
  <c r="E188" i="3"/>
  <c r="N188" i="3"/>
  <c r="W194" i="3"/>
  <c r="Q194" i="3"/>
  <c r="N194" i="3"/>
  <c r="AC194" i="3"/>
  <c r="K198" i="3"/>
  <c r="E198" i="3"/>
  <c r="H198" i="3"/>
  <c r="K9" i="4"/>
  <c r="H9" i="4"/>
  <c r="E9" i="4"/>
  <c r="N9" i="4"/>
  <c r="Q29" i="4"/>
  <c r="K29" i="4"/>
  <c r="H29" i="4"/>
  <c r="E29" i="4"/>
  <c r="N29" i="4"/>
  <c r="K101" i="4"/>
  <c r="N101" i="4"/>
  <c r="K162" i="4"/>
  <c r="H162" i="4"/>
  <c r="N162" i="4"/>
  <c r="H26" i="3"/>
  <c r="E37" i="3"/>
  <c r="T76" i="3"/>
  <c r="K76" i="3"/>
  <c r="H76" i="3"/>
  <c r="T87" i="3"/>
  <c r="W87" i="3"/>
  <c r="Q87" i="3"/>
  <c r="AC195" i="3"/>
  <c r="W195" i="3"/>
  <c r="K19" i="4"/>
  <c r="H19" i="4"/>
  <c r="E19" i="4"/>
  <c r="N19" i="4"/>
  <c r="E39" i="4"/>
  <c r="N39" i="4"/>
  <c r="K39" i="4"/>
  <c r="H39" i="4"/>
  <c r="Q39" i="4"/>
  <c r="N49" i="4"/>
  <c r="K49" i="4"/>
  <c r="H49" i="4"/>
  <c r="Q49" i="4"/>
  <c r="W95" i="4"/>
  <c r="Q95" i="4"/>
  <c r="N95" i="4"/>
  <c r="AC95" i="4"/>
  <c r="Q125" i="4"/>
  <c r="N125" i="4"/>
  <c r="W125" i="4"/>
  <c r="T6" i="3"/>
  <c r="W6" i="3"/>
  <c r="K26" i="3"/>
  <c r="H37" i="3"/>
  <c r="E46" i="3"/>
  <c r="E68" i="3"/>
  <c r="E77" i="3"/>
  <c r="T128" i="3"/>
  <c r="N128" i="3"/>
  <c r="K128" i="3"/>
  <c r="H128" i="3"/>
  <c r="AC6" i="4"/>
  <c r="W6" i="4"/>
  <c r="H6" i="3"/>
  <c r="E12" i="3"/>
  <c r="N13" i="3"/>
  <c r="Q19" i="3"/>
  <c r="AC24" i="3"/>
  <c r="AC26" i="3"/>
  <c r="AC30" i="3"/>
  <c r="W32" i="3"/>
  <c r="E35" i="3"/>
  <c r="W37" i="3"/>
  <c r="N40" i="3"/>
  <c r="AC43" i="3"/>
  <c r="Z43" i="3"/>
  <c r="N43" i="3"/>
  <c r="Z46" i="3"/>
  <c r="E51" i="3"/>
  <c r="Q55" i="3"/>
  <c r="N55" i="3"/>
  <c r="N59" i="3"/>
  <c r="Z77" i="3"/>
  <c r="W82" i="3"/>
  <c r="K85" i="3"/>
  <c r="H87" i="3"/>
  <c r="Q88" i="3"/>
  <c r="H96" i="3"/>
  <c r="Z97" i="3"/>
  <c r="K113" i="3"/>
  <c r="N116" i="3"/>
  <c r="T117" i="3"/>
  <c r="N117" i="3"/>
  <c r="K117" i="3"/>
  <c r="N124" i="3"/>
  <c r="K126" i="3"/>
  <c r="T127" i="3"/>
  <c r="K127" i="3"/>
  <c r="H127" i="3"/>
  <c r="E127" i="3"/>
  <c r="Z130" i="3"/>
  <c r="W130" i="3"/>
  <c r="Q130" i="3"/>
  <c r="AC133" i="3"/>
  <c r="H136" i="3"/>
  <c r="AC137" i="3"/>
  <c r="AC139" i="3"/>
  <c r="H154" i="3"/>
  <c r="K162" i="3"/>
  <c r="E168" i="3"/>
  <c r="H168" i="3"/>
  <c r="AC174" i="3"/>
  <c r="W190" i="3"/>
  <c r="Q193" i="3"/>
  <c r="E193" i="3"/>
  <c r="H193" i="3"/>
  <c r="Q4" i="4"/>
  <c r="H4" i="4"/>
  <c r="E4" i="4"/>
  <c r="K4" i="4"/>
  <c r="E14" i="4"/>
  <c r="K14" i="4"/>
  <c r="H14" i="4"/>
  <c r="N14" i="4"/>
  <c r="Q17" i="4"/>
  <c r="K24" i="4"/>
  <c r="H24" i="4"/>
  <c r="E24" i="4"/>
  <c r="N24" i="4"/>
  <c r="K34" i="4"/>
  <c r="N34" i="4"/>
  <c r="H34" i="4"/>
  <c r="E34" i="4"/>
  <c r="Q34" i="4"/>
  <c r="Q37" i="4"/>
  <c r="N44" i="4"/>
  <c r="K44" i="4"/>
  <c r="H44" i="4"/>
  <c r="Q44" i="4"/>
  <c r="W75" i="4"/>
  <c r="Q81" i="4"/>
  <c r="E84" i="4"/>
  <c r="H84" i="4"/>
  <c r="W112" i="4"/>
  <c r="H119" i="4"/>
  <c r="E119" i="4"/>
  <c r="K119" i="4"/>
  <c r="E124" i="4"/>
  <c r="H124" i="4"/>
  <c r="N124" i="4"/>
  <c r="K124" i="4"/>
  <c r="Q124" i="4"/>
  <c r="K131" i="4"/>
  <c r="N131" i="4"/>
  <c r="Q131" i="4"/>
  <c r="N160" i="4"/>
  <c r="K160" i="4"/>
  <c r="H160" i="4"/>
  <c r="Q160" i="4"/>
  <c r="N172" i="4"/>
  <c r="Q193" i="4"/>
  <c r="N199" i="4"/>
  <c r="Q202" i="4"/>
  <c r="H214" i="4"/>
  <c r="T68" i="3"/>
  <c r="Q68" i="3"/>
  <c r="N68" i="3"/>
  <c r="AC63" i="3"/>
  <c r="Z63" i="3"/>
  <c r="N63" i="3"/>
  <c r="T7" i="3"/>
  <c r="Z7" i="3"/>
  <c r="T108" i="3"/>
  <c r="H108" i="3"/>
  <c r="E108" i="3"/>
  <c r="Q158" i="3"/>
  <c r="N158" i="3"/>
  <c r="K158" i="3"/>
  <c r="AC2" i="4"/>
  <c r="E2" i="4"/>
  <c r="AC52" i="4"/>
  <c r="E52" i="4"/>
  <c r="W2" i="3"/>
  <c r="E7" i="3"/>
  <c r="E13" i="3"/>
  <c r="T16" i="3"/>
  <c r="E16" i="3"/>
  <c r="K37" i="3"/>
  <c r="E43" i="3"/>
  <c r="H46" i="3"/>
  <c r="H55" i="3"/>
  <c r="W60" i="3"/>
  <c r="Q60" i="3"/>
  <c r="H68" i="3"/>
  <c r="AC69" i="3"/>
  <c r="Z69" i="3"/>
  <c r="W69" i="3"/>
  <c r="W72" i="3"/>
  <c r="Q72" i="3"/>
  <c r="K75" i="3"/>
  <c r="H77" i="3"/>
  <c r="AC81" i="3"/>
  <c r="Z81" i="3"/>
  <c r="H88" i="3"/>
  <c r="N97" i="3"/>
  <c r="W117" i="3"/>
  <c r="T118" i="3"/>
  <c r="Q118" i="3"/>
  <c r="N118" i="3"/>
  <c r="W127" i="3"/>
  <c r="Q137" i="3"/>
  <c r="T138" i="3"/>
  <c r="N138" i="3"/>
  <c r="K138" i="3"/>
  <c r="H138" i="3"/>
  <c r="K168" i="3"/>
  <c r="E186" i="3"/>
  <c r="H213" i="3"/>
  <c r="E213" i="3"/>
  <c r="K213" i="3"/>
  <c r="H75" i="4"/>
  <c r="K84" i="4"/>
  <c r="W97" i="4"/>
  <c r="AC97" i="4"/>
  <c r="K155" i="4"/>
  <c r="H202" i="4"/>
  <c r="E204" i="4"/>
  <c r="H204" i="4"/>
  <c r="K204" i="4"/>
  <c r="T26" i="3"/>
  <c r="Q26" i="3"/>
  <c r="Z99" i="3"/>
  <c r="W99" i="3"/>
  <c r="T67" i="3"/>
  <c r="N67" i="3"/>
  <c r="K67" i="3"/>
  <c r="E88" i="3"/>
  <c r="E97" i="3"/>
  <c r="N137" i="3"/>
  <c r="W117" i="4"/>
  <c r="Q117" i="4"/>
  <c r="AC117" i="4"/>
  <c r="K179" i="4"/>
  <c r="H179" i="4"/>
  <c r="N179" i="4"/>
  <c r="Z2" i="3"/>
  <c r="H7" i="3"/>
  <c r="H13" i="3"/>
  <c r="E19" i="3"/>
  <c r="W26" i="3"/>
  <c r="H32" i="3"/>
  <c r="N37" i="3"/>
  <c r="H43" i="3"/>
  <c r="K55" i="3"/>
  <c r="K68" i="3"/>
  <c r="Q70" i="3"/>
  <c r="N75" i="3"/>
  <c r="E82" i="3"/>
  <c r="E85" i="3"/>
  <c r="T86" i="3"/>
  <c r="K86" i="3"/>
  <c r="H86" i="3"/>
  <c r="Z117" i="3"/>
  <c r="E126" i="3"/>
  <c r="Z127" i="3"/>
  <c r="N130" i="3"/>
  <c r="Z142" i="3"/>
  <c r="W142" i="3"/>
  <c r="H142" i="3"/>
  <c r="N149" i="3"/>
  <c r="K149" i="3"/>
  <c r="N168" i="3"/>
  <c r="E179" i="3"/>
  <c r="H179" i="3"/>
  <c r="Q186" i="3"/>
  <c r="K193" i="3"/>
  <c r="Q7" i="4"/>
  <c r="AC16" i="4"/>
  <c r="W16" i="4"/>
  <c r="AC26" i="4"/>
  <c r="W26" i="4"/>
  <c r="AC43" i="4"/>
  <c r="K43" i="4"/>
  <c r="AC62" i="4"/>
  <c r="E62" i="4"/>
  <c r="E73" i="4"/>
  <c r="N84" i="4"/>
  <c r="AC87" i="4"/>
  <c r="W87" i="4"/>
  <c r="N119" i="4"/>
  <c r="Q134" i="4"/>
  <c r="W134" i="4"/>
  <c r="N153" i="4"/>
  <c r="N155" i="4"/>
  <c r="H172" i="4"/>
  <c r="H199" i="4"/>
  <c r="K202" i="4"/>
  <c r="AC53" i="3"/>
  <c r="Z53" i="3"/>
  <c r="Z90" i="3"/>
  <c r="Q90" i="3"/>
  <c r="T137" i="3"/>
  <c r="K137" i="3"/>
  <c r="H137" i="3"/>
  <c r="E137" i="3"/>
  <c r="Z139" i="3"/>
  <c r="W139" i="3"/>
  <c r="Q139" i="3"/>
  <c r="AC151" i="3"/>
  <c r="W151" i="3"/>
  <c r="Q151" i="3"/>
  <c r="E151" i="3"/>
  <c r="AC156" i="3"/>
  <c r="E156" i="3"/>
  <c r="K174" i="3"/>
  <c r="H174" i="3"/>
  <c r="E174" i="3"/>
  <c r="N174" i="3"/>
  <c r="AC27" i="4"/>
  <c r="E27" i="4"/>
  <c r="AC47" i="4"/>
  <c r="W47" i="4"/>
  <c r="K79" i="4"/>
  <c r="H79" i="4"/>
  <c r="E79" i="4"/>
  <c r="N79" i="4"/>
  <c r="N150" i="4"/>
  <c r="H150" i="4"/>
  <c r="H184" i="4"/>
  <c r="E184" i="4"/>
  <c r="K184" i="4"/>
  <c r="N184" i="4"/>
  <c r="Q184" i="4"/>
  <c r="N209" i="4"/>
  <c r="K209" i="4"/>
  <c r="H209" i="4"/>
  <c r="Q209" i="4"/>
  <c r="T46" i="3"/>
  <c r="N46" i="3"/>
  <c r="K46" i="3"/>
  <c r="T77" i="3"/>
  <c r="W77" i="3"/>
  <c r="Q77" i="3"/>
  <c r="T88" i="3"/>
  <c r="Z88" i="3"/>
  <c r="W88" i="3"/>
  <c r="T97" i="3"/>
  <c r="K97" i="3"/>
  <c r="H97" i="3"/>
  <c r="Z120" i="3"/>
  <c r="W120" i="3"/>
  <c r="Q120" i="3"/>
  <c r="AC181" i="3"/>
  <c r="E181" i="3"/>
  <c r="Q181" i="3"/>
  <c r="AC211" i="3"/>
  <c r="W211" i="3"/>
  <c r="AC11" i="4"/>
  <c r="W11" i="4"/>
  <c r="AC57" i="4"/>
  <c r="E57" i="4"/>
  <c r="K75" i="4"/>
  <c r="E75" i="4"/>
  <c r="Q99" i="4"/>
  <c r="N99" i="4"/>
  <c r="H99" i="4"/>
  <c r="E99" i="4"/>
  <c r="K99" i="4"/>
  <c r="E104" i="4"/>
  <c r="H104" i="4"/>
  <c r="H136" i="4"/>
  <c r="E136" i="4"/>
  <c r="K136" i="4"/>
  <c r="E142" i="4"/>
  <c r="H142" i="4"/>
  <c r="N210" i="4"/>
  <c r="K210" i="4"/>
  <c r="H210" i="4"/>
  <c r="Q210" i="4"/>
  <c r="T116" i="3"/>
  <c r="E116" i="3"/>
  <c r="K163" i="3"/>
  <c r="H163" i="3"/>
  <c r="E163" i="3"/>
  <c r="N163" i="3"/>
  <c r="H208" i="3"/>
  <c r="E208" i="3"/>
  <c r="K208" i="3"/>
  <c r="AC18" i="4"/>
  <c r="K18" i="4"/>
  <c r="AC21" i="4"/>
  <c r="W21" i="4"/>
  <c r="AC76" i="4"/>
  <c r="Q76" i="4"/>
  <c r="N76" i="4"/>
  <c r="K76" i="4"/>
  <c r="W76" i="4"/>
  <c r="N85" i="4"/>
  <c r="W85" i="4"/>
  <c r="Q85" i="4"/>
  <c r="K85" i="4"/>
  <c r="AC85" i="4"/>
  <c r="N178" i="4"/>
  <c r="Q178" i="4"/>
  <c r="K189" i="4"/>
  <c r="H189" i="4"/>
  <c r="N189" i="4"/>
  <c r="AC48" i="3"/>
  <c r="Z48" i="3"/>
  <c r="W48" i="3"/>
  <c r="AC74" i="3"/>
  <c r="Z74" i="3"/>
  <c r="AC22" i="4"/>
  <c r="W22" i="4"/>
  <c r="T56" i="3"/>
  <c r="AC56" i="3"/>
  <c r="Z56" i="3"/>
  <c r="AC2" i="3"/>
  <c r="E6" i="3"/>
  <c r="K7" i="3"/>
  <c r="K13" i="3"/>
  <c r="N19" i="3"/>
  <c r="Z21" i="3"/>
  <c r="K24" i="3"/>
  <c r="Z26" i="3"/>
  <c r="T27" i="3"/>
  <c r="W27" i="3"/>
  <c r="K32" i="3"/>
  <c r="Q37" i="3"/>
  <c r="E40" i="3"/>
  <c r="K43" i="3"/>
  <c r="W46" i="3"/>
  <c r="T47" i="3"/>
  <c r="Q47" i="3"/>
  <c r="N47" i="3"/>
  <c r="W55" i="3"/>
  <c r="E67" i="3"/>
  <c r="W68" i="3"/>
  <c r="AC70" i="3"/>
  <c r="N77" i="3"/>
  <c r="T78" i="3"/>
  <c r="Z78" i="3"/>
  <c r="W78" i="3"/>
  <c r="E87" i="3"/>
  <c r="N88" i="3"/>
  <c r="AC93" i="3"/>
  <c r="Z93" i="3"/>
  <c r="E96" i="3"/>
  <c r="W97" i="3"/>
  <c r="T98" i="3"/>
  <c r="N98" i="3"/>
  <c r="K98" i="3"/>
  <c r="T107" i="3"/>
  <c r="E107" i="3"/>
  <c r="H113" i="3"/>
  <c r="K116" i="3"/>
  <c r="AC117" i="3"/>
  <c r="Z123" i="3"/>
  <c r="K123" i="3"/>
  <c r="H123" i="3"/>
  <c r="H126" i="3"/>
  <c r="AC127" i="3"/>
  <c r="AC130" i="3"/>
  <c r="H133" i="3"/>
  <c r="E136" i="3"/>
  <c r="Z137" i="3"/>
  <c r="N139" i="3"/>
  <c r="Z143" i="3"/>
  <c r="Z150" i="3"/>
  <c r="Q156" i="3"/>
  <c r="W165" i="3"/>
  <c r="Q168" i="3"/>
  <c r="W174" i="3"/>
  <c r="W186" i="3"/>
  <c r="N193" i="3"/>
  <c r="W200" i="3"/>
  <c r="E203" i="3"/>
  <c r="H203" i="3"/>
  <c r="K203" i="3"/>
  <c r="N4" i="4"/>
  <c r="W7" i="4"/>
  <c r="Q14" i="4"/>
  <c r="E17" i="4"/>
  <c r="Q24" i="4"/>
  <c r="Q27" i="4"/>
  <c r="E37" i="4"/>
  <c r="E44" i="4"/>
  <c r="E47" i="4"/>
  <c r="K63" i="4"/>
  <c r="H73" i="4"/>
  <c r="Q75" i="4"/>
  <c r="N81" i="4"/>
  <c r="Q84" i="4"/>
  <c r="E90" i="4"/>
  <c r="W90" i="4"/>
  <c r="Q90" i="4"/>
  <c r="N90" i="4"/>
  <c r="AC90" i="4"/>
  <c r="K104" i="4"/>
  <c r="Q119" i="4"/>
  <c r="W131" i="4"/>
  <c r="W135" i="4"/>
  <c r="K142" i="4"/>
  <c r="Q155" i="4"/>
  <c r="K172" i="4"/>
  <c r="E187" i="4"/>
  <c r="K187" i="4"/>
  <c r="H187" i="4"/>
  <c r="N187" i="4"/>
  <c r="K199" i="4"/>
  <c r="N202" i="4"/>
  <c r="AC31" i="4"/>
  <c r="W31" i="4"/>
  <c r="W120" i="4"/>
  <c r="Q120" i="4"/>
  <c r="AC120" i="4"/>
  <c r="K144" i="4"/>
  <c r="H144" i="4"/>
  <c r="N144" i="4"/>
  <c r="K157" i="4"/>
  <c r="H157" i="4"/>
  <c r="N157" i="4"/>
  <c r="K174" i="4"/>
  <c r="H174" i="4"/>
  <c r="N174" i="4"/>
  <c r="Q164" i="3"/>
  <c r="E176" i="3"/>
  <c r="K183" i="3"/>
  <c r="Q189" i="3"/>
  <c r="N199" i="3"/>
  <c r="N204" i="3"/>
  <c r="AC207" i="3"/>
  <c r="K207" i="3"/>
  <c r="Q209" i="3"/>
  <c r="Q214" i="3"/>
  <c r="Q5" i="4"/>
  <c r="H54" i="4"/>
  <c r="H59" i="4"/>
  <c r="K64" i="4"/>
  <c r="K69" i="4"/>
  <c r="H120" i="4"/>
  <c r="K147" i="4"/>
  <c r="H147" i="4"/>
  <c r="N147" i="4"/>
  <c r="K167" i="4"/>
  <c r="W164" i="3"/>
  <c r="Q176" i="3"/>
  <c r="N183" i="3"/>
  <c r="W189" i="3"/>
  <c r="Q199" i="3"/>
  <c r="W204" i="3"/>
  <c r="W209" i="3"/>
  <c r="W214" i="3"/>
  <c r="W5" i="4"/>
  <c r="K54" i="4"/>
  <c r="N59" i="4"/>
  <c r="N64" i="4"/>
  <c r="N69" i="4"/>
  <c r="AC103" i="4"/>
  <c r="H103" i="4"/>
  <c r="K120" i="4"/>
  <c r="E144" i="4"/>
  <c r="E157" i="4"/>
  <c r="N167" i="4"/>
  <c r="E174" i="4"/>
  <c r="H177" i="4"/>
  <c r="E177" i="4"/>
  <c r="K177" i="4"/>
  <c r="E148" i="3"/>
  <c r="W160" i="3"/>
  <c r="K172" i="3"/>
  <c r="W176" i="3"/>
  <c r="W185" i="3"/>
  <c r="W199" i="3"/>
  <c r="AC204" i="3"/>
  <c r="AC209" i="3"/>
  <c r="AC214" i="3"/>
  <c r="W36" i="4"/>
  <c r="W41" i="4"/>
  <c r="W46" i="4"/>
  <c r="W51" i="4"/>
  <c r="N54" i="4"/>
  <c r="AC56" i="4"/>
  <c r="W56" i="4"/>
  <c r="Q59" i="4"/>
  <c r="Q64" i="4"/>
  <c r="AC72" i="4"/>
  <c r="K105" i="4"/>
  <c r="H105" i="4"/>
  <c r="N105" i="4"/>
  <c r="K114" i="4"/>
  <c r="H114" i="4"/>
  <c r="N114" i="4"/>
  <c r="N120" i="4"/>
  <c r="K133" i="4"/>
  <c r="H133" i="4"/>
  <c r="N133" i="4"/>
  <c r="Q144" i="4"/>
  <c r="Q157" i="4"/>
  <c r="Q174" i="4"/>
  <c r="W106" i="4"/>
  <c r="N111" i="4"/>
  <c r="W115" i="4"/>
  <c r="N129" i="4"/>
  <c r="N152" i="4"/>
  <c r="N159" i="4"/>
  <c r="N192" i="4"/>
  <c r="N205" i="4"/>
  <c r="AC111" i="4"/>
  <c r="W127" i="4"/>
  <c r="N195" i="4"/>
  <c r="N208" i="4"/>
  <c r="W143" i="2"/>
  <c r="T143" i="2"/>
  <c r="Q143" i="2"/>
  <c r="K143" i="2"/>
  <c r="N143" i="2"/>
  <c r="H23" i="2"/>
  <c r="T23" i="2"/>
  <c r="N23" i="2"/>
  <c r="W36" i="2"/>
  <c r="Q36" i="2"/>
  <c r="K36" i="2"/>
  <c r="H36" i="2"/>
  <c r="E36" i="2"/>
  <c r="Q42" i="2"/>
  <c r="K42" i="2"/>
  <c r="H42" i="2"/>
  <c r="E42" i="2"/>
  <c r="W83" i="2"/>
  <c r="Q83" i="2"/>
  <c r="N83" i="2"/>
  <c r="K83" i="2"/>
  <c r="E83" i="2"/>
  <c r="H83" i="2"/>
  <c r="H115" i="2"/>
  <c r="E115" i="2"/>
  <c r="N146" i="2"/>
  <c r="T146" i="2"/>
  <c r="K146" i="2"/>
  <c r="H146" i="2"/>
  <c r="E146" i="2"/>
  <c r="Q149" i="2"/>
  <c r="W149" i="2"/>
  <c r="E149" i="2"/>
  <c r="T157" i="2"/>
  <c r="H157" i="2"/>
  <c r="W3" i="2"/>
  <c r="T3" i="2"/>
  <c r="W37" i="2"/>
  <c r="T37" i="2"/>
  <c r="Q37" i="2"/>
  <c r="N37" i="2"/>
  <c r="K37" i="2"/>
  <c r="H74" i="2"/>
  <c r="T74" i="2"/>
  <c r="N74" i="2"/>
  <c r="N111" i="2"/>
  <c r="E111" i="2"/>
  <c r="T123" i="2"/>
  <c r="N123" i="2"/>
  <c r="K123" i="2"/>
  <c r="H123" i="2"/>
  <c r="E123" i="2"/>
  <c r="T153" i="2"/>
  <c r="N153" i="2"/>
  <c r="K153" i="2"/>
  <c r="H153" i="2"/>
  <c r="E153" i="2"/>
  <c r="W174" i="2"/>
  <c r="Q174" i="2"/>
  <c r="N174" i="2"/>
  <c r="K174" i="2"/>
  <c r="E174" i="2"/>
  <c r="H174" i="2"/>
  <c r="W203" i="2"/>
  <c r="Q203" i="2"/>
  <c r="N203" i="2"/>
  <c r="K203" i="2"/>
  <c r="E203" i="2"/>
  <c r="H203" i="2"/>
  <c r="T27" i="2"/>
  <c r="N27" i="2"/>
  <c r="H27" i="2"/>
  <c r="E27" i="2"/>
  <c r="H170" i="2"/>
  <c r="T170" i="2"/>
  <c r="N170" i="2"/>
  <c r="K170" i="2"/>
  <c r="E170" i="2"/>
  <c r="H194" i="2"/>
  <c r="T194" i="2"/>
  <c r="W62" i="2"/>
  <c r="T62" i="2"/>
  <c r="Q62" i="2"/>
  <c r="N62" i="2"/>
  <c r="K62" i="2"/>
  <c r="Q88" i="2"/>
  <c r="K88" i="2"/>
  <c r="H88" i="2"/>
  <c r="E88" i="2"/>
  <c r="T108" i="2"/>
  <c r="N108" i="2"/>
  <c r="K108" i="2"/>
  <c r="H108" i="2"/>
  <c r="E108" i="2"/>
  <c r="T127" i="2"/>
  <c r="Q127" i="2"/>
  <c r="N127" i="2"/>
  <c r="K127" i="2"/>
  <c r="E127" i="2"/>
  <c r="H127" i="2"/>
  <c r="H140" i="2"/>
  <c r="T140" i="2"/>
  <c r="N140" i="2"/>
  <c r="H144" i="2"/>
  <c r="N144" i="2"/>
  <c r="T207" i="2"/>
  <c r="K207" i="2"/>
  <c r="E207" i="2"/>
  <c r="T11" i="2"/>
  <c r="N11" i="2"/>
  <c r="H11" i="2"/>
  <c r="E11" i="2"/>
  <c r="H18" i="2"/>
  <c r="W18" i="2"/>
  <c r="Q18" i="2"/>
  <c r="N18" i="2"/>
  <c r="H28" i="2"/>
  <c r="W28" i="2"/>
  <c r="T28" i="2"/>
  <c r="Q28" i="2"/>
  <c r="W72" i="2"/>
  <c r="T72" i="2"/>
  <c r="Q72" i="2"/>
  <c r="K72" i="2"/>
  <c r="N72" i="2"/>
  <c r="K86" i="2"/>
  <c r="T93" i="2"/>
  <c r="N93" i="2"/>
  <c r="K93" i="2"/>
  <c r="H93" i="2"/>
  <c r="E93" i="2"/>
  <c r="W99" i="2"/>
  <c r="Q104" i="2"/>
  <c r="K104" i="2"/>
  <c r="H104" i="2"/>
  <c r="E104" i="2"/>
  <c r="N164" i="2"/>
  <c r="T164" i="2"/>
  <c r="T177" i="2"/>
  <c r="Q177" i="2"/>
  <c r="N177" i="2"/>
  <c r="K177" i="2"/>
  <c r="E177" i="2"/>
  <c r="H177" i="2"/>
  <c r="W204" i="2"/>
  <c r="T204" i="2"/>
  <c r="Q204" i="2"/>
  <c r="K204" i="2"/>
  <c r="N204" i="2"/>
  <c r="W118" i="2"/>
  <c r="T118" i="2"/>
  <c r="Q118" i="2"/>
  <c r="N118" i="2"/>
  <c r="K118" i="2"/>
  <c r="Q173" i="2"/>
  <c r="K173" i="2"/>
  <c r="H173" i="2"/>
  <c r="E173" i="2"/>
  <c r="H2" i="2"/>
  <c r="W2" i="2"/>
  <c r="T2" i="2"/>
  <c r="W21" i="2"/>
  <c r="Q21" i="2"/>
  <c r="N21" i="2"/>
  <c r="K21" i="2"/>
  <c r="E31" i="2"/>
  <c r="W31" i="2"/>
  <c r="T31" i="2"/>
  <c r="Q31" i="2"/>
  <c r="W61" i="2"/>
  <c r="Q61" i="2"/>
  <c r="N61" i="2"/>
  <c r="K61" i="2"/>
  <c r="H61" i="2"/>
  <c r="E61" i="2"/>
  <c r="N7" i="2"/>
  <c r="E22" i="2"/>
  <c r="W22" i="2"/>
  <c r="T22" i="2"/>
  <c r="N42" i="2"/>
  <c r="Q51" i="2"/>
  <c r="K51" i="2"/>
  <c r="H51" i="2"/>
  <c r="E51" i="2"/>
  <c r="H58" i="2"/>
  <c r="W58" i="2"/>
  <c r="T58" i="2"/>
  <c r="Q58" i="2"/>
  <c r="N58" i="2"/>
  <c r="Q68" i="2"/>
  <c r="T86" i="2"/>
  <c r="T97" i="2"/>
  <c r="Q97" i="2"/>
  <c r="K97" i="2"/>
  <c r="H97" i="2"/>
  <c r="H105" i="2"/>
  <c r="W105" i="2"/>
  <c r="T105" i="2"/>
  <c r="Q105" i="2"/>
  <c r="K105" i="2"/>
  <c r="N105" i="2"/>
  <c r="H120" i="2"/>
  <c r="W120" i="2"/>
  <c r="Q120" i="2"/>
  <c r="N120" i="2"/>
  <c r="K120" i="2"/>
  <c r="E120" i="2"/>
  <c r="N161" i="2"/>
  <c r="H161" i="2"/>
  <c r="K165" i="2"/>
  <c r="H190" i="2"/>
  <c r="W190" i="2"/>
  <c r="N190" i="2"/>
  <c r="N211" i="2"/>
  <c r="K211" i="2"/>
  <c r="E211" i="2"/>
  <c r="Q23" i="2"/>
  <c r="N36" i="2"/>
  <c r="T42" i="2"/>
  <c r="Q79" i="2"/>
  <c r="T82" i="2"/>
  <c r="N82" i="2"/>
  <c r="K115" i="2"/>
  <c r="Q146" i="2"/>
  <c r="N151" i="2"/>
  <c r="T151" i="2"/>
  <c r="K151" i="2"/>
  <c r="H151" i="2"/>
  <c r="E157" i="2"/>
  <c r="N173" i="2"/>
  <c r="W191" i="2"/>
  <c r="N196" i="2"/>
  <c r="W196" i="2"/>
  <c r="Q196" i="2"/>
  <c r="K196" i="2"/>
  <c r="H196" i="2"/>
  <c r="E196" i="2"/>
  <c r="W208" i="2"/>
  <c r="T208" i="2"/>
  <c r="Q208" i="2"/>
  <c r="N208" i="2"/>
  <c r="K208" i="2"/>
  <c r="H7" i="2"/>
  <c r="W7" i="2"/>
  <c r="Q7" i="2"/>
  <c r="W23" i="2"/>
  <c r="T36" i="2"/>
  <c r="W42" i="2"/>
  <c r="H48" i="2"/>
  <c r="W48" i="2"/>
  <c r="Q48" i="2"/>
  <c r="N48" i="2"/>
  <c r="W52" i="2"/>
  <c r="Q52" i="2"/>
  <c r="N52" i="2"/>
  <c r="K52" i="2"/>
  <c r="H52" i="2"/>
  <c r="E52" i="2"/>
  <c r="T68" i="2"/>
  <c r="N68" i="2"/>
  <c r="K68" i="2"/>
  <c r="H68" i="2"/>
  <c r="E68" i="2"/>
  <c r="T83" i="2"/>
  <c r="N86" i="2"/>
  <c r="Q86" i="2"/>
  <c r="H95" i="2"/>
  <c r="W95" i="2"/>
  <c r="H100" i="2"/>
  <c r="W100" i="2"/>
  <c r="T100" i="2"/>
  <c r="Q100" i="2"/>
  <c r="N100" i="2"/>
  <c r="K100" i="2"/>
  <c r="N115" i="2"/>
  <c r="E118" i="2"/>
  <c r="W137" i="2"/>
  <c r="T142" i="2"/>
  <c r="W142" i="2"/>
  <c r="N142" i="2"/>
  <c r="K142" i="2"/>
  <c r="H142" i="2"/>
  <c r="E142" i="2"/>
  <c r="W146" i="2"/>
  <c r="K157" i="2"/>
  <c r="T162" i="2"/>
  <c r="W162" i="2"/>
  <c r="Q162" i="2"/>
  <c r="N162" i="2"/>
  <c r="H162" i="2"/>
  <c r="K162" i="2"/>
  <c r="H165" i="2"/>
  <c r="E165" i="2"/>
  <c r="T173" i="2"/>
  <c r="N201" i="2"/>
  <c r="W201" i="2"/>
  <c r="Q201" i="2"/>
  <c r="K201" i="2"/>
  <c r="H201" i="2"/>
  <c r="Q69" i="2"/>
  <c r="Q73" i="2"/>
  <c r="Q94" i="2"/>
  <c r="Q5" i="2"/>
  <c r="W6" i="2"/>
  <c r="W16" i="2"/>
  <c r="Q43" i="2"/>
  <c r="Q46" i="2"/>
  <c r="W47" i="2"/>
  <c r="W53" i="2"/>
  <c r="W56" i="2"/>
  <c r="T69" i="2"/>
  <c r="T73" i="2"/>
  <c r="Q78" i="2"/>
  <c r="K81" i="2"/>
  <c r="N85" i="2"/>
  <c r="T94" i="2"/>
  <c r="W96" i="2"/>
  <c r="Q109" i="2"/>
  <c r="Q113" i="2"/>
  <c r="T128" i="2"/>
  <c r="Q133" i="2"/>
  <c r="Q139" i="2"/>
  <c r="N147" i="2"/>
  <c r="W148" i="2"/>
  <c r="W150" i="2"/>
  <c r="W155" i="2"/>
  <c r="W159" i="2"/>
  <c r="T163" i="2"/>
  <c r="T178" i="2"/>
  <c r="T181" i="2"/>
  <c r="Q183" i="2"/>
  <c r="T185" i="2"/>
  <c r="Q189" i="2"/>
  <c r="Q193" i="2"/>
  <c r="Q197" i="2"/>
  <c r="N212" i="2"/>
  <c r="Q128" i="2"/>
  <c r="N139" i="2"/>
  <c r="T43" i="2"/>
  <c r="W69" i="2"/>
  <c r="W73" i="2"/>
  <c r="Q81" i="2"/>
  <c r="Q85" i="2"/>
  <c r="W91" i="2"/>
  <c r="W94" i="2"/>
  <c r="T109" i="2"/>
  <c r="W128" i="2"/>
  <c r="T139" i="2"/>
  <c r="Q147" i="2"/>
  <c r="T183" i="2"/>
  <c r="T193" i="2"/>
  <c r="E199" i="2"/>
  <c r="Q212" i="2"/>
  <c r="W147" i="2"/>
  <c r="T156" i="2"/>
  <c r="T160" i="2"/>
  <c r="W199" i="2"/>
  <c r="W212" i="2"/>
  <c r="T214" i="2"/>
  <c r="E57" i="2"/>
  <c r="E67" i="2"/>
  <c r="H17" i="2"/>
  <c r="H26" i="2"/>
  <c r="H57" i="2"/>
  <c r="H67" i="2"/>
  <c r="E92" i="2"/>
  <c r="E215" i="2"/>
  <c r="N38" i="2"/>
  <c r="N63" i="2"/>
  <c r="K92" i="2"/>
  <c r="E96" i="2"/>
  <c r="H101" i="2"/>
  <c r="E119" i="2"/>
  <c r="E131" i="2"/>
  <c r="E135" i="2"/>
  <c r="E150" i="2"/>
  <c r="K200" i="2"/>
  <c r="K205" i="2"/>
  <c r="K209" i="2"/>
  <c r="E113" i="1"/>
  <c r="H113" i="1"/>
  <c r="W37" i="1"/>
  <c r="E37" i="1"/>
  <c r="E39" i="1"/>
  <c r="Q39" i="1"/>
  <c r="W48" i="1"/>
  <c r="N48" i="1"/>
  <c r="N84" i="1"/>
  <c r="K84" i="1"/>
  <c r="W117" i="1"/>
  <c r="T117" i="1"/>
  <c r="T130" i="1"/>
  <c r="Q130" i="1"/>
  <c r="E130" i="1"/>
  <c r="E135" i="1"/>
  <c r="T135" i="1"/>
  <c r="E144" i="1"/>
  <c r="T144" i="1"/>
  <c r="H151" i="1"/>
  <c r="W151" i="1"/>
  <c r="Q190" i="1"/>
  <c r="N190" i="1"/>
  <c r="K190" i="1"/>
  <c r="H190" i="1"/>
  <c r="W190" i="1"/>
  <c r="W200" i="1"/>
  <c r="T200" i="1"/>
  <c r="Q200" i="1"/>
  <c r="N200" i="1"/>
  <c r="H200" i="1"/>
  <c r="E200" i="1"/>
  <c r="W209" i="1"/>
  <c r="T209" i="1"/>
  <c r="Q209" i="1"/>
  <c r="N209" i="1"/>
  <c r="H209" i="1"/>
  <c r="E209" i="1"/>
  <c r="N3" i="1"/>
  <c r="Q8" i="1"/>
  <c r="E19" i="1"/>
  <c r="T19" i="1"/>
  <c r="Q19" i="1"/>
  <c r="E28" i="1"/>
  <c r="H38" i="1"/>
  <c r="H43" i="1"/>
  <c r="E46" i="1"/>
  <c r="W46" i="1"/>
  <c r="Q49" i="1"/>
  <c r="N58" i="1"/>
  <c r="K69" i="1"/>
  <c r="Q74" i="1"/>
  <c r="K80" i="1"/>
  <c r="E83" i="1"/>
  <c r="T90" i="1"/>
  <c r="E95" i="1"/>
  <c r="W95" i="1"/>
  <c r="H99" i="1"/>
  <c r="T120" i="1"/>
  <c r="E124" i="1"/>
  <c r="H129" i="1"/>
  <c r="N131" i="1"/>
  <c r="N136" i="1"/>
  <c r="H141" i="1"/>
  <c r="W141" i="1"/>
  <c r="E159" i="1"/>
  <c r="E34" i="1"/>
  <c r="N34" i="1"/>
  <c r="K34" i="1"/>
  <c r="T40" i="1"/>
  <c r="Q40" i="1"/>
  <c r="W52" i="1"/>
  <c r="N52" i="1"/>
  <c r="W96" i="1"/>
  <c r="W101" i="1"/>
  <c r="Q101" i="1"/>
  <c r="H104" i="1"/>
  <c r="E104" i="1"/>
  <c r="W104" i="1"/>
  <c r="W108" i="1"/>
  <c r="N108" i="1"/>
  <c r="K108" i="1"/>
  <c r="Q131" i="1"/>
  <c r="Q139" i="1"/>
  <c r="N139" i="1"/>
  <c r="T142" i="1"/>
  <c r="Q149" i="1"/>
  <c r="K149" i="1"/>
  <c r="N149" i="1"/>
  <c r="N155" i="1"/>
  <c r="H155" i="1"/>
  <c r="K155" i="1"/>
  <c r="K159" i="1"/>
  <c r="H201" i="1"/>
  <c r="W201" i="1"/>
  <c r="T201" i="1"/>
  <c r="N201" i="1"/>
  <c r="E90" i="1"/>
  <c r="Q90" i="1"/>
  <c r="N90" i="1"/>
  <c r="Q120" i="1"/>
  <c r="N120" i="1"/>
  <c r="H136" i="1"/>
  <c r="T136" i="1"/>
  <c r="Q136" i="1"/>
  <c r="W3" i="1"/>
  <c r="T3" i="1"/>
  <c r="H3" i="1"/>
  <c r="H131" i="1"/>
  <c r="T131" i="1"/>
  <c r="W159" i="1"/>
  <c r="Q159" i="1"/>
  <c r="T159" i="1"/>
  <c r="H159" i="1"/>
  <c r="E74" i="1"/>
  <c r="T74" i="1"/>
  <c r="W47" i="1"/>
  <c r="N47" i="1"/>
  <c r="K47" i="1"/>
  <c r="T38" i="1"/>
  <c r="Q38" i="1"/>
  <c r="E38" i="1"/>
  <c r="W43" i="1"/>
  <c r="Q43" i="1"/>
  <c r="E48" i="1"/>
  <c r="E80" i="1"/>
  <c r="W80" i="1"/>
  <c r="E84" i="1"/>
  <c r="W91" i="1"/>
  <c r="T91" i="1"/>
  <c r="Q99" i="1"/>
  <c r="N99" i="1"/>
  <c r="N129" i="1"/>
  <c r="K129" i="1"/>
  <c r="H135" i="1"/>
  <c r="H144" i="1"/>
  <c r="H161" i="1"/>
  <c r="N161" i="1"/>
  <c r="T161" i="1"/>
  <c r="E170" i="1"/>
  <c r="T170" i="1"/>
  <c r="Q170" i="1"/>
  <c r="K170" i="1"/>
  <c r="T12" i="1"/>
  <c r="Q12" i="1"/>
  <c r="E12" i="1"/>
  <c r="W150" i="1"/>
  <c r="Q150" i="1"/>
  <c r="T150" i="1"/>
  <c r="H150" i="1"/>
  <c r="W22" i="1"/>
  <c r="N22" i="1"/>
  <c r="K22" i="1"/>
  <c r="N39" i="1"/>
  <c r="W53" i="1"/>
  <c r="N53" i="1"/>
  <c r="K53" i="1"/>
  <c r="W62" i="1"/>
  <c r="K62" i="1"/>
  <c r="H62" i="1"/>
  <c r="Q84" i="1"/>
  <c r="W103" i="1"/>
  <c r="H103" i="1"/>
  <c r="W114" i="1"/>
  <c r="T114" i="1"/>
  <c r="H114" i="1"/>
  <c r="N135" i="1"/>
  <c r="W140" i="1"/>
  <c r="T140" i="1"/>
  <c r="H140" i="1"/>
  <c r="N144" i="1"/>
  <c r="H154" i="1"/>
  <c r="E154" i="1"/>
  <c r="W154" i="1"/>
  <c r="K37" i="1"/>
  <c r="T39" i="1"/>
  <c r="Q48" i="1"/>
  <c r="W51" i="1"/>
  <c r="E51" i="1"/>
  <c r="H74" i="1"/>
  <c r="T84" i="1"/>
  <c r="N95" i="1"/>
  <c r="K104" i="1"/>
  <c r="E120" i="1"/>
  <c r="W122" i="1"/>
  <c r="T122" i="1"/>
  <c r="N130" i="1"/>
  <c r="Q135" i="1"/>
  <c r="H139" i="1"/>
  <c r="N141" i="1"/>
  <c r="Q144" i="1"/>
  <c r="E149" i="1"/>
  <c r="Q151" i="1"/>
  <c r="E155" i="1"/>
  <c r="Q165" i="1"/>
  <c r="K165" i="1"/>
  <c r="N165" i="1"/>
  <c r="W165" i="1"/>
  <c r="E190" i="1"/>
  <c r="Q199" i="1"/>
  <c r="N199" i="1"/>
  <c r="K199" i="1"/>
  <c r="H199" i="1"/>
  <c r="W199" i="1"/>
  <c r="H8" i="1"/>
  <c r="E8" i="1"/>
  <c r="W8" i="1"/>
  <c r="Q30" i="1"/>
  <c r="T30" i="1"/>
  <c r="E49" i="1"/>
  <c r="N49" i="1"/>
  <c r="K49" i="1"/>
  <c r="W58" i="1"/>
  <c r="K58" i="1"/>
  <c r="H58" i="1"/>
  <c r="Q69" i="1"/>
  <c r="N69" i="1"/>
  <c r="W78" i="1"/>
  <c r="K78" i="1"/>
  <c r="H78" i="1"/>
  <c r="W83" i="1"/>
  <c r="N83" i="1"/>
  <c r="W124" i="1"/>
  <c r="T124" i="1"/>
  <c r="H124" i="1"/>
  <c r="Q28" i="1"/>
  <c r="N28" i="1"/>
  <c r="K39" i="1"/>
  <c r="H48" i="1"/>
  <c r="H84" i="1"/>
  <c r="E105" i="1"/>
  <c r="T105" i="1"/>
  <c r="Q105" i="1"/>
  <c r="H130" i="1"/>
  <c r="K135" i="1"/>
  <c r="K144" i="1"/>
  <c r="H37" i="1"/>
  <c r="K48" i="1"/>
  <c r="E75" i="1"/>
  <c r="Q75" i="1"/>
  <c r="N75" i="1"/>
  <c r="K95" i="1"/>
  <c r="H121" i="1"/>
  <c r="Q121" i="1"/>
  <c r="H126" i="1"/>
  <c r="N126" i="1"/>
  <c r="K130" i="1"/>
  <c r="N151" i="1"/>
  <c r="H204" i="1"/>
  <c r="E204" i="1"/>
  <c r="W204" i="1"/>
  <c r="T204" i="1"/>
  <c r="N204" i="1"/>
  <c r="Q2" i="1"/>
  <c r="N2" i="1"/>
  <c r="T10" i="1"/>
  <c r="K19" i="1"/>
  <c r="E3" i="1"/>
  <c r="K8" i="1"/>
  <c r="H16" i="1"/>
  <c r="N19" i="1"/>
  <c r="Q34" i="1"/>
  <c r="N37" i="1"/>
  <c r="W39" i="1"/>
  <c r="E44" i="1"/>
  <c r="Q44" i="1"/>
  <c r="N44" i="1"/>
  <c r="T48" i="1"/>
  <c r="E52" i="1"/>
  <c r="W57" i="1"/>
  <c r="K57" i="1"/>
  <c r="E64" i="1"/>
  <c r="W64" i="1"/>
  <c r="E69" i="1"/>
  <c r="K74" i="1"/>
  <c r="W84" i="1"/>
  <c r="E89" i="1"/>
  <c r="T89" i="1"/>
  <c r="W93" i="1"/>
  <c r="K93" i="1"/>
  <c r="H93" i="1"/>
  <c r="Q95" i="1"/>
  <c r="N104" i="1"/>
  <c r="H116" i="1"/>
  <c r="N116" i="1"/>
  <c r="H120" i="1"/>
  <c r="W130" i="1"/>
  <c r="W135" i="1"/>
  <c r="K139" i="1"/>
  <c r="Q141" i="1"/>
  <c r="W144" i="1"/>
  <c r="H149" i="1"/>
  <c r="T151" i="1"/>
  <c r="Q155" i="1"/>
  <c r="T190" i="1"/>
  <c r="K200" i="1"/>
  <c r="K209" i="1"/>
  <c r="T174" i="1"/>
  <c r="K179" i="1"/>
  <c r="K195" i="1"/>
  <c r="T205" i="1"/>
  <c r="T211" i="1"/>
  <c r="T214" i="1"/>
  <c r="Q176" i="1"/>
  <c r="Q179" i="1"/>
  <c r="Q195" i="1"/>
  <c r="N54" i="1"/>
  <c r="K59" i="1"/>
  <c r="N70" i="1"/>
  <c r="E73" i="1"/>
  <c r="K79" i="1"/>
  <c r="K85" i="1"/>
  <c r="E88" i="1"/>
  <c r="N100" i="1"/>
  <c r="Q166" i="1"/>
  <c r="E175" i="1"/>
  <c r="T176" i="1"/>
  <c r="T179" i="1"/>
  <c r="E184" i="1"/>
  <c r="Q191" i="1"/>
  <c r="T195" i="1"/>
  <c r="E215" i="1"/>
  <c r="E205" i="1"/>
  <c r="E214" i="1"/>
  <c r="H174" i="1"/>
  <c r="H205" i="1"/>
  <c r="H214" i="1"/>
  <c r="H17" i="1"/>
  <c r="N32" i="1"/>
  <c r="N42" i="1"/>
  <c r="W59" i="1"/>
  <c r="H119" i="1"/>
  <c r="W146" i="1"/>
  <c r="H164" i="1"/>
  <c r="T167" i="1"/>
  <c r="Q171" i="1"/>
  <c r="K174" i="1"/>
  <c r="Q175" i="1"/>
  <c r="H180" i="1"/>
  <c r="W181" i="1"/>
  <c r="Q184" i="1"/>
  <c r="H189" i="1"/>
  <c r="Q196" i="1"/>
  <c r="K205" i="1"/>
  <c r="K214" i="1"/>
  <c r="Q215" i="1"/>
  <c r="K24" i="1"/>
  <c r="K110" i="1"/>
  <c r="T171" i="1"/>
  <c r="T196" i="1"/>
  <c r="N211" i="1"/>
  <c r="I78" i="23"/>
  <c r="I74" i="23"/>
  <c r="J44" i="23"/>
  <c r="I14" i="23"/>
  <c r="K14" i="23" s="1"/>
  <c r="I40" i="23"/>
  <c r="I52" i="23"/>
  <c r="I161" i="21"/>
  <c r="J154" i="21"/>
  <c r="I44" i="21"/>
  <c r="I52" i="21"/>
  <c r="I151" i="21"/>
  <c r="I45" i="21"/>
  <c r="I53" i="21"/>
  <c r="J167" i="21"/>
  <c r="I152" i="21"/>
  <c r="I155" i="21"/>
  <c r="I177" i="21"/>
  <c r="J162" i="21"/>
  <c r="I37" i="21"/>
  <c r="I22" i="21"/>
  <c r="I95" i="21"/>
  <c r="J143" i="21"/>
  <c r="J151" i="21"/>
  <c r="J166" i="21"/>
  <c r="K166" i="21" s="1"/>
  <c r="L167" i="21" s="1"/>
  <c r="I183" i="21"/>
  <c r="J126" i="21"/>
  <c r="K34" i="34"/>
  <c r="K35" i="34"/>
  <c r="K14" i="34"/>
  <c r="K15" i="34"/>
  <c r="K32" i="34"/>
  <c r="K33" i="34"/>
  <c r="K12" i="34"/>
  <c r="K13" i="34"/>
  <c r="K30" i="34"/>
  <c r="K31" i="34"/>
  <c r="K10" i="34"/>
  <c r="K11" i="34"/>
  <c r="K48" i="34"/>
  <c r="K49" i="34"/>
  <c r="K28" i="34"/>
  <c r="K29" i="34"/>
  <c r="K8" i="34"/>
  <c r="K9" i="34"/>
  <c r="K46" i="34"/>
  <c r="K47" i="34"/>
  <c r="K26" i="34"/>
  <c r="K27" i="34"/>
  <c r="K6" i="34"/>
  <c r="K7" i="34"/>
  <c r="K44" i="34"/>
  <c r="K45" i="34"/>
  <c r="K24" i="34"/>
  <c r="K25" i="34"/>
  <c r="K4" i="34"/>
  <c r="K5" i="34"/>
  <c r="K42" i="34"/>
  <c r="K43" i="34"/>
  <c r="K22" i="34"/>
  <c r="K23" i="34"/>
  <c r="K2" i="34"/>
  <c r="K3" i="34"/>
  <c r="K40" i="34"/>
  <c r="K41" i="34"/>
  <c r="K20" i="34"/>
  <c r="K21" i="34"/>
  <c r="K38" i="34"/>
  <c r="K39" i="34"/>
  <c r="K18" i="34"/>
  <c r="K19" i="34"/>
  <c r="K36" i="34"/>
  <c r="K37" i="34"/>
  <c r="K16" i="34"/>
  <c r="K17" i="34"/>
  <c r="I116" i="21"/>
  <c r="J30" i="21"/>
  <c r="K30" i="21" s="1"/>
  <c r="J78" i="21"/>
  <c r="I110" i="21"/>
  <c r="I181" i="21"/>
  <c r="I18" i="21"/>
  <c r="J182" i="21"/>
  <c r="J18" i="21"/>
  <c r="I32" i="21"/>
  <c r="J80" i="21"/>
  <c r="I119" i="21"/>
  <c r="I33" i="21"/>
  <c r="J74" i="21"/>
  <c r="I90" i="21"/>
  <c r="I114" i="21"/>
  <c r="I168" i="21"/>
  <c r="J183" i="21"/>
  <c r="I28" i="21"/>
  <c r="I57" i="21"/>
  <c r="I82" i="21"/>
  <c r="I108" i="21"/>
  <c r="J114" i="21"/>
  <c r="J14" i="21"/>
  <c r="J28" i="21"/>
  <c r="I34" i="21"/>
  <c r="I67" i="21"/>
  <c r="I91" i="21"/>
  <c r="J108" i="21"/>
  <c r="J155" i="21"/>
  <c r="I2" i="21"/>
  <c r="J22" i="21"/>
  <c r="J32" i="21"/>
  <c r="I84" i="21"/>
  <c r="I104" i="21"/>
  <c r="J134" i="21"/>
  <c r="I146" i="21"/>
  <c r="J172" i="21"/>
  <c r="J177" i="21"/>
  <c r="J188" i="21"/>
  <c r="J84" i="21"/>
  <c r="J104" i="21"/>
  <c r="J146" i="21"/>
  <c r="K147" i="21" s="1"/>
  <c r="I80" i="21"/>
  <c r="I135" i="21"/>
  <c r="J142" i="21"/>
  <c r="I162" i="21"/>
  <c r="J173" i="21"/>
  <c r="I189" i="21"/>
  <c r="I14" i="21"/>
  <c r="I24" i="21"/>
  <c r="K25" i="21" s="1"/>
  <c r="I40" i="21"/>
  <c r="I60" i="21"/>
  <c r="I105" i="21"/>
  <c r="I179" i="21"/>
  <c r="I76" i="21"/>
  <c r="I86" i="21"/>
  <c r="J110" i="21"/>
  <c r="J130" i="21"/>
  <c r="I143" i="21"/>
  <c r="I148" i="21"/>
  <c r="K148" i="21" s="1"/>
  <c r="J152" i="21"/>
  <c r="I174" i="21"/>
  <c r="K175" i="21" s="1"/>
  <c r="J179" i="21"/>
  <c r="I20" i="21"/>
  <c r="I30" i="21"/>
  <c r="I41" i="21"/>
  <c r="I48" i="21"/>
  <c r="I61" i="21"/>
  <c r="J76" i="21"/>
  <c r="J86" i="21"/>
  <c r="I106" i="21"/>
  <c r="I123" i="21"/>
  <c r="J20" i="21"/>
  <c r="I101" i="21"/>
  <c r="J106" i="21"/>
  <c r="I131" i="21"/>
  <c r="J138" i="21"/>
  <c r="I149" i="21"/>
  <c r="I153" i="21"/>
  <c r="I170" i="21"/>
  <c r="I180" i="21"/>
  <c r="I16" i="21"/>
  <c r="I26" i="21"/>
  <c r="J36" i="21"/>
  <c r="I49" i="21"/>
  <c r="I56" i="21"/>
  <c r="I71" i="21"/>
  <c r="J82" i="21"/>
  <c r="I87" i="21"/>
  <c r="I94" i="21"/>
  <c r="K95" i="21" s="1"/>
  <c r="I112" i="21"/>
  <c r="I117" i="21"/>
  <c r="K117" i="21" s="1"/>
  <c r="J149" i="21"/>
  <c r="I176" i="21"/>
  <c r="J180" i="21"/>
  <c r="J16" i="21"/>
  <c r="J26" i="21"/>
  <c r="I78" i="21"/>
  <c r="J112" i="21"/>
  <c r="I139" i="21"/>
  <c r="K138" i="21" s="1"/>
  <c r="I145" i="21"/>
  <c r="J160" i="21"/>
  <c r="K160" i="21" s="1"/>
  <c r="I166" i="21"/>
  <c r="I171" i="21"/>
  <c r="J4" i="21"/>
  <c r="J8" i="21"/>
  <c r="J12" i="21"/>
  <c r="I39" i="21"/>
  <c r="I43" i="21"/>
  <c r="I47" i="21"/>
  <c r="I51" i="21"/>
  <c r="I55" i="21"/>
  <c r="I59" i="21"/>
  <c r="I89" i="21"/>
  <c r="I93" i="21"/>
  <c r="I115" i="21"/>
  <c r="J147" i="21"/>
  <c r="I157" i="21"/>
  <c r="I163" i="21"/>
  <c r="J169" i="21"/>
  <c r="J175" i="21"/>
  <c r="I185" i="21"/>
  <c r="I36" i="21"/>
  <c r="I63" i="21"/>
  <c r="I97" i="21"/>
  <c r="I130" i="21"/>
  <c r="I134" i="21"/>
  <c r="I138" i="21"/>
  <c r="J157" i="21"/>
  <c r="J185" i="21"/>
  <c r="I5" i="21"/>
  <c r="I9" i="21"/>
  <c r="I13" i="21"/>
  <c r="I17" i="21"/>
  <c r="I21" i="21"/>
  <c r="I25" i="21"/>
  <c r="I29" i="21"/>
  <c r="J40" i="21"/>
  <c r="J44" i="21"/>
  <c r="K44" i="21" s="1"/>
  <c r="L45" i="21" s="1"/>
  <c r="J48" i="21"/>
  <c r="J52" i="21"/>
  <c r="J56" i="21"/>
  <c r="K56" i="21" s="1"/>
  <c r="J60" i="21"/>
  <c r="I64" i="21"/>
  <c r="I68" i="21"/>
  <c r="I72" i="21"/>
  <c r="I75" i="21"/>
  <c r="I79" i="21"/>
  <c r="I83" i="21"/>
  <c r="J90" i="21"/>
  <c r="J94" i="21"/>
  <c r="I98" i="21"/>
  <c r="I102" i="21"/>
  <c r="I109" i="21"/>
  <c r="I113" i="21"/>
  <c r="J116" i="21"/>
  <c r="I120" i="21"/>
  <c r="I124" i="21"/>
  <c r="I127" i="21"/>
  <c r="J145" i="21"/>
  <c r="I158" i="21"/>
  <c r="J161" i="21"/>
  <c r="I164" i="21"/>
  <c r="J170" i="21"/>
  <c r="I173" i="21"/>
  <c r="I186" i="21"/>
  <c r="J189" i="21"/>
  <c r="J2" i="21"/>
  <c r="I6" i="21"/>
  <c r="I10" i="21"/>
  <c r="J64" i="21"/>
  <c r="J68" i="21"/>
  <c r="K68" i="21" s="1"/>
  <c r="J72" i="21"/>
  <c r="J98" i="21"/>
  <c r="J102" i="21"/>
  <c r="J120" i="21"/>
  <c r="J124" i="21"/>
  <c r="K153" i="21"/>
  <c r="J158" i="21"/>
  <c r="J164" i="21"/>
  <c r="J186" i="21"/>
  <c r="J6" i="21"/>
  <c r="J10" i="21"/>
  <c r="I65" i="21"/>
  <c r="I69" i="21"/>
  <c r="I99" i="21"/>
  <c r="I121" i="21"/>
  <c r="I128" i="21"/>
  <c r="I132" i="21"/>
  <c r="I136" i="21"/>
  <c r="I140" i="21"/>
  <c r="I159" i="21"/>
  <c r="I187" i="21"/>
  <c r="I3" i="21"/>
  <c r="I7" i="21"/>
  <c r="I11" i="21"/>
  <c r="J34" i="21"/>
  <c r="I38" i="21"/>
  <c r="I42" i="21"/>
  <c r="I46" i="21"/>
  <c r="I50" i="21"/>
  <c r="I54" i="21"/>
  <c r="I58" i="21"/>
  <c r="I62" i="21"/>
  <c r="I73" i="21"/>
  <c r="I88" i="21"/>
  <c r="I92" i="21"/>
  <c r="I96" i="21"/>
  <c r="I125" i="21"/>
  <c r="J128" i="21"/>
  <c r="J132" i="21"/>
  <c r="J136" i="21"/>
  <c r="J140" i="21"/>
  <c r="I156" i="21"/>
  <c r="I165" i="21"/>
  <c r="J168" i="21"/>
  <c r="J174" i="21"/>
  <c r="I184" i="21"/>
  <c r="I15" i="21"/>
  <c r="I19" i="21"/>
  <c r="I23" i="21"/>
  <c r="I27" i="21"/>
  <c r="I31" i="21"/>
  <c r="J38" i="21"/>
  <c r="J42" i="21"/>
  <c r="J46" i="21"/>
  <c r="J50" i="21"/>
  <c r="J54" i="21"/>
  <c r="J58" i="21"/>
  <c r="K59" i="21" s="1"/>
  <c r="J62" i="21"/>
  <c r="I66" i="21"/>
  <c r="I70" i="21"/>
  <c r="K70" i="21" s="1"/>
  <c r="I77" i="21"/>
  <c r="I81" i="21"/>
  <c r="I85" i="21"/>
  <c r="J88" i="21"/>
  <c r="J92" i="21"/>
  <c r="J96" i="21"/>
  <c r="I100" i="21"/>
  <c r="K101" i="21" s="1"/>
  <c r="I103" i="21"/>
  <c r="I107" i="21"/>
  <c r="I111" i="21"/>
  <c r="I118" i="21"/>
  <c r="I122" i="21"/>
  <c r="I144" i="21"/>
  <c r="I150" i="21"/>
  <c r="I178" i="21"/>
  <c r="I4" i="21"/>
  <c r="K5" i="21" s="1"/>
  <c r="I8" i="21"/>
  <c r="I12" i="21"/>
  <c r="I35" i="21"/>
  <c r="J66" i="21"/>
  <c r="J70" i="21"/>
  <c r="I74" i="21"/>
  <c r="J100" i="21"/>
  <c r="J118" i="21"/>
  <c r="J122" i="21"/>
  <c r="I126" i="21"/>
  <c r="I129" i="21"/>
  <c r="I133" i="21"/>
  <c r="I137" i="21"/>
  <c r="I141" i="21"/>
  <c r="J64" i="20"/>
  <c r="I152" i="20"/>
  <c r="I65" i="20"/>
  <c r="I153" i="20"/>
  <c r="I205" i="20"/>
  <c r="J128" i="20"/>
  <c r="I34" i="20"/>
  <c r="J148" i="20"/>
  <c r="J34" i="20"/>
  <c r="K35" i="20" s="1"/>
  <c r="I149" i="20"/>
  <c r="J158" i="20"/>
  <c r="J152" i="20"/>
  <c r="I159" i="20"/>
  <c r="K57" i="33"/>
  <c r="K55" i="33"/>
  <c r="K52" i="33"/>
  <c r="K51" i="33"/>
  <c r="K49" i="33"/>
  <c r="K45" i="33"/>
  <c r="K34" i="33"/>
  <c r="L35" i="33" s="1"/>
  <c r="K31" i="33"/>
  <c r="K18" i="33"/>
  <c r="L19" i="33" s="1"/>
  <c r="K58" i="33"/>
  <c r="L59" i="33" s="1"/>
  <c r="K53" i="33"/>
  <c r="K17" i="33"/>
  <c r="K11" i="33"/>
  <c r="L52" i="33"/>
  <c r="L53" i="33"/>
  <c r="K13" i="33"/>
  <c r="K12" i="33"/>
  <c r="K50" i="33"/>
  <c r="K2" i="33"/>
  <c r="K3" i="33"/>
  <c r="K43" i="33"/>
  <c r="K42" i="33"/>
  <c r="L44" i="33"/>
  <c r="L45" i="33"/>
  <c r="L10" i="33"/>
  <c r="L11" i="33"/>
  <c r="L34" i="33"/>
  <c r="L47" i="33"/>
  <c r="L46" i="33"/>
  <c r="L54" i="33"/>
  <c r="L55" i="33"/>
  <c r="K6" i="33"/>
  <c r="K7" i="33"/>
  <c r="K39" i="33"/>
  <c r="L39" i="33"/>
  <c r="L38" i="33"/>
  <c r="K47" i="33"/>
  <c r="K48" i="33"/>
  <c r="K9" i="33"/>
  <c r="K8" i="33"/>
  <c r="L57" i="33"/>
  <c r="L56" i="33"/>
  <c r="K37" i="33"/>
  <c r="K36" i="33"/>
  <c r="K23" i="33"/>
  <c r="K22" i="33"/>
  <c r="K29" i="33"/>
  <c r="K28" i="33"/>
  <c r="K41" i="33"/>
  <c r="K40" i="33"/>
  <c r="K33" i="33"/>
  <c r="K32" i="33"/>
  <c r="K15" i="33"/>
  <c r="K14" i="33"/>
  <c r="L24" i="33"/>
  <c r="L25" i="33"/>
  <c r="K30" i="33"/>
  <c r="K27" i="33"/>
  <c r="K26" i="33"/>
  <c r="K4" i="33"/>
  <c r="K5" i="33"/>
  <c r="K16" i="33"/>
  <c r="K21" i="33"/>
  <c r="K20" i="33"/>
  <c r="I99" i="20"/>
  <c r="J26" i="20"/>
  <c r="K27" i="20" s="1"/>
  <c r="J65" i="20"/>
  <c r="K64" i="20" s="1"/>
  <c r="L64" i="20" s="1"/>
  <c r="J198" i="20"/>
  <c r="I27" i="20"/>
  <c r="J27" i="20"/>
  <c r="I29" i="20"/>
  <c r="J98" i="20"/>
  <c r="I143" i="20"/>
  <c r="I35" i="20"/>
  <c r="J29" i="20"/>
  <c r="J41" i="20"/>
  <c r="I68" i="20"/>
  <c r="I192" i="20"/>
  <c r="I56" i="20"/>
  <c r="J92" i="20"/>
  <c r="J192" i="20"/>
  <c r="I199" i="20"/>
  <c r="I49" i="20"/>
  <c r="I69" i="20"/>
  <c r="J4" i="20"/>
  <c r="J20" i="20"/>
  <c r="J49" i="20"/>
  <c r="K49" i="20" s="1"/>
  <c r="J69" i="20"/>
  <c r="I93" i="20"/>
  <c r="I142" i="20"/>
  <c r="I193" i="20"/>
  <c r="J44" i="20"/>
  <c r="I119" i="20"/>
  <c r="J142" i="20"/>
  <c r="I179" i="20"/>
  <c r="I5" i="20"/>
  <c r="K4" i="20" s="1"/>
  <c r="J21" i="20"/>
  <c r="J88" i="20"/>
  <c r="I45" i="20"/>
  <c r="I164" i="20"/>
  <c r="I16" i="20"/>
  <c r="I28" i="20"/>
  <c r="I40" i="20"/>
  <c r="J45" i="20"/>
  <c r="I89" i="20"/>
  <c r="I204" i="20"/>
  <c r="K205" i="20" s="1"/>
  <c r="J40" i="20"/>
  <c r="K41" i="20" s="1"/>
  <c r="J61" i="20"/>
  <c r="I129" i="20"/>
  <c r="J204" i="20"/>
  <c r="I12" i="20"/>
  <c r="J66" i="20"/>
  <c r="J108" i="20"/>
  <c r="I154" i="20"/>
  <c r="I13" i="20"/>
  <c r="J24" i="20"/>
  <c r="I47" i="20"/>
  <c r="I52" i="20"/>
  <c r="J67" i="20"/>
  <c r="I103" i="20"/>
  <c r="J138" i="20"/>
  <c r="I189" i="20"/>
  <c r="I202" i="20"/>
  <c r="J188" i="20"/>
  <c r="J6" i="20"/>
  <c r="I24" i="20"/>
  <c r="I67" i="20"/>
  <c r="J78" i="20"/>
  <c r="I109" i="20"/>
  <c r="J168" i="20"/>
  <c r="I7" i="20"/>
  <c r="I20" i="20"/>
  <c r="J47" i="20"/>
  <c r="I79" i="20"/>
  <c r="I92" i="20"/>
  <c r="J118" i="20"/>
  <c r="I169" i="20"/>
  <c r="J202" i="20"/>
  <c r="I139" i="20"/>
  <c r="I25" i="20"/>
  <c r="I48" i="20"/>
  <c r="I60" i="20"/>
  <c r="J178" i="20"/>
  <c r="I203" i="20"/>
  <c r="I102" i="20"/>
  <c r="J12" i="20"/>
  <c r="J37" i="20"/>
  <c r="J46" i="20"/>
  <c r="J102" i="20"/>
  <c r="I4" i="20"/>
  <c r="J60" i="20"/>
  <c r="I121" i="19"/>
  <c r="J74" i="19"/>
  <c r="I69" i="19"/>
  <c r="I86" i="19"/>
  <c r="J42" i="19"/>
  <c r="I87" i="19"/>
  <c r="J80" i="19"/>
  <c r="I123" i="19"/>
  <c r="L41" i="32"/>
  <c r="K35" i="32"/>
  <c r="K34" i="32"/>
  <c r="K153" i="32"/>
  <c r="K43" i="32"/>
  <c r="K15" i="32"/>
  <c r="K14" i="32"/>
  <c r="K16" i="32"/>
  <c r="L17" i="32" s="1"/>
  <c r="K41" i="32"/>
  <c r="K24" i="32"/>
  <c r="L25" i="32" s="1"/>
  <c r="K60" i="32"/>
  <c r="K11" i="32"/>
  <c r="K93" i="32"/>
  <c r="L67" i="32"/>
  <c r="K99" i="32"/>
  <c r="K46" i="32"/>
  <c r="K69" i="32"/>
  <c r="K133" i="32"/>
  <c r="L134" i="32" s="1"/>
  <c r="K65" i="32"/>
  <c r="L66" i="32" s="1"/>
  <c r="K165" i="32"/>
  <c r="L166" i="32" s="1"/>
  <c r="K77" i="32"/>
  <c r="K26" i="32"/>
  <c r="K31" i="32"/>
  <c r="K5" i="32"/>
  <c r="K193" i="32"/>
  <c r="K213" i="32"/>
  <c r="K190" i="32"/>
  <c r="K59" i="32"/>
  <c r="K10" i="32"/>
  <c r="L10" i="32" s="1"/>
  <c r="K36" i="32"/>
  <c r="L37" i="32" s="1"/>
  <c r="K20" i="32"/>
  <c r="L130" i="32"/>
  <c r="L129" i="32"/>
  <c r="L174" i="32"/>
  <c r="L173" i="32"/>
  <c r="K154" i="32"/>
  <c r="K122" i="32"/>
  <c r="K121" i="32"/>
  <c r="K124" i="32"/>
  <c r="K123" i="32"/>
  <c r="K96" i="32"/>
  <c r="K95" i="32"/>
  <c r="K86" i="32"/>
  <c r="K85" i="32"/>
  <c r="L206" i="32"/>
  <c r="L205" i="32"/>
  <c r="L106" i="32"/>
  <c r="L105" i="32"/>
  <c r="K158" i="32"/>
  <c r="K157" i="32"/>
  <c r="K214" i="32"/>
  <c r="K128" i="32"/>
  <c r="K127" i="32"/>
  <c r="K102" i="32"/>
  <c r="K101" i="32"/>
  <c r="K104" i="32"/>
  <c r="K103" i="32"/>
  <c r="K64" i="32"/>
  <c r="K63" i="32"/>
  <c r="L5" i="32"/>
  <c r="L4" i="32"/>
  <c r="L7" i="32"/>
  <c r="L6" i="32"/>
  <c r="K160" i="32"/>
  <c r="K159" i="32"/>
  <c r="K92" i="32"/>
  <c r="K91" i="32"/>
  <c r="L60" i="32"/>
  <c r="L59" i="32"/>
  <c r="L11" i="32"/>
  <c r="K136" i="32"/>
  <c r="K135" i="32"/>
  <c r="L186" i="32"/>
  <c r="L185" i="32"/>
  <c r="L31" i="32"/>
  <c r="L30" i="32"/>
  <c r="K198" i="32"/>
  <c r="K197" i="32"/>
  <c r="L88" i="32"/>
  <c r="L87" i="32"/>
  <c r="L154" i="32"/>
  <c r="L153" i="32"/>
  <c r="K208" i="32"/>
  <c r="K207" i="32"/>
  <c r="K108" i="32"/>
  <c r="K107" i="32"/>
  <c r="K82" i="32"/>
  <c r="K81" i="32"/>
  <c r="K212" i="32"/>
  <c r="K211" i="32"/>
  <c r="L49" i="32"/>
  <c r="L48" i="32"/>
  <c r="K169" i="32"/>
  <c r="K196" i="32"/>
  <c r="K195" i="32"/>
  <c r="L43" i="32"/>
  <c r="L42" i="32"/>
  <c r="K189" i="32"/>
  <c r="L126" i="32"/>
  <c r="L125" i="32"/>
  <c r="L27" i="32"/>
  <c r="L26" i="32"/>
  <c r="L214" i="32"/>
  <c r="L213" i="32"/>
  <c r="K72" i="32"/>
  <c r="K71" i="32"/>
  <c r="K192" i="32"/>
  <c r="K191" i="32"/>
  <c r="L84" i="32"/>
  <c r="L83" i="32"/>
  <c r="L23" i="32"/>
  <c r="L22" i="32"/>
  <c r="L74" i="32"/>
  <c r="L73" i="32"/>
  <c r="K138" i="32"/>
  <c r="K137" i="32"/>
  <c r="K76" i="32"/>
  <c r="K75" i="32"/>
  <c r="K118" i="32"/>
  <c r="K117" i="32"/>
  <c r="K140" i="32"/>
  <c r="K139" i="32"/>
  <c r="K188" i="32"/>
  <c r="K187" i="32"/>
  <c r="K50" i="32"/>
  <c r="K51" i="32"/>
  <c r="K52" i="32"/>
  <c r="K53" i="32"/>
  <c r="K172" i="32"/>
  <c r="K171" i="32"/>
  <c r="K156" i="32"/>
  <c r="K155" i="32"/>
  <c r="L3" i="32"/>
  <c r="L2" i="32"/>
  <c r="K149" i="32"/>
  <c r="K164" i="32"/>
  <c r="K163" i="32"/>
  <c r="L9" i="32"/>
  <c r="L8" i="32"/>
  <c r="L110" i="32"/>
  <c r="L109" i="32"/>
  <c r="L98" i="32"/>
  <c r="L97" i="32"/>
  <c r="L114" i="32"/>
  <c r="L113" i="32"/>
  <c r="K142" i="32"/>
  <c r="K141" i="32"/>
  <c r="K144" i="32"/>
  <c r="K143" i="32"/>
  <c r="K176" i="32"/>
  <c r="K175" i="32"/>
  <c r="L78" i="32"/>
  <c r="L77" i="32"/>
  <c r="K200" i="32"/>
  <c r="K199" i="32"/>
  <c r="K114" i="32"/>
  <c r="K202" i="32"/>
  <c r="K201" i="32"/>
  <c r="K204" i="32"/>
  <c r="K203" i="32"/>
  <c r="K152" i="32"/>
  <c r="K151" i="32"/>
  <c r="L29" i="32"/>
  <c r="L28" i="32"/>
  <c r="L45" i="32"/>
  <c r="L44" i="32"/>
  <c r="K216" i="32"/>
  <c r="K215" i="32"/>
  <c r="K209" i="32"/>
  <c r="L146" i="32"/>
  <c r="L145" i="32"/>
  <c r="K178" i="32"/>
  <c r="K177" i="32"/>
  <c r="K120" i="32"/>
  <c r="K119" i="32"/>
  <c r="K162" i="32"/>
  <c r="K161" i="32"/>
  <c r="K112" i="32"/>
  <c r="K111" i="32"/>
  <c r="K180" i="32"/>
  <c r="K179" i="32"/>
  <c r="K148" i="32"/>
  <c r="K147" i="32"/>
  <c r="L94" i="32"/>
  <c r="L93" i="32"/>
  <c r="L194" i="32"/>
  <c r="L193" i="32"/>
  <c r="K174" i="32"/>
  <c r="K168" i="32"/>
  <c r="K167" i="32"/>
  <c r="K182" i="32"/>
  <c r="K181" i="32"/>
  <c r="K184" i="32"/>
  <c r="K183" i="32"/>
  <c r="K132" i="32"/>
  <c r="K131" i="32"/>
  <c r="K61" i="32"/>
  <c r="K62" i="32"/>
  <c r="K116" i="32"/>
  <c r="K115" i="32"/>
  <c r="K54" i="32"/>
  <c r="K55" i="32"/>
  <c r="I48" i="19"/>
  <c r="J48" i="19"/>
  <c r="I12" i="19"/>
  <c r="I20" i="19"/>
  <c r="J142" i="19"/>
  <c r="J20" i="19"/>
  <c r="I68" i="19"/>
  <c r="I108" i="19"/>
  <c r="I28" i="19"/>
  <c r="I21" i="19"/>
  <c r="I52" i="19"/>
  <c r="J86" i="19"/>
  <c r="J8" i="19"/>
  <c r="J40" i="19"/>
  <c r="I47" i="19"/>
  <c r="J94" i="19"/>
  <c r="J120" i="19"/>
  <c r="I67" i="19"/>
  <c r="I149" i="19"/>
  <c r="I100" i="19"/>
  <c r="J68" i="19"/>
  <c r="J100" i="19"/>
  <c r="I8" i="19"/>
  <c r="K9" i="19" s="1"/>
  <c r="J82" i="19"/>
  <c r="I95" i="19"/>
  <c r="J122" i="19"/>
  <c r="I152" i="19"/>
  <c r="I140" i="19"/>
  <c r="J22" i="19"/>
  <c r="J28" i="19"/>
  <c r="I83" i="19"/>
  <c r="J102" i="19"/>
  <c r="J140" i="19"/>
  <c r="I9" i="19"/>
  <c r="I37" i="19"/>
  <c r="I43" i="19"/>
  <c r="I49" i="19"/>
  <c r="I66" i="19"/>
  <c r="I148" i="19"/>
  <c r="I23" i="19"/>
  <c r="I29" i="19"/>
  <c r="J66" i="19"/>
  <c r="I78" i="19"/>
  <c r="I98" i="19"/>
  <c r="I103" i="19"/>
  <c r="J134" i="19"/>
  <c r="I141" i="19"/>
  <c r="J148" i="19"/>
  <c r="I120" i="19"/>
  <c r="K121" i="19" s="1"/>
  <c r="I3" i="19"/>
  <c r="J114" i="19"/>
  <c r="I60" i="19"/>
  <c r="I81" i="19"/>
  <c r="J108" i="19"/>
  <c r="I128" i="19"/>
  <c r="J60" i="19"/>
  <c r="I77" i="19"/>
  <c r="I115" i="19"/>
  <c r="J128" i="19"/>
  <c r="I135" i="19"/>
  <c r="I109" i="19"/>
  <c r="I61" i="19"/>
  <c r="I129" i="19"/>
  <c r="J154" i="19"/>
  <c r="I6" i="19"/>
  <c r="J88" i="19"/>
  <c r="I106" i="19"/>
  <c r="J62" i="19"/>
  <c r="I101" i="19"/>
  <c r="J106" i="19"/>
  <c r="I143" i="19"/>
  <c r="I155" i="19"/>
  <c r="I89" i="19"/>
  <c r="J2" i="19"/>
  <c r="I40" i="19"/>
  <c r="I63" i="19"/>
  <c r="I80" i="19"/>
  <c r="I107" i="19"/>
  <c r="K29" i="31"/>
  <c r="L53" i="31"/>
  <c r="K118" i="31"/>
  <c r="K66" i="31"/>
  <c r="L66" i="31" s="1"/>
  <c r="K77" i="31"/>
  <c r="K117" i="31"/>
  <c r="K136" i="31"/>
  <c r="K158" i="31"/>
  <c r="L159" i="31" s="1"/>
  <c r="K42" i="31"/>
  <c r="L42" i="31" s="1"/>
  <c r="K41" i="31"/>
  <c r="K73" i="31"/>
  <c r="K112" i="31"/>
  <c r="K92" i="31"/>
  <c r="L93" i="31" s="1"/>
  <c r="K96" i="31"/>
  <c r="K110" i="31"/>
  <c r="L110" i="31" s="1"/>
  <c r="K50" i="31"/>
  <c r="L51" i="31" s="1"/>
  <c r="K126" i="31"/>
  <c r="K159" i="31"/>
  <c r="L92" i="31"/>
  <c r="K97" i="31"/>
  <c r="K119" i="31"/>
  <c r="K53" i="31"/>
  <c r="K26" i="31"/>
  <c r="K93" i="31"/>
  <c r="K72" i="31"/>
  <c r="L73" i="31" s="1"/>
  <c r="K32" i="31"/>
  <c r="K83" i="31"/>
  <c r="K152" i="31"/>
  <c r="L153" i="31" s="1"/>
  <c r="K122" i="31"/>
  <c r="L123" i="31" s="1"/>
  <c r="L50" i="31"/>
  <c r="K103" i="31"/>
  <c r="K153" i="31"/>
  <c r="K28" i="31"/>
  <c r="L29" i="31" s="1"/>
  <c r="K13" i="31"/>
  <c r="K148" i="31"/>
  <c r="L148" i="31" s="1"/>
  <c r="K3" i="31"/>
  <c r="K138" i="31"/>
  <c r="K137" i="31"/>
  <c r="K33" i="31"/>
  <c r="K12" i="31"/>
  <c r="J13" i="18"/>
  <c r="J18" i="18"/>
  <c r="I11" i="18"/>
  <c r="I37" i="18"/>
  <c r="J9" i="18"/>
  <c r="I23" i="18"/>
  <c r="I15" i="18"/>
  <c r="J3" i="18"/>
  <c r="J8" i="18"/>
  <c r="K9" i="18" s="1"/>
  <c r="J22" i="18"/>
  <c r="L22" i="31"/>
  <c r="L23" i="31"/>
  <c r="L149" i="31"/>
  <c r="L111" i="31"/>
  <c r="L118" i="31"/>
  <c r="L119" i="31"/>
  <c r="L67" i="31"/>
  <c r="L62" i="31"/>
  <c r="L63" i="31"/>
  <c r="L27" i="31"/>
  <c r="L26" i="31"/>
  <c r="L138" i="31"/>
  <c r="L139" i="31"/>
  <c r="K125" i="31"/>
  <c r="K124" i="31"/>
  <c r="K55" i="31"/>
  <c r="K54" i="31"/>
  <c r="K146" i="31"/>
  <c r="K147" i="31"/>
  <c r="K151" i="31"/>
  <c r="K150" i="31"/>
  <c r="K141" i="31"/>
  <c r="K140" i="31"/>
  <c r="L82" i="31"/>
  <c r="L83" i="31"/>
  <c r="K27" i="31"/>
  <c r="K67" i="31"/>
  <c r="K98" i="31"/>
  <c r="K99" i="31"/>
  <c r="L126" i="31"/>
  <c r="L127" i="31"/>
  <c r="K24" i="31"/>
  <c r="K25" i="31"/>
  <c r="K71" i="31"/>
  <c r="K70" i="31"/>
  <c r="K109" i="31"/>
  <c r="K108" i="31"/>
  <c r="K121" i="31"/>
  <c r="K120" i="31"/>
  <c r="K149" i="31"/>
  <c r="K115" i="31"/>
  <c r="K114" i="31"/>
  <c r="K35" i="31"/>
  <c r="K34" i="31"/>
  <c r="K78" i="31"/>
  <c r="K79" i="31"/>
  <c r="K45" i="31"/>
  <c r="K44" i="31"/>
  <c r="K60" i="31"/>
  <c r="K61" i="31"/>
  <c r="K23" i="31"/>
  <c r="K142" i="31"/>
  <c r="K56" i="31"/>
  <c r="K57" i="31"/>
  <c r="L47" i="31"/>
  <c r="L46" i="31"/>
  <c r="K102" i="31"/>
  <c r="K80" i="31"/>
  <c r="K81" i="31"/>
  <c r="K155" i="31"/>
  <c r="K154" i="31"/>
  <c r="K15" i="31"/>
  <c r="K14" i="31"/>
  <c r="K36" i="31"/>
  <c r="K37" i="31"/>
  <c r="K129" i="31"/>
  <c r="K89" i="31"/>
  <c r="K88" i="31"/>
  <c r="L77" i="31"/>
  <c r="L76" i="31"/>
  <c r="K8" i="31"/>
  <c r="K95" i="31"/>
  <c r="K94" i="31"/>
  <c r="K16" i="31"/>
  <c r="K17" i="31"/>
  <c r="L40" i="31"/>
  <c r="L41" i="31"/>
  <c r="K64" i="31"/>
  <c r="K65" i="31"/>
  <c r="L116" i="31"/>
  <c r="L117" i="31"/>
  <c r="K38" i="31"/>
  <c r="K39" i="31"/>
  <c r="K11" i="31"/>
  <c r="K10" i="31"/>
  <c r="K100" i="31"/>
  <c r="K101" i="31"/>
  <c r="K7" i="31"/>
  <c r="K6" i="31"/>
  <c r="K145" i="31"/>
  <c r="K144" i="31"/>
  <c r="K128" i="31"/>
  <c r="K69" i="31"/>
  <c r="K68" i="31"/>
  <c r="K31" i="31"/>
  <c r="K30" i="31"/>
  <c r="L136" i="31"/>
  <c r="L137" i="31"/>
  <c r="K111" i="31"/>
  <c r="K87" i="31"/>
  <c r="K86" i="31"/>
  <c r="K2" i="31"/>
  <c r="K133" i="31"/>
  <c r="K132" i="31"/>
  <c r="K49" i="31"/>
  <c r="K48" i="31"/>
  <c r="K91" i="31"/>
  <c r="K90" i="31"/>
  <c r="K135" i="31"/>
  <c r="K134" i="31"/>
  <c r="K74" i="31"/>
  <c r="K75" i="31"/>
  <c r="K105" i="31"/>
  <c r="K104" i="31"/>
  <c r="K58" i="31"/>
  <c r="K59" i="31"/>
  <c r="K5" i="31"/>
  <c r="K4" i="31"/>
  <c r="K131" i="31"/>
  <c r="K130" i="31"/>
  <c r="K156" i="31"/>
  <c r="K157" i="31"/>
  <c r="K84" i="31"/>
  <c r="K85" i="31"/>
  <c r="K18" i="31"/>
  <c r="K19" i="31"/>
  <c r="K107" i="31"/>
  <c r="K106" i="31"/>
  <c r="K20" i="31"/>
  <c r="K21" i="31"/>
  <c r="K139" i="31"/>
  <c r="J30" i="18"/>
  <c r="J19" i="18"/>
  <c r="J20" i="18"/>
  <c r="I27" i="18"/>
  <c r="J34" i="18"/>
  <c r="I5" i="18"/>
  <c r="J25" i="18"/>
  <c r="K24" i="18" s="1"/>
  <c r="J43" i="18"/>
  <c r="J5" i="18"/>
  <c r="J32" i="18"/>
  <c r="I33" i="18"/>
  <c r="I7" i="18"/>
  <c r="J11" i="18"/>
  <c r="J33" i="18"/>
  <c r="J39" i="18"/>
  <c r="J7" i="18"/>
  <c r="J12" i="18"/>
  <c r="I9" i="18"/>
  <c r="I13" i="18"/>
  <c r="I19" i="18"/>
  <c r="I43" i="18"/>
  <c r="J15" i="18"/>
  <c r="J26" i="18"/>
  <c r="J29" i="18"/>
  <c r="J36" i="18"/>
  <c r="J40" i="18"/>
  <c r="J16" i="18"/>
  <c r="J23" i="18"/>
  <c r="K23" i="18" s="1"/>
  <c r="J27" i="18"/>
  <c r="J37" i="18"/>
  <c r="I41" i="18"/>
  <c r="J41" i="18"/>
  <c r="J2" i="18"/>
  <c r="I17" i="18"/>
  <c r="J24" i="18"/>
  <c r="I31" i="18"/>
  <c r="J38" i="18"/>
  <c r="K38" i="18" s="1"/>
  <c r="J6" i="18"/>
  <c r="J10" i="18"/>
  <c r="J17" i="18"/>
  <c r="I21" i="18"/>
  <c r="J28" i="18"/>
  <c r="K28" i="18" s="1"/>
  <c r="J31" i="18"/>
  <c r="I35" i="18"/>
  <c r="J42" i="18"/>
  <c r="I3" i="18"/>
  <c r="J14" i="18"/>
  <c r="J21" i="18"/>
  <c r="I25" i="18"/>
  <c r="J35" i="18"/>
  <c r="I39" i="18"/>
  <c r="I61" i="17"/>
  <c r="L39" i="30"/>
  <c r="K4" i="30"/>
  <c r="K18" i="30"/>
  <c r="L19" i="30" s="1"/>
  <c r="K48" i="30"/>
  <c r="K9" i="30"/>
  <c r="K51" i="30"/>
  <c r="K41" i="30"/>
  <c r="K39" i="30"/>
  <c r="K36" i="30"/>
  <c r="L37" i="30" s="1"/>
  <c r="K50" i="30"/>
  <c r="K40" i="30"/>
  <c r="K3" i="30"/>
  <c r="K37" i="30"/>
  <c r="K28" i="30"/>
  <c r="K30" i="30"/>
  <c r="K20" i="30"/>
  <c r="K43" i="30"/>
  <c r="K42" i="30"/>
  <c r="K10" i="30"/>
  <c r="K11" i="30"/>
  <c r="K17" i="30"/>
  <c r="K16" i="30"/>
  <c r="K27" i="30"/>
  <c r="K26" i="30"/>
  <c r="K45" i="30"/>
  <c r="K44" i="30"/>
  <c r="K33" i="30"/>
  <c r="K32" i="30"/>
  <c r="K23" i="30"/>
  <c r="K22" i="30"/>
  <c r="K14" i="30"/>
  <c r="K15" i="30"/>
  <c r="K13" i="30"/>
  <c r="L18" i="30"/>
  <c r="L5" i="30"/>
  <c r="L4" i="30"/>
  <c r="L3" i="30"/>
  <c r="L2" i="30"/>
  <c r="K12" i="30"/>
  <c r="K6" i="30"/>
  <c r="K7" i="30"/>
  <c r="K47" i="30"/>
  <c r="K46" i="30"/>
  <c r="L49" i="30"/>
  <c r="L48" i="30"/>
  <c r="K8" i="30"/>
  <c r="K25" i="30"/>
  <c r="K24" i="30"/>
  <c r="K35" i="30"/>
  <c r="K34" i="30"/>
  <c r="J92" i="17"/>
  <c r="J46" i="17"/>
  <c r="I71" i="17"/>
  <c r="I39" i="17"/>
  <c r="J97" i="17"/>
  <c r="J31" i="17"/>
  <c r="J39" i="17"/>
  <c r="I47" i="17"/>
  <c r="J47" i="17"/>
  <c r="J70" i="17"/>
  <c r="J26" i="17"/>
  <c r="J123" i="17"/>
  <c r="I27" i="17"/>
  <c r="J55" i="17"/>
  <c r="J71" i="17"/>
  <c r="I87" i="17"/>
  <c r="J93" i="17"/>
  <c r="K93" i="17" s="1"/>
  <c r="I43" i="17"/>
  <c r="J87" i="17"/>
  <c r="I111" i="17"/>
  <c r="J43" i="17"/>
  <c r="I49" i="17"/>
  <c r="J72" i="17"/>
  <c r="J111" i="17"/>
  <c r="J22" i="17"/>
  <c r="J38" i="17"/>
  <c r="J49" i="17"/>
  <c r="J95" i="17"/>
  <c r="J21" i="17"/>
  <c r="I57" i="17"/>
  <c r="I67" i="17"/>
  <c r="J83" i="17"/>
  <c r="I109" i="17"/>
  <c r="J78" i="17"/>
  <c r="J16" i="17"/>
  <c r="J50" i="17"/>
  <c r="J57" i="17"/>
  <c r="I63" i="17"/>
  <c r="J67" i="17"/>
  <c r="I79" i="17"/>
  <c r="I89" i="17"/>
  <c r="I29" i="17"/>
  <c r="J63" i="17"/>
  <c r="J79" i="17"/>
  <c r="J89" i="17"/>
  <c r="I21" i="17"/>
  <c r="I83" i="17"/>
  <c r="J68" i="17"/>
  <c r="J66" i="17"/>
  <c r="J62" i="17"/>
  <c r="J30" i="17"/>
  <c r="J36" i="17"/>
  <c r="I41" i="17"/>
  <c r="I59" i="17"/>
  <c r="J64" i="17"/>
  <c r="J90" i="17"/>
  <c r="I69" i="17"/>
  <c r="J32" i="17"/>
  <c r="I31" i="17"/>
  <c r="I65" i="17"/>
  <c r="I81" i="17"/>
  <c r="I97" i="17"/>
  <c r="J77" i="17"/>
  <c r="J6" i="17"/>
  <c r="J10" i="17"/>
  <c r="J24" i="17"/>
  <c r="J27" i="17"/>
  <c r="K27" i="17" s="1"/>
  <c r="J34" i="17"/>
  <c r="J41" i="17"/>
  <c r="I45" i="17"/>
  <c r="J52" i="17"/>
  <c r="J59" i="17"/>
  <c r="J74" i="17"/>
  <c r="J81" i="17"/>
  <c r="I99" i="17"/>
  <c r="J102" i="17"/>
  <c r="J106" i="17"/>
  <c r="J109" i="17"/>
  <c r="J112" i="17"/>
  <c r="J116" i="17"/>
  <c r="J120" i="17"/>
  <c r="J45" i="17"/>
  <c r="J99" i="17"/>
  <c r="I11" i="17"/>
  <c r="I25" i="17"/>
  <c r="J28" i="17"/>
  <c r="I35" i="17"/>
  <c r="K35" i="17" s="1"/>
  <c r="J42" i="17"/>
  <c r="I53" i="17"/>
  <c r="J56" i="17"/>
  <c r="J60" i="17"/>
  <c r="I75" i="17"/>
  <c r="J82" i="17"/>
  <c r="J96" i="17"/>
  <c r="I103" i="17"/>
  <c r="J110" i="17"/>
  <c r="I113" i="17"/>
  <c r="I117" i="17"/>
  <c r="I121" i="17"/>
  <c r="I7" i="17"/>
  <c r="J11" i="17"/>
  <c r="J25" i="17"/>
  <c r="J35" i="17"/>
  <c r="J53" i="17"/>
  <c r="J75" i="17"/>
  <c r="J86" i="17"/>
  <c r="J103" i="17"/>
  <c r="J113" i="17"/>
  <c r="J117" i="17"/>
  <c r="J121" i="17"/>
  <c r="J7" i="17"/>
  <c r="I107" i="17"/>
  <c r="J100" i="17"/>
  <c r="J104" i="17"/>
  <c r="J107" i="17"/>
  <c r="J114" i="17"/>
  <c r="J118" i="17"/>
  <c r="K118" i="17" s="1"/>
  <c r="J122" i="17"/>
  <c r="I13" i="17"/>
  <c r="I33" i="17"/>
  <c r="J54" i="17"/>
  <c r="J76" i="17"/>
  <c r="J94" i="17"/>
  <c r="I9" i="17"/>
  <c r="J13" i="17"/>
  <c r="I23" i="17"/>
  <c r="J29" i="17"/>
  <c r="J33" i="17"/>
  <c r="I37" i="17"/>
  <c r="J40" i="17"/>
  <c r="J44" i="17"/>
  <c r="I51" i="17"/>
  <c r="J58" i="17"/>
  <c r="J61" i="17"/>
  <c r="J65" i="17"/>
  <c r="K65" i="17" s="1"/>
  <c r="J69" i="17"/>
  <c r="I73" i="17"/>
  <c r="J80" i="17"/>
  <c r="I91" i="17"/>
  <c r="J98" i="17"/>
  <c r="I101" i="17"/>
  <c r="I105" i="17"/>
  <c r="J108" i="17"/>
  <c r="I115" i="17"/>
  <c r="I119" i="17"/>
  <c r="J20" i="17"/>
  <c r="K21" i="17" s="1"/>
  <c r="J23" i="17"/>
  <c r="J37" i="17"/>
  <c r="J48" i="17"/>
  <c r="J51" i="17"/>
  <c r="I55" i="17"/>
  <c r="J73" i="17"/>
  <c r="I77" i="17"/>
  <c r="J84" i="17"/>
  <c r="K84" i="17" s="1"/>
  <c r="J88" i="17"/>
  <c r="J91" i="17"/>
  <c r="I95" i="17"/>
  <c r="J101" i="17"/>
  <c r="J105" i="17"/>
  <c r="J115" i="17"/>
  <c r="J119" i="17"/>
  <c r="I123" i="17"/>
  <c r="J26" i="23"/>
  <c r="J49" i="23"/>
  <c r="J78" i="23"/>
  <c r="I47" i="23"/>
  <c r="J47" i="23"/>
  <c r="J22" i="23"/>
  <c r="I38" i="23"/>
  <c r="J9" i="23"/>
  <c r="J38" i="23"/>
  <c r="I39" i="23"/>
  <c r="I60" i="23"/>
  <c r="J3" i="23"/>
  <c r="I25" i="23"/>
  <c r="I48" i="23"/>
  <c r="J77" i="23"/>
  <c r="I32" i="23"/>
  <c r="J60" i="23"/>
  <c r="J66" i="23"/>
  <c r="J4" i="23"/>
  <c r="I22" i="23"/>
  <c r="J33" i="23"/>
  <c r="I61" i="23"/>
  <c r="I6" i="23"/>
  <c r="J12" i="23"/>
  <c r="J16" i="23"/>
  <c r="I23" i="23"/>
  <c r="I58" i="23"/>
  <c r="I75" i="23"/>
  <c r="I79" i="23"/>
  <c r="J41" i="23"/>
  <c r="I45" i="23"/>
  <c r="J58" i="23"/>
  <c r="J69" i="23"/>
  <c r="I68" i="23"/>
  <c r="I2" i="23"/>
  <c r="I13" i="23"/>
  <c r="I24" i="23"/>
  <c r="J2" i="23"/>
  <c r="I8" i="23"/>
  <c r="J30" i="23"/>
  <c r="I42" i="23"/>
  <c r="I59" i="23"/>
  <c r="I76" i="23"/>
  <c r="J6" i="23"/>
  <c r="I16" i="23"/>
  <c r="J19" i="23"/>
  <c r="I26" i="23"/>
  <c r="J29" i="23"/>
  <c r="J32" i="23"/>
  <c r="J35" i="23"/>
  <c r="J52" i="23"/>
  <c r="I62" i="23"/>
  <c r="J65" i="23"/>
  <c r="J68" i="23"/>
  <c r="J71" i="23"/>
  <c r="I7" i="23"/>
  <c r="I10" i="23"/>
  <c r="I20" i="23"/>
  <c r="I36" i="23"/>
  <c r="I53" i="23"/>
  <c r="I56" i="23"/>
  <c r="I72" i="23"/>
  <c r="I4" i="23"/>
  <c r="J10" i="23"/>
  <c r="I17" i="23"/>
  <c r="J20" i="23"/>
  <c r="I27" i="23"/>
  <c r="I30" i="23"/>
  <c r="J36" i="23"/>
  <c r="I50" i="23"/>
  <c r="J56" i="23"/>
  <c r="I63" i="23"/>
  <c r="I66" i="23"/>
  <c r="J72" i="23"/>
  <c r="I11" i="23"/>
  <c r="I21" i="23"/>
  <c r="K20" i="23" s="1"/>
  <c r="I37" i="23"/>
  <c r="I57" i="23"/>
  <c r="I73" i="23"/>
  <c r="I5" i="23"/>
  <c r="J8" i="23"/>
  <c r="I18" i="23"/>
  <c r="I28" i="23"/>
  <c r="I31" i="23"/>
  <c r="I34" i="23"/>
  <c r="J40" i="23"/>
  <c r="I51" i="23"/>
  <c r="J54" i="23"/>
  <c r="I64" i="23"/>
  <c r="I67" i="23"/>
  <c r="I70" i="23"/>
  <c r="J76" i="23"/>
  <c r="J18" i="23"/>
  <c r="J28" i="23"/>
  <c r="J34" i="23"/>
  <c r="J64" i="23"/>
  <c r="J70" i="23"/>
  <c r="N8" i="2"/>
  <c r="K8" i="2"/>
  <c r="H8" i="2"/>
  <c r="Q8" i="2"/>
  <c r="E8" i="2"/>
  <c r="W8" i="2"/>
  <c r="T8" i="2"/>
  <c r="Q9" i="2"/>
  <c r="N9" i="2"/>
  <c r="H9" i="2"/>
  <c r="K9" i="2"/>
  <c r="T9" i="2"/>
  <c r="E9" i="2"/>
  <c r="N15" i="1"/>
  <c r="K15" i="1"/>
  <c r="H15" i="1"/>
  <c r="Q15" i="1"/>
  <c r="E15" i="1"/>
  <c r="K60" i="1"/>
  <c r="H60" i="1"/>
  <c r="E60" i="1"/>
  <c r="N60" i="1"/>
  <c r="Q77" i="1"/>
  <c r="N77" i="1"/>
  <c r="K77" i="1"/>
  <c r="E77" i="1"/>
  <c r="H77" i="1"/>
  <c r="T77" i="1"/>
  <c r="N70" i="2"/>
  <c r="K70" i="2"/>
  <c r="H70" i="2"/>
  <c r="E70" i="2"/>
  <c r="W70" i="2"/>
  <c r="Q70" i="2"/>
  <c r="N132" i="1"/>
  <c r="K132" i="1"/>
  <c r="H132" i="1"/>
  <c r="E132" i="1"/>
  <c r="Q132" i="1"/>
  <c r="N157" i="1"/>
  <c r="E157" i="1"/>
  <c r="K157" i="1"/>
  <c r="H157" i="1"/>
  <c r="Q157" i="1"/>
  <c r="N207" i="1"/>
  <c r="E207" i="1"/>
  <c r="K207" i="1"/>
  <c r="H207" i="1"/>
  <c r="Q207" i="1"/>
  <c r="T102" i="2"/>
  <c r="K102" i="2"/>
  <c r="H102" i="2"/>
  <c r="E102" i="2"/>
  <c r="W102" i="2"/>
  <c r="N102" i="2"/>
  <c r="T184" i="2"/>
  <c r="K184" i="2"/>
  <c r="Q184" i="2"/>
  <c r="H184" i="2"/>
  <c r="N184" i="2"/>
  <c r="W184" i="2"/>
  <c r="N5" i="1"/>
  <c r="K5" i="1"/>
  <c r="H5" i="1"/>
  <c r="E5" i="1"/>
  <c r="Q5" i="1"/>
  <c r="T11" i="1"/>
  <c r="Q11" i="1"/>
  <c r="N11" i="1"/>
  <c r="K11" i="1"/>
  <c r="W11" i="1"/>
  <c r="W14" i="1"/>
  <c r="T18" i="1"/>
  <c r="Q26" i="1"/>
  <c r="N26" i="1"/>
  <c r="K26" i="1"/>
  <c r="H26" i="1"/>
  <c r="T26" i="1"/>
  <c r="E36" i="1"/>
  <c r="K45" i="1"/>
  <c r="H45" i="1"/>
  <c r="E45" i="1"/>
  <c r="N45" i="1"/>
  <c r="K55" i="1"/>
  <c r="H55" i="1"/>
  <c r="E55" i="1"/>
  <c r="N55" i="1"/>
  <c r="Q72" i="1"/>
  <c r="N72" i="1"/>
  <c r="K72" i="1"/>
  <c r="H72" i="1"/>
  <c r="T72" i="1"/>
  <c r="Q76" i="1"/>
  <c r="Q82" i="1"/>
  <c r="H82" i="1"/>
  <c r="N82" i="1"/>
  <c r="E82" i="1"/>
  <c r="K82" i="1"/>
  <c r="T82" i="1"/>
  <c r="Q86" i="1"/>
  <c r="Q92" i="1"/>
  <c r="N92" i="1"/>
  <c r="E92" i="1"/>
  <c r="K92" i="1"/>
  <c r="H92" i="1"/>
  <c r="T92" i="1"/>
  <c r="Q96" i="1"/>
  <c r="Q102" i="1"/>
  <c r="E102" i="1"/>
  <c r="N102" i="1"/>
  <c r="K102" i="1"/>
  <c r="H102" i="1"/>
  <c r="T102" i="1"/>
  <c r="Q106" i="1"/>
  <c r="Q112" i="1"/>
  <c r="H112" i="1"/>
  <c r="E112" i="1"/>
  <c r="N112" i="1"/>
  <c r="K112" i="1"/>
  <c r="T112" i="1"/>
  <c r="T118" i="1"/>
  <c r="Q118" i="1"/>
  <c r="K118" i="1"/>
  <c r="N118" i="1"/>
  <c r="H118" i="1"/>
  <c r="W118" i="1"/>
  <c r="N127" i="1"/>
  <c r="K127" i="1"/>
  <c r="H127" i="1"/>
  <c r="E127" i="1"/>
  <c r="Q127" i="1"/>
  <c r="T137" i="1"/>
  <c r="T143" i="1"/>
  <c r="H143" i="1"/>
  <c r="Q143" i="1"/>
  <c r="K143" i="1"/>
  <c r="N143" i="1"/>
  <c r="W143" i="1"/>
  <c r="N152" i="1"/>
  <c r="E152" i="1"/>
  <c r="K152" i="1"/>
  <c r="H152" i="1"/>
  <c r="Q152" i="1"/>
  <c r="T162" i="1"/>
  <c r="T168" i="1"/>
  <c r="Q168" i="1"/>
  <c r="N168" i="1"/>
  <c r="K168" i="1"/>
  <c r="W168" i="1"/>
  <c r="H168" i="1"/>
  <c r="N177" i="1"/>
  <c r="E177" i="1"/>
  <c r="K177" i="1"/>
  <c r="H177" i="1"/>
  <c r="Q177" i="1"/>
  <c r="T187" i="1"/>
  <c r="T193" i="1"/>
  <c r="H193" i="1"/>
  <c r="Q193" i="1"/>
  <c r="N193" i="1"/>
  <c r="K193" i="1"/>
  <c r="W193" i="1"/>
  <c r="N202" i="1"/>
  <c r="E202" i="1"/>
  <c r="K202" i="1"/>
  <c r="H202" i="1"/>
  <c r="Q202" i="1"/>
  <c r="T212" i="1"/>
  <c r="T4" i="2"/>
  <c r="Q4" i="2"/>
  <c r="H4" i="2"/>
  <c r="N4" i="2"/>
  <c r="K4" i="2"/>
  <c r="W4" i="2"/>
  <c r="T10" i="2"/>
  <c r="Q10" i="2"/>
  <c r="N10" i="2"/>
  <c r="K10" i="2"/>
  <c r="H10" i="2"/>
  <c r="W10" i="2"/>
  <c r="N19" i="2"/>
  <c r="K19" i="2"/>
  <c r="H19" i="2"/>
  <c r="E19" i="2"/>
  <c r="Q19" i="2"/>
  <c r="T29" i="2"/>
  <c r="T35" i="2"/>
  <c r="K35" i="2"/>
  <c r="Q35" i="2"/>
  <c r="H35" i="2"/>
  <c r="N35" i="2"/>
  <c r="W35" i="2"/>
  <c r="N44" i="2"/>
  <c r="K44" i="2"/>
  <c r="H44" i="2"/>
  <c r="E44" i="2"/>
  <c r="Q44" i="2"/>
  <c r="N54" i="2"/>
  <c r="K54" i="2"/>
  <c r="H54" i="2"/>
  <c r="E54" i="2"/>
  <c r="W54" i="2"/>
  <c r="Q54" i="2"/>
  <c r="N64" i="2"/>
  <c r="K64" i="2"/>
  <c r="H64" i="2"/>
  <c r="E64" i="2"/>
  <c r="W64" i="2"/>
  <c r="Q64" i="2"/>
  <c r="N75" i="2"/>
  <c r="K75" i="2"/>
  <c r="H75" i="2"/>
  <c r="E75" i="2"/>
  <c r="W75" i="2"/>
  <c r="Q75" i="2"/>
  <c r="H80" i="2"/>
  <c r="T80" i="2"/>
  <c r="Q80" i="2"/>
  <c r="K80" i="2"/>
  <c r="N80" i="2"/>
  <c r="E80" i="2"/>
  <c r="W80" i="2"/>
  <c r="N106" i="2"/>
  <c r="K106" i="2"/>
  <c r="H106" i="2"/>
  <c r="E106" i="2"/>
  <c r="W106" i="2"/>
  <c r="Q106" i="2"/>
  <c r="H110" i="2"/>
  <c r="N110" i="2"/>
  <c r="K110" i="2"/>
  <c r="E110" i="2"/>
  <c r="W110" i="2"/>
  <c r="Q110" i="2"/>
  <c r="T172" i="2"/>
  <c r="Q172" i="2"/>
  <c r="H172" i="2"/>
  <c r="N172" i="2"/>
  <c r="E172" i="2"/>
  <c r="K172" i="2"/>
  <c r="W172" i="2"/>
  <c r="T11" i="3"/>
  <c r="N11" i="3"/>
  <c r="Z11" i="3"/>
  <c r="W11" i="3"/>
  <c r="K11" i="3"/>
  <c r="Q11" i="3"/>
  <c r="H11" i="3"/>
  <c r="AC11" i="3"/>
  <c r="T122" i="3"/>
  <c r="N122" i="3"/>
  <c r="K122" i="3"/>
  <c r="Q122" i="3"/>
  <c r="Z122" i="3"/>
  <c r="W122" i="3"/>
  <c r="E122" i="3"/>
  <c r="H122" i="3"/>
  <c r="AC122" i="3"/>
  <c r="T129" i="3"/>
  <c r="E129" i="3"/>
  <c r="H129" i="3"/>
  <c r="Z129" i="3"/>
  <c r="N129" i="3"/>
  <c r="K129" i="3"/>
  <c r="W129" i="3"/>
  <c r="Q129" i="3"/>
  <c r="AC129" i="3"/>
  <c r="T141" i="3"/>
  <c r="K141" i="3"/>
  <c r="H141" i="3"/>
  <c r="N141" i="3"/>
  <c r="Z141" i="3"/>
  <c r="W141" i="3"/>
  <c r="Q141" i="3"/>
  <c r="E141" i="3"/>
  <c r="AC141" i="3"/>
  <c r="Z107" i="4"/>
  <c r="T107" i="4"/>
  <c r="K107" i="4"/>
  <c r="H107" i="4"/>
  <c r="E107" i="4"/>
  <c r="N107" i="4"/>
  <c r="W107" i="4"/>
  <c r="Q107" i="4"/>
  <c r="AC107" i="4"/>
  <c r="K20" i="1"/>
  <c r="H20" i="1"/>
  <c r="E20" i="1"/>
  <c r="N20" i="1"/>
  <c r="K66" i="1"/>
  <c r="H66" i="1"/>
  <c r="E66" i="1"/>
  <c r="N66" i="1"/>
  <c r="T84" i="2"/>
  <c r="K84" i="2"/>
  <c r="Q84" i="2"/>
  <c r="N84" i="2"/>
  <c r="W84" i="2"/>
  <c r="H84" i="2"/>
  <c r="N114" i="2"/>
  <c r="E114" i="2"/>
  <c r="K114" i="2"/>
  <c r="H114" i="2"/>
  <c r="W114" i="2"/>
  <c r="Q114" i="2"/>
  <c r="Q36" i="1"/>
  <c r="N36" i="1"/>
  <c r="K36" i="1"/>
  <c r="H36" i="1"/>
  <c r="T36" i="1"/>
  <c r="T128" i="1"/>
  <c r="Q128" i="1"/>
  <c r="H128" i="1"/>
  <c r="N128" i="1"/>
  <c r="K128" i="1"/>
  <c r="W128" i="1"/>
  <c r="N137" i="1"/>
  <c r="K137" i="1"/>
  <c r="E137" i="1"/>
  <c r="H137" i="1"/>
  <c r="Q137" i="1"/>
  <c r="T153" i="1"/>
  <c r="Q153" i="1"/>
  <c r="N153" i="1"/>
  <c r="K153" i="1"/>
  <c r="H153" i="1"/>
  <c r="W153" i="1"/>
  <c r="N162" i="1"/>
  <c r="E162" i="1"/>
  <c r="K162" i="1"/>
  <c r="H162" i="1"/>
  <c r="Q162" i="1"/>
  <c r="T178" i="1"/>
  <c r="Q178" i="1"/>
  <c r="H178" i="1"/>
  <c r="N178" i="1"/>
  <c r="K178" i="1"/>
  <c r="W178" i="1"/>
  <c r="N187" i="1"/>
  <c r="K187" i="1"/>
  <c r="H187" i="1"/>
  <c r="E187" i="1"/>
  <c r="Q187" i="1"/>
  <c r="T197" i="1"/>
  <c r="T203" i="1"/>
  <c r="H203" i="1"/>
  <c r="Q203" i="1"/>
  <c r="N203" i="1"/>
  <c r="K203" i="1"/>
  <c r="W203" i="1"/>
  <c r="N212" i="1"/>
  <c r="K212" i="1"/>
  <c r="H212" i="1"/>
  <c r="E212" i="1"/>
  <c r="Q212" i="1"/>
  <c r="T14" i="2"/>
  <c r="T20" i="2"/>
  <c r="Q20" i="2"/>
  <c r="K20" i="2"/>
  <c r="N20" i="2"/>
  <c r="H20" i="2"/>
  <c r="W20" i="2"/>
  <c r="N29" i="2"/>
  <c r="K29" i="2"/>
  <c r="H29" i="2"/>
  <c r="E29" i="2"/>
  <c r="Q29" i="2"/>
  <c r="T39" i="2"/>
  <c r="T45" i="2"/>
  <c r="K45" i="2"/>
  <c r="Q45" i="2"/>
  <c r="N45" i="2"/>
  <c r="H45" i="2"/>
  <c r="W45" i="2"/>
  <c r="T55" i="2"/>
  <c r="K55" i="2"/>
  <c r="Q55" i="2"/>
  <c r="H55" i="2"/>
  <c r="N55" i="2"/>
  <c r="W55" i="2"/>
  <c r="T66" i="2"/>
  <c r="H66" i="2"/>
  <c r="Q66" i="2"/>
  <c r="K66" i="2"/>
  <c r="N66" i="2"/>
  <c r="W66" i="2"/>
  <c r="T76" i="2"/>
  <c r="Q76" i="2"/>
  <c r="N76" i="2"/>
  <c r="K76" i="2"/>
  <c r="H76" i="2"/>
  <c r="W76" i="2"/>
  <c r="K129" i="2"/>
  <c r="H129" i="2"/>
  <c r="E129" i="2"/>
  <c r="W129" i="2"/>
  <c r="T129" i="2"/>
  <c r="N129" i="2"/>
  <c r="Z93" i="4"/>
  <c r="T93" i="4"/>
  <c r="Q93" i="4"/>
  <c r="N93" i="4"/>
  <c r="K93" i="4"/>
  <c r="W93" i="4"/>
  <c r="H93" i="4"/>
  <c r="E93" i="4"/>
  <c r="AC93" i="4"/>
  <c r="Z148" i="4"/>
  <c r="W148" i="4"/>
  <c r="T148" i="4"/>
  <c r="AC148" i="4"/>
  <c r="H148" i="4"/>
  <c r="E148" i="4"/>
  <c r="K148" i="4"/>
  <c r="Q148" i="4"/>
  <c r="N148" i="4"/>
  <c r="Q56" i="1"/>
  <c r="N56" i="1"/>
  <c r="H56" i="1"/>
  <c r="K56" i="1"/>
  <c r="T56" i="1"/>
  <c r="K76" i="1"/>
  <c r="H76" i="1"/>
  <c r="E76" i="1"/>
  <c r="N76" i="1"/>
  <c r="K86" i="1"/>
  <c r="H86" i="1"/>
  <c r="E86" i="1"/>
  <c r="N86" i="1"/>
  <c r="K96" i="1"/>
  <c r="H96" i="1"/>
  <c r="E96" i="1"/>
  <c r="N96" i="1"/>
  <c r="K106" i="1"/>
  <c r="H106" i="1"/>
  <c r="E106" i="1"/>
  <c r="N106" i="1"/>
  <c r="H130" i="2"/>
  <c r="T130" i="2"/>
  <c r="K130" i="2"/>
  <c r="E130" i="2"/>
  <c r="Q130" i="2"/>
  <c r="N130" i="2"/>
  <c r="W130" i="2"/>
  <c r="T17" i="3"/>
  <c r="Z17" i="3"/>
  <c r="W17" i="3"/>
  <c r="N17" i="3"/>
  <c r="Q17" i="3"/>
  <c r="K17" i="3"/>
  <c r="E17" i="3"/>
  <c r="AC17" i="3"/>
  <c r="T115" i="3"/>
  <c r="Z115" i="3"/>
  <c r="W115" i="3"/>
  <c r="AC115" i="3"/>
  <c r="N115" i="3"/>
  <c r="E115" i="3"/>
  <c r="K115" i="3"/>
  <c r="H115" i="3"/>
  <c r="Q115" i="3"/>
  <c r="Z71" i="4"/>
  <c r="T71" i="4"/>
  <c r="E71" i="4"/>
  <c r="H71" i="4"/>
  <c r="W71" i="4"/>
  <c r="K71" i="4"/>
  <c r="Q71" i="4"/>
  <c r="N71" i="4"/>
  <c r="AC71" i="4"/>
  <c r="T213" i="1"/>
  <c r="Q213" i="1"/>
  <c r="N213" i="1"/>
  <c r="K213" i="1"/>
  <c r="H213" i="1"/>
  <c r="W213" i="1"/>
  <c r="N14" i="2"/>
  <c r="K14" i="2"/>
  <c r="E14" i="2"/>
  <c r="H14" i="2"/>
  <c r="Q14" i="2"/>
  <c r="N39" i="2"/>
  <c r="K39" i="2"/>
  <c r="H39" i="2"/>
  <c r="E39" i="2"/>
  <c r="Q39" i="2"/>
  <c r="T117" i="2"/>
  <c r="H117" i="2"/>
  <c r="E117" i="2"/>
  <c r="W117" i="2"/>
  <c r="Q117" i="2"/>
  <c r="K117" i="2"/>
  <c r="T134" i="2"/>
  <c r="K134" i="2"/>
  <c r="Q134" i="2"/>
  <c r="N134" i="2"/>
  <c r="H134" i="2"/>
  <c r="W134" i="2"/>
  <c r="K179" i="2"/>
  <c r="H179" i="2"/>
  <c r="E179" i="2"/>
  <c r="W179" i="2"/>
  <c r="T179" i="2"/>
  <c r="N179" i="2"/>
  <c r="T84" i="3"/>
  <c r="W84" i="3"/>
  <c r="Q84" i="3"/>
  <c r="Z84" i="3"/>
  <c r="N84" i="3"/>
  <c r="E84" i="3"/>
  <c r="K84" i="3"/>
  <c r="H84" i="3"/>
  <c r="AC84" i="3"/>
  <c r="T110" i="3"/>
  <c r="H110" i="3"/>
  <c r="E110" i="3"/>
  <c r="K110" i="3"/>
  <c r="Z110" i="3"/>
  <c r="N110" i="3"/>
  <c r="W110" i="3"/>
  <c r="Q110" i="3"/>
  <c r="AC110" i="3"/>
  <c r="Z173" i="4"/>
  <c r="W173" i="4"/>
  <c r="T173" i="4"/>
  <c r="AC173" i="4"/>
  <c r="H173" i="4"/>
  <c r="E173" i="4"/>
  <c r="K173" i="4"/>
  <c r="Q173" i="4"/>
  <c r="N173" i="4"/>
  <c r="T6" i="1"/>
  <c r="Q6" i="1"/>
  <c r="N6" i="1"/>
  <c r="K6" i="1"/>
  <c r="W6" i="1"/>
  <c r="K30" i="1"/>
  <c r="H30" i="1"/>
  <c r="E30" i="1"/>
  <c r="N30" i="1"/>
  <c r="N172" i="1"/>
  <c r="K172" i="1"/>
  <c r="H172" i="1"/>
  <c r="E172" i="1"/>
  <c r="Q172" i="1"/>
  <c r="Z82" i="4"/>
  <c r="T82" i="4"/>
  <c r="K82" i="4"/>
  <c r="H82" i="4"/>
  <c r="E82" i="4"/>
  <c r="N82" i="4"/>
  <c r="W82" i="4"/>
  <c r="Q82" i="4"/>
  <c r="AC82" i="4"/>
  <c r="Z118" i="4"/>
  <c r="T118" i="4"/>
  <c r="Q118" i="4"/>
  <c r="N118" i="4"/>
  <c r="K118" i="4"/>
  <c r="W118" i="4"/>
  <c r="H118" i="4"/>
  <c r="E118" i="4"/>
  <c r="AC118" i="4"/>
  <c r="T30" i="2"/>
  <c r="K30" i="2"/>
  <c r="Q30" i="2"/>
  <c r="H30" i="2"/>
  <c r="N30" i="2"/>
  <c r="W30" i="2"/>
  <c r="K40" i="1"/>
  <c r="H40" i="1"/>
  <c r="E40" i="1"/>
  <c r="N40" i="1"/>
  <c r="H18" i="1"/>
  <c r="Q31" i="1"/>
  <c r="N31" i="1"/>
  <c r="K31" i="1"/>
  <c r="H31" i="1"/>
  <c r="T31" i="1"/>
  <c r="T123" i="1"/>
  <c r="K123" i="1"/>
  <c r="H123" i="1"/>
  <c r="Q123" i="1"/>
  <c r="N123" i="1"/>
  <c r="W123" i="1"/>
  <c r="T148" i="1"/>
  <c r="Q148" i="1"/>
  <c r="K148" i="1"/>
  <c r="N148" i="1"/>
  <c r="H148" i="1"/>
  <c r="W148" i="1"/>
  <c r="T173" i="1"/>
  <c r="Q173" i="1"/>
  <c r="N173" i="1"/>
  <c r="K173" i="1"/>
  <c r="H173" i="1"/>
  <c r="W173" i="1"/>
  <c r="T198" i="1"/>
  <c r="Q198" i="1"/>
  <c r="N198" i="1"/>
  <c r="H198" i="1"/>
  <c r="K198" i="1"/>
  <c r="W198" i="1"/>
  <c r="T15" i="2"/>
  <c r="K15" i="2"/>
  <c r="H15" i="2"/>
  <c r="Q15" i="2"/>
  <c r="N15" i="2"/>
  <c r="W15" i="2"/>
  <c r="H180" i="2"/>
  <c r="T180" i="2"/>
  <c r="K180" i="2"/>
  <c r="Q180" i="2"/>
  <c r="E180" i="2"/>
  <c r="N180" i="2"/>
  <c r="W180" i="2"/>
  <c r="H4" i="1"/>
  <c r="E4" i="1"/>
  <c r="K4" i="1"/>
  <c r="N10" i="1"/>
  <c r="K10" i="1"/>
  <c r="E10" i="1"/>
  <c r="H10" i="1"/>
  <c r="Q10" i="1"/>
  <c r="K18" i="1"/>
  <c r="K25" i="1"/>
  <c r="H25" i="1"/>
  <c r="E25" i="1"/>
  <c r="N25" i="1"/>
  <c r="Q45" i="1"/>
  <c r="Q55" i="1"/>
  <c r="K71" i="1"/>
  <c r="H71" i="1"/>
  <c r="E71" i="1"/>
  <c r="N71" i="1"/>
  <c r="W9" i="2"/>
  <c r="T50" i="2"/>
  <c r="Q50" i="2"/>
  <c r="K50" i="2"/>
  <c r="N50" i="2"/>
  <c r="H50" i="2"/>
  <c r="W50" i="2"/>
  <c r="T60" i="2"/>
  <c r="H60" i="2"/>
  <c r="Q60" i="2"/>
  <c r="K60" i="2"/>
  <c r="N60" i="2"/>
  <c r="W60" i="2"/>
  <c r="T71" i="2"/>
  <c r="K71" i="2"/>
  <c r="Q71" i="2"/>
  <c r="H71" i="2"/>
  <c r="N71" i="2"/>
  <c r="W71" i="2"/>
  <c r="T122" i="2"/>
  <c r="Q122" i="2"/>
  <c r="N122" i="2"/>
  <c r="E122" i="2"/>
  <c r="K122" i="2"/>
  <c r="H122" i="2"/>
  <c r="W122" i="2"/>
  <c r="T167" i="2"/>
  <c r="H167" i="2"/>
  <c r="E167" i="2"/>
  <c r="W167" i="2"/>
  <c r="Q167" i="2"/>
  <c r="K167" i="2"/>
  <c r="T22" i="3"/>
  <c r="Q22" i="3"/>
  <c r="Z22" i="3"/>
  <c r="K22" i="3"/>
  <c r="W22" i="3"/>
  <c r="N22" i="3"/>
  <c r="H22" i="3"/>
  <c r="AC22" i="3"/>
  <c r="T41" i="3"/>
  <c r="N41" i="3"/>
  <c r="K41" i="3"/>
  <c r="H41" i="3"/>
  <c r="E41" i="3"/>
  <c r="AC41" i="3"/>
  <c r="Z41" i="3"/>
  <c r="Q41" i="3"/>
  <c r="T79" i="3"/>
  <c r="E79" i="3"/>
  <c r="H79" i="3"/>
  <c r="Z79" i="3"/>
  <c r="W79" i="3"/>
  <c r="N79" i="3"/>
  <c r="Q79" i="3"/>
  <c r="K79" i="3"/>
  <c r="AC79" i="3"/>
  <c r="T91" i="3"/>
  <c r="K91" i="3"/>
  <c r="H91" i="3"/>
  <c r="N91" i="3"/>
  <c r="Z91" i="3"/>
  <c r="E91" i="3"/>
  <c r="W91" i="3"/>
  <c r="Q91" i="3"/>
  <c r="AC91" i="3"/>
  <c r="Z96" i="4"/>
  <c r="T96" i="4"/>
  <c r="E96" i="4"/>
  <c r="H96" i="4"/>
  <c r="W96" i="4"/>
  <c r="K96" i="4"/>
  <c r="Q96" i="4"/>
  <c r="N96" i="4"/>
  <c r="AC96" i="4"/>
  <c r="H14" i="1"/>
  <c r="E14" i="1"/>
  <c r="K14" i="1"/>
  <c r="Q46" i="1"/>
  <c r="N46" i="1"/>
  <c r="K46" i="1"/>
  <c r="T46" i="1"/>
  <c r="H46" i="1"/>
  <c r="H9" i="1"/>
  <c r="E9" i="1"/>
  <c r="K9" i="1"/>
  <c r="Q21" i="1"/>
  <c r="N21" i="1"/>
  <c r="K21" i="1"/>
  <c r="T21" i="1"/>
  <c r="H21" i="1"/>
  <c r="Q67" i="1"/>
  <c r="N67" i="1"/>
  <c r="K67" i="1"/>
  <c r="T67" i="1"/>
  <c r="H67" i="1"/>
  <c r="N122" i="1"/>
  <c r="K122" i="1"/>
  <c r="H122" i="1"/>
  <c r="E122" i="1"/>
  <c r="Q122" i="1"/>
  <c r="T188" i="1"/>
  <c r="H188" i="1"/>
  <c r="Q188" i="1"/>
  <c r="N188" i="1"/>
  <c r="K188" i="1"/>
  <c r="W188" i="1"/>
  <c r="N197" i="1"/>
  <c r="E197" i="1"/>
  <c r="K197" i="1"/>
  <c r="H197" i="1"/>
  <c r="Q197" i="1"/>
  <c r="Q87" i="1"/>
  <c r="E87" i="1"/>
  <c r="N87" i="1"/>
  <c r="K87" i="1"/>
  <c r="H87" i="1"/>
  <c r="T87" i="1"/>
  <c r="Q107" i="1"/>
  <c r="N107" i="1"/>
  <c r="K107" i="1"/>
  <c r="E107" i="1"/>
  <c r="H107" i="1"/>
  <c r="T107" i="1"/>
  <c r="H125" i="2"/>
  <c r="K125" i="2"/>
  <c r="E125" i="2"/>
  <c r="W125" i="2"/>
  <c r="T125" i="2"/>
  <c r="N125" i="2"/>
  <c r="N182" i="1"/>
  <c r="E182" i="1"/>
  <c r="K182" i="1"/>
  <c r="H182" i="1"/>
  <c r="Q182" i="1"/>
  <c r="N24" i="2"/>
  <c r="K24" i="2"/>
  <c r="H24" i="2"/>
  <c r="E24" i="2"/>
  <c r="Q24" i="2"/>
  <c r="T5" i="3"/>
  <c r="AC5" i="3"/>
  <c r="W5" i="3"/>
  <c r="Q5" i="3"/>
  <c r="K5" i="3"/>
  <c r="H5" i="3"/>
  <c r="N5" i="3"/>
  <c r="Z5" i="3"/>
  <c r="T16" i="1"/>
  <c r="Q16" i="1"/>
  <c r="K16" i="1"/>
  <c r="N16" i="1"/>
  <c r="W16" i="1"/>
  <c r="N18" i="1"/>
  <c r="Q41" i="1"/>
  <c r="N41" i="1"/>
  <c r="K41" i="1"/>
  <c r="H41" i="1"/>
  <c r="T41" i="1"/>
  <c r="Q51" i="1"/>
  <c r="N51" i="1"/>
  <c r="K51" i="1"/>
  <c r="H51" i="1"/>
  <c r="T51" i="1"/>
  <c r="T55" i="1"/>
  <c r="K81" i="1"/>
  <c r="H81" i="1"/>
  <c r="E81" i="1"/>
  <c r="N81" i="1"/>
  <c r="N117" i="1"/>
  <c r="K117" i="1"/>
  <c r="H117" i="1"/>
  <c r="Q117" i="1"/>
  <c r="E117" i="1"/>
  <c r="T127" i="1"/>
  <c r="N142" i="1"/>
  <c r="E142" i="1"/>
  <c r="K142" i="1"/>
  <c r="H142" i="1"/>
  <c r="Q142" i="1"/>
  <c r="T152" i="1"/>
  <c r="N167" i="1"/>
  <c r="K167" i="1"/>
  <c r="H167" i="1"/>
  <c r="Q167" i="1"/>
  <c r="E167" i="1"/>
  <c r="T177" i="1"/>
  <c r="T183" i="1"/>
  <c r="Q183" i="1"/>
  <c r="H183" i="1"/>
  <c r="N183" i="1"/>
  <c r="K183" i="1"/>
  <c r="W183" i="1"/>
  <c r="N192" i="1"/>
  <c r="K192" i="1"/>
  <c r="E192" i="1"/>
  <c r="H192" i="1"/>
  <c r="Q192" i="1"/>
  <c r="T202" i="1"/>
  <c r="T208" i="1"/>
  <c r="Q208" i="1"/>
  <c r="K208" i="1"/>
  <c r="N208" i="1"/>
  <c r="H208" i="1"/>
  <c r="W208" i="1"/>
  <c r="N3" i="2"/>
  <c r="K3" i="2"/>
  <c r="H3" i="2"/>
  <c r="E3" i="2"/>
  <c r="Q3" i="2"/>
  <c r="T19" i="2"/>
  <c r="T25" i="2"/>
  <c r="K25" i="2"/>
  <c r="Q25" i="2"/>
  <c r="N25" i="2"/>
  <c r="H25" i="2"/>
  <c r="W25" i="2"/>
  <c r="N34" i="2"/>
  <c r="K34" i="2"/>
  <c r="H34" i="2"/>
  <c r="E34" i="2"/>
  <c r="Q34" i="2"/>
  <c r="T44" i="2"/>
  <c r="H175" i="2"/>
  <c r="K175" i="2"/>
  <c r="E175" i="2"/>
  <c r="W175" i="2"/>
  <c r="T175" i="2"/>
  <c r="N175" i="2"/>
  <c r="T42" i="3"/>
  <c r="Q42" i="3"/>
  <c r="N42" i="3"/>
  <c r="Z42" i="3"/>
  <c r="W42" i="3"/>
  <c r="K42" i="3"/>
  <c r="H42" i="3"/>
  <c r="E42" i="3"/>
  <c r="AC42" i="3"/>
  <c r="T61" i="3"/>
  <c r="N61" i="3"/>
  <c r="K61" i="3"/>
  <c r="H61" i="3"/>
  <c r="E61" i="3"/>
  <c r="AC61" i="3"/>
  <c r="Z61" i="3"/>
  <c r="Q61" i="3"/>
  <c r="T103" i="3"/>
  <c r="Q103" i="3"/>
  <c r="N103" i="3"/>
  <c r="W103" i="3"/>
  <c r="Z103" i="3"/>
  <c r="K103" i="3"/>
  <c r="E103" i="3"/>
  <c r="H103" i="3"/>
  <c r="AC103" i="3"/>
  <c r="T134" i="3"/>
  <c r="W134" i="3"/>
  <c r="Q134" i="3"/>
  <c r="Z134" i="3"/>
  <c r="N134" i="3"/>
  <c r="E134" i="3"/>
  <c r="K134" i="3"/>
  <c r="H134" i="3"/>
  <c r="AC134" i="3"/>
  <c r="Z68" i="4"/>
  <c r="T68" i="4"/>
  <c r="Q68" i="4"/>
  <c r="N68" i="4"/>
  <c r="K68" i="4"/>
  <c r="W68" i="4"/>
  <c r="H68" i="4"/>
  <c r="E68" i="4"/>
  <c r="AC68" i="4"/>
  <c r="Z198" i="4"/>
  <c r="W198" i="4"/>
  <c r="T198" i="4"/>
  <c r="AC198" i="4"/>
  <c r="H198" i="4"/>
  <c r="E198" i="4"/>
  <c r="K198" i="4"/>
  <c r="Q198" i="4"/>
  <c r="N198" i="4"/>
  <c r="T113" i="1"/>
  <c r="Q113" i="1"/>
  <c r="N113" i="1"/>
  <c r="K113" i="1"/>
  <c r="W113" i="1"/>
  <c r="T138" i="1"/>
  <c r="Q138" i="1"/>
  <c r="N138" i="1"/>
  <c r="K138" i="1"/>
  <c r="W138" i="1"/>
  <c r="H138" i="1"/>
  <c r="N147" i="1"/>
  <c r="E147" i="1"/>
  <c r="K147" i="1"/>
  <c r="H147" i="1"/>
  <c r="Q147" i="1"/>
  <c r="T163" i="1"/>
  <c r="H163" i="1"/>
  <c r="Q163" i="1"/>
  <c r="N163" i="1"/>
  <c r="K163" i="1"/>
  <c r="W163" i="1"/>
  <c r="K50" i="1"/>
  <c r="H50" i="1"/>
  <c r="E50" i="1"/>
  <c r="N50" i="1"/>
  <c r="Q97" i="1"/>
  <c r="H97" i="1"/>
  <c r="N97" i="1"/>
  <c r="E97" i="1"/>
  <c r="K97" i="1"/>
  <c r="T97" i="1"/>
  <c r="N49" i="2"/>
  <c r="K49" i="2"/>
  <c r="H49" i="2"/>
  <c r="E49" i="2"/>
  <c r="W49" i="2"/>
  <c r="Q49" i="2"/>
  <c r="N59" i="2"/>
  <c r="K59" i="2"/>
  <c r="H59" i="2"/>
  <c r="E59" i="2"/>
  <c r="W59" i="2"/>
  <c r="Q59" i="2"/>
  <c r="T40" i="2"/>
  <c r="Q40" i="2"/>
  <c r="K40" i="2"/>
  <c r="N40" i="2"/>
  <c r="H40" i="2"/>
  <c r="W40" i="2"/>
  <c r="N121" i="2"/>
  <c r="H121" i="2"/>
  <c r="E121" i="2"/>
  <c r="W121" i="2"/>
  <c r="T121" i="2"/>
  <c r="K121" i="2"/>
  <c r="N126" i="2"/>
  <c r="T126" i="2"/>
  <c r="H126" i="2"/>
  <c r="Q126" i="2"/>
  <c r="E126" i="2"/>
  <c r="K126" i="2"/>
  <c r="W126" i="2"/>
  <c r="T5" i="1"/>
  <c r="E11" i="1"/>
  <c r="Q14" i="1"/>
  <c r="Q20" i="1"/>
  <c r="E26" i="1"/>
  <c r="T45" i="1"/>
  <c r="Q61" i="1"/>
  <c r="N61" i="1"/>
  <c r="K61" i="1"/>
  <c r="H61" i="1"/>
  <c r="T61" i="1"/>
  <c r="Q66" i="1"/>
  <c r="E72" i="1"/>
  <c r="K91" i="1"/>
  <c r="H91" i="1"/>
  <c r="E91" i="1"/>
  <c r="N91" i="1"/>
  <c r="K101" i="1"/>
  <c r="H101" i="1"/>
  <c r="E101" i="1"/>
  <c r="N101" i="1"/>
  <c r="K111" i="1"/>
  <c r="H111" i="1"/>
  <c r="E111" i="1"/>
  <c r="N111" i="1"/>
  <c r="T133" i="1"/>
  <c r="H133" i="1"/>
  <c r="Q133" i="1"/>
  <c r="N133" i="1"/>
  <c r="K133" i="1"/>
  <c r="W133" i="1"/>
  <c r="T158" i="1"/>
  <c r="Q158" i="1"/>
  <c r="N158" i="1"/>
  <c r="H158" i="1"/>
  <c r="K158" i="1"/>
  <c r="W158" i="1"/>
  <c r="W5" i="1"/>
  <c r="H11" i="1"/>
  <c r="T14" i="1"/>
  <c r="Q18" i="1"/>
  <c r="T20" i="1"/>
  <c r="W26" i="1"/>
  <c r="K35" i="1"/>
  <c r="H35" i="1"/>
  <c r="E35" i="1"/>
  <c r="N35" i="1"/>
  <c r="W45" i="1"/>
  <c r="W55" i="1"/>
  <c r="T66" i="1"/>
  <c r="W72" i="1"/>
  <c r="W82" i="1"/>
  <c r="W92" i="1"/>
  <c r="W102" i="1"/>
  <c r="W112" i="1"/>
  <c r="E118" i="1"/>
  <c r="W127" i="1"/>
  <c r="E143" i="1"/>
  <c r="W152" i="1"/>
  <c r="E168" i="1"/>
  <c r="W177" i="1"/>
  <c r="E193" i="1"/>
  <c r="W202" i="1"/>
  <c r="E4" i="2"/>
  <c r="E10" i="2"/>
  <c r="W19" i="2"/>
  <c r="E35" i="2"/>
  <c r="W44" i="2"/>
  <c r="T54" i="2"/>
  <c r="T64" i="2"/>
  <c r="T75" i="2"/>
  <c r="K79" i="2"/>
  <c r="H79" i="2"/>
  <c r="E79" i="2"/>
  <c r="T79" i="2"/>
  <c r="N79" i="2"/>
  <c r="T106" i="2"/>
  <c r="T110" i="2"/>
  <c r="N171" i="2"/>
  <c r="H171" i="2"/>
  <c r="E171" i="2"/>
  <c r="W171" i="2"/>
  <c r="T171" i="2"/>
  <c r="K171" i="2"/>
  <c r="N176" i="2"/>
  <c r="T176" i="2"/>
  <c r="H176" i="2"/>
  <c r="Q176" i="2"/>
  <c r="E176" i="2"/>
  <c r="K176" i="2"/>
  <c r="W176" i="2"/>
  <c r="E11" i="3"/>
  <c r="T62" i="3"/>
  <c r="Q62" i="3"/>
  <c r="N62" i="3"/>
  <c r="Z62" i="3"/>
  <c r="W62" i="3"/>
  <c r="K62" i="3"/>
  <c r="H62" i="3"/>
  <c r="E62" i="3"/>
  <c r="AC62" i="3"/>
  <c r="E4" i="3"/>
  <c r="E21" i="3"/>
  <c r="E30" i="3"/>
  <c r="E66" i="3"/>
  <c r="H19" i="1"/>
  <c r="H24" i="1"/>
  <c r="H29" i="1"/>
  <c r="H34" i="1"/>
  <c r="H39" i="1"/>
  <c r="H44" i="1"/>
  <c r="H49" i="1"/>
  <c r="H54" i="1"/>
  <c r="H59" i="1"/>
  <c r="H64" i="1"/>
  <c r="H70" i="1"/>
  <c r="H75" i="1"/>
  <c r="H80" i="1"/>
  <c r="H85" i="1"/>
  <c r="H90" i="1"/>
  <c r="H95" i="1"/>
  <c r="H100" i="1"/>
  <c r="H105" i="1"/>
  <c r="H110" i="1"/>
  <c r="K116" i="1"/>
  <c r="K121" i="1"/>
  <c r="K126" i="1"/>
  <c r="K131" i="1"/>
  <c r="K136" i="1"/>
  <c r="K141" i="1"/>
  <c r="K146" i="1"/>
  <c r="K151" i="1"/>
  <c r="K156" i="1"/>
  <c r="K161" i="1"/>
  <c r="K166" i="1"/>
  <c r="K171" i="1"/>
  <c r="K176" i="1"/>
  <c r="K181" i="1"/>
  <c r="K186" i="1"/>
  <c r="K191" i="1"/>
  <c r="K196" i="1"/>
  <c r="K201" i="1"/>
  <c r="K206" i="1"/>
  <c r="K211" i="1"/>
  <c r="K2" i="2"/>
  <c r="K7" i="2"/>
  <c r="K13" i="2"/>
  <c r="K18" i="2"/>
  <c r="K23" i="2"/>
  <c r="K28" i="2"/>
  <c r="K33" i="2"/>
  <c r="K38" i="2"/>
  <c r="K43" i="2"/>
  <c r="K48" i="2"/>
  <c r="K53" i="2"/>
  <c r="K58" i="2"/>
  <c r="K63" i="2"/>
  <c r="K69" i="2"/>
  <c r="K74" i="2"/>
  <c r="H82" i="2"/>
  <c r="H86" i="2"/>
  <c r="Q87" i="2"/>
  <c r="K90" i="2"/>
  <c r="T91" i="2"/>
  <c r="K94" i="2"/>
  <c r="T95" i="2"/>
  <c r="E97" i="2"/>
  <c r="T99" i="2"/>
  <c r="E101" i="2"/>
  <c r="E105" i="2"/>
  <c r="H109" i="2"/>
  <c r="H132" i="2"/>
  <c r="H136" i="2"/>
  <c r="Q137" i="2"/>
  <c r="K140" i="2"/>
  <c r="T141" i="2"/>
  <c r="K144" i="2"/>
  <c r="T145" i="2"/>
  <c r="E147" i="2"/>
  <c r="T149" i="2"/>
  <c r="E151" i="2"/>
  <c r="N152" i="2"/>
  <c r="E155" i="2"/>
  <c r="Q156" i="2"/>
  <c r="H159" i="2"/>
  <c r="Q160" i="2"/>
  <c r="Q164" i="2"/>
  <c r="H182" i="2"/>
  <c r="H186" i="2"/>
  <c r="Q187" i="2"/>
  <c r="K190" i="2"/>
  <c r="T191" i="2"/>
  <c r="K194" i="2"/>
  <c r="T195" i="2"/>
  <c r="E197" i="2"/>
  <c r="T199" i="2"/>
  <c r="E201" i="2"/>
  <c r="N202" i="2"/>
  <c r="E205" i="2"/>
  <c r="Q206" i="2"/>
  <c r="H209" i="2"/>
  <c r="Q210" i="2"/>
  <c r="Q214" i="2"/>
  <c r="K3" i="3"/>
  <c r="Q4" i="3"/>
  <c r="N9" i="3"/>
  <c r="W10" i="3"/>
  <c r="K14" i="3"/>
  <c r="Q15" i="3"/>
  <c r="N20" i="3"/>
  <c r="W21" i="3"/>
  <c r="H24" i="3"/>
  <c r="N29" i="3"/>
  <c r="N33" i="3"/>
  <c r="T34" i="3"/>
  <c r="Z34" i="3"/>
  <c r="W34" i="3"/>
  <c r="W38" i="3"/>
  <c r="T39" i="3"/>
  <c r="H39" i="3"/>
  <c r="E39" i="3"/>
  <c r="H44" i="3"/>
  <c r="N49" i="3"/>
  <c r="N53" i="3"/>
  <c r="T54" i="3"/>
  <c r="Z54" i="3"/>
  <c r="W54" i="3"/>
  <c r="W58" i="3"/>
  <c r="T59" i="3"/>
  <c r="H59" i="3"/>
  <c r="E59" i="3"/>
  <c r="H64" i="3"/>
  <c r="N70" i="3"/>
  <c r="N74" i="3"/>
  <c r="W81" i="3"/>
  <c r="E83" i="3"/>
  <c r="N90" i="3"/>
  <c r="K93" i="3"/>
  <c r="E95" i="3"/>
  <c r="W100" i="3"/>
  <c r="E102" i="3"/>
  <c r="K105" i="3"/>
  <c r="N109" i="3"/>
  <c r="W112" i="3"/>
  <c r="E114" i="3"/>
  <c r="W119" i="3"/>
  <c r="E121" i="3"/>
  <c r="K124" i="3"/>
  <c r="W131" i="3"/>
  <c r="E133" i="3"/>
  <c r="N140" i="3"/>
  <c r="K143" i="3"/>
  <c r="E145" i="3"/>
  <c r="W150" i="3"/>
  <c r="H152" i="3"/>
  <c r="Q155" i="3"/>
  <c r="H157" i="3"/>
  <c r="Q160" i="3"/>
  <c r="H162" i="3"/>
  <c r="Q165" i="3"/>
  <c r="H167" i="3"/>
  <c r="Q170" i="3"/>
  <c r="H172" i="3"/>
  <c r="Q175" i="3"/>
  <c r="H177" i="3"/>
  <c r="Q180" i="3"/>
  <c r="H182" i="3"/>
  <c r="Q185" i="3"/>
  <c r="H187" i="3"/>
  <c r="Q190" i="3"/>
  <c r="H192" i="3"/>
  <c r="Q195" i="3"/>
  <c r="H197" i="3"/>
  <c r="Q200" i="3"/>
  <c r="H202" i="3"/>
  <c r="Q205" i="3"/>
  <c r="H207" i="3"/>
  <c r="Q210" i="3"/>
  <c r="H212" i="3"/>
  <c r="Q215" i="3"/>
  <c r="H3" i="4"/>
  <c r="Q6" i="4"/>
  <c r="H8" i="4"/>
  <c r="Q11" i="4"/>
  <c r="H13" i="4"/>
  <c r="Q16" i="4"/>
  <c r="H18" i="4"/>
  <c r="Q21" i="4"/>
  <c r="H23" i="4"/>
  <c r="Q26" i="4"/>
  <c r="H28" i="4"/>
  <c r="Q31" i="4"/>
  <c r="H33" i="4"/>
  <c r="Q36" i="4"/>
  <c r="H38" i="4"/>
  <c r="Q41" i="4"/>
  <c r="H43" i="4"/>
  <c r="Q46" i="4"/>
  <c r="H48" i="4"/>
  <c r="Q51" i="4"/>
  <c r="H53" i="4"/>
  <c r="Q56" i="4"/>
  <c r="H58" i="4"/>
  <c r="Q61" i="4"/>
  <c r="H63" i="4"/>
  <c r="Q66" i="4"/>
  <c r="Q77" i="4"/>
  <c r="K86" i="4"/>
  <c r="E88" i="4"/>
  <c r="Q91" i="4"/>
  <c r="Q102" i="4"/>
  <c r="K111" i="4"/>
  <c r="E113" i="4"/>
  <c r="Q116" i="4"/>
  <c r="Q127" i="4"/>
  <c r="Z138" i="4"/>
  <c r="W138" i="4"/>
  <c r="T138" i="4"/>
  <c r="AC138" i="4"/>
  <c r="H138" i="4"/>
  <c r="E138" i="4"/>
  <c r="K138" i="4"/>
  <c r="K145" i="4"/>
  <c r="Z163" i="4"/>
  <c r="W163" i="4"/>
  <c r="T163" i="4"/>
  <c r="AC163" i="4"/>
  <c r="H163" i="4"/>
  <c r="E163" i="4"/>
  <c r="K163" i="4"/>
  <c r="K170" i="4"/>
  <c r="Z188" i="4"/>
  <c r="W188" i="4"/>
  <c r="T188" i="4"/>
  <c r="AC188" i="4"/>
  <c r="H188" i="4"/>
  <c r="E188" i="4"/>
  <c r="K188" i="4"/>
  <c r="K195" i="4"/>
  <c r="Z213" i="4"/>
  <c r="W213" i="4"/>
  <c r="T213" i="4"/>
  <c r="AC213" i="4"/>
  <c r="H213" i="4"/>
  <c r="E213" i="4"/>
  <c r="K213" i="4"/>
  <c r="Z25" i="5"/>
  <c r="W25" i="5"/>
  <c r="T25" i="5"/>
  <c r="AC25" i="5"/>
  <c r="H25" i="5"/>
  <c r="E25" i="5"/>
  <c r="K25" i="5"/>
  <c r="Z50" i="5"/>
  <c r="W50" i="5"/>
  <c r="T50" i="5"/>
  <c r="AC50" i="5"/>
  <c r="H50" i="5"/>
  <c r="E50" i="5"/>
  <c r="K50" i="5"/>
  <c r="Z78" i="5"/>
  <c r="W78" i="5"/>
  <c r="T78" i="5"/>
  <c r="AC78" i="5"/>
  <c r="N78" i="5"/>
  <c r="K78" i="5"/>
  <c r="H78" i="5"/>
  <c r="Q78" i="5"/>
  <c r="Z85" i="5"/>
  <c r="W85" i="5"/>
  <c r="T85" i="5"/>
  <c r="AC85" i="5"/>
  <c r="H85" i="5"/>
  <c r="E85" i="5"/>
  <c r="K85" i="5"/>
  <c r="Z87" i="5"/>
  <c r="W87" i="5"/>
  <c r="T87" i="5"/>
  <c r="AC87" i="5"/>
  <c r="Q87" i="5"/>
  <c r="E87" i="5"/>
  <c r="Z128" i="5"/>
  <c r="W128" i="5"/>
  <c r="T128" i="5"/>
  <c r="AC128" i="5"/>
  <c r="N128" i="5"/>
  <c r="K128" i="5"/>
  <c r="H128" i="5"/>
  <c r="Q128" i="5"/>
  <c r="Z133" i="5"/>
  <c r="W133" i="5"/>
  <c r="T133" i="5"/>
  <c r="AC133" i="5"/>
  <c r="N133" i="5"/>
  <c r="K133" i="5"/>
  <c r="H133" i="5"/>
  <c r="Q133" i="5"/>
  <c r="Z138" i="5"/>
  <c r="W138" i="5"/>
  <c r="T138" i="5"/>
  <c r="AC138" i="5"/>
  <c r="N138" i="5"/>
  <c r="K138" i="5"/>
  <c r="H138" i="5"/>
  <c r="Q138" i="5"/>
  <c r="Z143" i="5"/>
  <c r="W143" i="5"/>
  <c r="T143" i="5"/>
  <c r="AC143" i="5"/>
  <c r="N143" i="5"/>
  <c r="K143" i="5"/>
  <c r="H143" i="5"/>
  <c r="Q143" i="5"/>
  <c r="Z148" i="5"/>
  <c r="W148" i="5"/>
  <c r="T148" i="5"/>
  <c r="AC148" i="5"/>
  <c r="N148" i="5"/>
  <c r="K148" i="5"/>
  <c r="H148" i="5"/>
  <c r="Q148" i="5"/>
  <c r="Z153" i="5"/>
  <c r="W153" i="5"/>
  <c r="T153" i="5"/>
  <c r="AC153" i="5"/>
  <c r="N153" i="5"/>
  <c r="K153" i="5"/>
  <c r="H153" i="5"/>
  <c r="Q153" i="5"/>
  <c r="Z158" i="5"/>
  <c r="W158" i="5"/>
  <c r="T158" i="5"/>
  <c r="AC158" i="5"/>
  <c r="N158" i="5"/>
  <c r="K158" i="5"/>
  <c r="H158" i="5"/>
  <c r="Q158" i="5"/>
  <c r="Z163" i="5"/>
  <c r="W163" i="5"/>
  <c r="T163" i="5"/>
  <c r="AC163" i="5"/>
  <c r="N163" i="5"/>
  <c r="K163" i="5"/>
  <c r="H163" i="5"/>
  <c r="Q163" i="5"/>
  <c r="Z168" i="5"/>
  <c r="W168" i="5"/>
  <c r="T168" i="5"/>
  <c r="AC168" i="5"/>
  <c r="N168" i="5"/>
  <c r="K168" i="5"/>
  <c r="H168" i="5"/>
  <c r="Q168" i="5"/>
  <c r="Z173" i="5"/>
  <c r="W173" i="5"/>
  <c r="T173" i="5"/>
  <c r="AC173" i="5"/>
  <c r="N173" i="5"/>
  <c r="K173" i="5"/>
  <c r="H173" i="5"/>
  <c r="Q173" i="5"/>
  <c r="Z178" i="5"/>
  <c r="W178" i="5"/>
  <c r="T178" i="5"/>
  <c r="AC178" i="5"/>
  <c r="N178" i="5"/>
  <c r="K178" i="5"/>
  <c r="H178" i="5"/>
  <c r="Q178" i="5"/>
  <c r="Z183" i="5"/>
  <c r="W183" i="5"/>
  <c r="T183" i="5"/>
  <c r="AC183" i="5"/>
  <c r="N183" i="5"/>
  <c r="K183" i="5"/>
  <c r="H183" i="5"/>
  <c r="Q183" i="5"/>
  <c r="Z188" i="5"/>
  <c r="W188" i="5"/>
  <c r="T188" i="5"/>
  <c r="AC188" i="5"/>
  <c r="N188" i="5"/>
  <c r="K188" i="5"/>
  <c r="H188" i="5"/>
  <c r="Q188" i="5"/>
  <c r="Z193" i="5"/>
  <c r="W193" i="5"/>
  <c r="T193" i="5"/>
  <c r="AC193" i="5"/>
  <c r="N193" i="5"/>
  <c r="K193" i="5"/>
  <c r="H193" i="5"/>
  <c r="Q193" i="5"/>
  <c r="Z198" i="5"/>
  <c r="W198" i="5"/>
  <c r="T198" i="5"/>
  <c r="AC198" i="5"/>
  <c r="N198" i="5"/>
  <c r="K198" i="5"/>
  <c r="H198" i="5"/>
  <c r="Q198" i="5"/>
  <c r="Z203" i="5"/>
  <c r="W203" i="5"/>
  <c r="T203" i="5"/>
  <c r="AC203" i="5"/>
  <c r="N203" i="5"/>
  <c r="K203" i="5"/>
  <c r="H203" i="5"/>
  <c r="Q203" i="5"/>
  <c r="Z208" i="5"/>
  <c r="W208" i="5"/>
  <c r="T208" i="5"/>
  <c r="AC208" i="5"/>
  <c r="N208" i="5"/>
  <c r="K208" i="5"/>
  <c r="H208" i="5"/>
  <c r="Q208" i="5"/>
  <c r="Z213" i="5"/>
  <c r="W213" i="5"/>
  <c r="T213" i="5"/>
  <c r="AC213" i="5"/>
  <c r="N213" i="5"/>
  <c r="K213" i="5"/>
  <c r="H213" i="5"/>
  <c r="Q213" i="5"/>
  <c r="Z121" i="4"/>
  <c r="T121" i="4"/>
  <c r="E121" i="4"/>
  <c r="H121" i="4"/>
  <c r="Z140" i="4"/>
  <c r="W140" i="4"/>
  <c r="T140" i="4"/>
  <c r="AC140" i="4"/>
  <c r="E140" i="4"/>
  <c r="Z161" i="4"/>
  <c r="W161" i="4"/>
  <c r="T161" i="4"/>
  <c r="AC161" i="4"/>
  <c r="N161" i="4"/>
  <c r="K161" i="4"/>
  <c r="H161" i="4"/>
  <c r="Q161" i="4"/>
  <c r="Z165" i="4"/>
  <c r="W165" i="4"/>
  <c r="T165" i="4"/>
  <c r="AC165" i="4"/>
  <c r="E165" i="4"/>
  <c r="Z186" i="4"/>
  <c r="W186" i="4"/>
  <c r="T186" i="4"/>
  <c r="AC186" i="4"/>
  <c r="N186" i="4"/>
  <c r="K186" i="4"/>
  <c r="H186" i="4"/>
  <c r="Q186" i="4"/>
  <c r="Z190" i="4"/>
  <c r="W190" i="4"/>
  <c r="T190" i="4"/>
  <c r="AC190" i="4"/>
  <c r="E190" i="4"/>
  <c r="Z211" i="4"/>
  <c r="W211" i="4"/>
  <c r="T211" i="4"/>
  <c r="AC211" i="4"/>
  <c r="N211" i="4"/>
  <c r="K211" i="4"/>
  <c r="H211" i="4"/>
  <c r="Q211" i="4"/>
  <c r="Z2" i="5"/>
  <c r="W2" i="5"/>
  <c r="T2" i="5"/>
  <c r="AC2" i="5"/>
  <c r="E2" i="5"/>
  <c r="Z23" i="5"/>
  <c r="W23" i="5"/>
  <c r="T23" i="5"/>
  <c r="AC23" i="5"/>
  <c r="N23" i="5"/>
  <c r="K23" i="5"/>
  <c r="H23" i="5"/>
  <c r="Q23" i="5"/>
  <c r="Z27" i="5"/>
  <c r="W27" i="5"/>
  <c r="T27" i="5"/>
  <c r="AC27" i="5"/>
  <c r="E27" i="5"/>
  <c r="Z48" i="5"/>
  <c r="W48" i="5"/>
  <c r="T48" i="5"/>
  <c r="AC48" i="5"/>
  <c r="N48" i="5"/>
  <c r="K48" i="5"/>
  <c r="H48" i="5"/>
  <c r="Q48" i="5"/>
  <c r="Z52" i="5"/>
  <c r="W52" i="5"/>
  <c r="T52" i="5"/>
  <c r="AC52" i="5"/>
  <c r="E52" i="5"/>
  <c r="Z83" i="5"/>
  <c r="W83" i="5"/>
  <c r="T83" i="5"/>
  <c r="AC83" i="5"/>
  <c r="N83" i="5"/>
  <c r="K83" i="5"/>
  <c r="H83" i="5"/>
  <c r="Q83" i="5"/>
  <c r="Z90" i="5"/>
  <c r="W90" i="5"/>
  <c r="T90" i="5"/>
  <c r="AC90" i="5"/>
  <c r="H90" i="5"/>
  <c r="E90" i="5"/>
  <c r="K90" i="5"/>
  <c r="Z92" i="5"/>
  <c r="W92" i="5"/>
  <c r="T92" i="5"/>
  <c r="AC92" i="5"/>
  <c r="Q92" i="5"/>
  <c r="E92" i="5"/>
  <c r="H107" i="5"/>
  <c r="Q144" i="2"/>
  <c r="W152" i="2"/>
  <c r="W156" i="2"/>
  <c r="W160" i="2"/>
  <c r="W164" i="2"/>
  <c r="N182" i="2"/>
  <c r="Q186" i="2"/>
  <c r="Q190" i="2"/>
  <c r="Q194" i="2"/>
  <c r="W202" i="2"/>
  <c r="W206" i="2"/>
  <c r="W210" i="2"/>
  <c r="W214" i="2"/>
  <c r="N24" i="3"/>
  <c r="T25" i="3"/>
  <c r="AC25" i="3"/>
  <c r="Z25" i="3"/>
  <c r="W29" i="3"/>
  <c r="T30" i="3"/>
  <c r="K30" i="3"/>
  <c r="H30" i="3"/>
  <c r="N44" i="3"/>
  <c r="T45" i="3"/>
  <c r="AC45" i="3"/>
  <c r="Z45" i="3"/>
  <c r="W49" i="3"/>
  <c r="T50" i="3"/>
  <c r="K50" i="3"/>
  <c r="H50" i="3"/>
  <c r="N64" i="3"/>
  <c r="T66" i="3"/>
  <c r="AC66" i="3"/>
  <c r="Z66" i="3"/>
  <c r="W70" i="3"/>
  <c r="T71" i="3"/>
  <c r="K71" i="3"/>
  <c r="H71" i="3"/>
  <c r="K83" i="3"/>
  <c r="W90" i="3"/>
  <c r="K95" i="3"/>
  <c r="W102" i="3"/>
  <c r="W109" i="3"/>
  <c r="K114" i="3"/>
  <c r="W121" i="3"/>
  <c r="K133" i="3"/>
  <c r="W140" i="3"/>
  <c r="K145" i="3"/>
  <c r="Q72" i="4"/>
  <c r="E83" i="4"/>
  <c r="Q86" i="4"/>
  <c r="Q97" i="4"/>
  <c r="E108" i="4"/>
  <c r="Q111" i="4"/>
  <c r="Q122" i="4"/>
  <c r="Z134" i="4"/>
  <c r="T134" i="4"/>
  <c r="AC134" i="4"/>
  <c r="E134" i="4"/>
  <c r="Z143" i="4"/>
  <c r="W143" i="4"/>
  <c r="T143" i="4"/>
  <c r="AC143" i="4"/>
  <c r="H143" i="4"/>
  <c r="E143" i="4"/>
  <c r="K143" i="4"/>
  <c r="K150" i="4"/>
  <c r="Z168" i="4"/>
  <c r="W168" i="4"/>
  <c r="T168" i="4"/>
  <c r="AC168" i="4"/>
  <c r="H168" i="4"/>
  <c r="E168" i="4"/>
  <c r="K168" i="4"/>
  <c r="K175" i="4"/>
  <c r="Z193" i="4"/>
  <c r="W193" i="4"/>
  <c r="T193" i="4"/>
  <c r="AC193" i="4"/>
  <c r="H193" i="4"/>
  <c r="E193" i="4"/>
  <c r="K193" i="4"/>
  <c r="K200" i="4"/>
  <c r="Z5" i="5"/>
  <c r="W5" i="5"/>
  <c r="T5" i="5"/>
  <c r="AC5" i="5"/>
  <c r="H5" i="5"/>
  <c r="E5" i="5"/>
  <c r="K5" i="5"/>
  <c r="N10" i="5"/>
  <c r="K12" i="5"/>
  <c r="Z30" i="5"/>
  <c r="W30" i="5"/>
  <c r="T30" i="5"/>
  <c r="AC30" i="5"/>
  <c r="H30" i="5"/>
  <c r="E30" i="5"/>
  <c r="K30" i="5"/>
  <c r="N35" i="5"/>
  <c r="K37" i="5"/>
  <c r="Z55" i="5"/>
  <c r="W55" i="5"/>
  <c r="T55" i="5"/>
  <c r="AC55" i="5"/>
  <c r="H55" i="5"/>
  <c r="E55" i="5"/>
  <c r="K55" i="5"/>
  <c r="N60" i="5"/>
  <c r="K62" i="5"/>
  <c r="Z88" i="5"/>
  <c r="W88" i="5"/>
  <c r="T88" i="5"/>
  <c r="AC88" i="5"/>
  <c r="N88" i="5"/>
  <c r="K88" i="5"/>
  <c r="H88" i="5"/>
  <c r="Q88" i="5"/>
  <c r="Z95" i="5"/>
  <c r="W95" i="5"/>
  <c r="T95" i="5"/>
  <c r="AC95" i="5"/>
  <c r="H95" i="5"/>
  <c r="E95" i="5"/>
  <c r="K95" i="5"/>
  <c r="Z97" i="5"/>
  <c r="W97" i="5"/>
  <c r="T97" i="5"/>
  <c r="AC97" i="5"/>
  <c r="Q97" i="5"/>
  <c r="E97" i="5"/>
  <c r="N105" i="5"/>
  <c r="K107" i="5"/>
  <c r="H112" i="5"/>
  <c r="T4" i="3"/>
  <c r="Z4" i="3"/>
  <c r="T10" i="3"/>
  <c r="K10" i="3"/>
  <c r="T15" i="3"/>
  <c r="AC15" i="3"/>
  <c r="T21" i="3"/>
  <c r="N21" i="3"/>
  <c r="T33" i="3"/>
  <c r="W33" i="3"/>
  <c r="Q33" i="3"/>
  <c r="T38" i="3"/>
  <c r="E38" i="3"/>
  <c r="T53" i="3"/>
  <c r="W53" i="3"/>
  <c r="Q53" i="3"/>
  <c r="T58" i="3"/>
  <c r="E58" i="3"/>
  <c r="T74" i="3"/>
  <c r="W74" i="3"/>
  <c r="Q74" i="3"/>
  <c r="T81" i="3"/>
  <c r="K81" i="3"/>
  <c r="H81" i="3"/>
  <c r="N81" i="3"/>
  <c r="T93" i="3"/>
  <c r="Q93" i="3"/>
  <c r="N93" i="3"/>
  <c r="W93" i="3"/>
  <c r="T100" i="3"/>
  <c r="H100" i="3"/>
  <c r="E100" i="3"/>
  <c r="K100" i="3"/>
  <c r="T105" i="3"/>
  <c r="Z105" i="3"/>
  <c r="W105" i="3"/>
  <c r="AC105" i="3"/>
  <c r="T112" i="3"/>
  <c r="N112" i="3"/>
  <c r="K112" i="3"/>
  <c r="Q112" i="3"/>
  <c r="T119" i="3"/>
  <c r="E119" i="3"/>
  <c r="H119" i="3"/>
  <c r="T124" i="3"/>
  <c r="W124" i="3"/>
  <c r="Q124" i="3"/>
  <c r="Z124" i="3"/>
  <c r="T131" i="3"/>
  <c r="K131" i="3"/>
  <c r="H131" i="3"/>
  <c r="N131" i="3"/>
  <c r="T143" i="3"/>
  <c r="Q143" i="3"/>
  <c r="N143" i="3"/>
  <c r="W143" i="3"/>
  <c r="T150" i="3"/>
  <c r="H150" i="3"/>
  <c r="E150" i="3"/>
  <c r="K150" i="3"/>
  <c r="Z152" i="3"/>
  <c r="T152" i="3"/>
  <c r="Q152" i="3"/>
  <c r="N152" i="3"/>
  <c r="W152" i="3"/>
  <c r="Z155" i="3"/>
  <c r="T155" i="3"/>
  <c r="E155" i="3"/>
  <c r="H155" i="3"/>
  <c r="Z157" i="3"/>
  <c r="T157" i="3"/>
  <c r="Q157" i="3"/>
  <c r="N157" i="3"/>
  <c r="W157" i="3"/>
  <c r="Z160" i="3"/>
  <c r="T160" i="3"/>
  <c r="E160" i="3"/>
  <c r="H160" i="3"/>
  <c r="Z162" i="3"/>
  <c r="T162" i="3"/>
  <c r="Q162" i="3"/>
  <c r="N162" i="3"/>
  <c r="W162" i="3"/>
  <c r="Z165" i="3"/>
  <c r="T165" i="3"/>
  <c r="E165" i="3"/>
  <c r="H165" i="3"/>
  <c r="Z167" i="3"/>
  <c r="T167" i="3"/>
  <c r="Q167" i="3"/>
  <c r="N167" i="3"/>
  <c r="W167" i="3"/>
  <c r="Z170" i="3"/>
  <c r="T170" i="3"/>
  <c r="E170" i="3"/>
  <c r="H170" i="3"/>
  <c r="Z172" i="3"/>
  <c r="T172" i="3"/>
  <c r="Q172" i="3"/>
  <c r="N172" i="3"/>
  <c r="W172" i="3"/>
  <c r="Z175" i="3"/>
  <c r="T175" i="3"/>
  <c r="E175" i="3"/>
  <c r="H175" i="3"/>
  <c r="Z177" i="3"/>
  <c r="T177" i="3"/>
  <c r="Q177" i="3"/>
  <c r="N177" i="3"/>
  <c r="W177" i="3"/>
  <c r="Z180" i="3"/>
  <c r="T180" i="3"/>
  <c r="E180" i="3"/>
  <c r="H180" i="3"/>
  <c r="Z182" i="3"/>
  <c r="T182" i="3"/>
  <c r="Q182" i="3"/>
  <c r="N182" i="3"/>
  <c r="W182" i="3"/>
  <c r="Z185" i="3"/>
  <c r="T185" i="3"/>
  <c r="E185" i="3"/>
  <c r="H185" i="3"/>
  <c r="Z187" i="3"/>
  <c r="T187" i="3"/>
  <c r="Q187" i="3"/>
  <c r="N187" i="3"/>
  <c r="W187" i="3"/>
  <c r="Z190" i="3"/>
  <c r="T190" i="3"/>
  <c r="E190" i="3"/>
  <c r="H190" i="3"/>
  <c r="Z192" i="3"/>
  <c r="T192" i="3"/>
  <c r="Q192" i="3"/>
  <c r="N192" i="3"/>
  <c r="W192" i="3"/>
  <c r="Z195" i="3"/>
  <c r="T195" i="3"/>
  <c r="E195" i="3"/>
  <c r="H195" i="3"/>
  <c r="Z197" i="3"/>
  <c r="T197" i="3"/>
  <c r="Q197" i="3"/>
  <c r="N197" i="3"/>
  <c r="W197" i="3"/>
  <c r="Z200" i="3"/>
  <c r="T200" i="3"/>
  <c r="E200" i="3"/>
  <c r="H200" i="3"/>
  <c r="Z202" i="3"/>
  <c r="T202" i="3"/>
  <c r="Q202" i="3"/>
  <c r="N202" i="3"/>
  <c r="W202" i="3"/>
  <c r="Z205" i="3"/>
  <c r="T205" i="3"/>
  <c r="E205" i="3"/>
  <c r="H205" i="3"/>
  <c r="Z207" i="3"/>
  <c r="T207" i="3"/>
  <c r="Q207" i="3"/>
  <c r="N207" i="3"/>
  <c r="W207" i="3"/>
  <c r="Z210" i="3"/>
  <c r="T210" i="3"/>
  <c r="E210" i="3"/>
  <c r="H210" i="3"/>
  <c r="Z212" i="3"/>
  <c r="T212" i="3"/>
  <c r="Q212" i="3"/>
  <c r="N212" i="3"/>
  <c r="W212" i="3"/>
  <c r="Z215" i="3"/>
  <c r="T215" i="3"/>
  <c r="E215" i="3"/>
  <c r="H215" i="3"/>
  <c r="Z3" i="4"/>
  <c r="T3" i="4"/>
  <c r="Q3" i="4"/>
  <c r="N3" i="4"/>
  <c r="W3" i="4"/>
  <c r="Z6" i="4"/>
  <c r="T6" i="4"/>
  <c r="E6" i="4"/>
  <c r="H6" i="4"/>
  <c r="Z8" i="4"/>
  <c r="T8" i="4"/>
  <c r="Q8" i="4"/>
  <c r="N8" i="4"/>
  <c r="W8" i="4"/>
  <c r="Z11" i="4"/>
  <c r="T11" i="4"/>
  <c r="E11" i="4"/>
  <c r="H11" i="4"/>
  <c r="Z13" i="4"/>
  <c r="T13" i="4"/>
  <c r="Q13" i="4"/>
  <c r="N13" i="4"/>
  <c r="W13" i="4"/>
  <c r="Z16" i="4"/>
  <c r="T16" i="4"/>
  <c r="E16" i="4"/>
  <c r="H16" i="4"/>
  <c r="Z18" i="4"/>
  <c r="T18" i="4"/>
  <c r="Q18" i="4"/>
  <c r="N18" i="4"/>
  <c r="W18" i="4"/>
  <c r="Z21" i="4"/>
  <c r="T21" i="4"/>
  <c r="E21" i="4"/>
  <c r="H21" i="4"/>
  <c r="Z23" i="4"/>
  <c r="T23" i="4"/>
  <c r="Q23" i="4"/>
  <c r="N23" i="4"/>
  <c r="W23" i="4"/>
  <c r="Z26" i="4"/>
  <c r="T26" i="4"/>
  <c r="E26" i="4"/>
  <c r="H26" i="4"/>
  <c r="Z28" i="4"/>
  <c r="T28" i="4"/>
  <c r="Q28" i="4"/>
  <c r="N28" i="4"/>
  <c r="W28" i="4"/>
  <c r="Z31" i="4"/>
  <c r="T31" i="4"/>
  <c r="E31" i="4"/>
  <c r="H31" i="4"/>
  <c r="Z33" i="4"/>
  <c r="T33" i="4"/>
  <c r="Q33" i="4"/>
  <c r="N33" i="4"/>
  <c r="W33" i="4"/>
  <c r="Z36" i="4"/>
  <c r="T36" i="4"/>
  <c r="E36" i="4"/>
  <c r="H36" i="4"/>
  <c r="Z38" i="4"/>
  <c r="T38" i="4"/>
  <c r="Q38" i="4"/>
  <c r="N38" i="4"/>
  <c r="W38" i="4"/>
  <c r="Z41" i="4"/>
  <c r="T41" i="4"/>
  <c r="E41" i="4"/>
  <c r="H41" i="4"/>
  <c r="Z43" i="4"/>
  <c r="T43" i="4"/>
  <c r="Q43" i="4"/>
  <c r="N43" i="4"/>
  <c r="W43" i="4"/>
  <c r="Z46" i="4"/>
  <c r="T46" i="4"/>
  <c r="E46" i="4"/>
  <c r="H46" i="4"/>
  <c r="Z48" i="4"/>
  <c r="T48" i="4"/>
  <c r="Q48" i="4"/>
  <c r="N48" i="4"/>
  <c r="W48" i="4"/>
  <c r="Z51" i="4"/>
  <c r="T51" i="4"/>
  <c r="E51" i="4"/>
  <c r="H51" i="4"/>
  <c r="Z53" i="4"/>
  <c r="T53" i="4"/>
  <c r="Q53" i="4"/>
  <c r="N53" i="4"/>
  <c r="W53" i="4"/>
  <c r="Z56" i="4"/>
  <c r="T56" i="4"/>
  <c r="E56" i="4"/>
  <c r="H56" i="4"/>
  <c r="Z58" i="4"/>
  <c r="T58" i="4"/>
  <c r="Q58" i="4"/>
  <c r="N58" i="4"/>
  <c r="W58" i="4"/>
  <c r="Z61" i="4"/>
  <c r="T61" i="4"/>
  <c r="E61" i="4"/>
  <c r="H61" i="4"/>
  <c r="Z63" i="4"/>
  <c r="T63" i="4"/>
  <c r="Q63" i="4"/>
  <c r="N63" i="4"/>
  <c r="W63" i="4"/>
  <c r="Z66" i="4"/>
  <c r="T66" i="4"/>
  <c r="E66" i="4"/>
  <c r="H66" i="4"/>
  <c r="Z77" i="4"/>
  <c r="T77" i="4"/>
  <c r="K77" i="4"/>
  <c r="H77" i="4"/>
  <c r="E77" i="4"/>
  <c r="N77" i="4"/>
  <c r="Z88" i="4"/>
  <c r="T88" i="4"/>
  <c r="Q88" i="4"/>
  <c r="N88" i="4"/>
  <c r="K88" i="4"/>
  <c r="W88" i="4"/>
  <c r="Z91" i="4"/>
  <c r="T91" i="4"/>
  <c r="E91" i="4"/>
  <c r="H91" i="4"/>
  <c r="Z102" i="4"/>
  <c r="T102" i="4"/>
  <c r="K102" i="4"/>
  <c r="H102" i="4"/>
  <c r="E102" i="4"/>
  <c r="N102" i="4"/>
  <c r="Z113" i="4"/>
  <c r="T113" i="4"/>
  <c r="Q113" i="4"/>
  <c r="N113" i="4"/>
  <c r="K113" i="4"/>
  <c r="W113" i="4"/>
  <c r="Z116" i="4"/>
  <c r="T116" i="4"/>
  <c r="E116" i="4"/>
  <c r="H116" i="4"/>
  <c r="Z127" i="4"/>
  <c r="T127" i="4"/>
  <c r="K127" i="4"/>
  <c r="H127" i="4"/>
  <c r="E127" i="4"/>
  <c r="N127" i="4"/>
  <c r="Z141" i="4"/>
  <c r="W141" i="4"/>
  <c r="T141" i="4"/>
  <c r="AC141" i="4"/>
  <c r="N141" i="4"/>
  <c r="K141" i="4"/>
  <c r="H141" i="4"/>
  <c r="Q141" i="4"/>
  <c r="Z145" i="4"/>
  <c r="W145" i="4"/>
  <c r="T145" i="4"/>
  <c r="AC145" i="4"/>
  <c r="E145" i="4"/>
  <c r="Z166" i="4"/>
  <c r="W166" i="4"/>
  <c r="T166" i="4"/>
  <c r="AC166" i="4"/>
  <c r="N166" i="4"/>
  <c r="K166" i="4"/>
  <c r="H166" i="4"/>
  <c r="Q166" i="4"/>
  <c r="Z170" i="4"/>
  <c r="W170" i="4"/>
  <c r="T170" i="4"/>
  <c r="AC170" i="4"/>
  <c r="E170" i="4"/>
  <c r="Z191" i="4"/>
  <c r="W191" i="4"/>
  <c r="T191" i="4"/>
  <c r="AC191" i="4"/>
  <c r="N191" i="4"/>
  <c r="K191" i="4"/>
  <c r="H191" i="4"/>
  <c r="Q191" i="4"/>
  <c r="Z195" i="4"/>
  <c r="W195" i="4"/>
  <c r="T195" i="4"/>
  <c r="AC195" i="4"/>
  <c r="E195" i="4"/>
  <c r="Z3" i="5"/>
  <c r="W3" i="5"/>
  <c r="T3" i="5"/>
  <c r="AC3" i="5"/>
  <c r="N3" i="5"/>
  <c r="K3" i="5"/>
  <c r="H3" i="5"/>
  <c r="Q3" i="5"/>
  <c r="Z7" i="5"/>
  <c r="W7" i="5"/>
  <c r="T7" i="5"/>
  <c r="AC7" i="5"/>
  <c r="E7" i="5"/>
  <c r="Z28" i="5"/>
  <c r="W28" i="5"/>
  <c r="T28" i="5"/>
  <c r="AC28" i="5"/>
  <c r="N28" i="5"/>
  <c r="K28" i="5"/>
  <c r="H28" i="5"/>
  <c r="Q28" i="5"/>
  <c r="Z32" i="5"/>
  <c r="W32" i="5"/>
  <c r="T32" i="5"/>
  <c r="AC32" i="5"/>
  <c r="E32" i="5"/>
  <c r="Z53" i="5"/>
  <c r="W53" i="5"/>
  <c r="T53" i="5"/>
  <c r="AC53" i="5"/>
  <c r="N53" i="5"/>
  <c r="K53" i="5"/>
  <c r="H53" i="5"/>
  <c r="Q53" i="5"/>
  <c r="Z57" i="5"/>
  <c r="W57" i="5"/>
  <c r="T57" i="5"/>
  <c r="AC57" i="5"/>
  <c r="E57" i="5"/>
  <c r="Z93" i="5"/>
  <c r="W93" i="5"/>
  <c r="T93" i="5"/>
  <c r="AC93" i="5"/>
  <c r="N93" i="5"/>
  <c r="K93" i="5"/>
  <c r="H93" i="5"/>
  <c r="Q93" i="5"/>
  <c r="Z100" i="5"/>
  <c r="W100" i="5"/>
  <c r="T100" i="5"/>
  <c r="AC100" i="5"/>
  <c r="H100" i="5"/>
  <c r="E100" i="5"/>
  <c r="K100" i="5"/>
  <c r="Z102" i="5"/>
  <c r="W102" i="5"/>
  <c r="T102" i="5"/>
  <c r="AC102" i="5"/>
  <c r="Q102" i="5"/>
  <c r="E102" i="5"/>
  <c r="Z10" i="5"/>
  <c r="W10" i="5"/>
  <c r="T10" i="5"/>
  <c r="AC10" i="5"/>
  <c r="H10" i="5"/>
  <c r="E10" i="5"/>
  <c r="K10" i="5"/>
  <c r="Z35" i="5"/>
  <c r="W35" i="5"/>
  <c r="T35" i="5"/>
  <c r="AC35" i="5"/>
  <c r="H35" i="5"/>
  <c r="E35" i="5"/>
  <c r="K35" i="5"/>
  <c r="Z60" i="5"/>
  <c r="W60" i="5"/>
  <c r="T60" i="5"/>
  <c r="AC60" i="5"/>
  <c r="H60" i="5"/>
  <c r="E60" i="5"/>
  <c r="K60" i="5"/>
  <c r="Z98" i="5"/>
  <c r="W98" i="5"/>
  <c r="T98" i="5"/>
  <c r="AC98" i="5"/>
  <c r="N98" i="5"/>
  <c r="K98" i="5"/>
  <c r="H98" i="5"/>
  <c r="Q98" i="5"/>
  <c r="Z105" i="5"/>
  <c r="W105" i="5"/>
  <c r="T105" i="5"/>
  <c r="AC105" i="5"/>
  <c r="H105" i="5"/>
  <c r="E105" i="5"/>
  <c r="K105" i="5"/>
  <c r="Z107" i="5"/>
  <c r="W107" i="5"/>
  <c r="T107" i="5"/>
  <c r="AC107" i="5"/>
  <c r="Q107" i="5"/>
  <c r="E107" i="5"/>
  <c r="T3" i="3"/>
  <c r="W3" i="3"/>
  <c r="T9" i="3"/>
  <c r="H9" i="3"/>
  <c r="T20" i="3"/>
  <c r="K20" i="3"/>
  <c r="T44" i="3"/>
  <c r="Z44" i="3"/>
  <c r="W44" i="3"/>
  <c r="T95" i="3"/>
  <c r="Z95" i="3"/>
  <c r="W95" i="3"/>
  <c r="AC95" i="3"/>
  <c r="T145" i="3"/>
  <c r="Z145" i="3"/>
  <c r="W145" i="3"/>
  <c r="AC145" i="3"/>
  <c r="Z86" i="4"/>
  <c r="T86" i="4"/>
  <c r="E86" i="4"/>
  <c r="H86" i="4"/>
  <c r="Z97" i="4"/>
  <c r="T97" i="4"/>
  <c r="K97" i="4"/>
  <c r="H97" i="4"/>
  <c r="E97" i="4"/>
  <c r="N97" i="4"/>
  <c r="Z111" i="4"/>
  <c r="T111" i="4"/>
  <c r="E111" i="4"/>
  <c r="H111" i="4"/>
  <c r="Z8" i="5"/>
  <c r="W8" i="5"/>
  <c r="T8" i="5"/>
  <c r="AC8" i="5"/>
  <c r="N8" i="5"/>
  <c r="K8" i="5"/>
  <c r="H8" i="5"/>
  <c r="Q8" i="5"/>
  <c r="E87" i="2"/>
  <c r="Z40" i="5"/>
  <c r="W40" i="5"/>
  <c r="T40" i="5"/>
  <c r="AC40" i="5"/>
  <c r="H40" i="5"/>
  <c r="E40" i="5"/>
  <c r="K40" i="5"/>
  <c r="Z65" i="5"/>
  <c r="W65" i="5"/>
  <c r="T65" i="5"/>
  <c r="AC65" i="5"/>
  <c r="H65" i="5"/>
  <c r="E65" i="5"/>
  <c r="K65" i="5"/>
  <c r="Z67" i="5"/>
  <c r="W67" i="5"/>
  <c r="T67" i="5"/>
  <c r="AC67" i="5"/>
  <c r="Q67" i="5"/>
  <c r="E67" i="5"/>
  <c r="Z108" i="5"/>
  <c r="W108" i="5"/>
  <c r="T108" i="5"/>
  <c r="AC108" i="5"/>
  <c r="N108" i="5"/>
  <c r="K108" i="5"/>
  <c r="H108" i="5"/>
  <c r="Q108" i="5"/>
  <c r="Z115" i="5"/>
  <c r="W115" i="5"/>
  <c r="T115" i="5"/>
  <c r="AC115" i="5"/>
  <c r="H115" i="5"/>
  <c r="E115" i="5"/>
  <c r="K115" i="5"/>
  <c r="Z117" i="5"/>
  <c r="W117" i="5"/>
  <c r="T117" i="5"/>
  <c r="AC117" i="5"/>
  <c r="Q117" i="5"/>
  <c r="E117" i="5"/>
  <c r="E99" i="2"/>
  <c r="T29" i="3"/>
  <c r="H29" i="3"/>
  <c r="E29" i="3"/>
  <c r="T64" i="3"/>
  <c r="Z64" i="3"/>
  <c r="W64" i="3"/>
  <c r="T114" i="3"/>
  <c r="W114" i="3"/>
  <c r="Q114" i="3"/>
  <c r="Z114" i="3"/>
  <c r="T121" i="3"/>
  <c r="K121" i="3"/>
  <c r="H121" i="3"/>
  <c r="N121" i="3"/>
  <c r="T133" i="3"/>
  <c r="Q133" i="3"/>
  <c r="N133" i="3"/>
  <c r="W133" i="3"/>
  <c r="Z72" i="4"/>
  <c r="T72" i="4"/>
  <c r="K72" i="4"/>
  <c r="H72" i="4"/>
  <c r="E72" i="4"/>
  <c r="N72" i="4"/>
  <c r="Z135" i="4"/>
  <c r="T135" i="4"/>
  <c r="AC135" i="4"/>
  <c r="K135" i="4"/>
  <c r="H135" i="4"/>
  <c r="E135" i="4"/>
  <c r="N135" i="4"/>
  <c r="Z146" i="4"/>
  <c r="W146" i="4"/>
  <c r="T146" i="4"/>
  <c r="AC146" i="4"/>
  <c r="N146" i="4"/>
  <c r="K146" i="4"/>
  <c r="H146" i="4"/>
  <c r="Q146" i="4"/>
  <c r="Z150" i="4"/>
  <c r="W150" i="4"/>
  <c r="T150" i="4"/>
  <c r="AC150" i="4"/>
  <c r="E150" i="4"/>
  <c r="Z171" i="4"/>
  <c r="W171" i="4"/>
  <c r="T171" i="4"/>
  <c r="AC171" i="4"/>
  <c r="N171" i="4"/>
  <c r="K171" i="4"/>
  <c r="H171" i="4"/>
  <c r="Q171" i="4"/>
  <c r="Z196" i="4"/>
  <c r="W196" i="4"/>
  <c r="T196" i="4"/>
  <c r="AC196" i="4"/>
  <c r="N196" i="4"/>
  <c r="K196" i="4"/>
  <c r="H196" i="4"/>
  <c r="Q196" i="4"/>
  <c r="Z200" i="4"/>
  <c r="W200" i="4"/>
  <c r="T200" i="4"/>
  <c r="AC200" i="4"/>
  <c r="E200" i="4"/>
  <c r="Z37" i="5"/>
  <c r="W37" i="5"/>
  <c r="T37" i="5"/>
  <c r="AC37" i="5"/>
  <c r="E37" i="5"/>
  <c r="Z58" i="5"/>
  <c r="W58" i="5"/>
  <c r="T58" i="5"/>
  <c r="AC58" i="5"/>
  <c r="N58" i="5"/>
  <c r="K58" i="5"/>
  <c r="H58" i="5"/>
  <c r="Q58" i="5"/>
  <c r="Z103" i="5"/>
  <c r="W103" i="5"/>
  <c r="T103" i="5"/>
  <c r="AC103" i="5"/>
  <c r="N103" i="5"/>
  <c r="K103" i="5"/>
  <c r="H103" i="5"/>
  <c r="Q103" i="5"/>
  <c r="Z110" i="5"/>
  <c r="W110" i="5"/>
  <c r="T110" i="5"/>
  <c r="AC110" i="5"/>
  <c r="H110" i="5"/>
  <c r="E110" i="5"/>
  <c r="K110" i="5"/>
  <c r="E95" i="2"/>
  <c r="H99" i="2"/>
  <c r="E141" i="2"/>
  <c r="H149" i="2"/>
  <c r="E50" i="3"/>
  <c r="T73" i="3"/>
  <c r="Q73" i="3"/>
  <c r="N73" i="3"/>
  <c r="Z153" i="4"/>
  <c r="W153" i="4"/>
  <c r="T153" i="4"/>
  <c r="AC153" i="4"/>
  <c r="H153" i="4"/>
  <c r="E153" i="4"/>
  <c r="K153" i="4"/>
  <c r="Z178" i="4"/>
  <c r="W178" i="4"/>
  <c r="T178" i="4"/>
  <c r="AC178" i="4"/>
  <c r="H178" i="4"/>
  <c r="E178" i="4"/>
  <c r="K178" i="4"/>
  <c r="Z203" i="4"/>
  <c r="W203" i="4"/>
  <c r="T203" i="4"/>
  <c r="AC203" i="4"/>
  <c r="H203" i="4"/>
  <c r="E203" i="4"/>
  <c r="K203" i="4"/>
  <c r="Z15" i="5"/>
  <c r="W15" i="5"/>
  <c r="T15" i="5"/>
  <c r="AC15" i="5"/>
  <c r="H15" i="5"/>
  <c r="E15" i="5"/>
  <c r="K15" i="5"/>
  <c r="W18" i="1"/>
  <c r="Q22" i="1"/>
  <c r="Q27" i="1"/>
  <c r="Q32" i="1"/>
  <c r="Q37" i="1"/>
  <c r="Q42" i="1"/>
  <c r="Q47" i="1"/>
  <c r="Q52" i="1"/>
  <c r="Q57" i="1"/>
  <c r="Q62" i="1"/>
  <c r="Q68" i="1"/>
  <c r="Q73" i="1"/>
  <c r="Q78" i="1"/>
  <c r="Q83" i="1"/>
  <c r="Q88" i="1"/>
  <c r="Q93" i="1"/>
  <c r="Q98" i="1"/>
  <c r="Q103" i="1"/>
  <c r="Q108" i="1"/>
  <c r="W77" i="2"/>
  <c r="W81" i="2"/>
  <c r="W85" i="2"/>
  <c r="H87" i="2"/>
  <c r="H91" i="2"/>
  <c r="K95" i="2"/>
  <c r="K99" i="2"/>
  <c r="N107" i="2"/>
  <c r="Q111" i="2"/>
  <c r="Q115" i="2"/>
  <c r="Q119" i="2"/>
  <c r="W127" i="2"/>
  <c r="W131" i="2"/>
  <c r="W135" i="2"/>
  <c r="H137" i="2"/>
  <c r="H141" i="2"/>
  <c r="K145" i="2"/>
  <c r="K149" i="2"/>
  <c r="E152" i="2"/>
  <c r="E156" i="2"/>
  <c r="N157" i="2"/>
  <c r="E160" i="2"/>
  <c r="Q161" i="2"/>
  <c r="H164" i="2"/>
  <c r="Q165" i="2"/>
  <c r="Q169" i="2"/>
  <c r="W177" i="2"/>
  <c r="W181" i="2"/>
  <c r="W185" i="2"/>
  <c r="H187" i="2"/>
  <c r="H191" i="2"/>
  <c r="K195" i="2"/>
  <c r="K199" i="2"/>
  <c r="E202" i="2"/>
  <c r="E206" i="2"/>
  <c r="N207" i="2"/>
  <c r="E210" i="2"/>
  <c r="Q211" i="2"/>
  <c r="H214" i="2"/>
  <c r="T2" i="3"/>
  <c r="Q2" i="3"/>
  <c r="H4" i="3"/>
  <c r="T8" i="3"/>
  <c r="E8" i="3"/>
  <c r="H10" i="3"/>
  <c r="T13" i="3"/>
  <c r="W13" i="3"/>
  <c r="H15" i="3"/>
  <c r="T19" i="3"/>
  <c r="H19" i="3"/>
  <c r="H21" i="3"/>
  <c r="H25" i="3"/>
  <c r="N30" i="3"/>
  <c r="E33" i="3"/>
  <c r="N34" i="3"/>
  <c r="T35" i="3"/>
  <c r="AC35" i="3"/>
  <c r="Z35" i="3"/>
  <c r="K38" i="3"/>
  <c r="W39" i="3"/>
  <c r="T40" i="3"/>
  <c r="K40" i="3"/>
  <c r="H40" i="3"/>
  <c r="H45" i="3"/>
  <c r="N50" i="3"/>
  <c r="E53" i="3"/>
  <c r="N54" i="3"/>
  <c r="T55" i="3"/>
  <c r="AC55" i="3"/>
  <c r="Z55" i="3"/>
  <c r="K58" i="3"/>
  <c r="W59" i="3"/>
  <c r="T60" i="3"/>
  <c r="K60" i="3"/>
  <c r="H60" i="3"/>
  <c r="H66" i="3"/>
  <c r="N71" i="3"/>
  <c r="E74" i="3"/>
  <c r="T80" i="3"/>
  <c r="H80" i="3"/>
  <c r="E80" i="3"/>
  <c r="K80" i="3"/>
  <c r="T85" i="3"/>
  <c r="Z85" i="3"/>
  <c r="W85" i="3"/>
  <c r="AC85" i="3"/>
  <c r="T92" i="3"/>
  <c r="N92" i="3"/>
  <c r="K92" i="3"/>
  <c r="Q92" i="3"/>
  <c r="T99" i="3"/>
  <c r="E99" i="3"/>
  <c r="H99" i="3"/>
  <c r="T104" i="3"/>
  <c r="W104" i="3"/>
  <c r="Q104" i="3"/>
  <c r="Z104" i="3"/>
  <c r="T111" i="3"/>
  <c r="K111" i="3"/>
  <c r="H111" i="3"/>
  <c r="N111" i="3"/>
  <c r="K119" i="3"/>
  <c r="T123" i="3"/>
  <c r="Q123" i="3"/>
  <c r="N123" i="3"/>
  <c r="W123" i="3"/>
  <c r="T130" i="3"/>
  <c r="H130" i="3"/>
  <c r="E130" i="3"/>
  <c r="K130" i="3"/>
  <c r="T135" i="3"/>
  <c r="Z135" i="3"/>
  <c r="W135" i="3"/>
  <c r="AC135" i="3"/>
  <c r="T142" i="3"/>
  <c r="N142" i="3"/>
  <c r="K142" i="3"/>
  <c r="Q142" i="3"/>
  <c r="T149" i="3"/>
  <c r="E149" i="3"/>
  <c r="H149" i="3"/>
  <c r="Z67" i="4"/>
  <c r="T67" i="4"/>
  <c r="K67" i="4"/>
  <c r="H67" i="4"/>
  <c r="E67" i="4"/>
  <c r="N67" i="4"/>
  <c r="Z78" i="4"/>
  <c r="T78" i="4"/>
  <c r="Q78" i="4"/>
  <c r="N78" i="4"/>
  <c r="K78" i="4"/>
  <c r="W78" i="4"/>
  <c r="Z81" i="4"/>
  <c r="T81" i="4"/>
  <c r="E81" i="4"/>
  <c r="H81" i="4"/>
  <c r="Z92" i="4"/>
  <c r="T92" i="4"/>
  <c r="K92" i="4"/>
  <c r="H92" i="4"/>
  <c r="E92" i="4"/>
  <c r="N92" i="4"/>
  <c r="Z103" i="4"/>
  <c r="T103" i="4"/>
  <c r="Q103" i="4"/>
  <c r="N103" i="4"/>
  <c r="K103" i="4"/>
  <c r="W103" i="4"/>
  <c r="Z106" i="4"/>
  <c r="T106" i="4"/>
  <c r="E106" i="4"/>
  <c r="H106" i="4"/>
  <c r="Z117" i="4"/>
  <c r="T117" i="4"/>
  <c r="K117" i="4"/>
  <c r="H117" i="4"/>
  <c r="E117" i="4"/>
  <c r="N117" i="4"/>
  <c r="N121" i="4"/>
  <c r="Z128" i="4"/>
  <c r="T128" i="4"/>
  <c r="Q128" i="4"/>
  <c r="N128" i="4"/>
  <c r="K128" i="4"/>
  <c r="W128" i="4"/>
  <c r="H134" i="4"/>
  <c r="H140" i="4"/>
  <c r="Z151" i="4"/>
  <c r="W151" i="4"/>
  <c r="T151" i="4"/>
  <c r="AC151" i="4"/>
  <c r="N151" i="4"/>
  <c r="K151" i="4"/>
  <c r="H151" i="4"/>
  <c r="Q151" i="4"/>
  <c r="Z155" i="4"/>
  <c r="W155" i="4"/>
  <c r="T155" i="4"/>
  <c r="AC155" i="4"/>
  <c r="E155" i="4"/>
  <c r="H165" i="4"/>
  <c r="Z176" i="4"/>
  <c r="W176" i="4"/>
  <c r="T176" i="4"/>
  <c r="AC176" i="4"/>
  <c r="N176" i="4"/>
  <c r="K176" i="4"/>
  <c r="H176" i="4"/>
  <c r="Q176" i="4"/>
  <c r="Z180" i="4"/>
  <c r="W180" i="4"/>
  <c r="T180" i="4"/>
  <c r="AC180" i="4"/>
  <c r="E180" i="4"/>
  <c r="H190" i="4"/>
  <c r="Z201" i="4"/>
  <c r="W201" i="4"/>
  <c r="T201" i="4"/>
  <c r="AC201" i="4"/>
  <c r="N201" i="4"/>
  <c r="K201" i="4"/>
  <c r="H201" i="4"/>
  <c r="Q201" i="4"/>
  <c r="Z205" i="4"/>
  <c r="W205" i="4"/>
  <c r="T205" i="4"/>
  <c r="AC205" i="4"/>
  <c r="E205" i="4"/>
  <c r="H2" i="5"/>
  <c r="Z13" i="5"/>
  <c r="W13" i="5"/>
  <c r="T13" i="5"/>
  <c r="AC13" i="5"/>
  <c r="N13" i="5"/>
  <c r="K13" i="5"/>
  <c r="H13" i="5"/>
  <c r="Q13" i="5"/>
  <c r="Z17" i="5"/>
  <c r="W17" i="5"/>
  <c r="T17" i="5"/>
  <c r="AC17" i="5"/>
  <c r="E17" i="5"/>
  <c r="H27" i="5"/>
  <c r="Z38" i="5"/>
  <c r="W38" i="5"/>
  <c r="T38" i="5"/>
  <c r="AC38" i="5"/>
  <c r="N38" i="5"/>
  <c r="K38" i="5"/>
  <c r="H38" i="5"/>
  <c r="Q38" i="5"/>
  <c r="Z42" i="5"/>
  <c r="W42" i="5"/>
  <c r="T42" i="5"/>
  <c r="AC42" i="5"/>
  <c r="E42" i="5"/>
  <c r="H52" i="5"/>
  <c r="Z63" i="5"/>
  <c r="W63" i="5"/>
  <c r="T63" i="5"/>
  <c r="AC63" i="5"/>
  <c r="N63" i="5"/>
  <c r="K63" i="5"/>
  <c r="H63" i="5"/>
  <c r="Q63" i="5"/>
  <c r="Z70" i="5"/>
  <c r="W70" i="5"/>
  <c r="T70" i="5"/>
  <c r="AC70" i="5"/>
  <c r="H70" i="5"/>
  <c r="E70" i="5"/>
  <c r="K70" i="5"/>
  <c r="Z72" i="5"/>
  <c r="W72" i="5"/>
  <c r="T72" i="5"/>
  <c r="AC72" i="5"/>
  <c r="Q72" i="5"/>
  <c r="E72" i="5"/>
  <c r="H87" i="5"/>
  <c r="Z113" i="5"/>
  <c r="W113" i="5"/>
  <c r="T113" i="5"/>
  <c r="AC113" i="5"/>
  <c r="N113" i="5"/>
  <c r="K113" i="5"/>
  <c r="H113" i="5"/>
  <c r="Q113" i="5"/>
  <c r="Z120" i="5"/>
  <c r="W120" i="5"/>
  <c r="T120" i="5"/>
  <c r="AC120" i="5"/>
  <c r="H120" i="5"/>
  <c r="E120" i="5"/>
  <c r="K120" i="5"/>
  <c r="Z122" i="5"/>
  <c r="W122" i="5"/>
  <c r="T122" i="5"/>
  <c r="AC122" i="5"/>
  <c r="Q122" i="5"/>
  <c r="E122" i="5"/>
  <c r="T14" i="3"/>
  <c r="Z14" i="3"/>
  <c r="T49" i="3"/>
  <c r="H49" i="3"/>
  <c r="E49" i="3"/>
  <c r="T70" i="3"/>
  <c r="H70" i="3"/>
  <c r="E70" i="3"/>
  <c r="T83" i="3"/>
  <c r="Q83" i="3"/>
  <c r="N83" i="3"/>
  <c r="W83" i="3"/>
  <c r="T102" i="3"/>
  <c r="N102" i="3"/>
  <c r="K102" i="3"/>
  <c r="Q102" i="3"/>
  <c r="Z12" i="5"/>
  <c r="W12" i="5"/>
  <c r="T12" i="5"/>
  <c r="AC12" i="5"/>
  <c r="E12" i="5"/>
  <c r="Z62" i="5"/>
  <c r="W62" i="5"/>
  <c r="T62" i="5"/>
  <c r="AC62" i="5"/>
  <c r="E62" i="5"/>
  <c r="Z112" i="5"/>
  <c r="W112" i="5"/>
  <c r="T112" i="5"/>
  <c r="AC112" i="5"/>
  <c r="Q112" i="5"/>
  <c r="E112" i="5"/>
  <c r="E25" i="3"/>
  <c r="T32" i="3"/>
  <c r="Q32" i="3"/>
  <c r="N32" i="3"/>
  <c r="T52" i="3"/>
  <c r="Q52" i="3"/>
  <c r="N52" i="3"/>
  <c r="K121" i="4"/>
  <c r="Z131" i="4"/>
  <c r="T131" i="4"/>
  <c r="AC131" i="4"/>
  <c r="E131" i="4"/>
  <c r="H131" i="4"/>
  <c r="T22" i="1"/>
  <c r="T52" i="1"/>
  <c r="T68" i="1"/>
  <c r="T73" i="1"/>
  <c r="T78" i="1"/>
  <c r="T83" i="1"/>
  <c r="T88" i="1"/>
  <c r="T93" i="1"/>
  <c r="T98" i="1"/>
  <c r="T103" i="1"/>
  <c r="T108" i="1"/>
  <c r="E116" i="1"/>
  <c r="E121" i="1"/>
  <c r="E126" i="1"/>
  <c r="E131" i="1"/>
  <c r="E136" i="1"/>
  <c r="E141" i="1"/>
  <c r="E146" i="1"/>
  <c r="E151" i="1"/>
  <c r="E156" i="1"/>
  <c r="E161" i="1"/>
  <c r="E166" i="1"/>
  <c r="E171" i="1"/>
  <c r="E176" i="1"/>
  <c r="E181" i="1"/>
  <c r="E186" i="1"/>
  <c r="E191" i="1"/>
  <c r="E196" i="1"/>
  <c r="E201" i="1"/>
  <c r="E206" i="1"/>
  <c r="E211" i="1"/>
  <c r="E2" i="2"/>
  <c r="E7" i="2"/>
  <c r="E13" i="2"/>
  <c r="E18" i="2"/>
  <c r="E23" i="2"/>
  <c r="E28" i="2"/>
  <c r="E33" i="2"/>
  <c r="E38" i="2"/>
  <c r="E43" i="2"/>
  <c r="E48" i="2"/>
  <c r="E53" i="2"/>
  <c r="E58" i="2"/>
  <c r="E63" i="2"/>
  <c r="E69" i="2"/>
  <c r="E74" i="2"/>
  <c r="K87" i="2"/>
  <c r="K91" i="2"/>
  <c r="E94" i="2"/>
  <c r="N95" i="2"/>
  <c r="N99" i="2"/>
  <c r="Q107" i="2"/>
  <c r="T111" i="2"/>
  <c r="T115" i="2"/>
  <c r="T119" i="2"/>
  <c r="K137" i="2"/>
  <c r="K141" i="2"/>
  <c r="E144" i="2"/>
  <c r="N145" i="2"/>
  <c r="N149" i="2"/>
  <c r="H152" i="2"/>
  <c r="H156" i="2"/>
  <c r="Q157" i="2"/>
  <c r="K160" i="2"/>
  <c r="T161" i="2"/>
  <c r="K164" i="2"/>
  <c r="T165" i="2"/>
  <c r="T169" i="2"/>
  <c r="K187" i="2"/>
  <c r="K191" i="2"/>
  <c r="E194" i="2"/>
  <c r="N195" i="2"/>
  <c r="N199" i="2"/>
  <c r="H202" i="2"/>
  <c r="H206" i="2"/>
  <c r="Q207" i="2"/>
  <c r="K210" i="2"/>
  <c r="T211" i="2"/>
  <c r="K214" i="2"/>
  <c r="E3" i="3"/>
  <c r="K4" i="3"/>
  <c r="E9" i="3"/>
  <c r="N10" i="3"/>
  <c r="E14" i="3"/>
  <c r="K15" i="3"/>
  <c r="E20" i="3"/>
  <c r="K21" i="3"/>
  <c r="T23" i="3"/>
  <c r="W23" i="3"/>
  <c r="Q23" i="3"/>
  <c r="K25" i="3"/>
  <c r="T28" i="3"/>
  <c r="E28" i="3"/>
  <c r="Q30" i="3"/>
  <c r="H33" i="3"/>
  <c r="Q34" i="3"/>
  <c r="N38" i="3"/>
  <c r="Z39" i="3"/>
  <c r="T43" i="3"/>
  <c r="W43" i="3"/>
  <c r="Q43" i="3"/>
  <c r="K45" i="3"/>
  <c r="T48" i="3"/>
  <c r="E48" i="3"/>
  <c r="Q50" i="3"/>
  <c r="H53" i="3"/>
  <c r="Q54" i="3"/>
  <c r="N58" i="3"/>
  <c r="Z59" i="3"/>
  <c r="T63" i="3"/>
  <c r="W63" i="3"/>
  <c r="Q63" i="3"/>
  <c r="K66" i="3"/>
  <c r="T69" i="3"/>
  <c r="E69" i="3"/>
  <c r="Q71" i="3"/>
  <c r="H74" i="3"/>
  <c r="E81" i="3"/>
  <c r="E93" i="3"/>
  <c r="N100" i="3"/>
  <c r="E105" i="3"/>
  <c r="E112" i="3"/>
  <c r="N119" i="3"/>
  <c r="E124" i="3"/>
  <c r="E131" i="3"/>
  <c r="E143" i="3"/>
  <c r="N150" i="3"/>
  <c r="Z151" i="3"/>
  <c r="T151" i="3"/>
  <c r="K151" i="3"/>
  <c r="H151" i="3"/>
  <c r="N151" i="3"/>
  <c r="K155" i="3"/>
  <c r="Z156" i="3"/>
  <c r="T156" i="3"/>
  <c r="K156" i="3"/>
  <c r="H156" i="3"/>
  <c r="N156" i="3"/>
  <c r="K160" i="3"/>
  <c r="Z161" i="3"/>
  <c r="T161" i="3"/>
  <c r="K161" i="3"/>
  <c r="H161" i="3"/>
  <c r="N161" i="3"/>
  <c r="K165" i="3"/>
  <c r="Z166" i="3"/>
  <c r="T166" i="3"/>
  <c r="K166" i="3"/>
  <c r="H166" i="3"/>
  <c r="N166" i="3"/>
  <c r="K170" i="3"/>
  <c r="Z171" i="3"/>
  <c r="T171" i="3"/>
  <c r="K171" i="3"/>
  <c r="H171" i="3"/>
  <c r="N171" i="3"/>
  <c r="K175" i="3"/>
  <c r="Z176" i="3"/>
  <c r="T176" i="3"/>
  <c r="K176" i="3"/>
  <c r="H176" i="3"/>
  <c r="N176" i="3"/>
  <c r="K180" i="3"/>
  <c r="Z181" i="3"/>
  <c r="T181" i="3"/>
  <c r="K181" i="3"/>
  <c r="H181" i="3"/>
  <c r="N181" i="3"/>
  <c r="K185" i="3"/>
  <c r="Z186" i="3"/>
  <c r="T186" i="3"/>
  <c r="K186" i="3"/>
  <c r="H186" i="3"/>
  <c r="N186" i="3"/>
  <c r="K190" i="3"/>
  <c r="Z191" i="3"/>
  <c r="T191" i="3"/>
  <c r="K191" i="3"/>
  <c r="H191" i="3"/>
  <c r="N191" i="3"/>
  <c r="K195" i="3"/>
  <c r="Z196" i="3"/>
  <c r="T196" i="3"/>
  <c r="K196" i="3"/>
  <c r="H196" i="3"/>
  <c r="N196" i="3"/>
  <c r="K200" i="3"/>
  <c r="Z201" i="3"/>
  <c r="T201" i="3"/>
  <c r="K201" i="3"/>
  <c r="H201" i="3"/>
  <c r="N201" i="3"/>
  <c r="K205" i="3"/>
  <c r="Z206" i="3"/>
  <c r="T206" i="3"/>
  <c r="K206" i="3"/>
  <c r="H206" i="3"/>
  <c r="N206" i="3"/>
  <c r="K210" i="3"/>
  <c r="Z211" i="3"/>
  <c r="T211" i="3"/>
  <c r="K211" i="3"/>
  <c r="H211" i="3"/>
  <c r="N211" i="3"/>
  <c r="K215" i="3"/>
  <c r="Z2" i="4"/>
  <c r="T2" i="4"/>
  <c r="K2" i="4"/>
  <c r="H2" i="4"/>
  <c r="N2" i="4"/>
  <c r="K6" i="4"/>
  <c r="Z7" i="4"/>
  <c r="T7" i="4"/>
  <c r="K7" i="4"/>
  <c r="H7" i="4"/>
  <c r="N7" i="4"/>
  <c r="K11" i="4"/>
  <c r="Z12" i="4"/>
  <c r="T12" i="4"/>
  <c r="K12" i="4"/>
  <c r="H12" i="4"/>
  <c r="N12" i="4"/>
  <c r="K16" i="4"/>
  <c r="Z17" i="4"/>
  <c r="T17" i="4"/>
  <c r="K17" i="4"/>
  <c r="H17" i="4"/>
  <c r="N17" i="4"/>
  <c r="K21" i="4"/>
  <c r="Z22" i="4"/>
  <c r="T22" i="4"/>
  <c r="K22" i="4"/>
  <c r="H22" i="4"/>
  <c r="N22" i="4"/>
  <c r="K26" i="4"/>
  <c r="Z27" i="4"/>
  <c r="T27" i="4"/>
  <c r="K27" i="4"/>
  <c r="H27" i="4"/>
  <c r="N27" i="4"/>
  <c r="K31" i="4"/>
  <c r="Z32" i="4"/>
  <c r="T32" i="4"/>
  <c r="K32" i="4"/>
  <c r="H32" i="4"/>
  <c r="N32" i="4"/>
  <c r="K36" i="4"/>
  <c r="Z37" i="4"/>
  <c r="T37" i="4"/>
  <c r="K37" i="4"/>
  <c r="H37" i="4"/>
  <c r="N37" i="4"/>
  <c r="K41" i="4"/>
  <c r="Z42" i="4"/>
  <c r="T42" i="4"/>
  <c r="K42" i="4"/>
  <c r="H42" i="4"/>
  <c r="N42" i="4"/>
  <c r="K46" i="4"/>
  <c r="Z47" i="4"/>
  <c r="T47" i="4"/>
  <c r="K47" i="4"/>
  <c r="H47" i="4"/>
  <c r="N47" i="4"/>
  <c r="K51" i="4"/>
  <c r="Z52" i="4"/>
  <c r="T52" i="4"/>
  <c r="K52" i="4"/>
  <c r="H52" i="4"/>
  <c r="N52" i="4"/>
  <c r="K56" i="4"/>
  <c r="Z57" i="4"/>
  <c r="T57" i="4"/>
  <c r="K57" i="4"/>
  <c r="H57" i="4"/>
  <c r="N57" i="4"/>
  <c r="K61" i="4"/>
  <c r="Z62" i="4"/>
  <c r="T62" i="4"/>
  <c r="K62" i="4"/>
  <c r="H62" i="4"/>
  <c r="N62" i="4"/>
  <c r="K66" i="4"/>
  <c r="K91" i="4"/>
  <c r="K116" i="4"/>
  <c r="Q121" i="4"/>
  <c r="K134" i="4"/>
  <c r="N138" i="4"/>
  <c r="K140" i="4"/>
  <c r="Z158" i="4"/>
  <c r="W158" i="4"/>
  <c r="T158" i="4"/>
  <c r="AC158" i="4"/>
  <c r="H158" i="4"/>
  <c r="E158" i="4"/>
  <c r="K158" i="4"/>
  <c r="N163" i="4"/>
  <c r="K165" i="4"/>
  <c r="Z183" i="4"/>
  <c r="W183" i="4"/>
  <c r="T183" i="4"/>
  <c r="AC183" i="4"/>
  <c r="H183" i="4"/>
  <c r="E183" i="4"/>
  <c r="K183" i="4"/>
  <c r="N188" i="4"/>
  <c r="K190" i="4"/>
  <c r="Z208" i="4"/>
  <c r="W208" i="4"/>
  <c r="T208" i="4"/>
  <c r="AC208" i="4"/>
  <c r="H208" i="4"/>
  <c r="E208" i="4"/>
  <c r="K208" i="4"/>
  <c r="N213" i="4"/>
  <c r="K2" i="5"/>
  <c r="Z20" i="5"/>
  <c r="W20" i="5"/>
  <c r="T20" i="5"/>
  <c r="AC20" i="5"/>
  <c r="H20" i="5"/>
  <c r="E20" i="5"/>
  <c r="K20" i="5"/>
  <c r="N25" i="5"/>
  <c r="K27" i="5"/>
  <c r="Z45" i="5"/>
  <c r="W45" i="5"/>
  <c r="T45" i="5"/>
  <c r="AC45" i="5"/>
  <c r="H45" i="5"/>
  <c r="E45" i="5"/>
  <c r="K45" i="5"/>
  <c r="N50" i="5"/>
  <c r="K52" i="5"/>
  <c r="Z68" i="5"/>
  <c r="W68" i="5"/>
  <c r="T68" i="5"/>
  <c r="AC68" i="5"/>
  <c r="N68" i="5"/>
  <c r="K68" i="5"/>
  <c r="H68" i="5"/>
  <c r="Q68" i="5"/>
  <c r="Z75" i="5"/>
  <c r="W75" i="5"/>
  <c r="T75" i="5"/>
  <c r="AC75" i="5"/>
  <c r="H75" i="5"/>
  <c r="E75" i="5"/>
  <c r="K75" i="5"/>
  <c r="Z77" i="5"/>
  <c r="W77" i="5"/>
  <c r="T77" i="5"/>
  <c r="AC77" i="5"/>
  <c r="Q77" i="5"/>
  <c r="E77" i="5"/>
  <c r="N85" i="5"/>
  <c r="K87" i="5"/>
  <c r="H92" i="5"/>
  <c r="Z118" i="5"/>
  <c r="W118" i="5"/>
  <c r="T118" i="5"/>
  <c r="AC118" i="5"/>
  <c r="N118" i="5"/>
  <c r="K118" i="5"/>
  <c r="H118" i="5"/>
  <c r="Q118" i="5"/>
  <c r="Z125" i="5"/>
  <c r="W125" i="5"/>
  <c r="T125" i="5"/>
  <c r="AC125" i="5"/>
  <c r="H125" i="5"/>
  <c r="E125" i="5"/>
  <c r="K125" i="5"/>
  <c r="Z127" i="5"/>
  <c r="W127" i="5"/>
  <c r="T127" i="5"/>
  <c r="AC127" i="5"/>
  <c r="Q127" i="5"/>
  <c r="E127" i="5"/>
  <c r="Z132" i="5"/>
  <c r="W132" i="5"/>
  <c r="T132" i="5"/>
  <c r="AC132" i="5"/>
  <c r="Q132" i="5"/>
  <c r="N132" i="5"/>
  <c r="E132" i="5"/>
  <c r="Z137" i="5"/>
  <c r="W137" i="5"/>
  <c r="T137" i="5"/>
  <c r="AC137" i="5"/>
  <c r="Q137" i="5"/>
  <c r="N137" i="5"/>
  <c r="E137" i="5"/>
  <c r="Z142" i="5"/>
  <c r="W142" i="5"/>
  <c r="T142" i="5"/>
  <c r="AC142" i="5"/>
  <c r="Q142" i="5"/>
  <c r="N142" i="5"/>
  <c r="E142" i="5"/>
  <c r="Z147" i="5"/>
  <c r="W147" i="5"/>
  <c r="T147" i="5"/>
  <c r="AC147" i="5"/>
  <c r="Q147" i="5"/>
  <c r="N147" i="5"/>
  <c r="E147" i="5"/>
  <c r="Z152" i="5"/>
  <c r="W152" i="5"/>
  <c r="T152" i="5"/>
  <c r="AC152" i="5"/>
  <c r="Q152" i="5"/>
  <c r="N152" i="5"/>
  <c r="E152" i="5"/>
  <c r="Z157" i="5"/>
  <c r="W157" i="5"/>
  <c r="T157" i="5"/>
  <c r="AC157" i="5"/>
  <c r="Q157" i="5"/>
  <c r="N157" i="5"/>
  <c r="E157" i="5"/>
  <c r="Z162" i="5"/>
  <c r="W162" i="5"/>
  <c r="T162" i="5"/>
  <c r="AC162" i="5"/>
  <c r="Q162" i="5"/>
  <c r="N162" i="5"/>
  <c r="E162" i="5"/>
  <c r="Z167" i="5"/>
  <c r="W167" i="5"/>
  <c r="T167" i="5"/>
  <c r="AC167" i="5"/>
  <c r="Q167" i="5"/>
  <c r="N167" i="5"/>
  <c r="E167" i="5"/>
  <c r="Z172" i="5"/>
  <c r="W172" i="5"/>
  <c r="T172" i="5"/>
  <c r="AC172" i="5"/>
  <c r="Q172" i="5"/>
  <c r="N172" i="5"/>
  <c r="E172" i="5"/>
  <c r="Z177" i="5"/>
  <c r="W177" i="5"/>
  <c r="T177" i="5"/>
  <c r="AC177" i="5"/>
  <c r="Q177" i="5"/>
  <c r="N177" i="5"/>
  <c r="E177" i="5"/>
  <c r="Z182" i="5"/>
  <c r="W182" i="5"/>
  <c r="T182" i="5"/>
  <c r="AC182" i="5"/>
  <c r="Q182" i="5"/>
  <c r="N182" i="5"/>
  <c r="E182" i="5"/>
  <c r="Z187" i="5"/>
  <c r="W187" i="5"/>
  <c r="T187" i="5"/>
  <c r="AC187" i="5"/>
  <c r="Q187" i="5"/>
  <c r="N187" i="5"/>
  <c r="E187" i="5"/>
  <c r="Z192" i="5"/>
  <c r="W192" i="5"/>
  <c r="T192" i="5"/>
  <c r="AC192" i="5"/>
  <c r="Q192" i="5"/>
  <c r="N192" i="5"/>
  <c r="E192" i="5"/>
  <c r="Z197" i="5"/>
  <c r="W197" i="5"/>
  <c r="T197" i="5"/>
  <c r="AC197" i="5"/>
  <c r="Q197" i="5"/>
  <c r="N197" i="5"/>
  <c r="E197" i="5"/>
  <c r="Z202" i="5"/>
  <c r="W202" i="5"/>
  <c r="T202" i="5"/>
  <c r="AC202" i="5"/>
  <c r="Q202" i="5"/>
  <c r="N202" i="5"/>
  <c r="E202" i="5"/>
  <c r="Z207" i="5"/>
  <c r="W207" i="5"/>
  <c r="T207" i="5"/>
  <c r="AC207" i="5"/>
  <c r="Q207" i="5"/>
  <c r="N207" i="5"/>
  <c r="E207" i="5"/>
  <c r="Z212" i="5"/>
  <c r="W212" i="5"/>
  <c r="T212" i="5"/>
  <c r="AC212" i="5"/>
  <c r="Q212" i="5"/>
  <c r="N212" i="5"/>
  <c r="E212" i="5"/>
  <c r="T24" i="3"/>
  <c r="Z24" i="3"/>
  <c r="W24" i="3"/>
  <c r="T90" i="3"/>
  <c r="H90" i="3"/>
  <c r="E90" i="3"/>
  <c r="K90" i="3"/>
  <c r="T109" i="3"/>
  <c r="E109" i="3"/>
  <c r="H109" i="3"/>
  <c r="T140" i="3"/>
  <c r="H140" i="3"/>
  <c r="E140" i="3"/>
  <c r="K140" i="3"/>
  <c r="Z83" i="4"/>
  <c r="T83" i="4"/>
  <c r="Q83" i="4"/>
  <c r="N83" i="4"/>
  <c r="K83" i="4"/>
  <c r="W83" i="4"/>
  <c r="Z108" i="4"/>
  <c r="T108" i="4"/>
  <c r="Q108" i="4"/>
  <c r="N108" i="4"/>
  <c r="K108" i="4"/>
  <c r="W108" i="4"/>
  <c r="Z122" i="4"/>
  <c r="T122" i="4"/>
  <c r="K122" i="4"/>
  <c r="H122" i="4"/>
  <c r="E122" i="4"/>
  <c r="N122" i="4"/>
  <c r="Z175" i="4"/>
  <c r="W175" i="4"/>
  <c r="T175" i="4"/>
  <c r="AC175" i="4"/>
  <c r="E175" i="4"/>
  <c r="Z33" i="5"/>
  <c r="W33" i="5"/>
  <c r="T33" i="5"/>
  <c r="AC33" i="5"/>
  <c r="N33" i="5"/>
  <c r="K33" i="5"/>
  <c r="H33" i="5"/>
  <c r="Q33" i="5"/>
  <c r="E91" i="2"/>
  <c r="E137" i="2"/>
  <c r="E145" i="2"/>
  <c r="E164" i="2"/>
  <c r="E187" i="2"/>
  <c r="E191" i="2"/>
  <c r="E195" i="2"/>
  <c r="H199" i="2"/>
  <c r="E214" i="2"/>
  <c r="E10" i="3"/>
  <c r="E15" i="3"/>
  <c r="H38" i="3"/>
  <c r="E45" i="3"/>
  <c r="H58" i="3"/>
  <c r="E71" i="3"/>
  <c r="T27" i="1"/>
  <c r="T32" i="1"/>
  <c r="T37" i="1"/>
  <c r="T42" i="1"/>
  <c r="T47" i="1"/>
  <c r="T57" i="1"/>
  <c r="T62" i="1"/>
  <c r="E82" i="2"/>
  <c r="E86" i="2"/>
  <c r="N87" i="2"/>
  <c r="E90" i="2"/>
  <c r="Q91" i="2"/>
  <c r="Q95" i="2"/>
  <c r="W107" i="2"/>
  <c r="W111" i="2"/>
  <c r="W115" i="2"/>
  <c r="E132" i="2"/>
  <c r="E136" i="2"/>
  <c r="N137" i="2"/>
  <c r="E140" i="2"/>
  <c r="Q141" i="2"/>
  <c r="Q145" i="2"/>
  <c r="K152" i="2"/>
  <c r="K156" i="2"/>
  <c r="W157" i="2"/>
  <c r="N160" i="2"/>
  <c r="W161" i="2"/>
  <c r="W165" i="2"/>
  <c r="E182" i="2"/>
  <c r="E186" i="2"/>
  <c r="N187" i="2"/>
  <c r="E190" i="2"/>
  <c r="Q191" i="2"/>
  <c r="Q195" i="2"/>
  <c r="K202" i="2"/>
  <c r="K206" i="2"/>
  <c r="W207" i="2"/>
  <c r="N210" i="2"/>
  <c r="W211" i="2"/>
  <c r="N215" i="2"/>
  <c r="H215" i="2"/>
  <c r="H3" i="3"/>
  <c r="N4" i="3"/>
  <c r="K9" i="3"/>
  <c r="Q10" i="3"/>
  <c r="T12" i="3"/>
  <c r="Q12" i="3"/>
  <c r="H14" i="3"/>
  <c r="N15" i="3"/>
  <c r="T18" i="3"/>
  <c r="E18" i="3"/>
  <c r="H20" i="3"/>
  <c r="Q21" i="3"/>
  <c r="E24" i="3"/>
  <c r="N25" i="3"/>
  <c r="K29" i="3"/>
  <c r="W30" i="3"/>
  <c r="T31" i="3"/>
  <c r="N31" i="3"/>
  <c r="K31" i="3"/>
  <c r="K33" i="3"/>
  <c r="AC34" i="3"/>
  <c r="Q38" i="3"/>
  <c r="AC39" i="3"/>
  <c r="E44" i="3"/>
  <c r="N45" i="3"/>
  <c r="K49" i="3"/>
  <c r="W50" i="3"/>
  <c r="T51" i="3"/>
  <c r="N51" i="3"/>
  <c r="K51" i="3"/>
  <c r="K53" i="3"/>
  <c r="AC54" i="3"/>
  <c r="Q58" i="3"/>
  <c r="AC59" i="3"/>
  <c r="E64" i="3"/>
  <c r="N66" i="3"/>
  <c r="K70" i="3"/>
  <c r="W71" i="3"/>
  <c r="T72" i="3"/>
  <c r="N72" i="3"/>
  <c r="K72" i="3"/>
  <c r="K74" i="3"/>
  <c r="T75" i="3"/>
  <c r="Z75" i="3"/>
  <c r="W75" i="3"/>
  <c r="AC75" i="3"/>
  <c r="Q81" i="3"/>
  <c r="T82" i="3"/>
  <c r="N82" i="3"/>
  <c r="K82" i="3"/>
  <c r="Q82" i="3"/>
  <c r="T89" i="3"/>
  <c r="E89" i="3"/>
  <c r="H89" i="3"/>
  <c r="H93" i="3"/>
  <c r="T94" i="3"/>
  <c r="W94" i="3"/>
  <c r="Q94" i="3"/>
  <c r="Z94" i="3"/>
  <c r="Q100" i="3"/>
  <c r="T101" i="3"/>
  <c r="K101" i="3"/>
  <c r="H101" i="3"/>
  <c r="N101" i="3"/>
  <c r="H105" i="3"/>
  <c r="K109" i="3"/>
  <c r="H112" i="3"/>
  <c r="T113" i="3"/>
  <c r="Q113" i="3"/>
  <c r="N113" i="3"/>
  <c r="W113" i="3"/>
  <c r="Q119" i="3"/>
  <c r="T120" i="3"/>
  <c r="H120" i="3"/>
  <c r="E120" i="3"/>
  <c r="K120" i="3"/>
  <c r="H124" i="3"/>
  <c r="T125" i="3"/>
  <c r="Z125" i="3"/>
  <c r="W125" i="3"/>
  <c r="AC125" i="3"/>
  <c r="Q131" i="3"/>
  <c r="T132" i="3"/>
  <c r="N132" i="3"/>
  <c r="K132" i="3"/>
  <c r="Q132" i="3"/>
  <c r="T139" i="3"/>
  <c r="E139" i="3"/>
  <c r="H139" i="3"/>
  <c r="H143" i="3"/>
  <c r="T144" i="3"/>
  <c r="W144" i="3"/>
  <c r="Q144" i="3"/>
  <c r="Z144" i="3"/>
  <c r="Q150" i="3"/>
  <c r="E152" i="3"/>
  <c r="N155" i="3"/>
  <c r="E157" i="3"/>
  <c r="N160" i="3"/>
  <c r="E162" i="3"/>
  <c r="N165" i="3"/>
  <c r="E167" i="3"/>
  <c r="N170" i="3"/>
  <c r="E172" i="3"/>
  <c r="N175" i="3"/>
  <c r="E177" i="3"/>
  <c r="N180" i="3"/>
  <c r="E182" i="3"/>
  <c r="N185" i="3"/>
  <c r="E187" i="3"/>
  <c r="N190" i="3"/>
  <c r="E192" i="3"/>
  <c r="N195" i="3"/>
  <c r="E197" i="3"/>
  <c r="N200" i="3"/>
  <c r="E202" i="3"/>
  <c r="N205" i="3"/>
  <c r="E207" i="3"/>
  <c r="N210" i="3"/>
  <c r="E212" i="3"/>
  <c r="N215" i="3"/>
  <c r="E3" i="4"/>
  <c r="N6" i="4"/>
  <c r="E8" i="4"/>
  <c r="N11" i="4"/>
  <c r="E13" i="4"/>
  <c r="N16" i="4"/>
  <c r="E18" i="4"/>
  <c r="N21" i="4"/>
  <c r="E23" i="4"/>
  <c r="N26" i="4"/>
  <c r="E28" i="4"/>
  <c r="N31" i="4"/>
  <c r="E33" i="4"/>
  <c r="N36" i="4"/>
  <c r="E38" i="4"/>
  <c r="N41" i="4"/>
  <c r="E43" i="4"/>
  <c r="N46" i="4"/>
  <c r="E48" i="4"/>
  <c r="N51" i="4"/>
  <c r="E53" i="4"/>
  <c r="N56" i="4"/>
  <c r="E58" i="4"/>
  <c r="N61" i="4"/>
  <c r="E63" i="4"/>
  <c r="N66" i="4"/>
  <c r="Z73" i="4"/>
  <c r="T73" i="4"/>
  <c r="Q73" i="4"/>
  <c r="N73" i="4"/>
  <c r="K73" i="4"/>
  <c r="W73" i="4"/>
  <c r="Z76" i="4"/>
  <c r="T76" i="4"/>
  <c r="E76" i="4"/>
  <c r="H76" i="4"/>
  <c r="Z87" i="4"/>
  <c r="T87" i="4"/>
  <c r="K87" i="4"/>
  <c r="H87" i="4"/>
  <c r="E87" i="4"/>
  <c r="N87" i="4"/>
  <c r="N91" i="4"/>
  <c r="Z98" i="4"/>
  <c r="T98" i="4"/>
  <c r="Q98" i="4"/>
  <c r="N98" i="4"/>
  <c r="K98" i="4"/>
  <c r="W98" i="4"/>
  <c r="Z101" i="4"/>
  <c r="T101" i="4"/>
  <c r="E101" i="4"/>
  <c r="H101" i="4"/>
  <c r="Z112" i="4"/>
  <c r="T112" i="4"/>
  <c r="K112" i="4"/>
  <c r="H112" i="4"/>
  <c r="E112" i="4"/>
  <c r="N112" i="4"/>
  <c r="N116" i="4"/>
  <c r="W121" i="4"/>
  <c r="Z123" i="4"/>
  <c r="T123" i="4"/>
  <c r="Q123" i="4"/>
  <c r="N123" i="4"/>
  <c r="K123" i="4"/>
  <c r="W123" i="4"/>
  <c r="Z126" i="4"/>
  <c r="T126" i="4"/>
  <c r="E126" i="4"/>
  <c r="H126" i="4"/>
  <c r="Z132" i="4"/>
  <c r="T132" i="4"/>
  <c r="AC132" i="4"/>
  <c r="N132" i="4"/>
  <c r="K132" i="4"/>
  <c r="H132" i="4"/>
  <c r="Q132" i="4"/>
  <c r="N134" i="4"/>
  <c r="Q138" i="4"/>
  <c r="N140" i="4"/>
  <c r="H145" i="4"/>
  <c r="Z156" i="4"/>
  <c r="W156" i="4"/>
  <c r="T156" i="4"/>
  <c r="AC156" i="4"/>
  <c r="N156" i="4"/>
  <c r="K156" i="4"/>
  <c r="H156" i="4"/>
  <c r="Q156" i="4"/>
  <c r="Z160" i="4"/>
  <c r="W160" i="4"/>
  <c r="T160" i="4"/>
  <c r="AC160" i="4"/>
  <c r="E160" i="4"/>
  <c r="Q163" i="4"/>
  <c r="N165" i="4"/>
  <c r="H170" i="4"/>
  <c r="Z181" i="4"/>
  <c r="W181" i="4"/>
  <c r="T181" i="4"/>
  <c r="AC181" i="4"/>
  <c r="N181" i="4"/>
  <c r="K181" i="4"/>
  <c r="H181" i="4"/>
  <c r="Q181" i="4"/>
  <c r="Z185" i="4"/>
  <c r="W185" i="4"/>
  <c r="T185" i="4"/>
  <c r="AC185" i="4"/>
  <c r="E185" i="4"/>
  <c r="Q188" i="4"/>
  <c r="N190" i="4"/>
  <c r="H195" i="4"/>
  <c r="Z206" i="4"/>
  <c r="W206" i="4"/>
  <c r="T206" i="4"/>
  <c r="AC206" i="4"/>
  <c r="N206" i="4"/>
  <c r="K206" i="4"/>
  <c r="H206" i="4"/>
  <c r="Q206" i="4"/>
  <c r="Z210" i="4"/>
  <c r="W210" i="4"/>
  <c r="T210" i="4"/>
  <c r="AC210" i="4"/>
  <c r="E210" i="4"/>
  <c r="Q213" i="4"/>
  <c r="N2" i="5"/>
  <c r="H7" i="5"/>
  <c r="Z18" i="5"/>
  <c r="W18" i="5"/>
  <c r="T18" i="5"/>
  <c r="AC18" i="5"/>
  <c r="N18" i="5"/>
  <c r="K18" i="5"/>
  <c r="H18" i="5"/>
  <c r="Q18" i="5"/>
  <c r="Z22" i="5"/>
  <c r="W22" i="5"/>
  <c r="T22" i="5"/>
  <c r="AC22" i="5"/>
  <c r="E22" i="5"/>
  <c r="Q25" i="5"/>
  <c r="N27" i="5"/>
  <c r="H32" i="5"/>
  <c r="Z43" i="5"/>
  <c r="W43" i="5"/>
  <c r="T43" i="5"/>
  <c r="AC43" i="5"/>
  <c r="N43" i="5"/>
  <c r="K43" i="5"/>
  <c r="H43" i="5"/>
  <c r="Q43" i="5"/>
  <c r="Z47" i="5"/>
  <c r="W47" i="5"/>
  <c r="T47" i="5"/>
  <c r="AC47" i="5"/>
  <c r="E47" i="5"/>
  <c r="Q50" i="5"/>
  <c r="N52" i="5"/>
  <c r="H57" i="5"/>
  <c r="Z73" i="5"/>
  <c r="W73" i="5"/>
  <c r="T73" i="5"/>
  <c r="AC73" i="5"/>
  <c r="N73" i="5"/>
  <c r="K73" i="5"/>
  <c r="H73" i="5"/>
  <c r="Q73" i="5"/>
  <c r="E78" i="5"/>
  <c r="Z80" i="5"/>
  <c r="W80" i="5"/>
  <c r="T80" i="5"/>
  <c r="AC80" i="5"/>
  <c r="H80" i="5"/>
  <c r="E80" i="5"/>
  <c r="K80" i="5"/>
  <c r="Z82" i="5"/>
  <c r="W82" i="5"/>
  <c r="T82" i="5"/>
  <c r="AC82" i="5"/>
  <c r="Q82" i="5"/>
  <c r="E82" i="5"/>
  <c r="Q85" i="5"/>
  <c r="N87" i="5"/>
  <c r="N90" i="5"/>
  <c r="K92" i="5"/>
  <c r="H97" i="5"/>
  <c r="Z123" i="5"/>
  <c r="W123" i="5"/>
  <c r="T123" i="5"/>
  <c r="AC123" i="5"/>
  <c r="N123" i="5"/>
  <c r="K123" i="5"/>
  <c r="H123" i="5"/>
  <c r="Q123" i="5"/>
  <c r="E128" i="5"/>
  <c r="E133" i="5"/>
  <c r="E138" i="5"/>
  <c r="E143" i="5"/>
  <c r="E148" i="5"/>
  <c r="E153" i="5"/>
  <c r="E158" i="5"/>
  <c r="E163" i="5"/>
  <c r="E168" i="5"/>
  <c r="E173" i="5"/>
  <c r="E178" i="5"/>
  <c r="E183" i="5"/>
  <c r="E188" i="5"/>
  <c r="E193" i="5"/>
  <c r="E198" i="5"/>
  <c r="E203" i="5"/>
  <c r="E208" i="5"/>
  <c r="E213" i="5"/>
  <c r="Z153" i="3"/>
  <c r="T153" i="3"/>
  <c r="Z158" i="3"/>
  <c r="T158" i="3"/>
  <c r="Z163" i="3"/>
  <c r="T163" i="3"/>
  <c r="Z168" i="3"/>
  <c r="T168" i="3"/>
  <c r="Z173" i="3"/>
  <c r="T173" i="3"/>
  <c r="Z178" i="3"/>
  <c r="T178" i="3"/>
  <c r="Z183" i="3"/>
  <c r="T183" i="3"/>
  <c r="Z188" i="3"/>
  <c r="T188" i="3"/>
  <c r="Z193" i="3"/>
  <c r="T193" i="3"/>
  <c r="Z198" i="3"/>
  <c r="T198" i="3"/>
  <c r="Z203" i="3"/>
  <c r="T203" i="3"/>
  <c r="Z208" i="3"/>
  <c r="T208" i="3"/>
  <c r="Z213" i="3"/>
  <c r="T213" i="3"/>
  <c r="Z4" i="4"/>
  <c r="T4" i="4"/>
  <c r="Z9" i="4"/>
  <c r="T9" i="4"/>
  <c r="Z14" i="4"/>
  <c r="T14" i="4"/>
  <c r="Z19" i="4"/>
  <c r="T19" i="4"/>
  <c r="Z24" i="4"/>
  <c r="T24" i="4"/>
  <c r="Z29" i="4"/>
  <c r="T29" i="4"/>
  <c r="Z34" i="4"/>
  <c r="T34" i="4"/>
  <c r="Z39" i="4"/>
  <c r="T39" i="4"/>
  <c r="Z44" i="4"/>
  <c r="T44" i="4"/>
  <c r="Z49" i="4"/>
  <c r="T49" i="4"/>
  <c r="Z54" i="4"/>
  <c r="T54" i="4"/>
  <c r="Z59" i="4"/>
  <c r="T59" i="4"/>
  <c r="Z64" i="4"/>
  <c r="T64" i="4"/>
  <c r="Z69" i="4"/>
  <c r="T69" i="4"/>
  <c r="Z74" i="4"/>
  <c r="T74" i="4"/>
  <c r="Z79" i="4"/>
  <c r="T79" i="4"/>
  <c r="Z84" i="4"/>
  <c r="T84" i="4"/>
  <c r="Z89" i="4"/>
  <c r="T89" i="4"/>
  <c r="Z94" i="4"/>
  <c r="T94" i="4"/>
  <c r="Z99" i="4"/>
  <c r="T99" i="4"/>
  <c r="Z104" i="4"/>
  <c r="T104" i="4"/>
  <c r="Z109" i="4"/>
  <c r="T109" i="4"/>
  <c r="Z114" i="4"/>
  <c r="T114" i="4"/>
  <c r="Z119" i="4"/>
  <c r="T119" i="4"/>
  <c r="Z124" i="4"/>
  <c r="T124" i="4"/>
  <c r="Z129" i="4"/>
  <c r="T129" i="4"/>
  <c r="Z136" i="4"/>
  <c r="T136" i="4"/>
  <c r="AC136" i="4"/>
  <c r="Z130" i="5"/>
  <c r="W130" i="5"/>
  <c r="T130" i="5"/>
  <c r="AC130" i="5"/>
  <c r="Z135" i="5"/>
  <c r="W135" i="5"/>
  <c r="T135" i="5"/>
  <c r="AC135" i="5"/>
  <c r="Z140" i="5"/>
  <c r="W140" i="5"/>
  <c r="T140" i="5"/>
  <c r="AC140" i="5"/>
  <c r="Z145" i="5"/>
  <c r="W145" i="5"/>
  <c r="T145" i="5"/>
  <c r="AC145" i="5"/>
  <c r="Z150" i="5"/>
  <c r="W150" i="5"/>
  <c r="T150" i="5"/>
  <c r="AC150" i="5"/>
  <c r="Z155" i="5"/>
  <c r="W155" i="5"/>
  <c r="T155" i="5"/>
  <c r="AC155" i="5"/>
  <c r="Z160" i="5"/>
  <c r="W160" i="5"/>
  <c r="T160" i="5"/>
  <c r="AC160" i="5"/>
  <c r="Z165" i="5"/>
  <c r="W165" i="5"/>
  <c r="T165" i="5"/>
  <c r="AC165" i="5"/>
  <c r="Z170" i="5"/>
  <c r="W170" i="5"/>
  <c r="T170" i="5"/>
  <c r="AC170" i="5"/>
  <c r="Z175" i="5"/>
  <c r="W175" i="5"/>
  <c r="T175" i="5"/>
  <c r="AC175" i="5"/>
  <c r="Z180" i="5"/>
  <c r="W180" i="5"/>
  <c r="T180" i="5"/>
  <c r="AC180" i="5"/>
  <c r="Z185" i="5"/>
  <c r="W185" i="5"/>
  <c r="T185" i="5"/>
  <c r="AC185" i="5"/>
  <c r="Z190" i="5"/>
  <c r="W190" i="5"/>
  <c r="T190" i="5"/>
  <c r="AC190" i="5"/>
  <c r="Z195" i="5"/>
  <c r="W195" i="5"/>
  <c r="T195" i="5"/>
  <c r="AC195" i="5"/>
  <c r="Z200" i="5"/>
  <c r="W200" i="5"/>
  <c r="T200" i="5"/>
  <c r="AC200" i="5"/>
  <c r="Z205" i="5"/>
  <c r="W205" i="5"/>
  <c r="T205" i="5"/>
  <c r="AC205" i="5"/>
  <c r="Z210" i="5"/>
  <c r="W210" i="5"/>
  <c r="T210" i="5"/>
  <c r="AC210" i="5"/>
  <c r="Z137" i="4"/>
  <c r="T137" i="4"/>
  <c r="AC137" i="4"/>
  <c r="Z142" i="4"/>
  <c r="W142" i="4"/>
  <c r="T142" i="4"/>
  <c r="AC142" i="4"/>
  <c r="Z147" i="4"/>
  <c r="W147" i="4"/>
  <c r="T147" i="4"/>
  <c r="AC147" i="4"/>
  <c r="Z152" i="4"/>
  <c r="W152" i="4"/>
  <c r="T152" i="4"/>
  <c r="AC152" i="4"/>
  <c r="Z157" i="4"/>
  <c r="W157" i="4"/>
  <c r="T157" i="4"/>
  <c r="AC157" i="4"/>
  <c r="Z162" i="4"/>
  <c r="W162" i="4"/>
  <c r="T162" i="4"/>
  <c r="AC162" i="4"/>
  <c r="Z167" i="4"/>
  <c r="W167" i="4"/>
  <c r="T167" i="4"/>
  <c r="AC167" i="4"/>
  <c r="Z172" i="4"/>
  <c r="W172" i="4"/>
  <c r="T172" i="4"/>
  <c r="AC172" i="4"/>
  <c r="Z177" i="4"/>
  <c r="W177" i="4"/>
  <c r="T177" i="4"/>
  <c r="AC177" i="4"/>
  <c r="Z182" i="4"/>
  <c r="W182" i="4"/>
  <c r="T182" i="4"/>
  <c r="AC182" i="4"/>
  <c r="Z187" i="4"/>
  <c r="W187" i="4"/>
  <c r="T187" i="4"/>
  <c r="AC187" i="4"/>
  <c r="Z192" i="4"/>
  <c r="W192" i="4"/>
  <c r="T192" i="4"/>
  <c r="AC192" i="4"/>
  <c r="Z197" i="4"/>
  <c r="W197" i="4"/>
  <c r="T197" i="4"/>
  <c r="AC197" i="4"/>
  <c r="Z202" i="4"/>
  <c r="W202" i="4"/>
  <c r="T202" i="4"/>
  <c r="AC202" i="4"/>
  <c r="Z207" i="4"/>
  <c r="W207" i="4"/>
  <c r="T207" i="4"/>
  <c r="AC207" i="4"/>
  <c r="Z212" i="4"/>
  <c r="W212" i="4"/>
  <c r="T212" i="4"/>
  <c r="AC212" i="4"/>
  <c r="Z4" i="5"/>
  <c r="W4" i="5"/>
  <c r="T4" i="5"/>
  <c r="AC4" i="5"/>
  <c r="Z9" i="5"/>
  <c r="W9" i="5"/>
  <c r="T9" i="5"/>
  <c r="AC9" i="5"/>
  <c r="Z14" i="5"/>
  <c r="W14" i="5"/>
  <c r="T14" i="5"/>
  <c r="AC14" i="5"/>
  <c r="Z19" i="5"/>
  <c r="W19" i="5"/>
  <c r="T19" i="5"/>
  <c r="AC19" i="5"/>
  <c r="Z24" i="5"/>
  <c r="W24" i="5"/>
  <c r="T24" i="5"/>
  <c r="AC24" i="5"/>
  <c r="Z29" i="5"/>
  <c r="W29" i="5"/>
  <c r="T29" i="5"/>
  <c r="AC29" i="5"/>
  <c r="Z34" i="5"/>
  <c r="W34" i="5"/>
  <c r="T34" i="5"/>
  <c r="AC34" i="5"/>
  <c r="Z39" i="5"/>
  <c r="W39" i="5"/>
  <c r="T39" i="5"/>
  <c r="AC39" i="5"/>
  <c r="Z44" i="5"/>
  <c r="W44" i="5"/>
  <c r="T44" i="5"/>
  <c r="AC44" i="5"/>
  <c r="Z49" i="5"/>
  <c r="W49" i="5"/>
  <c r="T49" i="5"/>
  <c r="AC49" i="5"/>
  <c r="Z54" i="5"/>
  <c r="W54" i="5"/>
  <c r="T54" i="5"/>
  <c r="AC54" i="5"/>
  <c r="Z59" i="5"/>
  <c r="W59" i="5"/>
  <c r="T59" i="5"/>
  <c r="AC59" i="5"/>
  <c r="Z64" i="5"/>
  <c r="W64" i="5"/>
  <c r="T64" i="5"/>
  <c r="AC64" i="5"/>
  <c r="Z69" i="5"/>
  <c r="W69" i="5"/>
  <c r="T69" i="5"/>
  <c r="AC69" i="5"/>
  <c r="Z74" i="5"/>
  <c r="W74" i="5"/>
  <c r="T74" i="5"/>
  <c r="AC74" i="5"/>
  <c r="Z79" i="5"/>
  <c r="W79" i="5"/>
  <c r="T79" i="5"/>
  <c r="AC79" i="5"/>
  <c r="Z84" i="5"/>
  <c r="W84" i="5"/>
  <c r="T84" i="5"/>
  <c r="AC84" i="5"/>
  <c r="Z89" i="5"/>
  <c r="W89" i="5"/>
  <c r="T89" i="5"/>
  <c r="AC89" i="5"/>
  <c r="Z94" i="5"/>
  <c r="W94" i="5"/>
  <c r="T94" i="5"/>
  <c r="AC94" i="5"/>
  <c r="Z99" i="5"/>
  <c r="W99" i="5"/>
  <c r="T99" i="5"/>
  <c r="AC99" i="5"/>
  <c r="Z104" i="5"/>
  <c r="W104" i="5"/>
  <c r="T104" i="5"/>
  <c r="AC104" i="5"/>
  <c r="Z109" i="5"/>
  <c r="W109" i="5"/>
  <c r="T109" i="5"/>
  <c r="AC109" i="5"/>
  <c r="Z114" i="5"/>
  <c r="W114" i="5"/>
  <c r="T114" i="5"/>
  <c r="AC114" i="5"/>
  <c r="Z119" i="5"/>
  <c r="W119" i="5"/>
  <c r="T119" i="5"/>
  <c r="AC119" i="5"/>
  <c r="Z124" i="5"/>
  <c r="W124" i="5"/>
  <c r="T124" i="5"/>
  <c r="AC124" i="5"/>
  <c r="Z129" i="5"/>
  <c r="W129" i="5"/>
  <c r="T129" i="5"/>
  <c r="AC129" i="5"/>
  <c r="Z134" i="5"/>
  <c r="W134" i="5"/>
  <c r="T134" i="5"/>
  <c r="AC134" i="5"/>
  <c r="Z139" i="5"/>
  <c r="W139" i="5"/>
  <c r="T139" i="5"/>
  <c r="AC139" i="5"/>
  <c r="Z144" i="5"/>
  <c r="W144" i="5"/>
  <c r="T144" i="5"/>
  <c r="AC144" i="5"/>
  <c r="Z149" i="5"/>
  <c r="W149" i="5"/>
  <c r="T149" i="5"/>
  <c r="AC149" i="5"/>
  <c r="Z154" i="5"/>
  <c r="W154" i="5"/>
  <c r="T154" i="5"/>
  <c r="AC154" i="5"/>
  <c r="Z159" i="5"/>
  <c r="W159" i="5"/>
  <c r="T159" i="5"/>
  <c r="AC159" i="5"/>
  <c r="Z164" i="5"/>
  <c r="W164" i="5"/>
  <c r="T164" i="5"/>
  <c r="AC164" i="5"/>
  <c r="Z169" i="5"/>
  <c r="W169" i="5"/>
  <c r="T169" i="5"/>
  <c r="AC169" i="5"/>
  <c r="Z174" i="5"/>
  <c r="W174" i="5"/>
  <c r="T174" i="5"/>
  <c r="AC174" i="5"/>
  <c r="Z179" i="5"/>
  <c r="W179" i="5"/>
  <c r="T179" i="5"/>
  <c r="AC179" i="5"/>
  <c r="Z184" i="5"/>
  <c r="W184" i="5"/>
  <c r="T184" i="5"/>
  <c r="AC184" i="5"/>
  <c r="Z189" i="5"/>
  <c r="W189" i="5"/>
  <c r="T189" i="5"/>
  <c r="AC189" i="5"/>
  <c r="Z194" i="5"/>
  <c r="W194" i="5"/>
  <c r="T194" i="5"/>
  <c r="AC194" i="5"/>
  <c r="Z199" i="5"/>
  <c r="W199" i="5"/>
  <c r="T199" i="5"/>
  <c r="AC199" i="5"/>
  <c r="Z204" i="5"/>
  <c r="W204" i="5"/>
  <c r="T204" i="5"/>
  <c r="AC204" i="5"/>
  <c r="Z209" i="5"/>
  <c r="W209" i="5"/>
  <c r="T209" i="5"/>
  <c r="AC209" i="5"/>
  <c r="Z214" i="5"/>
  <c r="W214" i="5"/>
  <c r="T214" i="5"/>
  <c r="AC214" i="5"/>
  <c r="Z76" i="3"/>
  <c r="Z86" i="3"/>
  <c r="Z96" i="3"/>
  <c r="Z106" i="3"/>
  <c r="Z116" i="3"/>
  <c r="Z126" i="3"/>
  <c r="Z136" i="3"/>
  <c r="Z146" i="3"/>
  <c r="W153" i="3"/>
  <c r="Z154" i="3"/>
  <c r="T154" i="3"/>
  <c r="W158" i="3"/>
  <c r="Z159" i="3"/>
  <c r="T159" i="3"/>
  <c r="W163" i="3"/>
  <c r="Z164" i="3"/>
  <c r="T164" i="3"/>
  <c r="W168" i="3"/>
  <c r="Z169" i="3"/>
  <c r="T169" i="3"/>
  <c r="W173" i="3"/>
  <c r="Z174" i="3"/>
  <c r="T174" i="3"/>
  <c r="W178" i="3"/>
  <c r="Z179" i="3"/>
  <c r="T179" i="3"/>
  <c r="W183" i="3"/>
  <c r="Z184" i="3"/>
  <c r="T184" i="3"/>
  <c r="W188" i="3"/>
  <c r="Z189" i="3"/>
  <c r="T189" i="3"/>
  <c r="W193" i="3"/>
  <c r="Z194" i="3"/>
  <c r="T194" i="3"/>
  <c r="W198" i="3"/>
  <c r="Z199" i="3"/>
  <c r="T199" i="3"/>
  <c r="W203" i="3"/>
  <c r="Z204" i="3"/>
  <c r="T204" i="3"/>
  <c r="W208" i="3"/>
  <c r="Z209" i="3"/>
  <c r="T209" i="3"/>
  <c r="W213" i="3"/>
  <c r="Z214" i="3"/>
  <c r="T214" i="3"/>
  <c r="W4" i="4"/>
  <c r="Z5" i="4"/>
  <c r="T5" i="4"/>
  <c r="W9" i="4"/>
  <c r="Z10" i="4"/>
  <c r="T10" i="4"/>
  <c r="W14" i="4"/>
  <c r="Z15" i="4"/>
  <c r="T15" i="4"/>
  <c r="W19" i="4"/>
  <c r="Z20" i="4"/>
  <c r="T20" i="4"/>
  <c r="W24" i="4"/>
  <c r="Z25" i="4"/>
  <c r="T25" i="4"/>
  <c r="W29" i="4"/>
  <c r="Z30" i="4"/>
  <c r="T30" i="4"/>
  <c r="W34" i="4"/>
  <c r="Z35" i="4"/>
  <c r="T35" i="4"/>
  <c r="W39" i="4"/>
  <c r="Z40" i="4"/>
  <c r="T40" i="4"/>
  <c r="W44" i="4"/>
  <c r="Z45" i="4"/>
  <c r="T45" i="4"/>
  <c r="W49" i="4"/>
  <c r="Z50" i="4"/>
  <c r="T50" i="4"/>
  <c r="W54" i="4"/>
  <c r="Z55" i="4"/>
  <c r="T55" i="4"/>
  <c r="W59" i="4"/>
  <c r="Z60" i="4"/>
  <c r="T60" i="4"/>
  <c r="W64" i="4"/>
  <c r="Z65" i="4"/>
  <c r="T65" i="4"/>
  <c r="W69" i="4"/>
  <c r="Z70" i="4"/>
  <c r="T70" i="4"/>
  <c r="W74" i="4"/>
  <c r="Z75" i="4"/>
  <c r="T75" i="4"/>
  <c r="W79" i="4"/>
  <c r="Z80" i="4"/>
  <c r="T80" i="4"/>
  <c r="W84" i="4"/>
  <c r="Z85" i="4"/>
  <c r="T85" i="4"/>
  <c r="W89" i="4"/>
  <c r="Z90" i="4"/>
  <c r="T90" i="4"/>
  <c r="W94" i="4"/>
  <c r="Z95" i="4"/>
  <c r="T95" i="4"/>
  <c r="W99" i="4"/>
  <c r="Z100" i="4"/>
  <c r="T100" i="4"/>
  <c r="W104" i="4"/>
  <c r="Z105" i="4"/>
  <c r="T105" i="4"/>
  <c r="W109" i="4"/>
  <c r="Z110" i="4"/>
  <c r="T110" i="4"/>
  <c r="W114" i="4"/>
  <c r="Z115" i="4"/>
  <c r="T115" i="4"/>
  <c r="W119" i="4"/>
  <c r="Z120" i="4"/>
  <c r="T120" i="4"/>
  <c r="W124" i="4"/>
  <c r="Z125" i="4"/>
  <c r="T125" i="4"/>
  <c r="W129" i="4"/>
  <c r="Z130" i="4"/>
  <c r="T130" i="4"/>
  <c r="Q136" i="4"/>
  <c r="E130" i="5"/>
  <c r="E135" i="5"/>
  <c r="E140" i="5"/>
  <c r="E145" i="5"/>
  <c r="E150" i="5"/>
  <c r="E155" i="5"/>
  <c r="E160" i="5"/>
  <c r="E165" i="5"/>
  <c r="E170" i="5"/>
  <c r="E175" i="5"/>
  <c r="E180" i="5"/>
  <c r="E185" i="5"/>
  <c r="E190" i="5"/>
  <c r="E195" i="5"/>
  <c r="E200" i="5"/>
  <c r="E205" i="5"/>
  <c r="E210" i="5"/>
  <c r="AC76" i="3"/>
  <c r="AC86" i="3"/>
  <c r="AC96" i="3"/>
  <c r="AC106" i="3"/>
  <c r="AC116" i="3"/>
  <c r="AC126" i="3"/>
  <c r="AC136" i="3"/>
  <c r="AC146" i="3"/>
  <c r="AC153" i="3"/>
  <c r="AC158" i="3"/>
  <c r="AC163" i="3"/>
  <c r="AC168" i="3"/>
  <c r="AC173" i="3"/>
  <c r="AC178" i="3"/>
  <c r="AC183" i="3"/>
  <c r="AC188" i="3"/>
  <c r="AC193" i="3"/>
  <c r="AC198" i="3"/>
  <c r="AC203" i="3"/>
  <c r="AC208" i="3"/>
  <c r="AC213" i="3"/>
  <c r="AC4" i="4"/>
  <c r="AC9" i="4"/>
  <c r="AC14" i="4"/>
  <c r="AC19" i="4"/>
  <c r="AC24" i="4"/>
  <c r="AC29" i="4"/>
  <c r="AC34" i="4"/>
  <c r="AC39" i="4"/>
  <c r="AC44" i="4"/>
  <c r="AC49" i="4"/>
  <c r="AC54" i="4"/>
  <c r="AC59" i="4"/>
  <c r="AC64" i="4"/>
  <c r="AC69" i="4"/>
  <c r="AC74" i="4"/>
  <c r="AC79" i="4"/>
  <c r="AC84" i="4"/>
  <c r="AC89" i="4"/>
  <c r="AC94" i="4"/>
  <c r="AC99" i="4"/>
  <c r="AC104" i="4"/>
  <c r="AC109" i="4"/>
  <c r="AC114" i="4"/>
  <c r="AC119" i="4"/>
  <c r="AC124" i="4"/>
  <c r="AC129" i="4"/>
  <c r="Z133" i="4"/>
  <c r="T133" i="4"/>
  <c r="AC133" i="4"/>
  <c r="W136" i="4"/>
  <c r="Z139" i="4"/>
  <c r="W139" i="4"/>
  <c r="T139" i="4"/>
  <c r="AC139" i="4"/>
  <c r="Z144" i="4"/>
  <c r="W144" i="4"/>
  <c r="T144" i="4"/>
  <c r="AC144" i="4"/>
  <c r="Z149" i="4"/>
  <c r="W149" i="4"/>
  <c r="T149" i="4"/>
  <c r="AC149" i="4"/>
  <c r="Z154" i="4"/>
  <c r="W154" i="4"/>
  <c r="T154" i="4"/>
  <c r="AC154" i="4"/>
  <c r="Z159" i="4"/>
  <c r="W159" i="4"/>
  <c r="T159" i="4"/>
  <c r="AC159" i="4"/>
  <c r="Z164" i="4"/>
  <c r="W164" i="4"/>
  <c r="T164" i="4"/>
  <c r="AC164" i="4"/>
  <c r="Z169" i="4"/>
  <c r="W169" i="4"/>
  <c r="T169" i="4"/>
  <c r="AC169" i="4"/>
  <c r="Z174" i="4"/>
  <c r="W174" i="4"/>
  <c r="T174" i="4"/>
  <c r="AC174" i="4"/>
  <c r="Z179" i="4"/>
  <c r="W179" i="4"/>
  <c r="T179" i="4"/>
  <c r="AC179" i="4"/>
  <c r="Z184" i="4"/>
  <c r="W184" i="4"/>
  <c r="T184" i="4"/>
  <c r="AC184" i="4"/>
  <c r="Z189" i="4"/>
  <c r="W189" i="4"/>
  <c r="T189" i="4"/>
  <c r="AC189" i="4"/>
  <c r="Z194" i="4"/>
  <c r="W194" i="4"/>
  <c r="T194" i="4"/>
  <c r="AC194" i="4"/>
  <c r="Z199" i="4"/>
  <c r="W199" i="4"/>
  <c r="T199" i="4"/>
  <c r="AC199" i="4"/>
  <c r="Z204" i="4"/>
  <c r="W204" i="4"/>
  <c r="T204" i="4"/>
  <c r="AC204" i="4"/>
  <c r="Z209" i="4"/>
  <c r="W209" i="4"/>
  <c r="T209" i="4"/>
  <c r="AC209" i="4"/>
  <c r="Z214" i="4"/>
  <c r="W214" i="4"/>
  <c r="T214" i="4"/>
  <c r="AC214" i="4"/>
  <c r="Z6" i="5"/>
  <c r="W6" i="5"/>
  <c r="T6" i="5"/>
  <c r="AC6" i="5"/>
  <c r="Z11" i="5"/>
  <c r="W11" i="5"/>
  <c r="T11" i="5"/>
  <c r="AC11" i="5"/>
  <c r="Z16" i="5"/>
  <c r="W16" i="5"/>
  <c r="T16" i="5"/>
  <c r="AC16" i="5"/>
  <c r="Z21" i="5"/>
  <c r="W21" i="5"/>
  <c r="T21" i="5"/>
  <c r="AC21" i="5"/>
  <c r="Z26" i="5"/>
  <c r="W26" i="5"/>
  <c r="T26" i="5"/>
  <c r="AC26" i="5"/>
  <c r="Z31" i="5"/>
  <c r="W31" i="5"/>
  <c r="T31" i="5"/>
  <c r="AC31" i="5"/>
  <c r="Z36" i="5"/>
  <c r="W36" i="5"/>
  <c r="T36" i="5"/>
  <c r="AC36" i="5"/>
  <c r="Z41" i="5"/>
  <c r="W41" i="5"/>
  <c r="T41" i="5"/>
  <c r="AC41" i="5"/>
  <c r="Z46" i="5"/>
  <c r="W46" i="5"/>
  <c r="T46" i="5"/>
  <c r="AC46" i="5"/>
  <c r="Z51" i="5"/>
  <c r="W51" i="5"/>
  <c r="T51" i="5"/>
  <c r="AC51" i="5"/>
  <c r="Z56" i="5"/>
  <c r="W56" i="5"/>
  <c r="T56" i="5"/>
  <c r="AC56" i="5"/>
  <c r="Z61" i="5"/>
  <c r="W61" i="5"/>
  <c r="T61" i="5"/>
  <c r="AC61" i="5"/>
  <c r="Z66" i="5"/>
  <c r="W66" i="5"/>
  <c r="T66" i="5"/>
  <c r="AC66" i="5"/>
  <c r="Z71" i="5"/>
  <c r="W71" i="5"/>
  <c r="T71" i="5"/>
  <c r="AC71" i="5"/>
  <c r="Z76" i="5"/>
  <c r="W76" i="5"/>
  <c r="T76" i="5"/>
  <c r="AC76" i="5"/>
  <c r="Z81" i="5"/>
  <c r="W81" i="5"/>
  <c r="T81" i="5"/>
  <c r="AC81" i="5"/>
  <c r="Z86" i="5"/>
  <c r="W86" i="5"/>
  <c r="T86" i="5"/>
  <c r="AC86" i="5"/>
  <c r="Z91" i="5"/>
  <c r="W91" i="5"/>
  <c r="T91" i="5"/>
  <c r="AC91" i="5"/>
  <c r="Z96" i="5"/>
  <c r="W96" i="5"/>
  <c r="T96" i="5"/>
  <c r="AC96" i="5"/>
  <c r="Z101" i="5"/>
  <c r="W101" i="5"/>
  <c r="T101" i="5"/>
  <c r="AC101" i="5"/>
  <c r="Z106" i="5"/>
  <c r="W106" i="5"/>
  <c r="T106" i="5"/>
  <c r="AC106" i="5"/>
  <c r="Z111" i="5"/>
  <c r="W111" i="5"/>
  <c r="T111" i="5"/>
  <c r="AC111" i="5"/>
  <c r="Z116" i="5"/>
  <c r="W116" i="5"/>
  <c r="T116" i="5"/>
  <c r="AC116" i="5"/>
  <c r="Z121" i="5"/>
  <c r="W121" i="5"/>
  <c r="T121" i="5"/>
  <c r="AC121" i="5"/>
  <c r="Z126" i="5"/>
  <c r="W126" i="5"/>
  <c r="T126" i="5"/>
  <c r="AC126" i="5"/>
  <c r="H130" i="5"/>
  <c r="Z131" i="5"/>
  <c r="W131" i="5"/>
  <c r="T131" i="5"/>
  <c r="AC131" i="5"/>
  <c r="H135" i="5"/>
  <c r="Z136" i="5"/>
  <c r="W136" i="5"/>
  <c r="T136" i="5"/>
  <c r="AC136" i="5"/>
  <c r="H140" i="5"/>
  <c r="Z141" i="5"/>
  <c r="W141" i="5"/>
  <c r="T141" i="5"/>
  <c r="AC141" i="5"/>
  <c r="H145" i="5"/>
  <c r="Z146" i="5"/>
  <c r="W146" i="5"/>
  <c r="T146" i="5"/>
  <c r="AC146" i="5"/>
  <c r="H150" i="5"/>
  <c r="Z151" i="5"/>
  <c r="W151" i="5"/>
  <c r="T151" i="5"/>
  <c r="AC151" i="5"/>
  <c r="H155" i="5"/>
  <c r="Z156" i="5"/>
  <c r="W156" i="5"/>
  <c r="T156" i="5"/>
  <c r="AC156" i="5"/>
  <c r="H160" i="5"/>
  <c r="Z161" i="5"/>
  <c r="W161" i="5"/>
  <c r="T161" i="5"/>
  <c r="AC161" i="5"/>
  <c r="H165" i="5"/>
  <c r="Z166" i="5"/>
  <c r="W166" i="5"/>
  <c r="T166" i="5"/>
  <c r="AC166" i="5"/>
  <c r="H170" i="5"/>
  <c r="Z171" i="5"/>
  <c r="W171" i="5"/>
  <c r="T171" i="5"/>
  <c r="AC171" i="5"/>
  <c r="H175" i="5"/>
  <c r="Z176" i="5"/>
  <c r="W176" i="5"/>
  <c r="T176" i="5"/>
  <c r="AC176" i="5"/>
  <c r="H180" i="5"/>
  <c r="Z181" i="5"/>
  <c r="W181" i="5"/>
  <c r="T181" i="5"/>
  <c r="AC181" i="5"/>
  <c r="H185" i="5"/>
  <c r="Z186" i="5"/>
  <c r="W186" i="5"/>
  <c r="T186" i="5"/>
  <c r="AC186" i="5"/>
  <c r="H190" i="5"/>
  <c r="Z191" i="5"/>
  <c r="W191" i="5"/>
  <c r="T191" i="5"/>
  <c r="AC191" i="5"/>
  <c r="H195" i="5"/>
  <c r="Z196" i="5"/>
  <c r="W196" i="5"/>
  <c r="T196" i="5"/>
  <c r="AC196" i="5"/>
  <c r="H200" i="5"/>
  <c r="Z201" i="5"/>
  <c r="W201" i="5"/>
  <c r="T201" i="5"/>
  <c r="AC201" i="5"/>
  <c r="H205" i="5"/>
  <c r="Z206" i="5"/>
  <c r="W206" i="5"/>
  <c r="T206" i="5"/>
  <c r="AC206" i="5"/>
  <c r="H210" i="5"/>
  <c r="Z211" i="5"/>
  <c r="W211" i="5"/>
  <c r="T211" i="5"/>
  <c r="AC211" i="5"/>
  <c r="N54" i="8"/>
  <c r="K54" i="8"/>
  <c r="H54" i="8"/>
  <c r="Q54" i="8"/>
  <c r="T54" i="8"/>
  <c r="J39" i="19"/>
  <c r="I39" i="19"/>
  <c r="J38" i="19"/>
  <c r="I38" i="19"/>
  <c r="J33" i="19"/>
  <c r="I33" i="19"/>
  <c r="I32" i="19"/>
  <c r="J73" i="19"/>
  <c r="I73" i="19"/>
  <c r="J72" i="19"/>
  <c r="J32" i="19"/>
  <c r="I72" i="19"/>
  <c r="J105" i="19"/>
  <c r="I105" i="19"/>
  <c r="J104" i="19"/>
  <c r="J147" i="19"/>
  <c r="I147" i="19"/>
  <c r="J146" i="19"/>
  <c r="J151" i="19"/>
  <c r="J150" i="19"/>
  <c r="I150" i="19"/>
  <c r="I151" i="19"/>
  <c r="I146" i="19"/>
  <c r="I4" i="17"/>
  <c r="J5" i="17"/>
  <c r="J4" i="17"/>
  <c r="I14" i="17"/>
  <c r="J14" i="17"/>
  <c r="I18" i="17"/>
  <c r="I19" i="17"/>
  <c r="J19" i="17"/>
  <c r="I5" i="17"/>
  <c r="J19" i="19"/>
  <c r="I19" i="19"/>
  <c r="J18" i="19"/>
  <c r="I15" i="17"/>
  <c r="I18" i="19"/>
  <c r="K48" i="19"/>
  <c r="J15" i="17"/>
  <c r="K42" i="17"/>
  <c r="K11" i="18"/>
  <c r="J125" i="19"/>
  <c r="I125" i="19"/>
  <c r="J124" i="19"/>
  <c r="I124" i="19"/>
  <c r="I2" i="17"/>
  <c r="J3" i="17"/>
  <c r="I3" i="17"/>
  <c r="I8" i="17"/>
  <c r="J8" i="17"/>
  <c r="J11" i="19"/>
  <c r="J10" i="19"/>
  <c r="I10" i="19"/>
  <c r="I11" i="19"/>
  <c r="J53" i="19"/>
  <c r="I53" i="19"/>
  <c r="J85" i="19"/>
  <c r="I85" i="19"/>
  <c r="J84" i="19"/>
  <c r="I84" i="19"/>
  <c r="J145" i="19"/>
  <c r="I145" i="19"/>
  <c r="J144" i="19"/>
  <c r="I144" i="19"/>
  <c r="J23" i="20"/>
  <c r="I22" i="20"/>
  <c r="I23" i="20"/>
  <c r="J105" i="20"/>
  <c r="I105" i="20"/>
  <c r="J104" i="20"/>
  <c r="I104" i="20"/>
  <c r="J191" i="20"/>
  <c r="J190" i="20"/>
  <c r="I190" i="20"/>
  <c r="I191" i="20"/>
  <c r="J83" i="20"/>
  <c r="I83" i="20"/>
  <c r="I82" i="20"/>
  <c r="J137" i="20"/>
  <c r="I136" i="20"/>
  <c r="I137" i="20"/>
  <c r="J136" i="20"/>
  <c r="K143" i="20"/>
  <c r="K142" i="20"/>
  <c r="J187" i="20"/>
  <c r="I186" i="20"/>
  <c r="I187" i="20"/>
  <c r="J95" i="20"/>
  <c r="I95" i="20"/>
  <c r="J94" i="20"/>
  <c r="I94" i="20"/>
  <c r="J35" i="19"/>
  <c r="I34" i="19"/>
  <c r="I35" i="19"/>
  <c r="K68" i="19"/>
  <c r="K69" i="19"/>
  <c r="J9" i="20"/>
  <c r="I9" i="20"/>
  <c r="J8" i="20"/>
  <c r="J34" i="19"/>
  <c r="J45" i="19"/>
  <c r="I45" i="19"/>
  <c r="J44" i="19"/>
  <c r="J65" i="19"/>
  <c r="I65" i="19"/>
  <c r="J64" i="19"/>
  <c r="I8" i="20"/>
  <c r="J133" i="20"/>
  <c r="I133" i="20"/>
  <c r="J177" i="20"/>
  <c r="I176" i="20"/>
  <c r="J176" i="20"/>
  <c r="I177" i="20"/>
  <c r="J183" i="20"/>
  <c r="I183" i="20"/>
  <c r="J182" i="20"/>
  <c r="J15" i="19"/>
  <c r="I14" i="19"/>
  <c r="I15" i="19"/>
  <c r="J25" i="19"/>
  <c r="I25" i="19"/>
  <c r="J24" i="19"/>
  <c r="I24" i="19"/>
  <c r="I44" i="19"/>
  <c r="I64" i="19"/>
  <c r="J93" i="19"/>
  <c r="I93" i="19"/>
  <c r="J92" i="19"/>
  <c r="J127" i="19"/>
  <c r="J126" i="19"/>
  <c r="I126" i="19"/>
  <c r="I127" i="19"/>
  <c r="J133" i="19"/>
  <c r="I133" i="19"/>
  <c r="I132" i="19"/>
  <c r="J159" i="19"/>
  <c r="I159" i="19"/>
  <c r="J32" i="20"/>
  <c r="I33" i="20"/>
  <c r="J33" i="20"/>
  <c r="I32" i="20"/>
  <c r="J115" i="20"/>
  <c r="I115" i="20"/>
  <c r="J114" i="20"/>
  <c r="I114" i="20"/>
  <c r="I132" i="20"/>
  <c r="I182" i="20"/>
  <c r="J14" i="19"/>
  <c r="I92" i="19"/>
  <c r="J113" i="19"/>
  <c r="I113" i="19"/>
  <c r="J132" i="19"/>
  <c r="J139" i="19"/>
  <c r="I139" i="19"/>
  <c r="J138" i="19"/>
  <c r="I158" i="19"/>
  <c r="J11" i="20"/>
  <c r="J10" i="20"/>
  <c r="I10" i="20"/>
  <c r="I11" i="20"/>
  <c r="J39" i="20"/>
  <c r="I39" i="20"/>
  <c r="J38" i="20"/>
  <c r="J132" i="20"/>
  <c r="J161" i="20"/>
  <c r="J160" i="20"/>
  <c r="I160" i="20"/>
  <c r="K88" i="19"/>
  <c r="J158" i="19"/>
  <c r="I38" i="20"/>
  <c r="L44" i="21"/>
  <c r="I16" i="17"/>
  <c r="I17" i="17"/>
  <c r="K73" i="17"/>
  <c r="J7" i="19"/>
  <c r="I7" i="19"/>
  <c r="J27" i="19"/>
  <c r="I27" i="19"/>
  <c r="J26" i="19"/>
  <c r="J112" i="19"/>
  <c r="J63" i="20"/>
  <c r="I62" i="20"/>
  <c r="I63" i="20"/>
  <c r="J123" i="20"/>
  <c r="I123" i="20"/>
  <c r="J122" i="20"/>
  <c r="J141" i="20"/>
  <c r="J140" i="20"/>
  <c r="I140" i="20"/>
  <c r="I141" i="20"/>
  <c r="I161" i="20"/>
  <c r="J173" i="20"/>
  <c r="I173" i="20"/>
  <c r="J172" i="20"/>
  <c r="I172" i="20"/>
  <c r="J5" i="19"/>
  <c r="I5" i="19"/>
  <c r="J4" i="19"/>
  <c r="J13" i="19"/>
  <c r="I13" i="19"/>
  <c r="K20" i="19"/>
  <c r="J71" i="19"/>
  <c r="J70" i="19"/>
  <c r="I70" i="19"/>
  <c r="J111" i="19"/>
  <c r="J110" i="19"/>
  <c r="I110" i="19"/>
  <c r="I111" i="19"/>
  <c r="K140" i="19"/>
  <c r="I17" i="20"/>
  <c r="J17" i="20"/>
  <c r="J77" i="20"/>
  <c r="I76" i="20"/>
  <c r="J76" i="20"/>
  <c r="I77" i="20"/>
  <c r="J147" i="20"/>
  <c r="I146" i="20"/>
  <c r="I147" i="20"/>
  <c r="J151" i="20"/>
  <c r="J150" i="20"/>
  <c r="I150" i="20"/>
  <c r="I151" i="20"/>
  <c r="J195" i="20"/>
  <c r="I195" i="20"/>
  <c r="J194" i="20"/>
  <c r="I194" i="20"/>
  <c r="J39" i="24"/>
  <c r="I39" i="24"/>
  <c r="J38" i="24"/>
  <c r="I38" i="24"/>
  <c r="K40" i="19"/>
  <c r="J91" i="19"/>
  <c r="J90" i="19"/>
  <c r="I90" i="19"/>
  <c r="I91" i="19"/>
  <c r="J73" i="20"/>
  <c r="I73" i="20"/>
  <c r="J72" i="20"/>
  <c r="K73" i="20" s="1"/>
  <c r="J127" i="20"/>
  <c r="I126" i="20"/>
  <c r="J126" i="20"/>
  <c r="I127" i="20"/>
  <c r="J197" i="20"/>
  <c r="I196" i="20"/>
  <c r="I197" i="20"/>
  <c r="J201" i="20"/>
  <c r="J200" i="20"/>
  <c r="I200" i="20"/>
  <c r="I201" i="20"/>
  <c r="J143" i="24"/>
  <c r="I143" i="24"/>
  <c r="J142" i="24"/>
  <c r="I142" i="24"/>
  <c r="J115" i="24"/>
  <c r="I115" i="24"/>
  <c r="J114" i="24"/>
  <c r="I114" i="24"/>
  <c r="J31" i="19"/>
  <c r="J30" i="19"/>
  <c r="I30" i="19"/>
  <c r="J55" i="19"/>
  <c r="I54" i="19"/>
  <c r="J59" i="19"/>
  <c r="I59" i="19"/>
  <c r="J119" i="19"/>
  <c r="I119" i="19"/>
  <c r="J3" i="20"/>
  <c r="I3" i="20"/>
  <c r="J55" i="20"/>
  <c r="J54" i="20"/>
  <c r="I54" i="20"/>
  <c r="I55" i="20"/>
  <c r="J12" i="17"/>
  <c r="I46" i="19"/>
  <c r="J54" i="19"/>
  <c r="I58" i="19"/>
  <c r="J75" i="19"/>
  <c r="I74" i="19"/>
  <c r="I118" i="19"/>
  <c r="J131" i="19"/>
  <c r="J130" i="19"/>
  <c r="I130" i="19"/>
  <c r="I131" i="19"/>
  <c r="I2" i="20"/>
  <c r="J15" i="20"/>
  <c r="J14" i="20"/>
  <c r="I14" i="20"/>
  <c r="I15" i="20"/>
  <c r="J97" i="20"/>
  <c r="I96" i="20"/>
  <c r="I97" i="20"/>
  <c r="J101" i="20"/>
  <c r="J100" i="20"/>
  <c r="I100" i="20"/>
  <c r="I101" i="20"/>
  <c r="J145" i="20"/>
  <c r="I145" i="20"/>
  <c r="J144" i="20"/>
  <c r="I144" i="20"/>
  <c r="J155" i="20"/>
  <c r="I155" i="20"/>
  <c r="J165" i="20"/>
  <c r="I165" i="20"/>
  <c r="I31" i="19"/>
  <c r="J46" i="19"/>
  <c r="J51" i="19"/>
  <c r="J50" i="19"/>
  <c r="I50" i="19"/>
  <c r="J58" i="19"/>
  <c r="J79" i="19"/>
  <c r="I79" i="19"/>
  <c r="J99" i="19"/>
  <c r="I99" i="19"/>
  <c r="J118" i="19"/>
  <c r="J153" i="19"/>
  <c r="I153" i="19"/>
  <c r="J2" i="20"/>
  <c r="J50" i="20"/>
  <c r="I50" i="20"/>
  <c r="J51" i="20"/>
  <c r="I51" i="20"/>
  <c r="I57" i="20"/>
  <c r="J57" i="20"/>
  <c r="J87" i="20"/>
  <c r="I86" i="20"/>
  <c r="I87" i="20"/>
  <c r="J91" i="20"/>
  <c r="J90" i="20"/>
  <c r="I90" i="20"/>
  <c r="I91" i="20"/>
  <c r="J111" i="20"/>
  <c r="J110" i="20"/>
  <c r="I110" i="20"/>
  <c r="K4" i="21"/>
  <c r="K108" i="19"/>
  <c r="K148" i="19"/>
  <c r="J30" i="20"/>
  <c r="I30" i="20"/>
  <c r="J71" i="20"/>
  <c r="J70" i="20"/>
  <c r="I70" i="20"/>
  <c r="J75" i="20"/>
  <c r="I75" i="20"/>
  <c r="J107" i="20"/>
  <c r="I106" i="20"/>
  <c r="J121" i="20"/>
  <c r="J120" i="20"/>
  <c r="I120" i="20"/>
  <c r="J125" i="20"/>
  <c r="I125" i="20"/>
  <c r="K153" i="20"/>
  <c r="K152" i="20"/>
  <c r="J157" i="20"/>
  <c r="I156" i="20"/>
  <c r="J171" i="20"/>
  <c r="J170" i="20"/>
  <c r="I170" i="20"/>
  <c r="J175" i="20"/>
  <c r="I175" i="20"/>
  <c r="K51" i="21"/>
  <c r="K50" i="21"/>
  <c r="J57" i="24"/>
  <c r="I57" i="24"/>
  <c r="I17" i="19"/>
  <c r="I57" i="19"/>
  <c r="I94" i="19"/>
  <c r="I97" i="19"/>
  <c r="I114" i="19"/>
  <c r="I117" i="19"/>
  <c r="I134" i="19"/>
  <c r="I137" i="19"/>
  <c r="I154" i="19"/>
  <c r="I157" i="19"/>
  <c r="J52" i="20"/>
  <c r="I53" i="20"/>
  <c r="K53" i="20" s="1"/>
  <c r="I74" i="20"/>
  <c r="J106" i="20"/>
  <c r="I113" i="20"/>
  <c r="I124" i="20"/>
  <c r="J156" i="20"/>
  <c r="I163" i="20"/>
  <c r="I174" i="20"/>
  <c r="I56" i="24"/>
  <c r="J61" i="24"/>
  <c r="J60" i="24"/>
  <c r="I60" i="24"/>
  <c r="I61" i="24"/>
  <c r="J5" i="24"/>
  <c r="I5" i="24"/>
  <c r="J4" i="24"/>
  <c r="I4" i="24"/>
  <c r="J17" i="24"/>
  <c r="I17" i="24"/>
  <c r="J16" i="24"/>
  <c r="K23" i="21"/>
  <c r="I16" i="24"/>
  <c r="J43" i="24"/>
  <c r="I43" i="24"/>
  <c r="I42" i="24"/>
  <c r="J42" i="24"/>
  <c r="J43" i="20"/>
  <c r="I42" i="20"/>
  <c r="K40" i="21"/>
  <c r="K177" i="21"/>
  <c r="J25" i="24"/>
  <c r="I25" i="24"/>
  <c r="J24" i="24"/>
  <c r="I16" i="19"/>
  <c r="I36" i="19"/>
  <c r="I56" i="19"/>
  <c r="I76" i="19"/>
  <c r="I96" i="19"/>
  <c r="I116" i="19"/>
  <c r="I136" i="19"/>
  <c r="I156" i="19"/>
  <c r="J19" i="20"/>
  <c r="I19" i="20"/>
  <c r="I36" i="20"/>
  <c r="J42" i="20"/>
  <c r="J59" i="20"/>
  <c r="I59" i="20"/>
  <c r="J81" i="20"/>
  <c r="J80" i="20"/>
  <c r="I80" i="20"/>
  <c r="J85" i="20"/>
  <c r="I85" i="20"/>
  <c r="I112" i="20"/>
  <c r="J117" i="20"/>
  <c r="I116" i="20"/>
  <c r="J131" i="20"/>
  <c r="J130" i="20"/>
  <c r="I130" i="20"/>
  <c r="J135" i="20"/>
  <c r="I135" i="20"/>
  <c r="I162" i="20"/>
  <c r="J167" i="20"/>
  <c r="I166" i="20"/>
  <c r="J181" i="20"/>
  <c r="J180" i="20"/>
  <c r="I180" i="20"/>
  <c r="J185" i="20"/>
  <c r="I185" i="20"/>
  <c r="K122" i="21"/>
  <c r="I24" i="24"/>
  <c r="I2" i="19"/>
  <c r="J16" i="19"/>
  <c r="I22" i="19"/>
  <c r="J36" i="19"/>
  <c r="I42" i="19"/>
  <c r="J56" i="19"/>
  <c r="I62" i="19"/>
  <c r="J76" i="19"/>
  <c r="I82" i="19"/>
  <c r="J96" i="19"/>
  <c r="I102" i="19"/>
  <c r="J116" i="19"/>
  <c r="I122" i="19"/>
  <c r="J136" i="19"/>
  <c r="I142" i="19"/>
  <c r="J156" i="19"/>
  <c r="I6" i="20"/>
  <c r="I18" i="20"/>
  <c r="J36" i="20"/>
  <c r="I58" i="20"/>
  <c r="I84" i="20"/>
  <c r="J112" i="20"/>
  <c r="J116" i="20"/>
  <c r="I134" i="20"/>
  <c r="J162" i="20"/>
  <c r="J166" i="20"/>
  <c r="I184" i="20"/>
  <c r="J81" i="24"/>
  <c r="J80" i="24"/>
  <c r="I80" i="24"/>
  <c r="I81" i="24"/>
  <c r="K167" i="21"/>
  <c r="K15" i="23"/>
  <c r="J37" i="24"/>
  <c r="I37" i="24"/>
  <c r="J36" i="24"/>
  <c r="J55" i="24"/>
  <c r="I55" i="24"/>
  <c r="J54" i="24"/>
  <c r="I54" i="24"/>
  <c r="J95" i="24"/>
  <c r="I95" i="24"/>
  <c r="J94" i="24"/>
  <c r="I94" i="24"/>
  <c r="K119" i="21"/>
  <c r="K139" i="21"/>
  <c r="K155" i="21"/>
  <c r="J49" i="24"/>
  <c r="I49" i="24"/>
  <c r="J69" i="24"/>
  <c r="I69" i="24"/>
  <c r="J83" i="24"/>
  <c r="I83" i="24"/>
  <c r="J82" i="24"/>
  <c r="I82" i="24"/>
  <c r="J89" i="24"/>
  <c r="I89" i="24"/>
  <c r="I88" i="24"/>
  <c r="J103" i="24"/>
  <c r="I103" i="24"/>
  <c r="J123" i="24"/>
  <c r="I123" i="24"/>
  <c r="I122" i="24"/>
  <c r="J122" i="24"/>
  <c r="J31" i="24"/>
  <c r="I31" i="24"/>
  <c r="J30" i="24"/>
  <c r="I30" i="24"/>
  <c r="I48" i="24"/>
  <c r="I68" i="24"/>
  <c r="J88" i="24"/>
  <c r="I102" i="24"/>
  <c r="I78" i="20"/>
  <c r="I88" i="20"/>
  <c r="I98" i="20"/>
  <c r="I108" i="20"/>
  <c r="I118" i="20"/>
  <c r="I128" i="20"/>
  <c r="I138" i="20"/>
  <c r="I148" i="20"/>
  <c r="I158" i="20"/>
  <c r="I168" i="20"/>
  <c r="I178" i="20"/>
  <c r="I188" i="20"/>
  <c r="I198" i="20"/>
  <c r="K77" i="21"/>
  <c r="K78" i="21"/>
  <c r="K87" i="21"/>
  <c r="K128" i="21"/>
  <c r="J48" i="24"/>
  <c r="J68" i="24"/>
  <c r="J102" i="24"/>
  <c r="J3" i="24"/>
  <c r="J2" i="24"/>
  <c r="I2" i="24"/>
  <c r="I3" i="24"/>
  <c r="I19" i="24"/>
  <c r="J101" i="24"/>
  <c r="J100" i="24"/>
  <c r="I100" i="24"/>
  <c r="I101" i="24"/>
  <c r="J11" i="24"/>
  <c r="I11" i="24"/>
  <c r="I18" i="24"/>
  <c r="J63" i="24"/>
  <c r="I63" i="24"/>
  <c r="J75" i="24"/>
  <c r="I75" i="24"/>
  <c r="J74" i="24"/>
  <c r="I10" i="24"/>
  <c r="J18" i="24"/>
  <c r="J23" i="24"/>
  <c r="J22" i="24"/>
  <c r="I22" i="24"/>
  <c r="I23" i="24"/>
  <c r="I62" i="24"/>
  <c r="I74" i="24"/>
  <c r="K20" i="24"/>
  <c r="K78" i="24"/>
  <c r="I121" i="24"/>
  <c r="I141" i="24"/>
  <c r="I159" i="24"/>
  <c r="K114" i="25"/>
  <c r="K30" i="26"/>
  <c r="J65" i="26"/>
  <c r="I65" i="26"/>
  <c r="J64" i="26"/>
  <c r="I64" i="26"/>
  <c r="J76" i="26"/>
  <c r="I76" i="26"/>
  <c r="I77" i="26"/>
  <c r="J77" i="26"/>
  <c r="J96" i="26"/>
  <c r="I96" i="26"/>
  <c r="I97" i="26"/>
  <c r="J105" i="26"/>
  <c r="I105" i="26"/>
  <c r="I108" i="26"/>
  <c r="I109" i="26"/>
  <c r="J109" i="26"/>
  <c r="I6" i="24"/>
  <c r="I9" i="24"/>
  <c r="I26" i="24"/>
  <c r="I29" i="24"/>
  <c r="I44" i="24"/>
  <c r="I47" i="24"/>
  <c r="I64" i="24"/>
  <c r="I67" i="24"/>
  <c r="I84" i="24"/>
  <c r="I87" i="24"/>
  <c r="I104" i="24"/>
  <c r="I107" i="24"/>
  <c r="I124" i="24"/>
  <c r="I127" i="24"/>
  <c r="I144" i="24"/>
  <c r="I147" i="24"/>
  <c r="K36" i="25"/>
  <c r="J9" i="26"/>
  <c r="I8" i="26"/>
  <c r="I9" i="26"/>
  <c r="J38" i="26"/>
  <c r="J39" i="26"/>
  <c r="I39" i="26"/>
  <c r="I104" i="26"/>
  <c r="J108" i="26"/>
  <c r="J143" i="26"/>
  <c r="I143" i="26"/>
  <c r="K142" i="26" s="1"/>
  <c r="I26" i="27"/>
  <c r="J27" i="27"/>
  <c r="I27" i="27"/>
  <c r="J26" i="27"/>
  <c r="J134" i="27"/>
  <c r="I134" i="27"/>
  <c r="I135" i="27"/>
  <c r="J135" i="27"/>
  <c r="K130" i="24"/>
  <c r="I143" i="25"/>
  <c r="I142" i="25"/>
  <c r="K149" i="25"/>
  <c r="K148" i="25"/>
  <c r="J3" i="26"/>
  <c r="I2" i="26"/>
  <c r="I3" i="26"/>
  <c r="I61" i="26"/>
  <c r="J61" i="26"/>
  <c r="K147" i="26"/>
  <c r="K146" i="26"/>
  <c r="J2" i="27"/>
  <c r="I2" i="27"/>
  <c r="I3" i="27"/>
  <c r="J129" i="25"/>
  <c r="I128" i="25"/>
  <c r="I129" i="25"/>
  <c r="J142" i="25"/>
  <c r="J2" i="26"/>
  <c r="K31" i="26"/>
  <c r="J56" i="26"/>
  <c r="I56" i="26"/>
  <c r="I57" i="26"/>
  <c r="I60" i="26"/>
  <c r="J83" i="26"/>
  <c r="I83" i="26"/>
  <c r="I82" i="26"/>
  <c r="J116" i="24"/>
  <c r="J136" i="24"/>
  <c r="K136" i="24" s="1"/>
  <c r="J154" i="24"/>
  <c r="K155" i="24" s="1"/>
  <c r="K86" i="25"/>
  <c r="K87" i="25"/>
  <c r="K95" i="25"/>
  <c r="J128" i="25"/>
  <c r="J27" i="26"/>
  <c r="I26" i="26"/>
  <c r="J26" i="26"/>
  <c r="I27" i="26"/>
  <c r="J45" i="26"/>
  <c r="I45" i="26"/>
  <c r="I44" i="26"/>
  <c r="J60" i="26"/>
  <c r="J3" i="27"/>
  <c r="K9" i="25"/>
  <c r="J44" i="26"/>
  <c r="J57" i="26"/>
  <c r="K132" i="26"/>
  <c r="K133" i="26"/>
  <c r="L150" i="26"/>
  <c r="K131" i="24"/>
  <c r="I134" i="24"/>
  <c r="I152" i="24"/>
  <c r="K67" i="25"/>
  <c r="J143" i="25"/>
  <c r="I28" i="26"/>
  <c r="J29" i="26"/>
  <c r="J28" i="26"/>
  <c r="J125" i="26"/>
  <c r="I125" i="26"/>
  <c r="J124" i="26"/>
  <c r="I124" i="26"/>
  <c r="J52" i="27"/>
  <c r="I52" i="27"/>
  <c r="J53" i="27"/>
  <c r="I53" i="27"/>
  <c r="I120" i="24"/>
  <c r="J134" i="24"/>
  <c r="I140" i="24"/>
  <c r="J152" i="24"/>
  <c r="I158" i="24"/>
  <c r="J17" i="26"/>
  <c r="I16" i="26"/>
  <c r="J16" i="26"/>
  <c r="I17" i="26"/>
  <c r="J23" i="26"/>
  <c r="I22" i="26"/>
  <c r="I23" i="26"/>
  <c r="K151" i="26"/>
  <c r="I123" i="27"/>
  <c r="J123" i="27"/>
  <c r="J122" i="27"/>
  <c r="I122" i="27"/>
  <c r="I8" i="24"/>
  <c r="I28" i="24"/>
  <c r="I46" i="24"/>
  <c r="I66" i="24"/>
  <c r="I86" i="24"/>
  <c r="I106" i="24"/>
  <c r="I109" i="24"/>
  <c r="J120" i="24"/>
  <c r="I126" i="24"/>
  <c r="I129" i="24"/>
  <c r="K128" i="24" s="1"/>
  <c r="J140" i="24"/>
  <c r="I146" i="24"/>
  <c r="I149" i="24"/>
  <c r="K148" i="24" s="1"/>
  <c r="J158" i="24"/>
  <c r="I123" i="25"/>
  <c r="J122" i="25"/>
  <c r="J141" i="25"/>
  <c r="I141" i="25"/>
  <c r="J22" i="26"/>
  <c r="I29" i="26"/>
  <c r="K88" i="26"/>
  <c r="K152" i="26"/>
  <c r="J163" i="26"/>
  <c r="I163" i="26"/>
  <c r="J162" i="26"/>
  <c r="I162" i="26"/>
  <c r="I6" i="27"/>
  <c r="J6" i="27"/>
  <c r="J8" i="24"/>
  <c r="I14" i="24"/>
  <c r="J28" i="24"/>
  <c r="I34" i="24"/>
  <c r="J46" i="24"/>
  <c r="I52" i="24"/>
  <c r="J66" i="24"/>
  <c r="I72" i="24"/>
  <c r="J86" i="24"/>
  <c r="I92" i="24"/>
  <c r="J106" i="24"/>
  <c r="I112" i="24"/>
  <c r="J126" i="24"/>
  <c r="I132" i="24"/>
  <c r="I135" i="24"/>
  <c r="J146" i="24"/>
  <c r="I153" i="24"/>
  <c r="K65" i="25"/>
  <c r="J118" i="25"/>
  <c r="I119" i="25"/>
  <c r="J119" i="25"/>
  <c r="I122" i="25"/>
  <c r="J136" i="25"/>
  <c r="I136" i="25"/>
  <c r="J137" i="25"/>
  <c r="I140" i="25"/>
  <c r="J7" i="26"/>
  <c r="I6" i="26"/>
  <c r="J6" i="26"/>
  <c r="I7" i="26"/>
  <c r="J13" i="26"/>
  <c r="I12" i="26"/>
  <c r="I13" i="26"/>
  <c r="J19" i="26"/>
  <c r="I18" i="26"/>
  <c r="I19" i="26"/>
  <c r="K46" i="26"/>
  <c r="K72" i="26"/>
  <c r="K73" i="26"/>
  <c r="K100" i="26"/>
  <c r="J125" i="25"/>
  <c r="I125" i="25"/>
  <c r="I48" i="26"/>
  <c r="I49" i="26"/>
  <c r="J123" i="26"/>
  <c r="I123" i="26"/>
  <c r="I122" i="26"/>
  <c r="I161" i="26"/>
  <c r="I160" i="26"/>
  <c r="I61" i="27"/>
  <c r="I60" i="27"/>
  <c r="J61" i="27"/>
  <c r="J60" i="27"/>
  <c r="J5" i="26"/>
  <c r="I4" i="26"/>
  <c r="J4" i="26"/>
  <c r="J98" i="26"/>
  <c r="J99" i="26"/>
  <c r="I99" i="26"/>
  <c r="J116" i="26"/>
  <c r="I116" i="26"/>
  <c r="I117" i="26"/>
  <c r="I121" i="26"/>
  <c r="J121" i="26"/>
  <c r="J5" i="27"/>
  <c r="I5" i="27"/>
  <c r="J4" i="27"/>
  <c r="J116" i="25"/>
  <c r="I116" i="25"/>
  <c r="J15" i="26"/>
  <c r="I14" i="26"/>
  <c r="J14" i="26"/>
  <c r="K32" i="26"/>
  <c r="K33" i="26"/>
  <c r="J63" i="26"/>
  <c r="I63" i="26"/>
  <c r="I62" i="26"/>
  <c r="K71" i="26"/>
  <c r="I98" i="26"/>
  <c r="I120" i="26"/>
  <c r="J136" i="26"/>
  <c r="I136" i="26"/>
  <c r="I137" i="26"/>
  <c r="J137" i="26"/>
  <c r="J158" i="26"/>
  <c r="J159" i="26"/>
  <c r="I159" i="26"/>
  <c r="J165" i="26"/>
  <c r="I165" i="26"/>
  <c r="J22" i="27"/>
  <c r="I22" i="27"/>
  <c r="J23" i="27"/>
  <c r="I23" i="27"/>
  <c r="J138" i="25"/>
  <c r="I139" i="25"/>
  <c r="J147" i="25"/>
  <c r="I146" i="25"/>
  <c r="J25" i="26"/>
  <c r="I24" i="26"/>
  <c r="J24" i="26"/>
  <c r="J36" i="26"/>
  <c r="I36" i="26"/>
  <c r="I37" i="26"/>
  <c r="J62" i="26"/>
  <c r="J117" i="26"/>
  <c r="J120" i="26"/>
  <c r="I158" i="26"/>
  <c r="I164" i="26"/>
  <c r="J78" i="26"/>
  <c r="J79" i="26"/>
  <c r="J138" i="26"/>
  <c r="J139" i="26"/>
  <c r="J32" i="27"/>
  <c r="I32" i="27"/>
  <c r="J33" i="27"/>
  <c r="I36" i="27"/>
  <c r="J37" i="27"/>
  <c r="I37" i="27"/>
  <c r="J36" i="27"/>
  <c r="J82" i="27"/>
  <c r="J83" i="27"/>
  <c r="J86" i="27"/>
  <c r="J87" i="27"/>
  <c r="I87" i="27"/>
  <c r="J92" i="27"/>
  <c r="I92" i="27"/>
  <c r="J137" i="27"/>
  <c r="I137" i="27"/>
  <c r="J136" i="27"/>
  <c r="I136" i="27"/>
  <c r="J62" i="27"/>
  <c r="I63" i="27"/>
  <c r="I62" i="27"/>
  <c r="I96" i="27"/>
  <c r="I101" i="27"/>
  <c r="J101" i="27"/>
  <c r="J100" i="27"/>
  <c r="I83" i="27"/>
  <c r="I88" i="27"/>
  <c r="J89" i="27"/>
  <c r="J88" i="27"/>
  <c r="J93" i="27"/>
  <c r="J96" i="27"/>
  <c r="I100" i="27"/>
  <c r="I127" i="25"/>
  <c r="K127" i="25" s="1"/>
  <c r="I145" i="25"/>
  <c r="J43" i="26"/>
  <c r="I43" i="26"/>
  <c r="J103" i="26"/>
  <c r="I103" i="26"/>
  <c r="J42" i="27"/>
  <c r="I42" i="27"/>
  <c r="J43" i="27"/>
  <c r="I43" i="27"/>
  <c r="J63" i="27"/>
  <c r="J148" i="27"/>
  <c r="I149" i="27"/>
  <c r="I148" i="27"/>
  <c r="J11" i="26"/>
  <c r="I10" i="26"/>
  <c r="J21" i="26"/>
  <c r="I20" i="26"/>
  <c r="J58" i="26"/>
  <c r="J59" i="26"/>
  <c r="K80" i="26"/>
  <c r="K81" i="26"/>
  <c r="J118" i="26"/>
  <c r="J119" i="26"/>
  <c r="J12" i="27"/>
  <c r="I12" i="27"/>
  <c r="J72" i="27"/>
  <c r="I72" i="27"/>
  <c r="I89" i="27"/>
  <c r="I97" i="27"/>
  <c r="I110" i="27"/>
  <c r="J154" i="27"/>
  <c r="I155" i="27"/>
  <c r="I154" i="27"/>
  <c r="J85" i="26"/>
  <c r="I85" i="26"/>
  <c r="J145" i="26"/>
  <c r="I145" i="26"/>
  <c r="J156" i="26"/>
  <c r="I156" i="26"/>
  <c r="I157" i="26"/>
  <c r="I16" i="27"/>
  <c r="J17" i="27"/>
  <c r="I17" i="27"/>
  <c r="J28" i="27"/>
  <c r="I45" i="27"/>
  <c r="I44" i="27"/>
  <c r="I48" i="27"/>
  <c r="K65" i="27"/>
  <c r="I68" i="27"/>
  <c r="J69" i="27"/>
  <c r="I77" i="27"/>
  <c r="J76" i="27"/>
  <c r="K77" i="27" s="1"/>
  <c r="I91" i="27"/>
  <c r="J91" i="27"/>
  <c r="J149" i="27"/>
  <c r="I103" i="27"/>
  <c r="J102" i="27"/>
  <c r="K102" i="27" s="1"/>
  <c r="J125" i="27"/>
  <c r="I125" i="27"/>
  <c r="J152" i="27"/>
  <c r="I153" i="27"/>
  <c r="J153" i="27"/>
  <c r="I152" i="27"/>
  <c r="J158" i="27"/>
  <c r="I159" i="27"/>
  <c r="I46" i="27"/>
  <c r="J47" i="27"/>
  <c r="J109" i="27"/>
  <c r="I108" i="27"/>
  <c r="I34" i="26"/>
  <c r="I54" i="26"/>
  <c r="I74" i="26"/>
  <c r="I114" i="26"/>
  <c r="I134" i="26"/>
  <c r="I154" i="26"/>
  <c r="I8" i="27"/>
  <c r="J46" i="27"/>
  <c r="I66" i="27"/>
  <c r="J14" i="27"/>
  <c r="K15" i="27" s="1"/>
  <c r="I24" i="27"/>
  <c r="J70" i="27"/>
  <c r="K74" i="27"/>
  <c r="K75" i="27"/>
  <c r="J80" i="27"/>
  <c r="K81" i="27" s="1"/>
  <c r="K84" i="27"/>
  <c r="K85" i="27"/>
  <c r="J105" i="27"/>
  <c r="I105" i="27"/>
  <c r="J144" i="27"/>
  <c r="I145" i="27"/>
  <c r="I144" i="27"/>
  <c r="J118" i="27"/>
  <c r="I118" i="27"/>
  <c r="J119" i="27"/>
  <c r="J129" i="27"/>
  <c r="I128" i="27"/>
  <c r="K138" i="27"/>
  <c r="J142" i="27"/>
  <c r="I143" i="27"/>
  <c r="J143" i="27"/>
  <c r="I107" i="27"/>
  <c r="K107" i="27" s="1"/>
  <c r="I127" i="27"/>
  <c r="J146" i="27"/>
  <c r="I147" i="27"/>
  <c r="J156" i="27"/>
  <c r="I157" i="27"/>
  <c r="I116" i="27"/>
  <c r="I146" i="27"/>
  <c r="I156" i="27"/>
  <c r="J140" i="27"/>
  <c r="I141" i="27"/>
  <c r="J150" i="27"/>
  <c r="I151" i="27"/>
  <c r="J160" i="27"/>
  <c r="I161" i="27"/>
  <c r="M134" i="43" l="1"/>
  <c r="M135" i="43"/>
  <c r="M156" i="43"/>
  <c r="M34" i="43"/>
  <c r="M26" i="43"/>
  <c r="M166" i="43"/>
  <c r="M45" i="43"/>
  <c r="M44" i="43"/>
  <c r="M47" i="42"/>
  <c r="M12" i="42"/>
  <c r="M34" i="42"/>
  <c r="M104" i="43"/>
  <c r="M105" i="43"/>
  <c r="M30" i="43"/>
  <c r="M74" i="43"/>
  <c r="M75" i="43"/>
  <c r="M85" i="43"/>
  <c r="M84" i="43"/>
  <c r="M56" i="43"/>
  <c r="M63" i="43"/>
  <c r="M62" i="43"/>
  <c r="M83" i="43"/>
  <c r="M82" i="43"/>
  <c r="M153" i="43"/>
  <c r="M152" i="43"/>
  <c r="M163" i="43"/>
  <c r="M162" i="43"/>
  <c r="M93" i="43"/>
  <c r="M92" i="43"/>
  <c r="M53" i="43"/>
  <c r="M52" i="43"/>
  <c r="M11" i="43"/>
  <c r="M10" i="43"/>
  <c r="M19" i="43"/>
  <c r="M18" i="43"/>
  <c r="M113" i="43"/>
  <c r="M112" i="43"/>
  <c r="M7" i="43"/>
  <c r="M6" i="43"/>
  <c r="M33" i="43"/>
  <c r="M32" i="43"/>
  <c r="M43" i="43"/>
  <c r="M42" i="43"/>
  <c r="M103" i="43"/>
  <c r="M102" i="43"/>
  <c r="M21" i="43"/>
  <c r="M20" i="43"/>
  <c r="M17" i="43"/>
  <c r="M16" i="43"/>
  <c r="M133" i="43"/>
  <c r="M132" i="43"/>
  <c r="M143" i="43"/>
  <c r="M142" i="43"/>
  <c r="M73" i="43"/>
  <c r="M72" i="43"/>
  <c r="M107" i="43"/>
  <c r="M106" i="43"/>
  <c r="M123" i="43"/>
  <c r="M122" i="43"/>
  <c r="M37" i="43"/>
  <c r="M36" i="43"/>
  <c r="M52" i="42"/>
  <c r="M72" i="42"/>
  <c r="M6" i="42"/>
  <c r="M70" i="42"/>
  <c r="M26" i="42"/>
  <c r="M11" i="42"/>
  <c r="M10" i="42"/>
  <c r="M25" i="42"/>
  <c r="M24" i="42"/>
  <c r="M45" i="42"/>
  <c r="M44" i="42"/>
  <c r="M17" i="42"/>
  <c r="M16" i="42"/>
  <c r="M37" i="42"/>
  <c r="M36" i="42"/>
  <c r="M77" i="42"/>
  <c r="M76" i="42"/>
  <c r="M41" i="42"/>
  <c r="M40" i="42"/>
  <c r="M61" i="42"/>
  <c r="M60" i="42"/>
  <c r="M3" i="42"/>
  <c r="M2" i="42"/>
  <c r="M23" i="42"/>
  <c r="M22" i="42"/>
  <c r="M43" i="42"/>
  <c r="M42" i="42"/>
  <c r="M5" i="42"/>
  <c r="M4" i="42"/>
  <c r="M9" i="41"/>
  <c r="M8" i="41"/>
  <c r="M3" i="41"/>
  <c r="M2" i="41"/>
  <c r="M15" i="41"/>
  <c r="M14" i="41"/>
  <c r="M39" i="41"/>
  <c r="M38" i="41"/>
  <c r="M5" i="41"/>
  <c r="M4" i="41"/>
  <c r="M23" i="41"/>
  <c r="M22" i="41"/>
  <c r="M41" i="41"/>
  <c r="M40" i="41"/>
  <c r="M37" i="41"/>
  <c r="M36" i="41"/>
  <c r="M29" i="41"/>
  <c r="M28" i="41"/>
  <c r="M45" i="41"/>
  <c r="M44" i="41"/>
  <c r="M31" i="41"/>
  <c r="M30" i="41"/>
  <c r="M43" i="41"/>
  <c r="M42" i="41"/>
  <c r="M19" i="41"/>
  <c r="M18" i="41"/>
  <c r="M33" i="41"/>
  <c r="M32" i="41"/>
  <c r="M27" i="41"/>
  <c r="M26" i="41"/>
  <c r="M21" i="41"/>
  <c r="M20" i="41"/>
  <c r="M51" i="41"/>
  <c r="M50" i="41"/>
  <c r="M49" i="41"/>
  <c r="M48" i="41"/>
  <c r="M11" i="41"/>
  <c r="M10" i="41"/>
  <c r="M13" i="41"/>
  <c r="M12" i="41"/>
  <c r="M7" i="41"/>
  <c r="M6" i="41"/>
  <c r="M47" i="41"/>
  <c r="M46" i="41"/>
  <c r="M25" i="41"/>
  <c r="M24" i="41"/>
  <c r="M35" i="41"/>
  <c r="M34" i="41"/>
  <c r="M23" i="40"/>
  <c r="M22" i="40"/>
  <c r="M123" i="40"/>
  <c r="M122" i="40"/>
  <c r="M85" i="40"/>
  <c r="M84" i="40"/>
  <c r="M67" i="40"/>
  <c r="M66" i="40"/>
  <c r="M49" i="40"/>
  <c r="M48" i="40"/>
  <c r="M31" i="40"/>
  <c r="M30" i="40"/>
  <c r="M13" i="40"/>
  <c r="M12" i="40"/>
  <c r="M113" i="40"/>
  <c r="M112" i="40"/>
  <c r="M95" i="40"/>
  <c r="M94" i="40"/>
  <c r="M77" i="40"/>
  <c r="M76" i="40"/>
  <c r="M59" i="40"/>
  <c r="M58" i="40"/>
  <c r="M41" i="40"/>
  <c r="M40" i="40"/>
  <c r="M43" i="40"/>
  <c r="M42" i="40"/>
  <c r="M5" i="40"/>
  <c r="M4" i="40"/>
  <c r="M105" i="40"/>
  <c r="M104" i="40"/>
  <c r="M87" i="40"/>
  <c r="M86" i="40"/>
  <c r="M69" i="40"/>
  <c r="M68" i="40"/>
  <c r="M51" i="40"/>
  <c r="M50" i="40"/>
  <c r="M33" i="40"/>
  <c r="M32" i="40"/>
  <c r="M15" i="40"/>
  <c r="M14" i="40"/>
  <c r="M115" i="40"/>
  <c r="M114" i="40"/>
  <c r="M97" i="40"/>
  <c r="M96" i="40"/>
  <c r="M79" i="40"/>
  <c r="M78" i="40"/>
  <c r="M61" i="40"/>
  <c r="M60" i="40"/>
  <c r="M63" i="40"/>
  <c r="M62" i="40"/>
  <c r="M25" i="40"/>
  <c r="M24" i="40"/>
  <c r="M7" i="40"/>
  <c r="M6" i="40"/>
  <c r="M107" i="40"/>
  <c r="M106" i="40"/>
  <c r="M89" i="40"/>
  <c r="M88" i="40"/>
  <c r="M71" i="40"/>
  <c r="M70" i="40"/>
  <c r="M53" i="40"/>
  <c r="M52" i="40"/>
  <c r="M35" i="40"/>
  <c r="M34" i="40"/>
  <c r="M17" i="40"/>
  <c r="M16" i="40"/>
  <c r="M117" i="40"/>
  <c r="M116" i="40"/>
  <c r="M99" i="40"/>
  <c r="M98" i="40"/>
  <c r="M81" i="40"/>
  <c r="M80" i="40"/>
  <c r="M83" i="40"/>
  <c r="M82" i="40"/>
  <c r="M45" i="40"/>
  <c r="M44" i="40"/>
  <c r="M27" i="40"/>
  <c r="M26" i="40"/>
  <c r="M9" i="40"/>
  <c r="M8" i="40"/>
  <c r="M109" i="40"/>
  <c r="M108" i="40"/>
  <c r="M91" i="40"/>
  <c r="M90" i="40"/>
  <c r="M73" i="40"/>
  <c r="M72" i="40"/>
  <c r="M55" i="40"/>
  <c r="M54" i="40"/>
  <c r="M37" i="40"/>
  <c r="M36" i="40"/>
  <c r="M19" i="40"/>
  <c r="M18" i="40"/>
  <c r="M119" i="40"/>
  <c r="M118" i="40"/>
  <c r="M101" i="40"/>
  <c r="M100" i="40"/>
  <c r="M3" i="40"/>
  <c r="M2" i="40"/>
  <c r="M103" i="40"/>
  <c r="M102" i="40"/>
  <c r="M65" i="40"/>
  <c r="M64" i="40"/>
  <c r="M47" i="40"/>
  <c r="M46" i="40"/>
  <c r="M29" i="40"/>
  <c r="M28" i="40"/>
  <c r="M11" i="40"/>
  <c r="M10" i="40"/>
  <c r="M111" i="40"/>
  <c r="M110" i="40"/>
  <c r="M93" i="40"/>
  <c r="M92" i="40"/>
  <c r="M75" i="40"/>
  <c r="M74" i="40"/>
  <c r="M57" i="40"/>
  <c r="M56" i="40"/>
  <c r="M39" i="40"/>
  <c r="M38" i="40"/>
  <c r="M21" i="40"/>
  <c r="M20" i="40"/>
  <c r="M121" i="40"/>
  <c r="M120" i="40"/>
  <c r="K82" i="27"/>
  <c r="K70" i="27"/>
  <c r="K59" i="27"/>
  <c r="K95" i="27"/>
  <c r="K112" i="27"/>
  <c r="K79" i="27"/>
  <c r="K40" i="27"/>
  <c r="K34" i="27"/>
  <c r="K38" i="27"/>
  <c r="L39" i="27" s="1"/>
  <c r="K121" i="27"/>
  <c r="K30" i="27"/>
  <c r="K20" i="27"/>
  <c r="K55" i="27"/>
  <c r="L43" i="39"/>
  <c r="L42" i="39"/>
  <c r="L23" i="39"/>
  <c r="L22" i="39"/>
  <c r="L3" i="39"/>
  <c r="L2" i="39"/>
  <c r="L61" i="39"/>
  <c r="L60" i="39"/>
  <c r="L11" i="39"/>
  <c r="L10" i="39"/>
  <c r="L45" i="39"/>
  <c r="L44" i="39"/>
  <c r="L21" i="39"/>
  <c r="L20" i="39"/>
  <c r="L62" i="39"/>
  <c r="L63" i="39"/>
  <c r="L55" i="39"/>
  <c r="L54" i="39"/>
  <c r="L8" i="39"/>
  <c r="L71" i="39"/>
  <c r="L70" i="39"/>
  <c r="L73" i="39"/>
  <c r="L72" i="39"/>
  <c r="L75" i="39"/>
  <c r="L74" i="39"/>
  <c r="K113" i="27"/>
  <c r="K29" i="27"/>
  <c r="K11" i="27"/>
  <c r="K51" i="27"/>
  <c r="K90" i="27"/>
  <c r="K41" i="27"/>
  <c r="K143" i="27"/>
  <c r="K35" i="27"/>
  <c r="K126" i="27"/>
  <c r="L126" i="27" s="1"/>
  <c r="K114" i="27"/>
  <c r="K133" i="27"/>
  <c r="K19" i="27"/>
  <c r="K99" i="27"/>
  <c r="K80" i="27"/>
  <c r="K54" i="27"/>
  <c r="K56" i="27"/>
  <c r="L56" i="27" s="1"/>
  <c r="K124" i="27"/>
  <c r="K76" i="27"/>
  <c r="K142" i="27"/>
  <c r="L142" i="27" s="1"/>
  <c r="K130" i="27"/>
  <c r="K14" i="27"/>
  <c r="L14" i="27" s="1"/>
  <c r="K158" i="27"/>
  <c r="L158" i="27" s="1"/>
  <c r="K64" i="27"/>
  <c r="L65" i="27" s="1"/>
  <c r="K57" i="27"/>
  <c r="K86" i="27"/>
  <c r="L87" i="27" s="1"/>
  <c r="K4" i="27"/>
  <c r="K160" i="27"/>
  <c r="L160" i="27" s="1"/>
  <c r="K95" i="26"/>
  <c r="K131" i="26"/>
  <c r="K129" i="26"/>
  <c r="K89" i="26"/>
  <c r="K101" i="26"/>
  <c r="K141" i="26"/>
  <c r="K51" i="26"/>
  <c r="K153" i="26"/>
  <c r="K53" i="26"/>
  <c r="L68" i="38"/>
  <c r="L69" i="38"/>
  <c r="L30" i="38"/>
  <c r="L31" i="38"/>
  <c r="L56" i="38"/>
  <c r="L57" i="38"/>
  <c r="L58" i="38"/>
  <c r="L59" i="38"/>
  <c r="L22" i="38"/>
  <c r="L23" i="38"/>
  <c r="L40" i="38"/>
  <c r="L41" i="38"/>
  <c r="L50" i="38"/>
  <c r="L51" i="38"/>
  <c r="L42" i="38"/>
  <c r="L43" i="38"/>
  <c r="L4" i="38"/>
  <c r="L5" i="38"/>
  <c r="L6" i="38"/>
  <c r="L7" i="38"/>
  <c r="L12" i="38"/>
  <c r="L13" i="38"/>
  <c r="L60" i="38"/>
  <c r="L61" i="38"/>
  <c r="L8" i="38"/>
  <c r="L9" i="38"/>
  <c r="L70" i="38"/>
  <c r="L71" i="38"/>
  <c r="L14" i="38"/>
  <c r="L15" i="38"/>
  <c r="L62" i="38"/>
  <c r="L63" i="38"/>
  <c r="L24" i="38"/>
  <c r="L25" i="38"/>
  <c r="L26" i="38"/>
  <c r="L27" i="38"/>
  <c r="L32" i="38"/>
  <c r="L33" i="38"/>
  <c r="L28" i="38"/>
  <c r="L29" i="38"/>
  <c r="L34" i="38"/>
  <c r="L35" i="38"/>
  <c r="L16" i="38"/>
  <c r="L17" i="38"/>
  <c r="L18" i="38"/>
  <c r="L19" i="38"/>
  <c r="L44" i="38"/>
  <c r="L45" i="38"/>
  <c r="L46" i="38"/>
  <c r="L47" i="38"/>
  <c r="L52" i="38"/>
  <c r="L53" i="38"/>
  <c r="L48" i="38"/>
  <c r="L49" i="38"/>
  <c r="L10" i="38"/>
  <c r="L11" i="38"/>
  <c r="L73" i="38"/>
  <c r="L72" i="38"/>
  <c r="L54" i="38"/>
  <c r="L55" i="38"/>
  <c r="L36" i="38"/>
  <c r="L37" i="38"/>
  <c r="L38" i="38"/>
  <c r="L39" i="38"/>
  <c r="L2" i="38"/>
  <c r="L3" i="38"/>
  <c r="L64" i="38"/>
  <c r="L65" i="38"/>
  <c r="L66" i="38"/>
  <c r="L67" i="38"/>
  <c r="L20" i="38"/>
  <c r="L21" i="38"/>
  <c r="K94" i="26"/>
  <c r="K78" i="26"/>
  <c r="L78" i="26" s="1"/>
  <c r="K90" i="26"/>
  <c r="L90" i="26" s="1"/>
  <c r="K111" i="26"/>
  <c r="K39" i="26"/>
  <c r="K127" i="26"/>
  <c r="K66" i="26"/>
  <c r="K70" i="26"/>
  <c r="K148" i="26"/>
  <c r="L148" i="26" s="1"/>
  <c r="K69" i="26"/>
  <c r="K68" i="26"/>
  <c r="K113" i="26"/>
  <c r="K58" i="26"/>
  <c r="L58" i="26" s="1"/>
  <c r="K107" i="26"/>
  <c r="K40" i="26"/>
  <c r="L41" i="26" s="1"/>
  <c r="K128" i="26"/>
  <c r="K52" i="26"/>
  <c r="L52" i="26" s="1"/>
  <c r="K50" i="26"/>
  <c r="L50" i="26" s="1"/>
  <c r="K118" i="26"/>
  <c r="L118" i="26" s="1"/>
  <c r="K87" i="26"/>
  <c r="K107" i="25"/>
  <c r="K30" i="25"/>
  <c r="K60" i="25"/>
  <c r="K76" i="25"/>
  <c r="K11" i="25"/>
  <c r="K151" i="25"/>
  <c r="L46" i="37"/>
  <c r="L47" i="37"/>
  <c r="L73" i="37"/>
  <c r="L72" i="37"/>
  <c r="L42" i="37"/>
  <c r="L43" i="37"/>
  <c r="L44" i="37"/>
  <c r="L45" i="37"/>
  <c r="L59" i="37"/>
  <c r="L58" i="37"/>
  <c r="L14" i="37"/>
  <c r="L15" i="37"/>
  <c r="L71" i="37"/>
  <c r="L70" i="37"/>
  <c r="L75" i="37"/>
  <c r="L74" i="37"/>
  <c r="L50" i="37"/>
  <c r="L51" i="37"/>
  <c r="L34" i="37"/>
  <c r="L35" i="37"/>
  <c r="L18" i="37"/>
  <c r="L19" i="37"/>
  <c r="L77" i="37"/>
  <c r="L76" i="37"/>
  <c r="L12" i="37"/>
  <c r="L13" i="37"/>
  <c r="L16" i="37"/>
  <c r="L17" i="37"/>
  <c r="L38" i="37"/>
  <c r="L39" i="37"/>
  <c r="L20" i="37"/>
  <c r="L21" i="37"/>
  <c r="L8" i="37"/>
  <c r="L9" i="37"/>
  <c r="L10" i="37"/>
  <c r="L11" i="37"/>
  <c r="L32" i="37"/>
  <c r="L33" i="37"/>
  <c r="L52" i="37"/>
  <c r="L53" i="37"/>
  <c r="L2" i="37"/>
  <c r="L3" i="37"/>
  <c r="L4" i="37"/>
  <c r="L5" i="37"/>
  <c r="L6" i="37"/>
  <c r="L7" i="37"/>
  <c r="L63" i="37"/>
  <c r="L62" i="37"/>
  <c r="L61" i="37"/>
  <c r="L60" i="37"/>
  <c r="L54" i="37"/>
  <c r="L55" i="37"/>
  <c r="L36" i="37"/>
  <c r="L37" i="37"/>
  <c r="L40" i="37"/>
  <c r="L41" i="37"/>
  <c r="L28" i="37"/>
  <c r="L29" i="37"/>
  <c r="L30" i="37"/>
  <c r="L31" i="37"/>
  <c r="L48" i="37"/>
  <c r="L49" i="37"/>
  <c r="L22" i="37"/>
  <c r="L23" i="37"/>
  <c r="L24" i="37"/>
  <c r="L25" i="37"/>
  <c r="L26" i="37"/>
  <c r="L27" i="37"/>
  <c r="K132" i="25"/>
  <c r="K92" i="25"/>
  <c r="K135" i="25"/>
  <c r="K42" i="25"/>
  <c r="K24" i="25"/>
  <c r="L24" i="25" s="1"/>
  <c r="K31" i="25"/>
  <c r="K96" i="25"/>
  <c r="L96" i="25" s="1"/>
  <c r="K100" i="25"/>
  <c r="K82" i="25"/>
  <c r="K38" i="25"/>
  <c r="K22" i="25"/>
  <c r="K78" i="25"/>
  <c r="K37" i="25"/>
  <c r="K94" i="25"/>
  <c r="L94" i="25" s="1"/>
  <c r="K21" i="25"/>
  <c r="K90" i="25"/>
  <c r="K74" i="25"/>
  <c r="K134" i="25"/>
  <c r="L134" i="25" s="1"/>
  <c r="K17" i="25"/>
  <c r="K105" i="25"/>
  <c r="K10" i="25"/>
  <c r="K98" i="25"/>
  <c r="L98" i="25" s="1"/>
  <c r="K93" i="25"/>
  <c r="K110" i="24"/>
  <c r="K99" i="24"/>
  <c r="K77" i="24"/>
  <c r="K21" i="24"/>
  <c r="K58" i="24"/>
  <c r="L58" i="24" s="1"/>
  <c r="K150" i="24"/>
  <c r="L150" i="24" s="1"/>
  <c r="K50" i="24"/>
  <c r="K32" i="24"/>
  <c r="L62" i="36"/>
  <c r="L63" i="36"/>
  <c r="L65" i="36"/>
  <c r="L64" i="36"/>
  <c r="L56" i="36"/>
  <c r="L57" i="36"/>
  <c r="L18" i="36"/>
  <c r="L19" i="36"/>
  <c r="L2" i="36"/>
  <c r="L3" i="36"/>
  <c r="L4" i="36"/>
  <c r="L5" i="36"/>
  <c r="L8" i="36"/>
  <c r="L9" i="36"/>
  <c r="L50" i="36"/>
  <c r="L51" i="36"/>
  <c r="L34" i="36"/>
  <c r="L35" i="36"/>
  <c r="L38" i="36"/>
  <c r="L39" i="36"/>
  <c r="L20" i="36"/>
  <c r="L21" i="36"/>
  <c r="L22" i="36"/>
  <c r="L23" i="36"/>
  <c r="L24" i="36"/>
  <c r="L25" i="36"/>
  <c r="L6" i="36"/>
  <c r="L7" i="36"/>
  <c r="L28" i="36"/>
  <c r="L29" i="36"/>
  <c r="L54" i="36"/>
  <c r="L55" i="36"/>
  <c r="L58" i="36"/>
  <c r="L59" i="36"/>
  <c r="L40" i="36"/>
  <c r="L41" i="36"/>
  <c r="L42" i="36"/>
  <c r="L43" i="36"/>
  <c r="L44" i="36"/>
  <c r="L45" i="36"/>
  <c r="L26" i="36"/>
  <c r="L27" i="36"/>
  <c r="L48" i="36"/>
  <c r="L49" i="36"/>
  <c r="L12" i="36"/>
  <c r="L13" i="36"/>
  <c r="L60" i="36"/>
  <c r="L61" i="36"/>
  <c r="L16" i="36"/>
  <c r="L17" i="36"/>
  <c r="L46" i="36"/>
  <c r="L47" i="36"/>
  <c r="L10" i="36"/>
  <c r="L11" i="36"/>
  <c r="L32" i="36"/>
  <c r="L33" i="36"/>
  <c r="L36" i="36"/>
  <c r="L37" i="36"/>
  <c r="L30" i="36"/>
  <c r="L31" i="36"/>
  <c r="L52" i="36"/>
  <c r="L53" i="36"/>
  <c r="L14" i="36"/>
  <c r="L15" i="36"/>
  <c r="K138" i="24"/>
  <c r="K12" i="24"/>
  <c r="L12" i="24" s="1"/>
  <c r="K109" i="24"/>
  <c r="K111" i="24"/>
  <c r="K71" i="24"/>
  <c r="K76" i="24"/>
  <c r="L76" i="24" s="1"/>
  <c r="K98" i="24"/>
  <c r="K91" i="24"/>
  <c r="K41" i="24"/>
  <c r="K96" i="24"/>
  <c r="K157" i="24"/>
  <c r="K51" i="24"/>
  <c r="L153" i="35"/>
  <c r="L152" i="35"/>
  <c r="L146" i="35"/>
  <c r="L147" i="35"/>
  <c r="L79" i="35"/>
  <c r="L78" i="35"/>
  <c r="L38" i="35"/>
  <c r="L39" i="35"/>
  <c r="L135" i="35"/>
  <c r="L134" i="35"/>
  <c r="L127" i="35"/>
  <c r="L126" i="35"/>
  <c r="L133" i="35"/>
  <c r="L132" i="35"/>
  <c r="L93" i="35"/>
  <c r="L92" i="35"/>
  <c r="L161" i="35"/>
  <c r="L160" i="35"/>
  <c r="L121" i="35"/>
  <c r="L120" i="35"/>
  <c r="L114" i="35"/>
  <c r="L115" i="35"/>
  <c r="L113" i="35"/>
  <c r="L112" i="35"/>
  <c r="K48" i="23"/>
  <c r="L49" i="23" s="1"/>
  <c r="K25" i="23"/>
  <c r="K58" i="23"/>
  <c r="L59" i="23" s="1"/>
  <c r="L139" i="35"/>
  <c r="L138" i="35"/>
  <c r="L123" i="35"/>
  <c r="L122" i="35"/>
  <c r="L47" i="35"/>
  <c r="L46" i="35"/>
  <c r="L54" i="35"/>
  <c r="L55" i="35"/>
  <c r="L52" i="35"/>
  <c r="L53" i="35"/>
  <c r="L157" i="35"/>
  <c r="L156" i="35"/>
  <c r="L72" i="35"/>
  <c r="L73" i="35"/>
  <c r="L27" i="35"/>
  <c r="L26" i="35"/>
  <c r="L109" i="35"/>
  <c r="L108" i="35"/>
  <c r="L137" i="35"/>
  <c r="L136" i="35"/>
  <c r="L77" i="35"/>
  <c r="L76" i="35"/>
  <c r="L68" i="35"/>
  <c r="L69" i="35"/>
  <c r="L97" i="35"/>
  <c r="L96" i="35"/>
  <c r="L171" i="35"/>
  <c r="L170" i="35"/>
  <c r="L45" i="35"/>
  <c r="L44" i="35"/>
  <c r="L91" i="35"/>
  <c r="L90" i="35"/>
  <c r="L169" i="35"/>
  <c r="L168" i="35"/>
  <c r="L32" i="35"/>
  <c r="L33" i="35"/>
  <c r="L163" i="35"/>
  <c r="L162" i="35"/>
  <c r="L7" i="35"/>
  <c r="L6" i="35"/>
  <c r="L99" i="35"/>
  <c r="L98" i="35"/>
  <c r="L14" i="35"/>
  <c r="L15" i="35"/>
  <c r="L65" i="35"/>
  <c r="L64" i="35"/>
  <c r="L48" i="35"/>
  <c r="L49" i="35"/>
  <c r="L70" i="35"/>
  <c r="L71" i="35"/>
  <c r="L25" i="35"/>
  <c r="L24" i="35"/>
  <c r="L87" i="35"/>
  <c r="L86" i="35"/>
  <c r="L12" i="35"/>
  <c r="L13" i="35"/>
  <c r="L30" i="35"/>
  <c r="L31" i="35"/>
  <c r="L143" i="35"/>
  <c r="L142" i="35"/>
  <c r="L145" i="35"/>
  <c r="L144" i="35"/>
  <c r="L67" i="35"/>
  <c r="L66" i="35"/>
  <c r="L151" i="35"/>
  <c r="L150" i="35"/>
  <c r="L149" i="35"/>
  <c r="L148" i="35"/>
  <c r="L37" i="35"/>
  <c r="L36" i="35"/>
  <c r="L117" i="35"/>
  <c r="L116" i="35"/>
  <c r="L159" i="35"/>
  <c r="L158" i="35"/>
  <c r="L129" i="35"/>
  <c r="L128" i="35"/>
  <c r="L17" i="35"/>
  <c r="L16" i="35"/>
  <c r="L8" i="35"/>
  <c r="L9" i="35"/>
  <c r="L5" i="35"/>
  <c r="L4" i="35"/>
  <c r="L119" i="35"/>
  <c r="L118" i="35"/>
  <c r="L103" i="35"/>
  <c r="L102" i="35"/>
  <c r="L57" i="35"/>
  <c r="L56" i="35"/>
  <c r="L50" i="35"/>
  <c r="L51" i="35"/>
  <c r="L111" i="35"/>
  <c r="L110" i="35"/>
  <c r="L131" i="35"/>
  <c r="L130" i="35"/>
  <c r="L89" i="35"/>
  <c r="L88" i="35"/>
  <c r="L10" i="35"/>
  <c r="L11" i="35"/>
  <c r="L28" i="35"/>
  <c r="L29" i="35"/>
  <c r="L74" i="35"/>
  <c r="L75" i="35"/>
  <c r="K74" i="23"/>
  <c r="K18" i="23"/>
  <c r="K8" i="23"/>
  <c r="K79" i="23"/>
  <c r="K61" i="23"/>
  <c r="K64" i="23"/>
  <c r="K50" i="23"/>
  <c r="L51" i="23" s="1"/>
  <c r="K42" i="23"/>
  <c r="L43" i="23" s="1"/>
  <c r="K60" i="23"/>
  <c r="L60" i="23" s="1"/>
  <c r="L58" i="23"/>
  <c r="K71" i="23"/>
  <c r="K40" i="23"/>
  <c r="K9" i="23"/>
  <c r="K66" i="23"/>
  <c r="L67" i="23" s="1"/>
  <c r="K45" i="23"/>
  <c r="K51" i="23"/>
  <c r="K34" i="23"/>
  <c r="L34" i="23" s="1"/>
  <c r="K26" i="23"/>
  <c r="K78" i="23"/>
  <c r="K55" i="23"/>
  <c r="K131" i="27"/>
  <c r="K106" i="27"/>
  <c r="L107" i="27" s="1"/>
  <c r="K78" i="27"/>
  <c r="L78" i="27" s="1"/>
  <c r="K50" i="27"/>
  <c r="L51" i="27" s="1"/>
  <c r="K31" i="27"/>
  <c r="K21" i="27"/>
  <c r="K39" i="27"/>
  <c r="K151" i="27"/>
  <c r="K5" i="27"/>
  <c r="K104" i="27"/>
  <c r="L104" i="27" s="1"/>
  <c r="L68" i="26"/>
  <c r="L69" i="26"/>
  <c r="K85" i="26"/>
  <c r="K143" i="26"/>
  <c r="K91" i="26"/>
  <c r="K106" i="26"/>
  <c r="K92" i="26"/>
  <c r="K139" i="26"/>
  <c r="K38" i="26"/>
  <c r="L39" i="26" s="1"/>
  <c r="K79" i="26"/>
  <c r="K41" i="26"/>
  <c r="K86" i="26"/>
  <c r="L87" i="26" s="1"/>
  <c r="K144" i="26"/>
  <c r="L144" i="26" s="1"/>
  <c r="K126" i="26"/>
  <c r="K110" i="26"/>
  <c r="L82" i="25"/>
  <c r="L83" i="25"/>
  <c r="L22" i="25"/>
  <c r="L23" i="25"/>
  <c r="L135" i="25"/>
  <c r="L95" i="25"/>
  <c r="L92" i="25"/>
  <c r="L93" i="25"/>
  <c r="K150" i="25"/>
  <c r="K40" i="25"/>
  <c r="K80" i="25"/>
  <c r="L80" i="25" s="1"/>
  <c r="L97" i="25"/>
  <c r="K145" i="25"/>
  <c r="K139" i="25"/>
  <c r="K23" i="25"/>
  <c r="K39" i="25"/>
  <c r="K83" i="25"/>
  <c r="K70" i="25"/>
  <c r="L70" i="25" s="1"/>
  <c r="K113" i="25"/>
  <c r="K28" i="25"/>
  <c r="L28" i="25" s="1"/>
  <c r="K58" i="25"/>
  <c r="L58" i="25" s="1"/>
  <c r="K133" i="25"/>
  <c r="K71" i="25"/>
  <c r="K75" i="25"/>
  <c r="K59" i="25"/>
  <c r="K25" i="25"/>
  <c r="K2" i="25"/>
  <c r="L2" i="25" s="1"/>
  <c r="K5" i="25"/>
  <c r="K57" i="25"/>
  <c r="K121" i="25"/>
  <c r="K29" i="25"/>
  <c r="K85" i="25"/>
  <c r="K63" i="25"/>
  <c r="K130" i="25"/>
  <c r="K81" i="25"/>
  <c r="K16" i="25"/>
  <c r="L16" i="25" s="1"/>
  <c r="K26" i="25"/>
  <c r="L26" i="25" s="1"/>
  <c r="K53" i="25"/>
  <c r="K131" i="25"/>
  <c r="K54" i="25"/>
  <c r="L54" i="25" s="1"/>
  <c r="K110" i="25"/>
  <c r="K91" i="25"/>
  <c r="K112" i="25"/>
  <c r="K104" i="25"/>
  <c r="L104" i="25" s="1"/>
  <c r="K20" i="25"/>
  <c r="K103" i="25"/>
  <c r="K120" i="25"/>
  <c r="K14" i="25"/>
  <c r="K99" i="25"/>
  <c r="K84" i="25"/>
  <c r="K8" i="25"/>
  <c r="L9" i="25" s="1"/>
  <c r="K79" i="25"/>
  <c r="K72" i="25"/>
  <c r="K52" i="25"/>
  <c r="K62" i="25"/>
  <c r="L62" i="25" s="1"/>
  <c r="K48" i="25"/>
  <c r="L48" i="25" s="1"/>
  <c r="K3" i="25"/>
  <c r="K34" i="25"/>
  <c r="K43" i="25"/>
  <c r="K35" i="25"/>
  <c r="K4" i="25"/>
  <c r="L64" i="25"/>
  <c r="L65" i="25"/>
  <c r="L131" i="25"/>
  <c r="L130" i="25"/>
  <c r="K118" i="25"/>
  <c r="L119" i="25" s="1"/>
  <c r="K6" i="25"/>
  <c r="L78" i="25"/>
  <c r="L79" i="25"/>
  <c r="K51" i="25"/>
  <c r="K50" i="25"/>
  <c r="K115" i="25"/>
  <c r="K102" i="25"/>
  <c r="K77" i="25"/>
  <c r="K32" i="25"/>
  <c r="K33" i="25"/>
  <c r="K47" i="25"/>
  <c r="K108" i="25"/>
  <c r="K109" i="25"/>
  <c r="K12" i="25"/>
  <c r="K13" i="25"/>
  <c r="K45" i="25"/>
  <c r="K56" i="25"/>
  <c r="K55" i="25"/>
  <c r="K41" i="25"/>
  <c r="K111" i="25"/>
  <c r="K97" i="25"/>
  <c r="K46" i="25"/>
  <c r="K73" i="25"/>
  <c r="K7" i="25"/>
  <c r="K124" i="25"/>
  <c r="L125" i="25" s="1"/>
  <c r="K69" i="25"/>
  <c r="K68" i="25"/>
  <c r="K88" i="25"/>
  <c r="K89" i="25"/>
  <c r="K15" i="25"/>
  <c r="K27" i="25"/>
  <c r="K18" i="25"/>
  <c r="K108" i="24"/>
  <c r="L108" i="24" s="1"/>
  <c r="K151" i="24"/>
  <c r="K40" i="24"/>
  <c r="L40" i="24" s="1"/>
  <c r="K13" i="24"/>
  <c r="K33" i="24"/>
  <c r="K119" i="24"/>
  <c r="K97" i="24"/>
  <c r="K129" i="24"/>
  <c r="K116" i="24"/>
  <c r="L116" i="24" s="1"/>
  <c r="K59" i="24"/>
  <c r="K139" i="24"/>
  <c r="K79" i="24"/>
  <c r="K156" i="24"/>
  <c r="L157" i="24" s="1"/>
  <c r="K36" i="24"/>
  <c r="L37" i="24" s="1"/>
  <c r="K16" i="23"/>
  <c r="K69" i="23"/>
  <c r="K13" i="23"/>
  <c r="K3" i="23"/>
  <c r="K38" i="23"/>
  <c r="K46" i="23"/>
  <c r="L47" i="23" s="1"/>
  <c r="K70" i="23"/>
  <c r="L71" i="23" s="1"/>
  <c r="K75" i="23"/>
  <c r="K49" i="23"/>
  <c r="K154" i="21"/>
  <c r="K33" i="21"/>
  <c r="K55" i="21"/>
  <c r="K18" i="21"/>
  <c r="L19" i="21" s="1"/>
  <c r="K146" i="21"/>
  <c r="L147" i="21" s="1"/>
  <c r="K116" i="21"/>
  <c r="K114" i="21"/>
  <c r="K71" i="21"/>
  <c r="K176" i="21"/>
  <c r="K21" i="21"/>
  <c r="K179" i="21"/>
  <c r="K104" i="21"/>
  <c r="L105" i="21" s="1"/>
  <c r="K118" i="21"/>
  <c r="K61" i="21"/>
  <c r="K149" i="21"/>
  <c r="K37" i="21"/>
  <c r="K85" i="21"/>
  <c r="K60" i="21"/>
  <c r="K53" i="21"/>
  <c r="K32" i="21"/>
  <c r="L33" i="21" s="1"/>
  <c r="K133" i="21"/>
  <c r="K13" i="21"/>
  <c r="K49" i="21"/>
  <c r="K112" i="21"/>
  <c r="L113" i="21" s="1"/>
  <c r="K181" i="21"/>
  <c r="K189" i="21"/>
  <c r="K28" i="21"/>
  <c r="K150" i="21"/>
  <c r="L150" i="21" s="1"/>
  <c r="K26" i="21"/>
  <c r="L27" i="21" s="1"/>
  <c r="K111" i="21"/>
  <c r="K165" i="21"/>
  <c r="K86" i="21"/>
  <c r="K81" i="21"/>
  <c r="K170" i="21"/>
  <c r="L171" i="21" s="1"/>
  <c r="K143" i="21"/>
  <c r="K183" i="21"/>
  <c r="K142" i="21"/>
  <c r="K182" i="21"/>
  <c r="L182" i="21" s="1"/>
  <c r="K121" i="21"/>
  <c r="K75" i="21"/>
  <c r="K145" i="21"/>
  <c r="K84" i="21"/>
  <c r="K43" i="21"/>
  <c r="K137" i="21"/>
  <c r="K63" i="21"/>
  <c r="K129" i="21"/>
  <c r="K127" i="21"/>
  <c r="K100" i="21"/>
  <c r="L100" i="21" s="1"/>
  <c r="L36" i="34"/>
  <c r="L37" i="34"/>
  <c r="L42" i="34"/>
  <c r="L43" i="34"/>
  <c r="L24" i="34"/>
  <c r="L25" i="34"/>
  <c r="L6" i="34"/>
  <c r="L7" i="34"/>
  <c r="L48" i="34"/>
  <c r="L49" i="34"/>
  <c r="L30" i="34"/>
  <c r="L31" i="34"/>
  <c r="L44" i="34"/>
  <c r="L45" i="34"/>
  <c r="L26" i="34"/>
  <c r="L27" i="34"/>
  <c r="L18" i="34"/>
  <c r="L19" i="34"/>
  <c r="L46" i="34"/>
  <c r="L47" i="34"/>
  <c r="L12" i="34"/>
  <c r="L13" i="34"/>
  <c r="L38" i="34"/>
  <c r="L39" i="34"/>
  <c r="L20" i="34"/>
  <c r="L21" i="34"/>
  <c r="L2" i="34"/>
  <c r="L3" i="34"/>
  <c r="L8" i="34"/>
  <c r="L9" i="34"/>
  <c r="L32" i="34"/>
  <c r="L33" i="34"/>
  <c r="L14" i="34"/>
  <c r="L15" i="34"/>
  <c r="L16" i="34"/>
  <c r="L17" i="34"/>
  <c r="L40" i="34"/>
  <c r="L41" i="34"/>
  <c r="L22" i="34"/>
  <c r="L23" i="34"/>
  <c r="L4" i="34"/>
  <c r="L5" i="34"/>
  <c r="L28" i="34"/>
  <c r="L29" i="34"/>
  <c r="L10" i="34"/>
  <c r="L11" i="34"/>
  <c r="L34" i="34"/>
  <c r="L35" i="34"/>
  <c r="K113" i="21"/>
  <c r="K24" i="21"/>
  <c r="K76" i="21"/>
  <c r="L76" i="21" s="1"/>
  <c r="K2" i="21"/>
  <c r="L2" i="21" s="1"/>
  <c r="K108" i="21"/>
  <c r="L108" i="21" s="1"/>
  <c r="K65" i="21"/>
  <c r="K16" i="21"/>
  <c r="L16" i="21" s="1"/>
  <c r="K36" i="21"/>
  <c r="L36" i="21" s="1"/>
  <c r="K123" i="21"/>
  <c r="K107" i="21"/>
  <c r="K22" i="21"/>
  <c r="K3" i="21"/>
  <c r="K163" i="21"/>
  <c r="K14" i="21"/>
  <c r="L14" i="21" s="1"/>
  <c r="K69" i="21"/>
  <c r="K159" i="21"/>
  <c r="K91" i="21"/>
  <c r="K48" i="21"/>
  <c r="L49" i="21" s="1"/>
  <c r="K20" i="21"/>
  <c r="L21" i="21" s="1"/>
  <c r="K52" i="21"/>
  <c r="K178" i="21"/>
  <c r="L179" i="21" s="1"/>
  <c r="K93" i="21"/>
  <c r="K34" i="21"/>
  <c r="L35" i="21" s="1"/>
  <c r="K73" i="21"/>
  <c r="K83" i="21"/>
  <c r="K157" i="21"/>
  <c r="K39" i="21"/>
  <c r="K105" i="21"/>
  <c r="K110" i="21"/>
  <c r="K29" i="21"/>
  <c r="K19" i="21"/>
  <c r="K80" i="21"/>
  <c r="L80" i="21" s="1"/>
  <c r="K120" i="21"/>
  <c r="L121" i="21" s="1"/>
  <c r="K188" i="21"/>
  <c r="K140" i="21"/>
  <c r="L140" i="21" s="1"/>
  <c r="K66" i="21"/>
  <c r="L67" i="21" s="1"/>
  <c r="K89" i="21"/>
  <c r="K46" i="21"/>
  <c r="L46" i="21" s="1"/>
  <c r="K169" i="21"/>
  <c r="K6" i="21"/>
  <c r="L6" i="21" s="1"/>
  <c r="K79" i="21"/>
  <c r="K31" i="21"/>
  <c r="K131" i="21"/>
  <c r="K41" i="21"/>
  <c r="K67" i="21"/>
  <c r="K38" i="21"/>
  <c r="L39" i="21" s="1"/>
  <c r="K156" i="21"/>
  <c r="K162" i="21"/>
  <c r="L163" i="21" s="1"/>
  <c r="K161" i="21"/>
  <c r="K98" i="21"/>
  <c r="L98" i="21" s="1"/>
  <c r="K57" i="21"/>
  <c r="K9" i="21"/>
  <c r="K180" i="21"/>
  <c r="K109" i="21"/>
  <c r="L166" i="21"/>
  <c r="K10" i="21"/>
  <c r="L10" i="21" s="1"/>
  <c r="K94" i="21"/>
  <c r="L94" i="21" s="1"/>
  <c r="K134" i="21"/>
  <c r="L134" i="21" s="1"/>
  <c r="K130" i="21"/>
  <c r="L130" i="21" s="1"/>
  <c r="K27" i="21"/>
  <c r="K136" i="21"/>
  <c r="K187" i="21"/>
  <c r="K126" i="21"/>
  <c r="L126" i="21" s="1"/>
  <c r="K88" i="21"/>
  <c r="K92" i="21"/>
  <c r="L92" i="21" s="1"/>
  <c r="K132" i="21"/>
  <c r="K17" i="21"/>
  <c r="K141" i="21"/>
  <c r="K58" i="21"/>
  <c r="L58" i="21" s="1"/>
  <c r="K47" i="21"/>
  <c r="K64" i="21"/>
  <c r="L64" i="21" s="1"/>
  <c r="K152" i="21"/>
  <c r="K74" i="21"/>
  <c r="L75" i="21" s="1"/>
  <c r="K96" i="21"/>
  <c r="L97" i="21" s="1"/>
  <c r="K54" i="21"/>
  <c r="K184" i="21"/>
  <c r="L184" i="21" s="1"/>
  <c r="K42" i="21"/>
  <c r="L42" i="21" s="1"/>
  <c r="K171" i="21"/>
  <c r="K174" i="21"/>
  <c r="L174" i="21" s="1"/>
  <c r="K97" i="21"/>
  <c r="K173" i="21"/>
  <c r="L151" i="21"/>
  <c r="L85" i="21"/>
  <c r="L84" i="21"/>
  <c r="L146" i="21"/>
  <c r="L115" i="21"/>
  <c r="L114" i="21"/>
  <c r="K151" i="21"/>
  <c r="K115" i="21"/>
  <c r="K15" i="21"/>
  <c r="K11" i="21"/>
  <c r="L66" i="21"/>
  <c r="K103" i="21"/>
  <c r="K102" i="21"/>
  <c r="K185" i="21"/>
  <c r="K106" i="21"/>
  <c r="K124" i="21"/>
  <c r="L87" i="21"/>
  <c r="L86" i="21"/>
  <c r="K8" i="21"/>
  <c r="L9" i="21" s="1"/>
  <c r="K45" i="21"/>
  <c r="K82" i="21"/>
  <c r="L83" i="21" s="1"/>
  <c r="K90" i="21"/>
  <c r="L90" i="21" s="1"/>
  <c r="K144" i="21"/>
  <c r="K186" i="21"/>
  <c r="K164" i="21"/>
  <c r="L116" i="21"/>
  <c r="L117" i="21"/>
  <c r="K72" i="21"/>
  <c r="K7" i="21"/>
  <c r="K99" i="21"/>
  <c r="K135" i="21"/>
  <c r="K35" i="21"/>
  <c r="K158" i="21"/>
  <c r="L158" i="21" s="1"/>
  <c r="K168" i="21"/>
  <c r="L169" i="21" s="1"/>
  <c r="L104" i="21"/>
  <c r="K12" i="21"/>
  <c r="K172" i="21"/>
  <c r="K125" i="21"/>
  <c r="K62" i="21"/>
  <c r="L170" i="21"/>
  <c r="K65" i="20"/>
  <c r="K34" i="20"/>
  <c r="K21" i="20"/>
  <c r="K28" i="20"/>
  <c r="K26" i="20"/>
  <c r="K12" i="20"/>
  <c r="K204" i="20"/>
  <c r="K5" i="20"/>
  <c r="K46" i="20"/>
  <c r="K203" i="20"/>
  <c r="K69" i="20"/>
  <c r="K193" i="20"/>
  <c r="K192" i="20"/>
  <c r="K29" i="20"/>
  <c r="K202" i="20"/>
  <c r="L18" i="33"/>
  <c r="L58" i="33"/>
  <c r="L17" i="33"/>
  <c r="L16" i="33"/>
  <c r="L32" i="33"/>
  <c r="L33" i="33"/>
  <c r="L37" i="33"/>
  <c r="L36" i="33"/>
  <c r="L3" i="33"/>
  <c r="L2" i="33"/>
  <c r="L41" i="33"/>
  <c r="L40" i="33"/>
  <c r="L8" i="33"/>
  <c r="L9" i="33"/>
  <c r="L21" i="33"/>
  <c r="L20" i="33"/>
  <c r="L14" i="33"/>
  <c r="L15" i="33"/>
  <c r="L4" i="33"/>
  <c r="L5" i="33"/>
  <c r="L48" i="33"/>
  <c r="L49" i="33"/>
  <c r="L12" i="33"/>
  <c r="L13" i="33"/>
  <c r="L27" i="33"/>
  <c r="L26" i="33"/>
  <c r="L31" i="33"/>
  <c r="L30" i="33"/>
  <c r="L6" i="33"/>
  <c r="L7" i="33"/>
  <c r="L23" i="33"/>
  <c r="L22" i="33"/>
  <c r="L43" i="33"/>
  <c r="L42" i="33"/>
  <c r="L28" i="33"/>
  <c r="L29" i="33"/>
  <c r="L51" i="33"/>
  <c r="L50" i="33"/>
  <c r="L28" i="20"/>
  <c r="L29" i="20"/>
  <c r="K61" i="20"/>
  <c r="K40" i="20"/>
  <c r="K56" i="20"/>
  <c r="L65" i="20"/>
  <c r="K47" i="20"/>
  <c r="K155" i="20"/>
  <c r="K45" i="20"/>
  <c r="K20" i="20"/>
  <c r="L21" i="20" s="1"/>
  <c r="K165" i="20"/>
  <c r="K60" i="20"/>
  <c r="L60" i="20" s="1"/>
  <c r="K68" i="20"/>
  <c r="K44" i="20"/>
  <c r="K48" i="20"/>
  <c r="L48" i="20" s="1"/>
  <c r="K57" i="20"/>
  <c r="K123" i="20"/>
  <c r="K102" i="20"/>
  <c r="L102" i="20" s="1"/>
  <c r="K24" i="20"/>
  <c r="L24" i="20" s="1"/>
  <c r="K93" i="20"/>
  <c r="K67" i="20"/>
  <c r="K72" i="20"/>
  <c r="L73" i="20" s="1"/>
  <c r="K25" i="20"/>
  <c r="K164" i="20"/>
  <c r="L165" i="20" s="1"/>
  <c r="K154" i="20"/>
  <c r="L155" i="20" s="1"/>
  <c r="K66" i="20"/>
  <c r="K103" i="20"/>
  <c r="K92" i="20"/>
  <c r="L92" i="20" s="1"/>
  <c r="K13" i="20"/>
  <c r="K81" i="19"/>
  <c r="K21" i="19"/>
  <c r="K66" i="19"/>
  <c r="K100" i="19"/>
  <c r="K86" i="19"/>
  <c r="K101" i="19"/>
  <c r="K49" i="19"/>
  <c r="K67" i="19"/>
  <c r="K8" i="19"/>
  <c r="K87" i="19"/>
  <c r="K129" i="19"/>
  <c r="L70" i="32"/>
  <c r="L69" i="32"/>
  <c r="L133" i="32"/>
  <c r="L46" i="32"/>
  <c r="L47" i="32"/>
  <c r="L16" i="32"/>
  <c r="L24" i="32"/>
  <c r="L100" i="32"/>
  <c r="L99" i="32"/>
  <c r="L15" i="32"/>
  <c r="L14" i="32"/>
  <c r="L165" i="32"/>
  <c r="L35" i="32"/>
  <c r="L34" i="32"/>
  <c r="L65" i="32"/>
  <c r="L36" i="32"/>
  <c r="L21" i="32"/>
  <c r="L20" i="32"/>
  <c r="L204" i="32"/>
  <c r="L203" i="32"/>
  <c r="L156" i="32"/>
  <c r="L155" i="32"/>
  <c r="L140" i="32"/>
  <c r="L139" i="32"/>
  <c r="L72" i="32"/>
  <c r="L71" i="32"/>
  <c r="L108" i="32"/>
  <c r="L107" i="32"/>
  <c r="L198" i="32"/>
  <c r="L197" i="32"/>
  <c r="L62" i="32"/>
  <c r="L61" i="32"/>
  <c r="L162" i="32"/>
  <c r="L161" i="32"/>
  <c r="L210" i="32"/>
  <c r="L209" i="32"/>
  <c r="L176" i="32"/>
  <c r="L175" i="32"/>
  <c r="L196" i="32"/>
  <c r="L195" i="32"/>
  <c r="L158" i="32"/>
  <c r="L157" i="32"/>
  <c r="L124" i="32"/>
  <c r="L123" i="32"/>
  <c r="L120" i="32"/>
  <c r="L119" i="32"/>
  <c r="L144" i="32"/>
  <c r="L143" i="32"/>
  <c r="L170" i="32"/>
  <c r="L169" i="32"/>
  <c r="L122" i="32"/>
  <c r="L121" i="32"/>
  <c r="L184" i="32"/>
  <c r="L183" i="32"/>
  <c r="L76" i="32"/>
  <c r="L75" i="32"/>
  <c r="L92" i="32"/>
  <c r="L91" i="32"/>
  <c r="L104" i="32"/>
  <c r="L103" i="32"/>
  <c r="L148" i="32"/>
  <c r="L147" i="32"/>
  <c r="L178" i="32"/>
  <c r="L177" i="32"/>
  <c r="L142" i="32"/>
  <c r="L141" i="32"/>
  <c r="L164" i="32"/>
  <c r="L163" i="32"/>
  <c r="L53" i="32"/>
  <c r="L52" i="32"/>
  <c r="L212" i="32"/>
  <c r="L211" i="32"/>
  <c r="L160" i="32"/>
  <c r="L159" i="32"/>
  <c r="L102" i="32"/>
  <c r="L101" i="32"/>
  <c r="L182" i="32"/>
  <c r="L181" i="32"/>
  <c r="L55" i="32"/>
  <c r="L54" i="32"/>
  <c r="L180" i="32"/>
  <c r="L179" i="32"/>
  <c r="L200" i="32"/>
  <c r="L199" i="32"/>
  <c r="L150" i="32"/>
  <c r="L149" i="32"/>
  <c r="L51" i="32"/>
  <c r="L50" i="32"/>
  <c r="L86" i="32"/>
  <c r="L85" i="32"/>
  <c r="L216" i="32"/>
  <c r="L215" i="32"/>
  <c r="L172" i="32"/>
  <c r="L171" i="32"/>
  <c r="L116" i="32"/>
  <c r="L115" i="32"/>
  <c r="L168" i="32"/>
  <c r="L167" i="32"/>
  <c r="L152" i="32"/>
  <c r="L151" i="32"/>
  <c r="L188" i="32"/>
  <c r="L187" i="32"/>
  <c r="L192" i="32"/>
  <c r="L191" i="32"/>
  <c r="L190" i="32"/>
  <c r="L189" i="32"/>
  <c r="L82" i="32"/>
  <c r="L81" i="32"/>
  <c r="L136" i="32"/>
  <c r="L135" i="32"/>
  <c r="L128" i="32"/>
  <c r="L127" i="32"/>
  <c r="L132" i="32"/>
  <c r="L131" i="32"/>
  <c r="L202" i="32"/>
  <c r="L201" i="32"/>
  <c r="L118" i="32"/>
  <c r="L117" i="32"/>
  <c r="L208" i="32"/>
  <c r="L207" i="32"/>
  <c r="L64" i="32"/>
  <c r="L63" i="32"/>
  <c r="L138" i="32"/>
  <c r="L137" i="32"/>
  <c r="L112" i="32"/>
  <c r="L111" i="32"/>
  <c r="L96" i="32"/>
  <c r="L95" i="32"/>
  <c r="K120" i="19"/>
  <c r="K41" i="19"/>
  <c r="K12" i="19"/>
  <c r="K61" i="19"/>
  <c r="K28" i="19"/>
  <c r="L28" i="19" s="1"/>
  <c r="K141" i="19"/>
  <c r="K6" i="19"/>
  <c r="K128" i="19"/>
  <c r="K78" i="19"/>
  <c r="K109" i="19"/>
  <c r="K80" i="19"/>
  <c r="K149" i="19"/>
  <c r="K98" i="19"/>
  <c r="L98" i="19" s="1"/>
  <c r="K106" i="19"/>
  <c r="K60" i="19"/>
  <c r="L60" i="19" s="1"/>
  <c r="K89" i="19"/>
  <c r="K104" i="19"/>
  <c r="L104" i="19" s="1"/>
  <c r="K152" i="19"/>
  <c r="K4" i="19"/>
  <c r="L4" i="19" s="1"/>
  <c r="K26" i="19"/>
  <c r="L26" i="19" s="1"/>
  <c r="K138" i="19"/>
  <c r="L138" i="19" s="1"/>
  <c r="K29" i="19"/>
  <c r="K79" i="19"/>
  <c r="K5" i="19"/>
  <c r="K107" i="19"/>
  <c r="K153" i="19"/>
  <c r="K112" i="19"/>
  <c r="L112" i="19" s="1"/>
  <c r="K113" i="19"/>
  <c r="K52" i="19"/>
  <c r="L53" i="19" s="1"/>
  <c r="K99" i="19"/>
  <c r="K27" i="19"/>
  <c r="L43" i="31"/>
  <c r="L158" i="31"/>
  <c r="L122" i="31"/>
  <c r="L152" i="31"/>
  <c r="L97" i="31"/>
  <c r="L96" i="31"/>
  <c r="L113" i="31"/>
  <c r="L112" i="31"/>
  <c r="L72" i="31"/>
  <c r="L28" i="31"/>
  <c r="L13" i="31"/>
  <c r="L12" i="31"/>
  <c r="L33" i="31"/>
  <c r="L32" i="31"/>
  <c r="K14" i="18"/>
  <c r="K20" i="18"/>
  <c r="K8" i="18"/>
  <c r="K36" i="18"/>
  <c r="K10" i="18"/>
  <c r="K4" i="18"/>
  <c r="K33" i="18"/>
  <c r="K32" i="18"/>
  <c r="K5" i="18"/>
  <c r="K26" i="18"/>
  <c r="L27" i="18" s="1"/>
  <c r="L156" i="31"/>
  <c r="L157" i="31"/>
  <c r="L57" i="31"/>
  <c r="L56" i="31"/>
  <c r="L100" i="31"/>
  <c r="L101" i="31"/>
  <c r="L64" i="31"/>
  <c r="L65" i="31"/>
  <c r="L36" i="31"/>
  <c r="L37" i="31"/>
  <c r="L143" i="31"/>
  <c r="L142" i="31"/>
  <c r="L114" i="31"/>
  <c r="L115" i="31"/>
  <c r="L20" i="31"/>
  <c r="L21" i="31"/>
  <c r="L74" i="31"/>
  <c r="L75" i="31"/>
  <c r="L145" i="31"/>
  <c r="L144" i="31"/>
  <c r="L11" i="31"/>
  <c r="L10" i="31"/>
  <c r="L15" i="31"/>
  <c r="L14" i="31"/>
  <c r="L71" i="31"/>
  <c r="L70" i="31"/>
  <c r="L151" i="31"/>
  <c r="L150" i="31"/>
  <c r="L107" i="31"/>
  <c r="L106" i="31"/>
  <c r="L131" i="31"/>
  <c r="L130" i="31"/>
  <c r="L135" i="31"/>
  <c r="L134" i="31"/>
  <c r="L133" i="31"/>
  <c r="L132" i="31"/>
  <c r="L31" i="31"/>
  <c r="L30" i="31"/>
  <c r="L98" i="31"/>
  <c r="L99" i="31"/>
  <c r="L7" i="31"/>
  <c r="L6" i="31"/>
  <c r="L154" i="31"/>
  <c r="L155" i="31"/>
  <c r="L60" i="31"/>
  <c r="L61" i="31"/>
  <c r="L121" i="31"/>
  <c r="L120" i="31"/>
  <c r="L5" i="31"/>
  <c r="L4" i="31"/>
  <c r="L91" i="31"/>
  <c r="L90" i="31"/>
  <c r="L69" i="31"/>
  <c r="L68" i="31"/>
  <c r="L38" i="31"/>
  <c r="L39" i="31"/>
  <c r="L17" i="31"/>
  <c r="L16" i="31"/>
  <c r="L80" i="31"/>
  <c r="L81" i="31"/>
  <c r="L44" i="31"/>
  <c r="L45" i="31"/>
  <c r="L146" i="31"/>
  <c r="L147" i="31"/>
  <c r="L18" i="31"/>
  <c r="L19" i="31"/>
  <c r="L95" i="31"/>
  <c r="L94" i="31"/>
  <c r="L102" i="31"/>
  <c r="L103" i="31"/>
  <c r="L109" i="31"/>
  <c r="L108" i="31"/>
  <c r="L54" i="31"/>
  <c r="L55" i="31"/>
  <c r="L2" i="31"/>
  <c r="L3" i="31"/>
  <c r="L128" i="31"/>
  <c r="L129" i="31"/>
  <c r="L89" i="31"/>
  <c r="L88" i="31"/>
  <c r="L25" i="31"/>
  <c r="L24" i="31"/>
  <c r="L84" i="31"/>
  <c r="L85" i="31"/>
  <c r="L58" i="31"/>
  <c r="L59" i="31"/>
  <c r="L86" i="31"/>
  <c r="L87" i="31"/>
  <c r="L9" i="31"/>
  <c r="L8" i="31"/>
  <c r="L78" i="31"/>
  <c r="L79" i="31"/>
  <c r="L141" i="31"/>
  <c r="L140" i="31"/>
  <c r="L125" i="31"/>
  <c r="L124" i="31"/>
  <c r="L104" i="31"/>
  <c r="L105" i="31"/>
  <c r="L49" i="31"/>
  <c r="L48" i="31"/>
  <c r="L34" i="31"/>
  <c r="L35" i="31"/>
  <c r="K16" i="18"/>
  <c r="K12" i="18"/>
  <c r="K18" i="18"/>
  <c r="L18" i="18" s="1"/>
  <c r="K43" i="18"/>
  <c r="K30" i="18"/>
  <c r="K19" i="18"/>
  <c r="K25" i="18"/>
  <c r="K40" i="18"/>
  <c r="L40" i="18" s="1"/>
  <c r="L30" i="18"/>
  <c r="L31" i="18"/>
  <c r="K31" i="18"/>
  <c r="K15" i="18"/>
  <c r="K13" i="18"/>
  <c r="K41" i="18"/>
  <c r="K21" i="18"/>
  <c r="K27" i="18"/>
  <c r="K7" i="18"/>
  <c r="K42" i="18"/>
  <c r="L43" i="18" s="1"/>
  <c r="K17" i="18"/>
  <c r="K39" i="18"/>
  <c r="L28" i="18"/>
  <c r="L29" i="18"/>
  <c r="K34" i="18"/>
  <c r="K35" i="18"/>
  <c r="K6" i="18"/>
  <c r="L6" i="18" s="1"/>
  <c r="K37" i="18"/>
  <c r="K29" i="18"/>
  <c r="K22" i="18"/>
  <c r="K2" i="18"/>
  <c r="K3" i="18"/>
  <c r="K32" i="17"/>
  <c r="K68" i="17"/>
  <c r="K28" i="17"/>
  <c r="L29" i="17" s="1"/>
  <c r="K25" i="17"/>
  <c r="K26" i="17"/>
  <c r="L27" i="17" s="1"/>
  <c r="K119" i="17"/>
  <c r="K72" i="17"/>
  <c r="L72" i="17" s="1"/>
  <c r="K98" i="17"/>
  <c r="L98" i="17" s="1"/>
  <c r="K64" i="17"/>
  <c r="L65" i="17" s="1"/>
  <c r="K41" i="17"/>
  <c r="K66" i="17"/>
  <c r="K39" i="17"/>
  <c r="L36" i="30"/>
  <c r="L21" i="30"/>
  <c r="L20" i="30"/>
  <c r="L31" i="30"/>
  <c r="L30" i="30"/>
  <c r="L29" i="30"/>
  <c r="L28" i="30"/>
  <c r="L41" i="30"/>
  <c r="L40" i="30"/>
  <c r="L51" i="30"/>
  <c r="L50" i="30"/>
  <c r="L47" i="30"/>
  <c r="L46" i="30"/>
  <c r="L23" i="30"/>
  <c r="L22" i="30"/>
  <c r="L17" i="30"/>
  <c r="L16" i="30"/>
  <c r="L25" i="30"/>
  <c r="L24" i="30"/>
  <c r="L7" i="30"/>
  <c r="L6" i="30"/>
  <c r="L11" i="30"/>
  <c r="L10" i="30"/>
  <c r="L45" i="30"/>
  <c r="L44" i="30"/>
  <c r="L43" i="30"/>
  <c r="L42" i="30"/>
  <c r="L33" i="30"/>
  <c r="L32" i="30"/>
  <c r="L27" i="30"/>
  <c r="L26" i="30"/>
  <c r="L9" i="30"/>
  <c r="L8" i="30"/>
  <c r="L13" i="30"/>
  <c r="L12" i="30"/>
  <c r="L35" i="30"/>
  <c r="L34" i="30"/>
  <c r="L15" i="30"/>
  <c r="L14" i="30"/>
  <c r="K69" i="17"/>
  <c r="K23" i="17"/>
  <c r="K87" i="17"/>
  <c r="K47" i="17"/>
  <c r="K45" i="17"/>
  <c r="K80" i="17"/>
  <c r="K92" i="17"/>
  <c r="L92" i="17" s="1"/>
  <c r="K116" i="17"/>
  <c r="K54" i="17"/>
  <c r="K86" i="17"/>
  <c r="K110" i="17"/>
  <c r="L110" i="17" s="1"/>
  <c r="K112" i="17"/>
  <c r="K71" i="17"/>
  <c r="K115" i="17"/>
  <c r="K33" i="17"/>
  <c r="K103" i="17"/>
  <c r="K38" i="17"/>
  <c r="K46" i="17"/>
  <c r="K85" i="17"/>
  <c r="K91" i="17"/>
  <c r="K36" i="17"/>
  <c r="K96" i="17"/>
  <c r="L96" i="17" s="1"/>
  <c r="K10" i="17"/>
  <c r="L10" i="17" s="1"/>
  <c r="K120" i="17"/>
  <c r="K43" i="17"/>
  <c r="K67" i="17"/>
  <c r="K108" i="17"/>
  <c r="L109" i="17" s="1"/>
  <c r="K111" i="17"/>
  <c r="K105" i="17"/>
  <c r="K100" i="17"/>
  <c r="L100" i="17" s="1"/>
  <c r="K123" i="17"/>
  <c r="K34" i="17"/>
  <c r="L35" i="17" s="1"/>
  <c r="K83" i="17"/>
  <c r="K70" i="17"/>
  <c r="L70" i="17" s="1"/>
  <c r="K20" i="17"/>
  <c r="K40" i="17"/>
  <c r="L40" i="17" s="1"/>
  <c r="K56" i="17"/>
  <c r="L56" i="17" s="1"/>
  <c r="K31" i="17"/>
  <c r="K76" i="17"/>
  <c r="L77" i="17" s="1"/>
  <c r="K62" i="17"/>
  <c r="L63" i="17" s="1"/>
  <c r="K89" i="17"/>
  <c r="K79" i="17"/>
  <c r="L85" i="17"/>
  <c r="L84" i="17"/>
  <c r="K24" i="17"/>
  <c r="K53" i="17"/>
  <c r="K113" i="17"/>
  <c r="K114" i="17"/>
  <c r="L114" i="17" s="1"/>
  <c r="K88" i="17"/>
  <c r="L89" i="17" s="1"/>
  <c r="K61" i="17"/>
  <c r="K106" i="17"/>
  <c r="L106" i="17" s="1"/>
  <c r="K30" i="17"/>
  <c r="L31" i="17" s="1"/>
  <c r="K117" i="17"/>
  <c r="K104" i="17"/>
  <c r="K75" i="17"/>
  <c r="K63" i="17"/>
  <c r="K78" i="17"/>
  <c r="L78" i="17" s="1"/>
  <c r="L64" i="17"/>
  <c r="K109" i="17"/>
  <c r="K58" i="17"/>
  <c r="L58" i="17" s="1"/>
  <c r="K94" i="17"/>
  <c r="L95" i="17" s="1"/>
  <c r="K101" i="17"/>
  <c r="K102" i="17"/>
  <c r="L103" i="17" s="1"/>
  <c r="K122" i="17"/>
  <c r="L122" i="17" s="1"/>
  <c r="K29" i="17"/>
  <c r="K97" i="17"/>
  <c r="K81" i="17"/>
  <c r="K44" i="17"/>
  <c r="L45" i="17" s="1"/>
  <c r="K55" i="17"/>
  <c r="K107" i="17"/>
  <c r="L94" i="17"/>
  <c r="L116" i="17"/>
  <c r="L117" i="17"/>
  <c r="K95" i="17"/>
  <c r="K99" i="17"/>
  <c r="L28" i="17"/>
  <c r="K51" i="17"/>
  <c r="K11" i="17"/>
  <c r="K7" i="17"/>
  <c r="K6" i="17"/>
  <c r="K60" i="17"/>
  <c r="K59" i="17"/>
  <c r="K121" i="17"/>
  <c r="K49" i="17"/>
  <c r="K48" i="17"/>
  <c r="K90" i="17"/>
  <c r="K37" i="17"/>
  <c r="K77" i="17"/>
  <c r="K74" i="17"/>
  <c r="K50" i="17"/>
  <c r="L51" i="17" s="1"/>
  <c r="K52" i="17"/>
  <c r="K22" i="17"/>
  <c r="K82" i="17"/>
  <c r="L111" i="17"/>
  <c r="K57" i="17"/>
  <c r="L48" i="23"/>
  <c r="K47" i="23"/>
  <c r="K6" i="23"/>
  <c r="L7" i="23" s="1"/>
  <c r="K12" i="23"/>
  <c r="L13" i="23" s="1"/>
  <c r="K35" i="23"/>
  <c r="K17" i="23"/>
  <c r="K28" i="23"/>
  <c r="K33" i="23"/>
  <c r="K2" i="23"/>
  <c r="K72" i="23"/>
  <c r="L73" i="23" s="1"/>
  <c r="K77" i="23"/>
  <c r="K76" i="23"/>
  <c r="L77" i="23" s="1"/>
  <c r="K39" i="23"/>
  <c r="K62" i="23"/>
  <c r="L62" i="23" s="1"/>
  <c r="K59" i="23"/>
  <c r="K54" i="23"/>
  <c r="L55" i="23" s="1"/>
  <c r="K36" i="23"/>
  <c r="L37" i="23" s="1"/>
  <c r="K24" i="23"/>
  <c r="L25" i="23" s="1"/>
  <c r="K23" i="23"/>
  <c r="K43" i="23"/>
  <c r="K44" i="23"/>
  <c r="L45" i="23" s="1"/>
  <c r="K32" i="23"/>
  <c r="L33" i="23" s="1"/>
  <c r="K22" i="23"/>
  <c r="L23" i="23" s="1"/>
  <c r="K37" i="23"/>
  <c r="K31" i="23"/>
  <c r="K27" i="23"/>
  <c r="K21" i="23"/>
  <c r="K68" i="23"/>
  <c r="L69" i="23" s="1"/>
  <c r="K7" i="23"/>
  <c r="K67" i="23"/>
  <c r="K63" i="23"/>
  <c r="K5" i="23"/>
  <c r="K53" i="23"/>
  <c r="L41" i="23"/>
  <c r="L40" i="23"/>
  <c r="K41" i="23"/>
  <c r="K65" i="23"/>
  <c r="K10" i="23"/>
  <c r="K73" i="23"/>
  <c r="K29" i="23"/>
  <c r="K56" i="23"/>
  <c r="K57" i="23"/>
  <c r="K4" i="23"/>
  <c r="L4" i="23" s="1"/>
  <c r="K30" i="23"/>
  <c r="L79" i="23"/>
  <c r="L78" i="23"/>
  <c r="K11" i="23"/>
  <c r="K52" i="23"/>
  <c r="L53" i="23" s="1"/>
  <c r="K19" i="23"/>
  <c r="L82" i="27"/>
  <c r="L83" i="27"/>
  <c r="L12" i="19"/>
  <c r="L13" i="19"/>
  <c r="L148" i="24"/>
  <c r="L149" i="24"/>
  <c r="L90" i="27"/>
  <c r="L91" i="27"/>
  <c r="L4" i="27"/>
  <c r="L5" i="27"/>
  <c r="L136" i="24"/>
  <c r="L137" i="24"/>
  <c r="L117" i="24"/>
  <c r="L86" i="27"/>
  <c r="L6" i="19"/>
  <c r="L7" i="19"/>
  <c r="L124" i="27"/>
  <c r="L125" i="27"/>
  <c r="L102" i="27"/>
  <c r="L103" i="27"/>
  <c r="L127" i="27"/>
  <c r="L70" i="27"/>
  <c r="L71" i="27"/>
  <c r="L78" i="19"/>
  <c r="L79" i="19"/>
  <c r="L66" i="26"/>
  <c r="L67" i="26"/>
  <c r="L60" i="25"/>
  <c r="L61" i="25"/>
  <c r="L40" i="27"/>
  <c r="L41" i="27"/>
  <c r="K140" i="25"/>
  <c r="K141" i="25"/>
  <c r="K92" i="24"/>
  <c r="K93" i="24"/>
  <c r="L38" i="27"/>
  <c r="K127" i="27"/>
  <c r="K71" i="27"/>
  <c r="K152" i="27"/>
  <c r="K153" i="27"/>
  <c r="K44" i="27"/>
  <c r="K45" i="27"/>
  <c r="L80" i="26"/>
  <c r="L81" i="26"/>
  <c r="K103" i="26"/>
  <c r="K102" i="26"/>
  <c r="K88" i="27"/>
  <c r="K89" i="27"/>
  <c r="K62" i="27"/>
  <c r="K63" i="27"/>
  <c r="K87" i="27"/>
  <c r="K150" i="27"/>
  <c r="K25" i="26"/>
  <c r="K24" i="26"/>
  <c r="K136" i="25"/>
  <c r="K137" i="25"/>
  <c r="K72" i="24"/>
  <c r="K73" i="24"/>
  <c r="L88" i="26"/>
  <c r="L89" i="26"/>
  <c r="K8" i="24"/>
  <c r="K9" i="24"/>
  <c r="L10" i="27"/>
  <c r="L11" i="27"/>
  <c r="K17" i="26"/>
  <c r="K16" i="26"/>
  <c r="K158" i="24"/>
  <c r="K159" i="24"/>
  <c r="K52" i="27"/>
  <c r="K53" i="27"/>
  <c r="K29" i="26"/>
  <c r="K28" i="26"/>
  <c r="K154" i="24"/>
  <c r="L149" i="25"/>
  <c r="L148" i="25"/>
  <c r="L10" i="25"/>
  <c r="L11" i="25"/>
  <c r="L76" i="25"/>
  <c r="L77" i="25"/>
  <c r="K104" i="24"/>
  <c r="K105" i="24"/>
  <c r="K6" i="24"/>
  <c r="K7" i="24"/>
  <c r="K138" i="26"/>
  <c r="L30" i="25"/>
  <c r="L31" i="25"/>
  <c r="L118" i="24"/>
  <c r="L119" i="24"/>
  <c r="K10" i="24"/>
  <c r="K11" i="24"/>
  <c r="L29" i="23"/>
  <c r="L28" i="23"/>
  <c r="K129" i="20"/>
  <c r="K128" i="20"/>
  <c r="K30" i="24"/>
  <c r="K31" i="24"/>
  <c r="L149" i="21"/>
  <c r="L148" i="21"/>
  <c r="K185" i="20"/>
  <c r="K184" i="20"/>
  <c r="K142" i="19"/>
  <c r="K143" i="19"/>
  <c r="K42" i="19"/>
  <c r="K43" i="19"/>
  <c r="L123" i="21"/>
  <c r="L122" i="21"/>
  <c r="K136" i="19"/>
  <c r="K137" i="19"/>
  <c r="K117" i="24"/>
  <c r="L47" i="20"/>
  <c r="L46" i="20"/>
  <c r="K154" i="19"/>
  <c r="K155" i="19"/>
  <c r="L50" i="21"/>
  <c r="L51" i="21"/>
  <c r="K157" i="20"/>
  <c r="K156" i="20"/>
  <c r="L12" i="20"/>
  <c r="L13" i="20"/>
  <c r="K118" i="19"/>
  <c r="K119" i="19"/>
  <c r="L34" i="20"/>
  <c r="L35" i="20"/>
  <c r="K114" i="24"/>
  <c r="K115" i="24"/>
  <c r="K173" i="20"/>
  <c r="K172" i="20"/>
  <c r="L62" i="17"/>
  <c r="L53" i="21"/>
  <c r="L52" i="21"/>
  <c r="L88" i="19"/>
  <c r="L89" i="19"/>
  <c r="L112" i="17"/>
  <c r="L113" i="17"/>
  <c r="K34" i="19"/>
  <c r="K35" i="19"/>
  <c r="K52" i="20"/>
  <c r="K124" i="19"/>
  <c r="K125" i="19"/>
  <c r="L10" i="18"/>
  <c r="L11" i="18"/>
  <c r="K53" i="19"/>
  <c r="L67" i="17"/>
  <c r="L66" i="17"/>
  <c r="L8" i="18"/>
  <c r="L9" i="18"/>
  <c r="L118" i="17"/>
  <c r="L119" i="17"/>
  <c r="L20" i="27"/>
  <c r="L21" i="27"/>
  <c r="L27" i="23"/>
  <c r="L26" i="23"/>
  <c r="L128" i="24"/>
  <c r="L129" i="24"/>
  <c r="L128" i="21"/>
  <c r="L129" i="21"/>
  <c r="L79" i="21"/>
  <c r="L78" i="21"/>
  <c r="L28" i="21"/>
  <c r="L29" i="21"/>
  <c r="K159" i="20"/>
  <c r="K158" i="20"/>
  <c r="K118" i="27"/>
  <c r="K119" i="27"/>
  <c r="L94" i="27"/>
  <c r="L95" i="27"/>
  <c r="K110" i="27"/>
  <c r="K111" i="27"/>
  <c r="K63" i="26"/>
  <c r="K62" i="26"/>
  <c r="K72" i="27"/>
  <c r="K73" i="27"/>
  <c r="K91" i="27"/>
  <c r="K147" i="25"/>
  <c r="K146" i="25"/>
  <c r="K5" i="26"/>
  <c r="K4" i="26"/>
  <c r="L54" i="27"/>
  <c r="L55" i="27"/>
  <c r="L100" i="26"/>
  <c r="L101" i="26"/>
  <c r="K149" i="24"/>
  <c r="K84" i="26"/>
  <c r="K134" i="24"/>
  <c r="K135" i="24"/>
  <c r="K144" i="25"/>
  <c r="K56" i="26"/>
  <c r="K57" i="26"/>
  <c r="L146" i="26"/>
  <c r="L147" i="26"/>
  <c r="K9" i="26"/>
  <c r="K8" i="26"/>
  <c r="L98" i="24"/>
  <c r="L99" i="24"/>
  <c r="L109" i="24"/>
  <c r="L70" i="24"/>
  <c r="L71" i="24"/>
  <c r="L19" i="23"/>
  <c r="L18" i="23"/>
  <c r="L15" i="23"/>
  <c r="L14" i="23"/>
  <c r="L175" i="21"/>
  <c r="L109" i="21"/>
  <c r="K119" i="20"/>
  <c r="K118" i="20"/>
  <c r="K122" i="24"/>
  <c r="K123" i="24"/>
  <c r="L90" i="24"/>
  <c r="L91" i="24"/>
  <c r="K19" i="20"/>
  <c r="K18" i="20"/>
  <c r="L110" i="21"/>
  <c r="L111" i="21"/>
  <c r="K181" i="20"/>
  <c r="K180" i="20"/>
  <c r="K116" i="19"/>
  <c r="K117" i="19"/>
  <c r="L141" i="21"/>
  <c r="K37" i="24"/>
  <c r="K60" i="24"/>
  <c r="K61" i="24"/>
  <c r="K175" i="20"/>
  <c r="K174" i="20"/>
  <c r="K50" i="19"/>
  <c r="K51" i="19"/>
  <c r="L60" i="21"/>
  <c r="L61" i="21"/>
  <c r="K74" i="19"/>
  <c r="K75" i="19"/>
  <c r="K110" i="19"/>
  <c r="K111" i="19"/>
  <c r="L20" i="19"/>
  <c r="L21" i="19"/>
  <c r="L95" i="21"/>
  <c r="K177" i="20"/>
  <c r="K176" i="20"/>
  <c r="K95" i="20"/>
  <c r="K94" i="20"/>
  <c r="L43" i="21"/>
  <c r="K191" i="20"/>
  <c r="K190" i="20"/>
  <c r="K84" i="19"/>
  <c r="K85" i="19"/>
  <c r="K14" i="17"/>
  <c r="K15" i="17"/>
  <c r="K32" i="19"/>
  <c r="K33" i="19"/>
  <c r="L38" i="25"/>
  <c r="L39" i="25"/>
  <c r="K46" i="24"/>
  <c r="K47" i="24"/>
  <c r="L130" i="27"/>
  <c r="L131" i="27"/>
  <c r="K66" i="27"/>
  <c r="K67" i="27"/>
  <c r="K135" i="26"/>
  <c r="K134" i="26"/>
  <c r="K161" i="27"/>
  <c r="L59" i="26"/>
  <c r="K43" i="26"/>
  <c r="K42" i="26"/>
  <c r="K159" i="27"/>
  <c r="K83" i="27"/>
  <c r="K92" i="27"/>
  <c r="K93" i="27"/>
  <c r="L79" i="26"/>
  <c r="K136" i="26"/>
  <c r="K137" i="26"/>
  <c r="L32" i="26"/>
  <c r="L33" i="26"/>
  <c r="L18" i="27"/>
  <c r="L19" i="27"/>
  <c r="L130" i="26"/>
  <c r="L131" i="26"/>
  <c r="K13" i="26"/>
  <c r="K12" i="26"/>
  <c r="K123" i="25"/>
  <c r="K122" i="25"/>
  <c r="K52" i="24"/>
  <c r="K53" i="24"/>
  <c r="K7" i="27"/>
  <c r="K6" i="27"/>
  <c r="K126" i="24"/>
  <c r="K127" i="24"/>
  <c r="K138" i="25"/>
  <c r="L86" i="26"/>
  <c r="K3" i="27"/>
  <c r="K2" i="27"/>
  <c r="K84" i="24"/>
  <c r="K85" i="24"/>
  <c r="K126" i="25"/>
  <c r="L78" i="24"/>
  <c r="L79" i="24"/>
  <c r="K74" i="24"/>
  <c r="K75" i="24"/>
  <c r="L9" i="23"/>
  <c r="L8" i="23"/>
  <c r="K2" i="24"/>
  <c r="K3" i="24"/>
  <c r="K109" i="20"/>
  <c r="K108" i="20"/>
  <c r="L21" i="23"/>
  <c r="L20" i="23"/>
  <c r="K54" i="24"/>
  <c r="K55" i="24"/>
  <c r="K80" i="24"/>
  <c r="K81" i="24"/>
  <c r="K6" i="20"/>
  <c r="K7" i="20"/>
  <c r="K122" i="19"/>
  <c r="K123" i="19"/>
  <c r="K22" i="19"/>
  <c r="K23" i="19"/>
  <c r="K24" i="24"/>
  <c r="K25" i="24"/>
  <c r="K117" i="20"/>
  <c r="K116" i="20"/>
  <c r="K96" i="19"/>
  <c r="K97" i="19"/>
  <c r="L70" i="21"/>
  <c r="L71" i="21"/>
  <c r="K134" i="19"/>
  <c r="K135" i="19"/>
  <c r="L152" i="20"/>
  <c r="L153" i="20"/>
  <c r="K87" i="20"/>
  <c r="K86" i="20"/>
  <c r="K101" i="20"/>
  <c r="K100" i="20"/>
  <c r="K2" i="20"/>
  <c r="K3" i="20"/>
  <c r="K13" i="17"/>
  <c r="K12" i="17"/>
  <c r="L26" i="20"/>
  <c r="L27" i="20"/>
  <c r="K127" i="20"/>
  <c r="K126" i="20"/>
  <c r="K77" i="20"/>
  <c r="K76" i="20"/>
  <c r="L66" i="20"/>
  <c r="L67" i="20"/>
  <c r="K10" i="19"/>
  <c r="K11" i="19"/>
  <c r="L36" i="18"/>
  <c r="L37" i="18"/>
  <c r="K3" i="17"/>
  <c r="K2" i="17"/>
  <c r="K146" i="19"/>
  <c r="K147" i="19"/>
  <c r="L69" i="17"/>
  <c r="L68" i="17"/>
  <c r="L74" i="27"/>
  <c r="L75" i="27"/>
  <c r="K35" i="26"/>
  <c r="K34" i="26"/>
  <c r="L64" i="27"/>
  <c r="K22" i="27"/>
  <c r="K23" i="27"/>
  <c r="L133" i="25"/>
  <c r="L132" i="25"/>
  <c r="L84" i="27"/>
  <c r="L85" i="27"/>
  <c r="K114" i="26"/>
  <c r="K115" i="26"/>
  <c r="K108" i="27"/>
  <c r="K109" i="27"/>
  <c r="L53" i="26"/>
  <c r="K28" i="27"/>
  <c r="K123" i="26"/>
  <c r="K122" i="26"/>
  <c r="L34" i="27"/>
  <c r="L35" i="27"/>
  <c r="L51" i="26"/>
  <c r="K76" i="26"/>
  <c r="K77" i="26"/>
  <c r="K119" i="25"/>
  <c r="K62" i="24"/>
  <c r="K63" i="24"/>
  <c r="K135" i="20"/>
  <c r="K134" i="20"/>
  <c r="K37" i="20"/>
  <c r="K36" i="20"/>
  <c r="K76" i="19"/>
  <c r="K77" i="19"/>
  <c r="L96" i="24"/>
  <c r="L97" i="24"/>
  <c r="K42" i="24"/>
  <c r="K43" i="24"/>
  <c r="K4" i="24"/>
  <c r="K5" i="24"/>
  <c r="L202" i="20"/>
  <c r="L203" i="20"/>
  <c r="L106" i="19"/>
  <c r="L107" i="19"/>
  <c r="L164" i="20"/>
  <c r="K58" i="19"/>
  <c r="K59" i="19"/>
  <c r="L20" i="18"/>
  <c r="L21" i="18"/>
  <c r="L47" i="17"/>
  <c r="L46" i="17"/>
  <c r="K92" i="19"/>
  <c r="K93" i="19"/>
  <c r="L160" i="21"/>
  <c r="L161" i="21"/>
  <c r="K137" i="20"/>
  <c r="K136" i="20"/>
  <c r="K83" i="20"/>
  <c r="K82" i="20"/>
  <c r="K23" i="20"/>
  <c r="K22" i="20"/>
  <c r="L32" i="18"/>
  <c r="L33" i="18"/>
  <c r="L42" i="18"/>
  <c r="L81" i="17"/>
  <c r="L80" i="17"/>
  <c r="K105" i="19"/>
  <c r="K38" i="19"/>
  <c r="K39" i="19"/>
  <c r="K8" i="27"/>
  <c r="K9" i="27"/>
  <c r="K46" i="27"/>
  <c r="K47" i="27"/>
  <c r="L106" i="27"/>
  <c r="L145" i="26"/>
  <c r="K11" i="26"/>
  <c r="K10" i="26"/>
  <c r="K155" i="26"/>
  <c r="K154" i="26"/>
  <c r="K141" i="27"/>
  <c r="K156" i="27"/>
  <c r="K157" i="27"/>
  <c r="L115" i="27"/>
  <c r="L114" i="27"/>
  <c r="K144" i="27"/>
  <c r="K145" i="27"/>
  <c r="K146" i="27"/>
  <c r="K147" i="27"/>
  <c r="K59" i="26"/>
  <c r="K42" i="27"/>
  <c r="K43" i="27"/>
  <c r="K122" i="27"/>
  <c r="K123" i="27"/>
  <c r="K140" i="24"/>
  <c r="K141" i="24"/>
  <c r="K143" i="25"/>
  <c r="K142" i="25"/>
  <c r="L151" i="24"/>
  <c r="K26" i="27"/>
  <c r="K27" i="27"/>
  <c r="L142" i="26"/>
  <c r="L143" i="26"/>
  <c r="L59" i="24"/>
  <c r="K18" i="24"/>
  <c r="K19" i="24"/>
  <c r="L155" i="21"/>
  <c r="L154" i="21"/>
  <c r="L99" i="21"/>
  <c r="K199" i="20"/>
  <c r="K198" i="20"/>
  <c r="K99" i="20"/>
  <c r="K98" i="20"/>
  <c r="K116" i="27"/>
  <c r="K117" i="27"/>
  <c r="L138" i="27"/>
  <c r="L139" i="27"/>
  <c r="L30" i="27"/>
  <c r="L31" i="27"/>
  <c r="K74" i="26"/>
  <c r="K75" i="26"/>
  <c r="K68" i="27"/>
  <c r="K69" i="27"/>
  <c r="K156" i="26"/>
  <c r="K157" i="26"/>
  <c r="K12" i="27"/>
  <c r="K13" i="27"/>
  <c r="K21" i="26"/>
  <c r="K20" i="26"/>
  <c r="K148" i="27"/>
  <c r="K149" i="27"/>
  <c r="L120" i="27"/>
  <c r="L121" i="27"/>
  <c r="L58" i="27"/>
  <c r="L59" i="27"/>
  <c r="K36" i="27"/>
  <c r="K37" i="27"/>
  <c r="K165" i="26"/>
  <c r="K164" i="26"/>
  <c r="K120" i="26"/>
  <c r="K121" i="26"/>
  <c r="K15" i="26"/>
  <c r="K14" i="26"/>
  <c r="K132" i="24"/>
  <c r="K133" i="24"/>
  <c r="K34" i="24"/>
  <c r="K35" i="24"/>
  <c r="K162" i="26"/>
  <c r="K163" i="26"/>
  <c r="K125" i="26"/>
  <c r="K124" i="26"/>
  <c r="K103" i="27"/>
  <c r="K27" i="26"/>
  <c r="K26" i="26"/>
  <c r="K83" i="26"/>
  <c r="K82" i="26"/>
  <c r="K129" i="25"/>
  <c r="K128" i="25"/>
  <c r="L130" i="24"/>
  <c r="L131" i="24"/>
  <c r="L44" i="25"/>
  <c r="L45" i="25"/>
  <c r="K64" i="24"/>
  <c r="K65" i="24"/>
  <c r="L50" i="24"/>
  <c r="L51" i="24"/>
  <c r="K189" i="20"/>
  <c r="K188" i="20"/>
  <c r="K89" i="20"/>
  <c r="K88" i="20"/>
  <c r="K102" i="19"/>
  <c r="K103" i="19"/>
  <c r="K2" i="19"/>
  <c r="K3" i="19"/>
  <c r="L23" i="21"/>
  <c r="L22" i="21"/>
  <c r="K167" i="20"/>
  <c r="K166" i="20"/>
  <c r="K113" i="20"/>
  <c r="K112" i="20"/>
  <c r="K56" i="19"/>
  <c r="K57" i="19"/>
  <c r="K56" i="24"/>
  <c r="K57" i="24"/>
  <c r="K125" i="20"/>
  <c r="K124" i="20"/>
  <c r="K114" i="19"/>
  <c r="K115" i="19"/>
  <c r="L148" i="19"/>
  <c r="L149" i="19"/>
  <c r="K111" i="20"/>
  <c r="K110" i="20"/>
  <c r="K142" i="24"/>
  <c r="K143" i="24"/>
  <c r="K201" i="20"/>
  <c r="K200" i="20"/>
  <c r="L120" i="19"/>
  <c r="L121" i="19"/>
  <c r="K151" i="20"/>
  <c r="K150" i="20"/>
  <c r="L61" i="20"/>
  <c r="L8" i="19"/>
  <c r="L9" i="19"/>
  <c r="L14" i="18"/>
  <c r="L15" i="18"/>
  <c r="L32" i="17"/>
  <c r="L33" i="17"/>
  <c r="K33" i="20"/>
  <c r="K32" i="20"/>
  <c r="K14" i="19"/>
  <c r="K15" i="19"/>
  <c r="K122" i="20"/>
  <c r="K13" i="19"/>
  <c r="K5" i="17"/>
  <c r="K4" i="17"/>
  <c r="K72" i="19"/>
  <c r="K73" i="19"/>
  <c r="K128" i="27"/>
  <c r="K129" i="27"/>
  <c r="L98" i="27"/>
  <c r="L99" i="27"/>
  <c r="K105" i="27"/>
  <c r="L15" i="27"/>
  <c r="K54" i="26"/>
  <c r="K55" i="26"/>
  <c r="K16" i="27"/>
  <c r="K17" i="27"/>
  <c r="K154" i="27"/>
  <c r="K155" i="27"/>
  <c r="L140" i="26"/>
  <c r="L141" i="26"/>
  <c r="K100" i="27"/>
  <c r="K101" i="27"/>
  <c r="L132" i="27"/>
  <c r="L133" i="27"/>
  <c r="K136" i="27"/>
  <c r="K137" i="27"/>
  <c r="K158" i="26"/>
  <c r="K159" i="26"/>
  <c r="L40" i="26"/>
  <c r="K98" i="26"/>
  <c r="K99" i="26"/>
  <c r="K116" i="26"/>
  <c r="K117" i="26"/>
  <c r="K60" i="27"/>
  <c r="K61" i="27"/>
  <c r="L72" i="26"/>
  <c r="L73" i="26"/>
  <c r="K106" i="24"/>
  <c r="K107" i="24"/>
  <c r="K120" i="24"/>
  <c r="K121" i="24"/>
  <c r="L110" i="24"/>
  <c r="L111" i="24"/>
  <c r="L36" i="25"/>
  <c r="L37" i="25"/>
  <c r="K109" i="26"/>
  <c r="K108" i="26"/>
  <c r="K65" i="26"/>
  <c r="K64" i="26"/>
  <c r="L115" i="25"/>
  <c r="L114" i="25"/>
  <c r="L20" i="24"/>
  <c r="L21" i="24"/>
  <c r="L75" i="23"/>
  <c r="L74" i="23"/>
  <c r="L139" i="21"/>
  <c r="L138" i="21"/>
  <c r="L88" i="21"/>
  <c r="L89" i="21"/>
  <c r="L38" i="21"/>
  <c r="K179" i="20"/>
  <c r="K178" i="20"/>
  <c r="K79" i="20"/>
  <c r="K78" i="20"/>
  <c r="L17" i="21"/>
  <c r="K36" i="19"/>
  <c r="K37" i="19"/>
  <c r="L40" i="21"/>
  <c r="L41" i="21"/>
  <c r="K71" i="20"/>
  <c r="K70" i="20"/>
  <c r="L128" i="19"/>
  <c r="L129" i="19"/>
  <c r="K46" i="19"/>
  <c r="K47" i="19"/>
  <c r="K54" i="19"/>
  <c r="K55" i="19"/>
  <c r="K63" i="20"/>
  <c r="K62" i="20"/>
  <c r="L7" i="18"/>
  <c r="L205" i="20"/>
  <c r="L204" i="20"/>
  <c r="K139" i="19"/>
  <c r="K132" i="19"/>
  <c r="K133" i="19"/>
  <c r="K64" i="19"/>
  <c r="K65" i="19"/>
  <c r="K7" i="19"/>
  <c r="L43" i="17"/>
  <c r="L42" i="17"/>
  <c r="L86" i="19"/>
  <c r="L87" i="19"/>
  <c r="L16" i="18"/>
  <c r="L17" i="18"/>
  <c r="K150" i="19"/>
  <c r="K151" i="19"/>
  <c r="K32" i="27"/>
  <c r="K33" i="27"/>
  <c r="K145" i="26"/>
  <c r="L46" i="26"/>
  <c r="L47" i="26"/>
  <c r="K7" i="26"/>
  <c r="K6" i="26"/>
  <c r="K112" i="24"/>
  <c r="K113" i="24"/>
  <c r="K14" i="24"/>
  <c r="K15" i="24"/>
  <c r="K86" i="24"/>
  <c r="K87" i="24"/>
  <c r="K23" i="26"/>
  <c r="K22" i="26"/>
  <c r="L132" i="26"/>
  <c r="L133" i="26"/>
  <c r="L86" i="25"/>
  <c r="L87" i="25"/>
  <c r="K125" i="25"/>
  <c r="L106" i="25"/>
  <c r="L107" i="25"/>
  <c r="K105" i="26"/>
  <c r="K104" i="26"/>
  <c r="K144" i="24"/>
  <c r="K145" i="24"/>
  <c r="K44" i="24"/>
  <c r="K45" i="24"/>
  <c r="K22" i="24"/>
  <c r="K23" i="24"/>
  <c r="L65" i="23"/>
  <c r="L64" i="23"/>
  <c r="K100" i="24"/>
  <c r="K101" i="24"/>
  <c r="L61" i="23"/>
  <c r="K169" i="20"/>
  <c r="K168" i="20"/>
  <c r="K102" i="24"/>
  <c r="K103" i="24"/>
  <c r="K88" i="24"/>
  <c r="K89" i="24"/>
  <c r="K94" i="24"/>
  <c r="K95" i="24"/>
  <c r="K85" i="20"/>
  <c r="K84" i="20"/>
  <c r="K82" i="19"/>
  <c r="K83" i="19"/>
  <c r="L11" i="21"/>
  <c r="K163" i="20"/>
  <c r="K162" i="20"/>
  <c r="K16" i="19"/>
  <c r="K17" i="19"/>
  <c r="K16" i="24"/>
  <c r="K17" i="24"/>
  <c r="L26" i="21"/>
  <c r="K94" i="19"/>
  <c r="K95" i="19"/>
  <c r="K121" i="20"/>
  <c r="K120" i="20"/>
  <c r="L108" i="19"/>
  <c r="L109" i="19"/>
  <c r="K97" i="20"/>
  <c r="K96" i="20"/>
  <c r="K90" i="19"/>
  <c r="K91" i="19"/>
  <c r="K38" i="24"/>
  <c r="K39" i="24"/>
  <c r="K141" i="20"/>
  <c r="K140" i="20"/>
  <c r="K158" i="19"/>
  <c r="K159" i="19"/>
  <c r="K183" i="20"/>
  <c r="K182" i="20"/>
  <c r="K105" i="20"/>
  <c r="K104" i="20"/>
  <c r="L80" i="19"/>
  <c r="L81" i="19"/>
  <c r="L121" i="17"/>
  <c r="L120" i="17"/>
  <c r="L100" i="19"/>
  <c r="L101" i="19"/>
  <c r="L41" i="17"/>
  <c r="L66" i="25"/>
  <c r="L67" i="25"/>
  <c r="K81" i="20"/>
  <c r="K80" i="20"/>
  <c r="L20" i="21"/>
  <c r="K75" i="20"/>
  <c r="K74" i="20"/>
  <c r="L189" i="21"/>
  <c r="L188" i="21"/>
  <c r="K171" i="20"/>
  <c r="K170" i="20"/>
  <c r="K145" i="20"/>
  <c r="K144" i="20"/>
  <c r="K130" i="19"/>
  <c r="K131" i="19"/>
  <c r="K55" i="20"/>
  <c r="K54" i="20"/>
  <c r="K30" i="19"/>
  <c r="K31" i="19"/>
  <c r="L56" i="20"/>
  <c r="L57" i="20"/>
  <c r="K161" i="20"/>
  <c r="K160" i="20"/>
  <c r="L54" i="17"/>
  <c r="L55" i="17"/>
  <c r="K133" i="20"/>
  <c r="K132" i="20"/>
  <c r="K8" i="20"/>
  <c r="K9" i="20"/>
  <c r="K187" i="20"/>
  <c r="K186" i="20"/>
  <c r="K144" i="19"/>
  <c r="K145" i="19"/>
  <c r="L36" i="17"/>
  <c r="L37" i="17"/>
  <c r="L48" i="19"/>
  <c r="L49" i="19"/>
  <c r="L105" i="17"/>
  <c r="L104" i="17"/>
  <c r="L97" i="17"/>
  <c r="L34" i="17"/>
  <c r="L113" i="27"/>
  <c r="L112" i="27"/>
  <c r="K119" i="26"/>
  <c r="K134" i="27"/>
  <c r="K135" i="27"/>
  <c r="K26" i="24"/>
  <c r="K27" i="24"/>
  <c r="L17" i="23"/>
  <c r="L16" i="23"/>
  <c r="K149" i="20"/>
  <c r="K148" i="20"/>
  <c r="L156" i="21"/>
  <c r="L157" i="21"/>
  <c r="K59" i="20"/>
  <c r="K58" i="20"/>
  <c r="K62" i="19"/>
  <c r="K63" i="19"/>
  <c r="K43" i="20"/>
  <c r="K42" i="20"/>
  <c r="L13" i="24"/>
  <c r="K31" i="20"/>
  <c r="K30" i="20"/>
  <c r="L5" i="21"/>
  <c r="L4" i="21"/>
  <c r="K91" i="20"/>
  <c r="K90" i="20"/>
  <c r="K51" i="20"/>
  <c r="K50" i="20"/>
  <c r="K137" i="24"/>
  <c r="K197" i="20"/>
  <c r="K196" i="20"/>
  <c r="K147" i="20"/>
  <c r="K146" i="20"/>
  <c r="K16" i="20"/>
  <c r="L152" i="19"/>
  <c r="L153" i="19"/>
  <c r="K70" i="19"/>
  <c r="K71" i="19"/>
  <c r="K16" i="17"/>
  <c r="K17" i="17"/>
  <c r="K39" i="20"/>
  <c r="K38" i="20"/>
  <c r="K115" i="20"/>
  <c r="K114" i="20"/>
  <c r="K44" i="19"/>
  <c r="K45" i="19"/>
  <c r="L68" i="19"/>
  <c r="L69" i="19"/>
  <c r="K18" i="19"/>
  <c r="K19" i="19"/>
  <c r="L87" i="17"/>
  <c r="L86" i="17"/>
  <c r="L25" i="17"/>
  <c r="L24" i="17"/>
  <c r="K36" i="26"/>
  <c r="K37" i="26"/>
  <c r="L70" i="26"/>
  <c r="L71" i="26"/>
  <c r="K49" i="26"/>
  <c r="K48" i="26"/>
  <c r="L49" i="25"/>
  <c r="K66" i="24"/>
  <c r="K67" i="24"/>
  <c r="L76" i="27"/>
  <c r="L77" i="27"/>
  <c r="L74" i="25"/>
  <c r="L75" i="25"/>
  <c r="K124" i="24"/>
  <c r="K125" i="24"/>
  <c r="L138" i="24"/>
  <c r="L139" i="24"/>
  <c r="K68" i="24"/>
  <c r="K69" i="24"/>
  <c r="K140" i="27"/>
  <c r="K24" i="27"/>
  <c r="K25" i="27"/>
  <c r="L80" i="27"/>
  <c r="L81" i="27"/>
  <c r="K48" i="27"/>
  <c r="K49" i="27"/>
  <c r="L112" i="26"/>
  <c r="L113" i="26"/>
  <c r="K125" i="27"/>
  <c r="K96" i="27"/>
  <c r="K97" i="27"/>
  <c r="K116" i="25"/>
  <c r="K117" i="25"/>
  <c r="K160" i="26"/>
  <c r="K161" i="26"/>
  <c r="K19" i="26"/>
  <c r="K18" i="26"/>
  <c r="L152" i="26"/>
  <c r="L153" i="26"/>
  <c r="K146" i="24"/>
  <c r="K147" i="24"/>
  <c r="K28" i="24"/>
  <c r="K29" i="24"/>
  <c r="K152" i="24"/>
  <c r="K153" i="24"/>
  <c r="L94" i="26"/>
  <c r="L95" i="26"/>
  <c r="K45" i="26"/>
  <c r="K44" i="26"/>
  <c r="L42" i="25"/>
  <c r="L43" i="25"/>
  <c r="K60" i="26"/>
  <c r="K61" i="26"/>
  <c r="K3" i="26"/>
  <c r="K2" i="26"/>
  <c r="K96" i="26"/>
  <c r="K97" i="26"/>
  <c r="L30" i="26"/>
  <c r="L31" i="26"/>
  <c r="L39" i="23"/>
  <c r="L38" i="23"/>
  <c r="L32" i="24"/>
  <c r="L33" i="24"/>
  <c r="L35" i="23"/>
  <c r="L119" i="21"/>
  <c r="L118" i="21"/>
  <c r="L68" i="21"/>
  <c r="L69" i="21"/>
  <c r="L18" i="21"/>
  <c r="K139" i="20"/>
  <c r="K138" i="20"/>
  <c r="K48" i="24"/>
  <c r="K49" i="24"/>
  <c r="K82" i="24"/>
  <c r="K83" i="24"/>
  <c r="K131" i="20"/>
  <c r="K130" i="20"/>
  <c r="K156" i="19"/>
  <c r="K157" i="19"/>
  <c r="L176" i="21"/>
  <c r="L177" i="21"/>
  <c r="L159" i="21"/>
  <c r="L56" i="21"/>
  <c r="L57" i="21"/>
  <c r="K107" i="20"/>
  <c r="K106" i="20"/>
  <c r="L66" i="19"/>
  <c r="L67" i="19"/>
  <c r="K15" i="20"/>
  <c r="K14" i="20"/>
  <c r="L30" i="21"/>
  <c r="L31" i="21"/>
  <c r="L4" i="20"/>
  <c r="L5" i="20"/>
  <c r="L40" i="19"/>
  <c r="L41" i="19"/>
  <c r="K195" i="20"/>
  <c r="K194" i="20"/>
  <c r="L140" i="19"/>
  <c r="L141" i="19"/>
  <c r="K17" i="20"/>
  <c r="K10" i="20"/>
  <c r="K11" i="20"/>
  <c r="K126" i="19"/>
  <c r="K127" i="19"/>
  <c r="K24" i="19"/>
  <c r="K25" i="19"/>
  <c r="L4" i="18"/>
  <c r="L5" i="18"/>
  <c r="L192" i="20"/>
  <c r="L193" i="20"/>
  <c r="L142" i="20"/>
  <c r="L143" i="20"/>
  <c r="K8" i="17"/>
  <c r="K9" i="17"/>
  <c r="K19" i="17"/>
  <c r="K18" i="17"/>
  <c r="L24" i="18"/>
  <c r="L25" i="18"/>
  <c r="L38" i="18"/>
  <c r="L39" i="18"/>
  <c r="L50" i="27" l="1"/>
  <c r="L79" i="27"/>
  <c r="L57" i="27"/>
  <c r="L159" i="27"/>
  <c r="L161" i="27"/>
  <c r="L143" i="27"/>
  <c r="L149" i="26"/>
  <c r="L91" i="26"/>
  <c r="L119" i="26"/>
  <c r="L38" i="26"/>
  <c r="L128" i="26"/>
  <c r="L129" i="26"/>
  <c r="L99" i="25"/>
  <c r="L25" i="25"/>
  <c r="L59" i="25"/>
  <c r="L63" i="25"/>
  <c r="L71" i="25"/>
  <c r="L105" i="25"/>
  <c r="L118" i="25"/>
  <c r="L17" i="25"/>
  <c r="L90" i="25"/>
  <c r="L91" i="25"/>
  <c r="L100" i="25"/>
  <c r="L101" i="25"/>
  <c r="L77" i="24"/>
  <c r="L156" i="24"/>
  <c r="L5" i="23"/>
  <c r="L70" i="23"/>
  <c r="L50" i="23"/>
  <c r="L42" i="23"/>
  <c r="L32" i="23"/>
  <c r="L6" i="23"/>
  <c r="L72" i="23"/>
  <c r="L24" i="23"/>
  <c r="L76" i="23"/>
  <c r="L63" i="23"/>
  <c r="L44" i="23"/>
  <c r="L66" i="23"/>
  <c r="L22" i="23"/>
  <c r="L46" i="23"/>
  <c r="L105" i="27"/>
  <c r="L110" i="26"/>
  <c r="L111" i="26"/>
  <c r="L126" i="26"/>
  <c r="L127" i="26"/>
  <c r="L92" i="26"/>
  <c r="L93" i="26"/>
  <c r="L107" i="26"/>
  <c r="L106" i="26"/>
  <c r="L8" i="25"/>
  <c r="L151" i="25"/>
  <c r="L150" i="25"/>
  <c r="L40" i="25"/>
  <c r="L41" i="25"/>
  <c r="L29" i="25"/>
  <c r="L81" i="25"/>
  <c r="L124" i="25"/>
  <c r="L3" i="25"/>
  <c r="L27" i="25"/>
  <c r="L14" i="25"/>
  <c r="L15" i="25"/>
  <c r="L121" i="25"/>
  <c r="L120" i="25"/>
  <c r="L52" i="25"/>
  <c r="L53" i="25"/>
  <c r="L20" i="25"/>
  <c r="L21" i="25"/>
  <c r="L4" i="25"/>
  <c r="L5" i="25"/>
  <c r="L73" i="25"/>
  <c r="L72" i="25"/>
  <c r="L112" i="25"/>
  <c r="L113" i="25"/>
  <c r="L84" i="25"/>
  <c r="L85" i="25"/>
  <c r="L110" i="25"/>
  <c r="L111" i="25"/>
  <c r="L55" i="25"/>
  <c r="L34" i="25"/>
  <c r="L35" i="25"/>
  <c r="L68" i="25"/>
  <c r="L69" i="25"/>
  <c r="L32" i="25"/>
  <c r="L33" i="25"/>
  <c r="L46" i="25"/>
  <c r="L47" i="25"/>
  <c r="L57" i="25"/>
  <c r="L56" i="25"/>
  <c r="L102" i="25"/>
  <c r="L103" i="25"/>
  <c r="L18" i="25"/>
  <c r="L19" i="25"/>
  <c r="L6" i="25"/>
  <c r="L7" i="25"/>
  <c r="L12" i="25"/>
  <c r="L13" i="25"/>
  <c r="L88" i="25"/>
  <c r="L89" i="25"/>
  <c r="L108" i="25"/>
  <c r="L109" i="25"/>
  <c r="L50" i="25"/>
  <c r="L51" i="25"/>
  <c r="L41" i="24"/>
  <c r="L36" i="24"/>
  <c r="L36" i="23"/>
  <c r="L12" i="23"/>
  <c r="L48" i="21"/>
  <c r="L135" i="21"/>
  <c r="L131" i="21"/>
  <c r="L101" i="21"/>
  <c r="L178" i="21"/>
  <c r="L3" i="21"/>
  <c r="L185" i="21"/>
  <c r="L82" i="21"/>
  <c r="L183" i="21"/>
  <c r="L112" i="21"/>
  <c r="L32" i="21"/>
  <c r="L37" i="21"/>
  <c r="L47" i="21"/>
  <c r="L77" i="21"/>
  <c r="L143" i="21"/>
  <c r="L142" i="21"/>
  <c r="L81" i="21"/>
  <c r="L93" i="21"/>
  <c r="L120" i="21"/>
  <c r="L127" i="21"/>
  <c r="L59" i="21"/>
  <c r="L96" i="21"/>
  <c r="L7" i="21"/>
  <c r="L34" i="21"/>
  <c r="L25" i="21"/>
  <c r="L24" i="21"/>
  <c r="L15" i="21"/>
  <c r="L152" i="21"/>
  <c r="L153" i="21"/>
  <c r="L162" i="21"/>
  <c r="L74" i="21"/>
  <c r="L65" i="21"/>
  <c r="L181" i="21"/>
  <c r="L180" i="21"/>
  <c r="L137" i="21"/>
  <c r="L136" i="21"/>
  <c r="L55" i="21"/>
  <c r="L54" i="21"/>
  <c r="L133" i="21"/>
  <c r="L132" i="21"/>
  <c r="L13" i="21"/>
  <c r="L12" i="21"/>
  <c r="L73" i="21"/>
  <c r="L72" i="21"/>
  <c r="L63" i="21"/>
  <c r="L62" i="21"/>
  <c r="L103" i="21"/>
  <c r="L102" i="21"/>
  <c r="L8" i="21"/>
  <c r="L187" i="21"/>
  <c r="L186" i="21"/>
  <c r="L125" i="21"/>
  <c r="L124" i="21"/>
  <c r="L91" i="21"/>
  <c r="L165" i="21"/>
  <c r="L164" i="21"/>
  <c r="L168" i="21"/>
  <c r="L173" i="21"/>
  <c r="L172" i="21"/>
  <c r="L144" i="21"/>
  <c r="L145" i="21"/>
  <c r="L106" i="21"/>
  <c r="L107" i="21"/>
  <c r="L103" i="20"/>
  <c r="L72" i="20"/>
  <c r="L93" i="20"/>
  <c r="L40" i="20"/>
  <c r="L41" i="20"/>
  <c r="L20" i="20"/>
  <c r="L25" i="20"/>
  <c r="L49" i="20"/>
  <c r="L45" i="20"/>
  <c r="L44" i="20"/>
  <c r="L68" i="20"/>
  <c r="L69" i="20"/>
  <c r="L154" i="20"/>
  <c r="L5" i="19"/>
  <c r="L61" i="19"/>
  <c r="L29" i="19"/>
  <c r="L139" i="19"/>
  <c r="L99" i="19"/>
  <c r="L27" i="19"/>
  <c r="L105" i="19"/>
  <c r="L52" i="19"/>
  <c r="L113" i="19"/>
  <c r="L26" i="18"/>
  <c r="L41" i="18"/>
  <c r="L13" i="18"/>
  <c r="L12" i="18"/>
  <c r="L19" i="18"/>
  <c r="L34" i="18"/>
  <c r="L35" i="18"/>
  <c r="L22" i="18"/>
  <c r="L23" i="18"/>
  <c r="L2" i="18"/>
  <c r="L3" i="18"/>
  <c r="L73" i="17"/>
  <c r="L99" i="17"/>
  <c r="L79" i="17"/>
  <c r="L102" i="17"/>
  <c r="L26" i="17"/>
  <c r="L57" i="17"/>
  <c r="L108" i="17"/>
  <c r="L11" i="17"/>
  <c r="L93" i="17"/>
  <c r="L71" i="17"/>
  <c r="L30" i="17"/>
  <c r="L107" i="17"/>
  <c r="L39" i="17"/>
  <c r="L38" i="17"/>
  <c r="L76" i="17"/>
  <c r="L101" i="17"/>
  <c r="L59" i="17"/>
  <c r="L50" i="17"/>
  <c r="L21" i="17"/>
  <c r="L20" i="17"/>
  <c r="L123" i="17"/>
  <c r="L88" i="17"/>
  <c r="L44" i="17"/>
  <c r="L115" i="17"/>
  <c r="L82" i="17"/>
  <c r="L83" i="17"/>
  <c r="L23" i="17"/>
  <c r="L22" i="17"/>
  <c r="L91" i="17"/>
  <c r="L90" i="17"/>
  <c r="L49" i="17"/>
  <c r="L48" i="17"/>
  <c r="L61" i="17"/>
  <c r="L60" i="17"/>
  <c r="L52" i="17"/>
  <c r="L53" i="17"/>
  <c r="L74" i="17"/>
  <c r="L75" i="17"/>
  <c r="L7" i="17"/>
  <c r="L6" i="17"/>
  <c r="L68" i="23"/>
  <c r="L54" i="23"/>
  <c r="L3" i="23"/>
  <c r="L2" i="23"/>
  <c r="L57" i="23"/>
  <c r="L56" i="23"/>
  <c r="L52" i="23"/>
  <c r="L11" i="23"/>
  <c r="L10" i="23"/>
  <c r="L30" i="23"/>
  <c r="L31" i="23"/>
  <c r="L145" i="20"/>
  <c r="L144" i="20"/>
  <c r="L124" i="24"/>
  <c r="L125" i="24"/>
  <c r="L182" i="20"/>
  <c r="L183" i="20"/>
  <c r="L97" i="20"/>
  <c r="L96" i="20"/>
  <c r="L104" i="26"/>
  <c r="L105" i="26"/>
  <c r="L126" i="19"/>
  <c r="L127" i="19"/>
  <c r="L44" i="26"/>
  <c r="L45" i="26"/>
  <c r="L19" i="26"/>
  <c r="L18" i="26"/>
  <c r="L48" i="27"/>
  <c r="L49" i="27"/>
  <c r="L66" i="24"/>
  <c r="L67" i="24"/>
  <c r="L39" i="20"/>
  <c r="L38" i="20"/>
  <c r="L62" i="19"/>
  <c r="L63" i="19"/>
  <c r="L26" i="24"/>
  <c r="L27" i="24"/>
  <c r="L132" i="20"/>
  <c r="L133" i="20"/>
  <c r="L85" i="20"/>
  <c r="L84" i="20"/>
  <c r="L169" i="20"/>
  <c r="L168" i="20"/>
  <c r="L179" i="20"/>
  <c r="L178" i="20"/>
  <c r="L120" i="24"/>
  <c r="L121" i="24"/>
  <c r="L60" i="27"/>
  <c r="L61" i="27"/>
  <c r="L158" i="26"/>
  <c r="L159" i="26"/>
  <c r="L100" i="27"/>
  <c r="L101" i="27"/>
  <c r="L89" i="20"/>
  <c r="L88" i="20"/>
  <c r="L82" i="26"/>
  <c r="L83" i="26"/>
  <c r="L162" i="26"/>
  <c r="L163" i="26"/>
  <c r="L120" i="26"/>
  <c r="L121" i="26"/>
  <c r="L68" i="27"/>
  <c r="L69" i="27"/>
  <c r="L8" i="27"/>
  <c r="L9" i="27"/>
  <c r="L137" i="20"/>
  <c r="L136" i="20"/>
  <c r="L92" i="19"/>
  <c r="L93" i="19"/>
  <c r="L13" i="26"/>
  <c r="L12" i="26"/>
  <c r="L42" i="26"/>
  <c r="L43" i="26"/>
  <c r="L95" i="20"/>
  <c r="L94" i="20"/>
  <c r="L116" i="19"/>
  <c r="L117" i="19"/>
  <c r="L122" i="24"/>
  <c r="L123" i="24"/>
  <c r="L56" i="26"/>
  <c r="L57" i="26"/>
  <c r="L84" i="26"/>
  <c r="L85" i="26"/>
  <c r="L147" i="25"/>
  <c r="L146" i="25"/>
  <c r="L62" i="26"/>
  <c r="L63" i="26"/>
  <c r="L158" i="20"/>
  <c r="L159" i="20"/>
  <c r="L34" i="19"/>
  <c r="L35" i="19"/>
  <c r="L142" i="19"/>
  <c r="L143" i="19"/>
  <c r="L30" i="24"/>
  <c r="L31" i="24"/>
  <c r="L88" i="27"/>
  <c r="L89" i="27"/>
  <c r="L152" i="27"/>
  <c r="L153" i="27"/>
  <c r="L30" i="20"/>
  <c r="L31" i="20"/>
  <c r="L144" i="19"/>
  <c r="L145" i="19"/>
  <c r="L130" i="19"/>
  <c r="L131" i="19"/>
  <c r="L94" i="24"/>
  <c r="L95" i="24"/>
  <c r="L100" i="24"/>
  <c r="L101" i="24"/>
  <c r="L44" i="24"/>
  <c r="L45" i="24"/>
  <c r="L63" i="20"/>
  <c r="L62" i="20"/>
  <c r="L114" i="19"/>
  <c r="L115" i="19"/>
  <c r="L56" i="19"/>
  <c r="L57" i="19"/>
  <c r="L148" i="27"/>
  <c r="L149" i="27"/>
  <c r="L116" i="27"/>
  <c r="L117" i="27"/>
  <c r="L26" i="27"/>
  <c r="L27" i="27"/>
  <c r="L11" i="26"/>
  <c r="L10" i="26"/>
  <c r="L4" i="24"/>
  <c r="L5" i="24"/>
  <c r="L34" i="26"/>
  <c r="L35" i="26"/>
  <c r="L122" i="19"/>
  <c r="L123" i="19"/>
  <c r="L2" i="24"/>
  <c r="L3" i="24"/>
  <c r="L60" i="24"/>
  <c r="L61" i="24"/>
  <c r="L180" i="20"/>
  <c r="L181" i="20"/>
  <c r="L145" i="25"/>
  <c r="L144" i="25"/>
  <c r="L124" i="19"/>
  <c r="L125" i="19"/>
  <c r="L154" i="19"/>
  <c r="L155" i="19"/>
  <c r="L185" i="20"/>
  <c r="L184" i="20"/>
  <c r="L129" i="20"/>
  <c r="L128" i="20"/>
  <c r="L6" i="24"/>
  <c r="L7" i="24"/>
  <c r="L102" i="26"/>
  <c r="L103" i="26"/>
  <c r="L141" i="25"/>
  <c r="L140" i="25"/>
  <c r="L70" i="19"/>
  <c r="L71" i="19"/>
  <c r="L14" i="24"/>
  <c r="L15" i="24"/>
  <c r="L64" i="26"/>
  <c r="L65" i="26"/>
  <c r="L106" i="24"/>
  <c r="L107" i="24"/>
  <c r="L116" i="26"/>
  <c r="L117" i="26"/>
  <c r="L54" i="26"/>
  <c r="L55" i="26"/>
  <c r="L110" i="20"/>
  <c r="L111" i="20"/>
  <c r="L112" i="20"/>
  <c r="L113" i="20"/>
  <c r="L188" i="20"/>
  <c r="L189" i="20"/>
  <c r="L27" i="26"/>
  <c r="L26" i="26"/>
  <c r="L34" i="24"/>
  <c r="L35" i="24"/>
  <c r="L21" i="26"/>
  <c r="L20" i="26"/>
  <c r="L98" i="20"/>
  <c r="L99" i="20"/>
  <c r="L3" i="17"/>
  <c r="L2" i="17"/>
  <c r="L77" i="20"/>
  <c r="L76" i="20"/>
  <c r="L87" i="20"/>
  <c r="L86" i="20"/>
  <c r="L108" i="20"/>
  <c r="L109" i="20"/>
  <c r="L84" i="24"/>
  <c r="L85" i="24"/>
  <c r="L66" i="27"/>
  <c r="L67" i="27"/>
  <c r="L114" i="24"/>
  <c r="L115" i="24"/>
  <c r="L136" i="19"/>
  <c r="L137" i="19"/>
  <c r="L154" i="24"/>
  <c r="L155" i="24"/>
  <c r="L150" i="27"/>
  <c r="L151" i="27"/>
  <c r="L156" i="19"/>
  <c r="L157" i="19"/>
  <c r="L82" i="24"/>
  <c r="L83" i="24"/>
  <c r="L96" i="26"/>
  <c r="L97" i="26"/>
  <c r="L9" i="17"/>
  <c r="L8" i="17"/>
  <c r="L120" i="20"/>
  <c r="L121" i="20"/>
  <c r="L48" i="26"/>
  <c r="L49" i="26"/>
  <c r="L44" i="19"/>
  <c r="L45" i="19"/>
  <c r="L16" i="17"/>
  <c r="L17" i="17"/>
  <c r="L43" i="20"/>
  <c r="L42" i="20"/>
  <c r="L59" i="20"/>
  <c r="L58" i="20"/>
  <c r="L148" i="20"/>
  <c r="L149" i="20"/>
  <c r="L30" i="19"/>
  <c r="L31" i="19"/>
  <c r="L16" i="19"/>
  <c r="L17" i="19"/>
  <c r="L88" i="24"/>
  <c r="L89" i="24"/>
  <c r="L144" i="24"/>
  <c r="L145" i="24"/>
  <c r="L23" i="26"/>
  <c r="L22" i="26"/>
  <c r="L64" i="19"/>
  <c r="L65" i="19"/>
  <c r="L46" i="19"/>
  <c r="L47" i="19"/>
  <c r="L2" i="19"/>
  <c r="L3" i="19"/>
  <c r="L122" i="27"/>
  <c r="L123" i="27"/>
  <c r="L76" i="19"/>
  <c r="L77" i="19"/>
  <c r="L28" i="27"/>
  <c r="L29" i="27"/>
  <c r="L96" i="19"/>
  <c r="L97" i="19"/>
  <c r="L6" i="20"/>
  <c r="L7" i="20"/>
  <c r="L126" i="24"/>
  <c r="L127" i="24"/>
  <c r="L46" i="24"/>
  <c r="L47" i="24"/>
  <c r="L32" i="19"/>
  <c r="L33" i="19"/>
  <c r="L119" i="20"/>
  <c r="L118" i="20"/>
  <c r="L9" i="26"/>
  <c r="L8" i="26"/>
  <c r="L104" i="24"/>
  <c r="L105" i="24"/>
  <c r="L28" i="26"/>
  <c r="L29" i="26"/>
  <c r="L107" i="20"/>
  <c r="L106" i="20"/>
  <c r="L130" i="20"/>
  <c r="L131" i="20"/>
  <c r="L134" i="27"/>
  <c r="L135" i="27"/>
  <c r="L28" i="24"/>
  <c r="L29" i="24"/>
  <c r="L160" i="26"/>
  <c r="L161" i="26"/>
  <c r="L96" i="27"/>
  <c r="L97" i="27"/>
  <c r="L195" i="20"/>
  <c r="L194" i="20"/>
  <c r="L14" i="20"/>
  <c r="L15" i="20"/>
  <c r="L3" i="26"/>
  <c r="L2" i="26"/>
  <c r="L68" i="24"/>
  <c r="L69" i="24"/>
  <c r="L160" i="20"/>
  <c r="L161" i="20"/>
  <c r="L54" i="20"/>
  <c r="L55" i="20"/>
  <c r="L125" i="20"/>
  <c r="L124" i="20"/>
  <c r="L132" i="24"/>
  <c r="L133" i="24"/>
  <c r="L74" i="26"/>
  <c r="L75" i="26"/>
  <c r="L198" i="20"/>
  <c r="L199" i="20"/>
  <c r="L143" i="25"/>
  <c r="L142" i="25"/>
  <c r="L146" i="27"/>
  <c r="L147" i="27"/>
  <c r="L36" i="20"/>
  <c r="L37" i="20"/>
  <c r="L12" i="17"/>
  <c r="L13" i="17"/>
  <c r="L117" i="20"/>
  <c r="L116" i="20"/>
  <c r="L6" i="27"/>
  <c r="L7" i="27"/>
  <c r="L52" i="20"/>
  <c r="L53" i="20"/>
  <c r="L157" i="20"/>
  <c r="L156" i="20"/>
  <c r="L10" i="24"/>
  <c r="L11" i="24"/>
  <c r="L8" i="24"/>
  <c r="L9" i="24"/>
  <c r="L137" i="25"/>
  <c r="L136" i="25"/>
  <c r="L187" i="20"/>
  <c r="L186" i="20"/>
  <c r="L18" i="17"/>
  <c r="L19" i="17"/>
  <c r="L112" i="24"/>
  <c r="L113" i="24"/>
  <c r="L108" i="26"/>
  <c r="L109" i="26"/>
  <c r="L72" i="19"/>
  <c r="L73" i="19"/>
  <c r="L167" i="20"/>
  <c r="L166" i="20"/>
  <c r="L164" i="26"/>
  <c r="L165" i="26"/>
  <c r="L48" i="24"/>
  <c r="L49" i="24"/>
  <c r="L146" i="24"/>
  <c r="L147" i="24"/>
  <c r="L117" i="25"/>
  <c r="L116" i="25"/>
  <c r="L18" i="19"/>
  <c r="L19" i="19"/>
  <c r="L16" i="20"/>
  <c r="L17" i="20"/>
  <c r="L51" i="20"/>
  <c r="L50" i="20"/>
  <c r="L94" i="19"/>
  <c r="L95" i="19"/>
  <c r="L22" i="24"/>
  <c r="L23" i="24"/>
  <c r="L132" i="19"/>
  <c r="L133" i="19"/>
  <c r="L36" i="19"/>
  <c r="L37" i="19"/>
  <c r="L129" i="27"/>
  <c r="L128" i="27"/>
  <c r="L4" i="17"/>
  <c r="L5" i="17"/>
  <c r="L14" i="19"/>
  <c r="L15" i="19"/>
  <c r="L102" i="19"/>
  <c r="L103" i="19"/>
  <c r="L124" i="26"/>
  <c r="L125" i="26"/>
  <c r="L12" i="27"/>
  <c r="L13" i="27"/>
  <c r="L156" i="27"/>
  <c r="L157" i="27"/>
  <c r="L62" i="24"/>
  <c r="L63" i="24"/>
  <c r="L134" i="19"/>
  <c r="L135" i="19"/>
  <c r="L74" i="24"/>
  <c r="L75" i="24"/>
  <c r="L139" i="25"/>
  <c r="L138" i="25"/>
  <c r="L84" i="19"/>
  <c r="L85" i="19"/>
  <c r="L50" i="19"/>
  <c r="L51" i="19"/>
  <c r="L140" i="20"/>
  <c r="L141" i="20"/>
  <c r="L115" i="20"/>
  <c r="L114" i="20"/>
  <c r="L147" i="20"/>
  <c r="L146" i="20"/>
  <c r="L80" i="20"/>
  <c r="L81" i="20"/>
  <c r="L162" i="20"/>
  <c r="L163" i="20"/>
  <c r="L86" i="24"/>
  <c r="L87" i="24"/>
  <c r="L150" i="19"/>
  <c r="L151" i="19"/>
  <c r="L136" i="27"/>
  <c r="L137" i="27"/>
  <c r="L154" i="27"/>
  <c r="L155" i="27"/>
  <c r="L32" i="20"/>
  <c r="L33" i="20"/>
  <c r="L144" i="27"/>
  <c r="L145" i="27"/>
  <c r="L23" i="20"/>
  <c r="L22" i="20"/>
  <c r="L135" i="20"/>
  <c r="L134" i="20"/>
  <c r="L127" i="20"/>
  <c r="L126" i="20"/>
  <c r="L190" i="20"/>
  <c r="L191" i="20"/>
  <c r="L177" i="20"/>
  <c r="L176" i="20"/>
  <c r="L175" i="20"/>
  <c r="L174" i="20"/>
  <c r="L172" i="20"/>
  <c r="L173" i="20"/>
  <c r="L118" i="19"/>
  <c r="L119" i="19"/>
  <c r="L52" i="27"/>
  <c r="L53" i="27"/>
  <c r="L24" i="27"/>
  <c r="L25" i="27"/>
  <c r="L90" i="20"/>
  <c r="L91" i="20"/>
  <c r="L8" i="20"/>
  <c r="L9" i="20"/>
  <c r="L158" i="19"/>
  <c r="L159" i="19"/>
  <c r="L38" i="24"/>
  <c r="L39" i="24"/>
  <c r="L82" i="19"/>
  <c r="L83" i="19"/>
  <c r="L7" i="26"/>
  <c r="L6" i="26"/>
  <c r="L32" i="27"/>
  <c r="L33" i="27"/>
  <c r="L142" i="24"/>
  <c r="L143" i="24"/>
  <c r="L56" i="24"/>
  <c r="L57" i="24"/>
  <c r="L64" i="24"/>
  <c r="L65" i="24"/>
  <c r="L15" i="26"/>
  <c r="L14" i="26"/>
  <c r="L18" i="24"/>
  <c r="L19" i="24"/>
  <c r="L42" i="27"/>
  <c r="L43" i="27"/>
  <c r="L154" i="26"/>
  <c r="L155" i="26"/>
  <c r="L58" i="19"/>
  <c r="L59" i="19"/>
  <c r="L42" i="24"/>
  <c r="L43" i="24"/>
  <c r="L109" i="27"/>
  <c r="L108" i="27"/>
  <c r="L2" i="20"/>
  <c r="L3" i="20"/>
  <c r="L24" i="24"/>
  <c r="L25" i="24"/>
  <c r="L80" i="24"/>
  <c r="L81" i="24"/>
  <c r="L52" i="24"/>
  <c r="L53" i="24"/>
  <c r="L92" i="27"/>
  <c r="L93" i="27"/>
  <c r="L15" i="17"/>
  <c r="L14" i="17"/>
  <c r="L134" i="24"/>
  <c r="L135" i="24"/>
  <c r="L111" i="27"/>
  <c r="L110" i="27"/>
  <c r="L92" i="24"/>
  <c r="L93" i="24"/>
  <c r="L98" i="26"/>
  <c r="L99" i="26"/>
  <c r="L201" i="20"/>
  <c r="L200" i="20"/>
  <c r="L138" i="20"/>
  <c r="L139" i="20"/>
  <c r="L197" i="20"/>
  <c r="L196" i="20"/>
  <c r="L170" i="20"/>
  <c r="L171" i="20"/>
  <c r="L105" i="20"/>
  <c r="L104" i="20"/>
  <c r="L70" i="20"/>
  <c r="L71" i="20"/>
  <c r="L79" i="20"/>
  <c r="L78" i="20"/>
  <c r="L16" i="27"/>
  <c r="L17" i="27"/>
  <c r="L151" i="20"/>
  <c r="L150" i="20"/>
  <c r="L129" i="25"/>
  <c r="L128" i="25"/>
  <c r="L156" i="26"/>
  <c r="L157" i="26"/>
  <c r="L46" i="27"/>
  <c r="L47" i="27"/>
  <c r="L38" i="19"/>
  <c r="L39" i="19"/>
  <c r="L82" i="20"/>
  <c r="L83" i="20"/>
  <c r="L76" i="26"/>
  <c r="L77" i="26"/>
  <c r="L101" i="20"/>
  <c r="L100" i="20"/>
  <c r="L127" i="25"/>
  <c r="L126" i="25"/>
  <c r="L123" i="25"/>
  <c r="L122" i="25"/>
  <c r="L5" i="26"/>
  <c r="L4" i="26"/>
  <c r="L42" i="19"/>
  <c r="L43" i="19"/>
  <c r="L158" i="24"/>
  <c r="L159" i="24"/>
  <c r="L72" i="24"/>
  <c r="L73" i="24"/>
  <c r="L25" i="26"/>
  <c r="L24" i="26"/>
  <c r="L62" i="27"/>
  <c r="L63" i="27"/>
  <c r="L44" i="27"/>
  <c r="L45" i="27"/>
  <c r="L75" i="20"/>
  <c r="L74" i="20"/>
  <c r="L60" i="26"/>
  <c r="L61" i="26"/>
  <c r="L152" i="24"/>
  <c r="L153" i="24"/>
  <c r="L140" i="27"/>
  <c r="L141" i="27"/>
  <c r="L24" i="19"/>
  <c r="L25" i="19"/>
  <c r="L10" i="20"/>
  <c r="L11" i="20"/>
  <c r="L36" i="26"/>
  <c r="L37" i="26"/>
  <c r="L90" i="19"/>
  <c r="L91" i="19"/>
  <c r="L16" i="24"/>
  <c r="L17" i="24"/>
  <c r="L102" i="24"/>
  <c r="L103" i="24"/>
  <c r="L54" i="19"/>
  <c r="L55" i="19"/>
  <c r="L122" i="20"/>
  <c r="L123" i="20"/>
  <c r="L36" i="27"/>
  <c r="L37" i="27"/>
  <c r="L140" i="24"/>
  <c r="L141" i="24"/>
  <c r="L122" i="26"/>
  <c r="L123" i="26"/>
  <c r="L114" i="26"/>
  <c r="L115" i="26"/>
  <c r="L22" i="27"/>
  <c r="L23" i="27"/>
  <c r="L146" i="19"/>
  <c r="L147" i="19"/>
  <c r="L10" i="19"/>
  <c r="L11" i="19"/>
  <c r="L22" i="19"/>
  <c r="L23" i="19"/>
  <c r="L54" i="24"/>
  <c r="L55" i="24"/>
  <c r="L2" i="27"/>
  <c r="L3" i="27"/>
  <c r="L136" i="26"/>
  <c r="L137" i="26"/>
  <c r="L134" i="26"/>
  <c r="L135" i="26"/>
  <c r="L110" i="19"/>
  <c r="L111" i="19"/>
  <c r="L74" i="19"/>
  <c r="L75" i="19"/>
  <c r="L19" i="20"/>
  <c r="L18" i="20"/>
  <c r="L72" i="27"/>
  <c r="L73" i="27"/>
  <c r="L118" i="27"/>
  <c r="L119" i="27"/>
  <c r="L138" i="26"/>
  <c r="L139" i="26"/>
  <c r="L17" i="26"/>
  <c r="L1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Z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Z1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AF1" authorId="0" shapeId="0" xr:uid="{00000000-0006-0000-02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AF1" authorId="0" shapeId="0" xr:uid="{00000000-0006-0000-03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AF1" authorId="0" shapeId="0" xr:uid="{00000000-0006-0000-04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W1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W2" authorId="0" shapeId="0" xr:uid="{00000000-0006-0000-06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W1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W1" authorId="0" shapeId="0" xr:uid="{00000000-0006-0000-08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Kapoor</author>
  </authors>
  <commentList>
    <comment ref="W1" authorId="0" shapeId="0" xr:uid="{00000000-0006-0000-0900-000001000000}">
      <text>
        <r>
          <rPr>
            <sz val="12"/>
            <color theme="1"/>
            <rFont val="Calibri"/>
            <family val="2"/>
            <scheme val="minor"/>
          </rPr>
          <t xml:space="preserve">Nick Kapoor:
1 = Democrat
Blank = Republican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<sst xmlns="http://schemas.openxmlformats.org/spreadsheetml/2006/main" count="25028" uniqueCount="2664">
  <si>
    <t>Chamber</t>
  </si>
  <si>
    <t>Dis.</t>
  </si>
  <si>
    <t>Democrat</t>
  </si>
  <si>
    <t>Votes</t>
  </si>
  <si>
    <t>%</t>
  </si>
  <si>
    <t>Republican</t>
  </si>
  <si>
    <t>Conservative</t>
  </si>
  <si>
    <t>WFP</t>
  </si>
  <si>
    <t>Independence</t>
  </si>
  <si>
    <t>Green</t>
  </si>
  <si>
    <t>Other/PC</t>
  </si>
  <si>
    <t>Total Votes</t>
  </si>
  <si>
    <t>Winner</t>
  </si>
  <si>
    <t>Winner Party</t>
  </si>
  <si>
    <t xml:space="preserve">Classification </t>
  </si>
  <si>
    <t>Senate</t>
  </si>
  <si>
    <t>Fleming</t>
  </si>
  <si>
    <t>LaValle</t>
  </si>
  <si>
    <t>R</t>
  </si>
  <si>
    <t>R/C/I vs. D/WF</t>
  </si>
  <si>
    <t>Toulon, Jr.</t>
  </si>
  <si>
    <t>Flanagan</t>
  </si>
  <si>
    <t>R/C/I vs. D</t>
  </si>
  <si>
    <t>Genco</t>
  </si>
  <si>
    <t>Zeldin</t>
  </si>
  <si>
    <t xml:space="preserve">R/C/I vs. D </t>
  </si>
  <si>
    <t>Montano</t>
  </si>
  <si>
    <t>Boyle</t>
  </si>
  <si>
    <t>Wright</t>
  </si>
  <si>
    <t>Marcellino</t>
  </si>
  <si>
    <t>R/C/I/O vs.D</t>
  </si>
  <si>
    <t>Cronin</t>
  </si>
  <si>
    <t>Hannon</t>
  </si>
  <si>
    <t>R/C/I/O vs.D/WF</t>
  </si>
  <si>
    <t>Ross</t>
  </si>
  <si>
    <t>Martins</t>
  </si>
  <si>
    <t>Gordon</t>
  </si>
  <si>
    <t>Fuschillo, Jr.</t>
  </si>
  <si>
    <t>Feffer</t>
  </si>
  <si>
    <t>Skelos</t>
  </si>
  <si>
    <t>Sanders Jr.</t>
  </si>
  <si>
    <t>Sanders, Jr.</t>
  </si>
  <si>
    <t>D</t>
  </si>
  <si>
    <t>D/WF</t>
  </si>
  <si>
    <t>Avella</t>
  </si>
  <si>
    <t>Concannon</t>
  </si>
  <si>
    <t>R/C vs. D/WF/I</t>
  </si>
  <si>
    <t>Gianaris</t>
  </si>
  <si>
    <t>Arcabascio</t>
  </si>
  <si>
    <t>R/C vs. D/WF</t>
  </si>
  <si>
    <t>Peralta</t>
  </si>
  <si>
    <t>Smith</t>
  </si>
  <si>
    <t>Smitherman</t>
  </si>
  <si>
    <t>D vs. WF</t>
  </si>
  <si>
    <t xml:space="preserve">Addabbo Jr. </t>
  </si>
  <si>
    <t>Ulrich</t>
  </si>
  <si>
    <t>Addabbo, Jr.</t>
  </si>
  <si>
    <t>Stavisky</t>
  </si>
  <si>
    <t>Kim</t>
  </si>
  <si>
    <t>Felder</t>
  </si>
  <si>
    <t>Storobin</t>
  </si>
  <si>
    <t>Felder (372) &amp; Tischler (528)</t>
  </si>
  <si>
    <t>R vs. D/C/O vs. O</t>
  </si>
  <si>
    <t>Dilan</t>
  </si>
  <si>
    <t>Freeman-Saulsberre</t>
  </si>
  <si>
    <t>D vs. R/C</t>
  </si>
  <si>
    <t>Sampson</t>
  </si>
  <si>
    <t>Neal</t>
  </si>
  <si>
    <t>Weir</t>
  </si>
  <si>
    <t>R vs. D/WF vs. C</t>
  </si>
  <si>
    <t>Adams</t>
  </si>
  <si>
    <t>Laney</t>
  </si>
  <si>
    <t>Kelly</t>
  </si>
  <si>
    <t>Parker</t>
  </si>
  <si>
    <t>Meyer</t>
  </si>
  <si>
    <t>D/WF vs. C</t>
  </si>
  <si>
    <t>Gounardes</t>
  </si>
  <si>
    <t>Golden</t>
  </si>
  <si>
    <t>Savino</t>
  </si>
  <si>
    <t>Grey</t>
  </si>
  <si>
    <t>Carsel</t>
  </si>
  <si>
    <t>Lanza</t>
  </si>
  <si>
    <t>Montgomery</t>
  </si>
  <si>
    <t>Jasilli</t>
  </si>
  <si>
    <t>Squadron</t>
  </si>
  <si>
    <t>Haro</t>
  </si>
  <si>
    <t>R vs. D/WF</t>
  </si>
  <si>
    <t>Hoylman</t>
  </si>
  <si>
    <t>Krueger</t>
  </si>
  <si>
    <t>Garland</t>
  </si>
  <si>
    <t>Zumbluskas</t>
  </si>
  <si>
    <t>R/C vs. D/WF vs. I</t>
  </si>
  <si>
    <t>Serrano</t>
  </si>
  <si>
    <t>Goodman</t>
  </si>
  <si>
    <t>Siracuse</t>
  </si>
  <si>
    <t>Perkins</t>
  </si>
  <si>
    <t>Espaillat</t>
  </si>
  <si>
    <t>Chicon</t>
  </si>
  <si>
    <t>D vs. R</t>
  </si>
  <si>
    <t>Diaz</t>
  </si>
  <si>
    <t>Johnson</t>
  </si>
  <si>
    <t>R/D/C vs. I</t>
  </si>
  <si>
    <t>Rivera</t>
  </si>
  <si>
    <t>Walters</t>
  </si>
  <si>
    <t>Padilla Jr.</t>
  </si>
  <si>
    <t>Klein</t>
  </si>
  <si>
    <t>Perri</t>
  </si>
  <si>
    <t>Lundgren</t>
  </si>
  <si>
    <t>R/D/WF/I vs. C vs. G</t>
  </si>
  <si>
    <t>Stewart-Cousins</t>
  </si>
  <si>
    <t>D/WF/I</t>
  </si>
  <si>
    <t>Thompson</t>
  </si>
  <si>
    <t>Diamond</t>
  </si>
  <si>
    <t>D vs. C</t>
  </si>
  <si>
    <t>Latimer</t>
  </si>
  <si>
    <t>Cohen</t>
  </si>
  <si>
    <t>Carlucci</t>
  </si>
  <si>
    <t>Castaldi</t>
  </si>
  <si>
    <t>R vs. D/WF/I</t>
  </si>
  <si>
    <t>Eachus</t>
  </si>
  <si>
    <t>Larkin</t>
  </si>
  <si>
    <t>Wagner</t>
  </si>
  <si>
    <t>Ball</t>
  </si>
  <si>
    <t>R/C/I vs. D/WF/G</t>
  </si>
  <si>
    <t>Gipson</t>
  </si>
  <si>
    <t>Saland</t>
  </si>
  <si>
    <t>DiCarlo</t>
  </si>
  <si>
    <t>R/C vs. D/WF vs. C</t>
  </si>
  <si>
    <t>Bonacic</t>
  </si>
  <si>
    <t>R/C/I</t>
  </si>
  <si>
    <t>Andrews</t>
  </si>
  <si>
    <t>Marchione</t>
  </si>
  <si>
    <t>McDonald</t>
  </si>
  <si>
    <t>R/C vs. D vs. I</t>
  </si>
  <si>
    <t>Breslin</t>
  </si>
  <si>
    <t>LaVenia, Jr.</t>
  </si>
  <si>
    <t>D/WF/I vs. G</t>
  </si>
  <si>
    <t>Little</t>
  </si>
  <si>
    <t>Tkaczyk</t>
  </si>
  <si>
    <t>Amedore Jr.</t>
  </si>
  <si>
    <t>Griffo</t>
  </si>
  <si>
    <t>Tresidder</t>
  </si>
  <si>
    <t>Ritchie</t>
  </si>
  <si>
    <t>R/C/I vs.D/WF</t>
  </si>
  <si>
    <t>Thorne</t>
  </si>
  <si>
    <t>Farley</t>
  </si>
  <si>
    <t>DeFrancisco</t>
  </si>
  <si>
    <t>Donnelly</t>
  </si>
  <si>
    <t>R/C/I vs. G</t>
  </si>
  <si>
    <t>Leib</t>
  </si>
  <si>
    <t>Seward</t>
  </si>
  <si>
    <t>Orzel</t>
  </si>
  <si>
    <t>Libous</t>
  </si>
  <si>
    <t>Esworthy</t>
  </si>
  <si>
    <t>R/C/I vs. D vs. WF</t>
  </si>
  <si>
    <t>Valesky</t>
  </si>
  <si>
    <t>Nozzolio</t>
  </si>
  <si>
    <t>O'Brien</t>
  </si>
  <si>
    <t>Hanna</t>
  </si>
  <si>
    <t>Robach</t>
  </si>
  <si>
    <t>Young</t>
  </si>
  <si>
    <t>O'Mara</t>
  </si>
  <si>
    <t>Gallivan</t>
  </si>
  <si>
    <t>Amodeo</t>
  </si>
  <si>
    <t>Grisanti</t>
  </si>
  <si>
    <t>Swanick</t>
  </si>
  <si>
    <t>Davis</t>
  </si>
  <si>
    <t>Gristani</t>
  </si>
  <si>
    <t>Rooney</t>
  </si>
  <si>
    <t>Ranzenhofer</t>
  </si>
  <si>
    <t>Witryol</t>
  </si>
  <si>
    <t>Maziarz</t>
  </si>
  <si>
    <t>Benedict</t>
  </si>
  <si>
    <t>R/C/I vs. D/WF vs. G</t>
  </si>
  <si>
    <t>Kennedy</t>
  </si>
  <si>
    <t>House</t>
  </si>
  <si>
    <t xml:space="preserve">Thiele Jr. </t>
  </si>
  <si>
    <t>Thiele</t>
  </si>
  <si>
    <t>Thiele, Jr.</t>
  </si>
  <si>
    <t>Deegan</t>
  </si>
  <si>
    <t>Losquadro</t>
  </si>
  <si>
    <t>Hennessey</t>
  </si>
  <si>
    <t>Murray</t>
  </si>
  <si>
    <t>Englebright</t>
  </si>
  <si>
    <t>McKee</t>
  </si>
  <si>
    <t>R/C/ vs. D/WF/I</t>
  </si>
  <si>
    <t>Salamone</t>
  </si>
  <si>
    <t>Graf</t>
  </si>
  <si>
    <t>Ramos</t>
  </si>
  <si>
    <t>Troche</t>
  </si>
  <si>
    <t>Bodkin</t>
  </si>
  <si>
    <t>Garbarino</t>
  </si>
  <si>
    <t>Safer</t>
  </si>
  <si>
    <t>Fitzpatrick</t>
  </si>
  <si>
    <t>Cherlin</t>
  </si>
  <si>
    <t>Saladino</t>
  </si>
  <si>
    <t>Dujmic, Jr.</t>
  </si>
  <si>
    <t>Lupinacci</t>
  </si>
  <si>
    <t>Lupinaaci</t>
  </si>
  <si>
    <t>R/C/I/WF vs. D</t>
  </si>
  <si>
    <t>Sweeney</t>
  </si>
  <si>
    <t>Cureton</t>
  </si>
  <si>
    <t>Raia</t>
  </si>
  <si>
    <t>Lavine</t>
  </si>
  <si>
    <t>Imbroto</t>
  </si>
  <si>
    <t>Peress</t>
  </si>
  <si>
    <t>R/C vs. D/WF/I vs. G</t>
  </si>
  <si>
    <t>Brooks</t>
  </si>
  <si>
    <t>McDonough</t>
  </si>
  <si>
    <t>R/C/I/O vs. D/WF</t>
  </si>
  <si>
    <t>Ferone</t>
  </si>
  <si>
    <t>Montesano</t>
  </si>
  <si>
    <t>R/C/I/O vs. D</t>
  </si>
  <si>
    <t>Schimel</t>
  </si>
  <si>
    <t>Stiek</t>
  </si>
  <si>
    <t>Brady</t>
  </si>
  <si>
    <t>McKevitt</t>
  </si>
  <si>
    <t>Hooper</t>
  </si>
  <si>
    <t>McCabe</t>
  </si>
  <si>
    <t>R/C vs. D/I</t>
  </si>
  <si>
    <t>Port</t>
  </si>
  <si>
    <t>Ra</t>
  </si>
  <si>
    <t>Weisenberg</t>
  </si>
  <si>
    <t>Sussman</t>
  </si>
  <si>
    <t>Weisneberg</t>
  </si>
  <si>
    <t>R/C/O vs. D/WF/I</t>
  </si>
  <si>
    <t>Friedman</t>
  </si>
  <si>
    <t>Curran</t>
  </si>
  <si>
    <t>Solages</t>
  </si>
  <si>
    <t>Goldfeder</t>
  </si>
  <si>
    <t>D/C/I</t>
  </si>
  <si>
    <t>Weprin</t>
  </si>
  <si>
    <t>Rozic</t>
  </si>
  <si>
    <t>Fuchs</t>
  </si>
  <si>
    <t>Garifal, Jr.</t>
  </si>
  <si>
    <t>Iannece</t>
  </si>
  <si>
    <t>R vs. D/WF vs. C vs. I</t>
  </si>
  <si>
    <t>Braunstein</t>
  </si>
  <si>
    <t>Simanowitz</t>
  </si>
  <si>
    <t>D/C</t>
  </si>
  <si>
    <t>Hevesi</t>
  </si>
  <si>
    <t>Scarborough</t>
  </si>
  <si>
    <t>Markey</t>
  </si>
  <si>
    <t>Nunziato</t>
  </si>
  <si>
    <t>R/C vs. D</t>
  </si>
  <si>
    <t>Titus</t>
  </si>
  <si>
    <t>Cook</t>
  </si>
  <si>
    <t>Clark</t>
  </si>
  <si>
    <t>Vanel</t>
  </si>
  <si>
    <t>D/WF vs. O</t>
  </si>
  <si>
    <t>DenDekker</t>
  </si>
  <si>
    <t>Aubry</t>
  </si>
  <si>
    <t>Simotas</t>
  </si>
  <si>
    <t>Haich</t>
  </si>
  <si>
    <t>Nolan</t>
  </si>
  <si>
    <t>Wilson</t>
  </si>
  <si>
    <t>Miller</t>
  </si>
  <si>
    <t>Moya</t>
  </si>
  <si>
    <t>Gim</t>
  </si>
  <si>
    <t>Weinstein</t>
  </si>
  <si>
    <t>Hayon</t>
  </si>
  <si>
    <t>Jacobs</t>
  </si>
  <si>
    <t>Camara</t>
  </si>
  <si>
    <t>Balberg</t>
  </si>
  <si>
    <t>Brennan</t>
  </si>
  <si>
    <t>Fox</t>
  </si>
  <si>
    <t>Cymbrowitz</t>
  </si>
  <si>
    <t>Gallo</t>
  </si>
  <si>
    <t>Akselrod</t>
  </si>
  <si>
    <t>Brook-Krasny</t>
  </si>
  <si>
    <t>McCarthy</t>
  </si>
  <si>
    <t>Dwyer</t>
  </si>
  <si>
    <t>R/C vs. D/WF vs. G</t>
  </si>
  <si>
    <t>Colton</t>
  </si>
  <si>
    <t>Rippa</t>
  </si>
  <si>
    <t>Hikind</t>
  </si>
  <si>
    <t>Tischler 1216, Hikind 985</t>
  </si>
  <si>
    <t>D vs. O vs. O</t>
  </si>
  <si>
    <t xml:space="preserve">Abbate Jr. </t>
  </si>
  <si>
    <t>Katinas</t>
  </si>
  <si>
    <t>Abbate Jr.</t>
  </si>
  <si>
    <t>Abbate, Jr.</t>
  </si>
  <si>
    <t>D/WF/I vs. C</t>
  </si>
  <si>
    <t>Lentol</t>
  </si>
  <si>
    <t>Best</t>
  </si>
  <si>
    <t>Oritz</t>
  </si>
  <si>
    <t>Lallave</t>
  </si>
  <si>
    <t>Ortiz</t>
  </si>
  <si>
    <t>Millman</t>
  </si>
  <si>
    <t>Nijhawan</t>
  </si>
  <si>
    <t>Lopez</t>
  </si>
  <si>
    <t>Garcia</t>
  </si>
  <si>
    <t>R vs. D</t>
  </si>
  <si>
    <t xml:space="preserve">Espinal, Jr. </t>
  </si>
  <si>
    <t>Chowdhury</t>
  </si>
  <si>
    <t>Espinal, Jr.</t>
  </si>
  <si>
    <t>R vs. D/C</t>
  </si>
  <si>
    <t>Boyland, Jr.</t>
  </si>
  <si>
    <t>Anderson</t>
  </si>
  <si>
    <t>Malik</t>
  </si>
  <si>
    <t>R vs. D vs. C</t>
  </si>
  <si>
    <t>Robinson</t>
  </si>
  <si>
    <t>Sims-Hall</t>
  </si>
  <si>
    <t>Mosley III</t>
  </si>
  <si>
    <t>Voyticky</t>
  </si>
  <si>
    <t>Perry</t>
  </si>
  <si>
    <t>Maisel</t>
  </si>
  <si>
    <t>Maresca</t>
  </si>
  <si>
    <t>Barron</t>
  </si>
  <si>
    <t>Waluyn</t>
  </si>
  <si>
    <t>Titone</t>
  </si>
  <si>
    <t>Saryian</t>
  </si>
  <si>
    <t>Mascolo</t>
  </si>
  <si>
    <t>Borelli</t>
  </si>
  <si>
    <t>Cusick</t>
  </si>
  <si>
    <t>Pirozzolo</t>
  </si>
  <si>
    <t>R vs. D/C/I</t>
  </si>
  <si>
    <t>Mancuso</t>
  </si>
  <si>
    <t>Malliotakis</t>
  </si>
  <si>
    <t>Silver</t>
  </si>
  <si>
    <t>Chan</t>
  </si>
  <si>
    <t>Glick</t>
  </si>
  <si>
    <t>Rosenthal</t>
  </si>
  <si>
    <t>Willebrand</t>
  </si>
  <si>
    <t>D/WF vs. G</t>
  </si>
  <si>
    <t>Rodriguez</t>
  </si>
  <si>
    <t>O'Donnell</t>
  </si>
  <si>
    <t>Farrell Jr.</t>
  </si>
  <si>
    <t>Farrell, Jr.</t>
  </si>
  <si>
    <t>Rosa</t>
  </si>
  <si>
    <t>Cabrera</t>
  </si>
  <si>
    <t>Quart</t>
  </si>
  <si>
    <t>Casavis</t>
  </si>
  <si>
    <t>R/I/O vs. D/WF</t>
  </si>
  <si>
    <t>Kavanagh</t>
  </si>
  <si>
    <t>Gottfried</t>
  </si>
  <si>
    <t>Kellner</t>
  </si>
  <si>
    <t>R/I vs. D/WF</t>
  </si>
  <si>
    <t>Gibson</t>
  </si>
  <si>
    <t>Carmichael</t>
  </si>
  <si>
    <t>Morrison</t>
  </si>
  <si>
    <t>Malavolta</t>
  </si>
  <si>
    <t>Retcho</t>
  </si>
  <si>
    <t>Tirado</t>
  </si>
  <si>
    <t>R vs. D vs. C vs. I</t>
  </si>
  <si>
    <t>Stevenson</t>
  </si>
  <si>
    <t>Evans</t>
  </si>
  <si>
    <t>Padilla, Jr.</t>
  </si>
  <si>
    <t>R/D/WF vs. C vs. I</t>
  </si>
  <si>
    <t>Gjonaj</t>
  </si>
  <si>
    <t>Torres</t>
  </si>
  <si>
    <t>McManus</t>
  </si>
  <si>
    <t>Edstron</t>
  </si>
  <si>
    <t>R vs. D vs. C vs. WF vs. G</t>
  </si>
  <si>
    <t>Dinowitz</t>
  </si>
  <si>
    <t>Kunz</t>
  </si>
  <si>
    <t>Benedetto</t>
  </si>
  <si>
    <t>Britt, Jr.</t>
  </si>
  <si>
    <t>Britt Jr.</t>
  </si>
  <si>
    <t>Heastie</t>
  </si>
  <si>
    <t>Glover</t>
  </si>
  <si>
    <t>Archer</t>
  </si>
  <si>
    <t>R vs. D/WF vs. G</t>
  </si>
  <si>
    <t>Arroyo</t>
  </si>
  <si>
    <t>Chidi Oleh</t>
  </si>
  <si>
    <t>Crespo</t>
  </si>
  <si>
    <t>King</t>
  </si>
  <si>
    <t>Ramirez</t>
  </si>
  <si>
    <t>Zuger</t>
  </si>
  <si>
    <t>R vs. D/WF vs. C vs. G</t>
  </si>
  <si>
    <t>Castro</t>
  </si>
  <si>
    <t>Sanchez</t>
  </si>
  <si>
    <t>Sepulveda</t>
  </si>
  <si>
    <t>Dennis</t>
  </si>
  <si>
    <t>Nestler</t>
  </si>
  <si>
    <t>D/WF vs. C vs. G</t>
  </si>
  <si>
    <t>Paulin</t>
  </si>
  <si>
    <t>Pretlow</t>
  </si>
  <si>
    <t>Jarosz</t>
  </si>
  <si>
    <t>Mayer</t>
  </si>
  <si>
    <t>Otis</t>
  </si>
  <si>
    <t>Villanova</t>
  </si>
  <si>
    <t>R/I vs. D/WF/I</t>
  </si>
  <si>
    <t>Abinanti</t>
  </si>
  <si>
    <t>Buchwald</t>
  </si>
  <si>
    <t>Castelli</t>
  </si>
  <si>
    <t>Bucwald</t>
  </si>
  <si>
    <t>Falk</t>
  </si>
  <si>
    <t>Katz</t>
  </si>
  <si>
    <t>Galef</t>
  </si>
  <si>
    <t>Izzarelli</t>
  </si>
  <si>
    <t>Zebrowski</t>
  </si>
  <si>
    <t>Zebrowksi</t>
  </si>
  <si>
    <t>Jaffee</t>
  </si>
  <si>
    <t>Gravagna</t>
  </si>
  <si>
    <t>Gavagna</t>
  </si>
  <si>
    <t>McQuade, Jr.</t>
  </si>
  <si>
    <t>Rabbitt</t>
  </si>
  <si>
    <t>Skoufis</t>
  </si>
  <si>
    <t>Roddey</t>
  </si>
  <si>
    <t>Gunther</t>
  </si>
  <si>
    <t>Linton</t>
  </si>
  <si>
    <t>Carter</t>
  </si>
  <si>
    <t>Tenney</t>
  </si>
  <si>
    <t>Cahill</t>
  </si>
  <si>
    <t>Skartados</t>
  </si>
  <si>
    <t>Bello</t>
  </si>
  <si>
    <t>Lalor</t>
  </si>
  <si>
    <t>Barret</t>
  </si>
  <si>
    <t xml:space="preserve">Byrne  </t>
  </si>
  <si>
    <t>Byrne</t>
  </si>
  <si>
    <t>Barrett</t>
  </si>
  <si>
    <t>Roberts</t>
  </si>
  <si>
    <t>McLaughlin</t>
  </si>
  <si>
    <t>McDonald III</t>
  </si>
  <si>
    <t>Campbell</t>
  </si>
  <si>
    <t>D/WF/I vs. O</t>
  </si>
  <si>
    <t>Fahy</t>
  </si>
  <si>
    <t>Danz, Jr.</t>
  </si>
  <si>
    <t>Calhoun</t>
  </si>
  <si>
    <t>R/I vs. D/WF vs. C</t>
  </si>
  <si>
    <t>Steck</t>
  </si>
  <si>
    <t>Whalen</t>
  </si>
  <si>
    <t>Santabarbara</t>
  </si>
  <si>
    <t>Quackenbush</t>
  </si>
  <si>
    <t>Draves</t>
  </si>
  <si>
    <t>Tedisco</t>
  </si>
  <si>
    <t>Woerner</t>
  </si>
  <si>
    <t>Jordan</t>
  </si>
  <si>
    <t>Tarantino</t>
  </si>
  <si>
    <t>Stec</t>
  </si>
  <si>
    <t>Carpenter</t>
  </si>
  <si>
    <t>Duprey</t>
  </si>
  <si>
    <t>Bisso</t>
  </si>
  <si>
    <t>R/I vs. D vs. C</t>
  </si>
  <si>
    <t>Russell</t>
  </si>
  <si>
    <t>Blankenbush</t>
  </si>
  <si>
    <t>Chilelli</t>
  </si>
  <si>
    <t>Butler</t>
  </si>
  <si>
    <t>Brindisi</t>
  </si>
  <si>
    <t>Barclay</t>
  </si>
  <si>
    <t>Magee</t>
  </si>
  <si>
    <t>Spires</t>
  </si>
  <si>
    <t>Crouch</t>
  </si>
  <si>
    <t>Lupardo</t>
  </si>
  <si>
    <t>Lewis</t>
  </si>
  <si>
    <t>Friend</t>
  </si>
  <si>
    <t>R/C</t>
  </si>
  <si>
    <t>Lifton</t>
  </si>
  <si>
    <t>Finch</t>
  </si>
  <si>
    <t xml:space="preserve">Stirpe Jr. </t>
  </si>
  <si>
    <t>Stirpe Jr.</t>
  </si>
  <si>
    <t>Sharon</t>
  </si>
  <si>
    <t>Magnarelli</t>
  </si>
  <si>
    <t>Oaks</t>
  </si>
  <si>
    <t>Kolb</t>
  </si>
  <si>
    <t>Palmesano</t>
  </si>
  <si>
    <t>Weaver</t>
  </si>
  <si>
    <t>Nojay</t>
  </si>
  <si>
    <t>Burke</t>
  </si>
  <si>
    <t>Reilich</t>
  </si>
  <si>
    <t>Koon</t>
  </si>
  <si>
    <t>Johns</t>
  </si>
  <si>
    <t>Morelle</t>
  </si>
  <si>
    <t>D/I</t>
  </si>
  <si>
    <t>Gantt</t>
  </si>
  <si>
    <t>Langdon</t>
  </si>
  <si>
    <t>D vs. G</t>
  </si>
  <si>
    <t>Bronson</t>
  </si>
  <si>
    <t>Vasquez</t>
  </si>
  <si>
    <t>Hawley</t>
  </si>
  <si>
    <t>Glogowski</t>
  </si>
  <si>
    <t>R/C/I vs. O</t>
  </si>
  <si>
    <t>Schimminger</t>
  </si>
  <si>
    <t>Gilbert</t>
  </si>
  <si>
    <t>R/WF vs. D/C/I</t>
  </si>
  <si>
    <t>Peoples</t>
  </si>
  <si>
    <t>Donovan, Sr.</t>
  </si>
  <si>
    <t xml:space="preserve">Donovan, Sr. </t>
  </si>
  <si>
    <t>Kearns</t>
  </si>
  <si>
    <t>R/D/C/WF</t>
  </si>
  <si>
    <t>Gabryszak</t>
  </si>
  <si>
    <t>DeCarlo</t>
  </si>
  <si>
    <t>Corwin</t>
  </si>
  <si>
    <t>Restaino</t>
  </si>
  <si>
    <t>Ceretto</t>
  </si>
  <si>
    <t>Schultz</t>
  </si>
  <si>
    <t>Walter</t>
  </si>
  <si>
    <t>Abt</t>
  </si>
  <si>
    <t>DiPietro</t>
  </si>
  <si>
    <t>Brown</t>
  </si>
  <si>
    <t>Giglio</t>
  </si>
  <si>
    <t>Ryan</t>
  </si>
  <si>
    <t>Mascia</t>
  </si>
  <si>
    <t>Mueller</t>
  </si>
  <si>
    <t>Goodell</t>
  </si>
  <si>
    <t xml:space="preserve">R/C/I vs. D/WF </t>
  </si>
  <si>
    <t>Conroy</t>
  </si>
  <si>
    <t>D vs. R/C/I</t>
  </si>
  <si>
    <t>Lombardi</t>
  </si>
  <si>
    <t>Esposito</t>
  </si>
  <si>
    <t>Croci</t>
  </si>
  <si>
    <t>D/WF vs. R/C/I</t>
  </si>
  <si>
    <t>Alberts</t>
  </si>
  <si>
    <t>D vs. R/CON/IND</t>
  </si>
  <si>
    <t>Kennedy Jr.</t>
  </si>
  <si>
    <t xml:space="preserve">Kennedy Jr. </t>
  </si>
  <si>
    <t>Bowman</t>
  </si>
  <si>
    <t>D/WF vs. R/C/I vs. LBT</t>
  </si>
  <si>
    <t>Irwin</t>
  </si>
  <si>
    <t>D/WF vs. R/C/I/TRP</t>
  </si>
  <si>
    <t>Haber</t>
  </si>
  <si>
    <t>Haber (WEP) 754,  Martins (TRP) 271</t>
  </si>
  <si>
    <t>D/WF/GRE/WEP vs. R/C/I/TRP</t>
  </si>
  <si>
    <t>Denenberg</t>
  </si>
  <si>
    <t>Venditto</t>
  </si>
  <si>
    <t>Denenberg (WEP) 655, Venditto (TRP) 276</t>
  </si>
  <si>
    <t>D/WF/WEP vs. R/C/I/TRP</t>
  </si>
  <si>
    <t>Gillespie</t>
  </si>
  <si>
    <t xml:space="preserve">Skelos </t>
  </si>
  <si>
    <t xml:space="preserve">Sanders Jr. </t>
  </si>
  <si>
    <t>Gilman</t>
  </si>
  <si>
    <t>D/I vs. GRE</t>
  </si>
  <si>
    <t>Alldorasi</t>
  </si>
  <si>
    <t>D/WF vs. SCC</t>
  </si>
  <si>
    <t>Comrie Jr.</t>
  </si>
  <si>
    <t>Comrie</t>
  </si>
  <si>
    <t>Conigliaro</t>
  </si>
  <si>
    <t>Addabbo Jr.</t>
  </si>
  <si>
    <t>D vs. R/CON</t>
  </si>
  <si>
    <t>Medina</t>
  </si>
  <si>
    <t>D vs. C vs. WF</t>
  </si>
  <si>
    <t>D vs. CON vs. WF</t>
  </si>
  <si>
    <t>Hamilton</t>
  </si>
  <si>
    <t>Raitport</t>
  </si>
  <si>
    <t>D vs. CON</t>
  </si>
  <si>
    <t>Hall</t>
  </si>
  <si>
    <t>D/WF vs. CON</t>
  </si>
  <si>
    <t>Kemmerer</t>
  </si>
  <si>
    <t>D/WF vs. R</t>
  </si>
  <si>
    <t>Scala</t>
  </si>
  <si>
    <t>D/WF vs. R/I</t>
  </si>
  <si>
    <t>D/WF vs. R/CON</t>
  </si>
  <si>
    <t>Girodes</t>
  </si>
  <si>
    <t xml:space="preserve">Diaz Sr. </t>
  </si>
  <si>
    <t>Diaz Sr.</t>
  </si>
  <si>
    <t>Marte</t>
  </si>
  <si>
    <t>D/R vs. C</t>
  </si>
  <si>
    <t>Gustavo</t>
  </si>
  <si>
    <t>Stern</t>
  </si>
  <si>
    <t>D/WF vs. R/C vs. I</t>
  </si>
  <si>
    <t>Mici</t>
  </si>
  <si>
    <t>Dellavalle</t>
  </si>
  <si>
    <t>D/I/WEP vs. R vs. C</t>
  </si>
  <si>
    <t>Lopez Foti</t>
  </si>
  <si>
    <t>D/WF/I/WEP vs. R/C</t>
  </si>
  <si>
    <t>Collins</t>
  </si>
  <si>
    <t>D vs. R/C vs. I</t>
  </si>
  <si>
    <t>Dillon</t>
  </si>
  <si>
    <t>Held</t>
  </si>
  <si>
    <t>D/WF/I vs. R</t>
  </si>
  <si>
    <t>Lee</t>
  </si>
  <si>
    <t>Murphy</t>
  </si>
  <si>
    <t>D/WF vs. R/V/I/GRE/SCC</t>
  </si>
  <si>
    <t>Serino</t>
  </si>
  <si>
    <t>Seino</t>
  </si>
  <si>
    <t>D/WF/GRE/TRN vs. R/C/I</t>
  </si>
  <si>
    <t>Howard</t>
  </si>
  <si>
    <t>D/WF/GRE vs. R/C/I/SCC</t>
  </si>
  <si>
    <t>D/WF vs. R/C/I/SCC</t>
  </si>
  <si>
    <t>Starzak</t>
  </si>
  <si>
    <t>Funke</t>
  </si>
  <si>
    <t>Panepinto</t>
  </si>
  <si>
    <t>Stocker</t>
  </si>
  <si>
    <t>Gallagher</t>
  </si>
  <si>
    <t>D/WF vs. R vs. C vs. I</t>
  </si>
  <si>
    <t>Altman</t>
  </si>
  <si>
    <t>Destino</t>
  </si>
  <si>
    <t>Ortt</t>
  </si>
  <si>
    <t>D vs. R/C/I vs. WF</t>
  </si>
  <si>
    <t>Donovan</t>
  </si>
  <si>
    <t>D/WF/I vs. R/C</t>
  </si>
  <si>
    <t>DeSesa</t>
  </si>
  <si>
    <t>Thiele Jr.</t>
  </si>
  <si>
    <t>D/WOR/I vs. R vs. C</t>
  </si>
  <si>
    <t>Schiliro</t>
  </si>
  <si>
    <t>Palumbo</t>
  </si>
  <si>
    <t>Keegan</t>
  </si>
  <si>
    <t>Slinkosky</t>
  </si>
  <si>
    <t>D vs. R/C/I/SCC</t>
  </si>
  <si>
    <t>Serpa</t>
  </si>
  <si>
    <t>D/WF/I vs. R/C/UCP</t>
  </si>
  <si>
    <t>Pfeiffer</t>
  </si>
  <si>
    <t>Zove</t>
  </si>
  <si>
    <t>Buturla</t>
  </si>
  <si>
    <t>D vs.R/C/I/TRP</t>
  </si>
  <si>
    <t>Feeney Jr.</t>
  </si>
  <si>
    <t>Jean-Pierre</t>
  </si>
  <si>
    <t>D/WF/I vs. R vs. C</t>
  </si>
  <si>
    <t>R/CON/I</t>
  </si>
  <si>
    <t>Tumminello</t>
  </si>
  <si>
    <t>Montessano</t>
  </si>
  <si>
    <t>D vs. R/C/TRP</t>
  </si>
  <si>
    <t>Clarke</t>
  </si>
  <si>
    <t>D vs. R/C/I/TRP</t>
  </si>
  <si>
    <t>D/I vs. R/C/TRP</t>
  </si>
  <si>
    <t>Kaminsky</t>
  </si>
  <si>
    <t>Fertig</t>
  </si>
  <si>
    <t>Kaminsky (WEP) 425, Fertig (TRP) 0</t>
  </si>
  <si>
    <t>D/WF/WEP vs. R/C/TRP</t>
  </si>
  <si>
    <t>Shapiro</t>
  </si>
  <si>
    <t>Moncion</t>
  </si>
  <si>
    <t>D/WF vs. LBT</t>
  </si>
  <si>
    <t>Yusim</t>
  </si>
  <si>
    <t>Bichotte</t>
  </si>
  <si>
    <t>Williams</t>
  </si>
  <si>
    <t>D/WF vs. R vs. C</t>
  </si>
  <si>
    <t>Gore</t>
  </si>
  <si>
    <t>Yusupov</t>
  </si>
  <si>
    <t>Yusopov</t>
  </si>
  <si>
    <t>D/WF vs. R/C</t>
  </si>
  <si>
    <t>Usher</t>
  </si>
  <si>
    <t>D/WF/I vs. R vs. R</t>
  </si>
  <si>
    <t>Lilikakis</t>
  </si>
  <si>
    <t>Baranello</t>
  </si>
  <si>
    <t>Caller</t>
  </si>
  <si>
    <t>D/C vs. R/HJP</t>
  </si>
  <si>
    <t>D/WF/iI vs. R/C</t>
  </si>
  <si>
    <t>Davidson Jr.</t>
  </si>
  <si>
    <t>Palacios-Serrano</t>
  </si>
  <si>
    <t>D vs C</t>
  </si>
  <si>
    <t>Simon</t>
  </si>
  <si>
    <t>Sikora</t>
  </si>
  <si>
    <t>D vs. R/C vs. WF</t>
  </si>
  <si>
    <t>Davila</t>
  </si>
  <si>
    <t>Council</t>
  </si>
  <si>
    <t>Walker</t>
  </si>
  <si>
    <t>Jackson</t>
  </si>
  <si>
    <t>Boozer</t>
  </si>
  <si>
    <t>D vs. R vs. WF</t>
  </si>
  <si>
    <t>Alston</t>
  </si>
  <si>
    <t>Persaud</t>
  </si>
  <si>
    <t>Ferretti</t>
  </si>
  <si>
    <t>Bates Sr.</t>
  </si>
  <si>
    <t>Tirone Jr.</t>
  </si>
  <si>
    <t>Tirone</t>
  </si>
  <si>
    <t>D/I vs. R/C</t>
  </si>
  <si>
    <t>Melendez</t>
  </si>
  <si>
    <t>Koetz</t>
  </si>
  <si>
    <t>Woods</t>
  </si>
  <si>
    <t>Meadows</t>
  </si>
  <si>
    <t>D vs. R vs. PGP</t>
  </si>
  <si>
    <t xml:space="preserve">D </t>
  </si>
  <si>
    <t>Jones</t>
  </si>
  <si>
    <t>Moore</t>
  </si>
  <si>
    <t>Linares</t>
  </si>
  <si>
    <t>Butterfield</t>
  </si>
  <si>
    <t>D/WF vs. R/I vs. G</t>
  </si>
  <si>
    <t>Cooper</t>
  </si>
  <si>
    <t>DeMell</t>
  </si>
  <si>
    <t>Seawright</t>
  </si>
  <si>
    <t>D/WF vs. R/I/DTD</t>
  </si>
  <si>
    <t>Joyner</t>
  </si>
  <si>
    <t>Acosta</t>
  </si>
  <si>
    <t>Eggleston</t>
  </si>
  <si>
    <t>D vs. R/I</t>
  </si>
  <si>
    <t>Blake</t>
  </si>
  <si>
    <t>Michael</t>
  </si>
  <si>
    <t>Reed</t>
  </si>
  <si>
    <t>Eginton</t>
  </si>
  <si>
    <t>D vs. R vs. C</t>
  </si>
  <si>
    <t>Holloway</t>
  </si>
  <si>
    <t>Molina</t>
  </si>
  <si>
    <t>Santander</t>
  </si>
  <si>
    <t>D vs. R vs. C vs. G</t>
  </si>
  <si>
    <t>Pichardo</t>
  </si>
  <si>
    <t>Santos</t>
  </si>
  <si>
    <t>D/WF vs.R/C</t>
  </si>
  <si>
    <t>Duffy</t>
  </si>
  <si>
    <t>D/WF/PHP vs. R</t>
  </si>
  <si>
    <t>Romanowksi</t>
  </si>
  <si>
    <t>Romanowski</t>
  </si>
  <si>
    <t>Tutini</t>
  </si>
  <si>
    <t>Brabenec</t>
  </si>
  <si>
    <t>Castricone</t>
  </si>
  <si>
    <t>D/WF vs. R/C/I vs. UMP</t>
  </si>
  <si>
    <t>Cocchiara</t>
  </si>
  <si>
    <t>Farber</t>
  </si>
  <si>
    <t>R/C vs. I</t>
  </si>
  <si>
    <t>Green-Brown</t>
  </si>
  <si>
    <t>Kelsey</t>
  </si>
  <si>
    <t>Malone</t>
  </si>
  <si>
    <t>Gottstein Jr.</t>
  </si>
  <si>
    <t>D/I vs. R/C/LAJ</t>
  </si>
  <si>
    <t>D/WF vs. R/C/SCC</t>
  </si>
  <si>
    <t>Jasiewicz</t>
  </si>
  <si>
    <t>Vroman</t>
  </si>
  <si>
    <t>Hickey</t>
  </si>
  <si>
    <t>Stallmer</t>
  </si>
  <si>
    <t>R/I vs. C</t>
  </si>
  <si>
    <t>Byrne III</t>
  </si>
  <si>
    <t>Finley</t>
  </si>
  <si>
    <t>Salka</t>
  </si>
  <si>
    <t>R/C/I/SCC</t>
  </si>
  <si>
    <t>Masser Jr.</t>
  </si>
  <si>
    <t>Dwire</t>
  </si>
  <si>
    <t>Demarco</t>
  </si>
  <si>
    <t>Stirp Jr.</t>
  </si>
  <si>
    <t>Zaccaria</t>
  </si>
  <si>
    <t>Pudup</t>
  </si>
  <si>
    <t>Lawrence</t>
  </si>
  <si>
    <t>R/C/WF/I</t>
  </si>
  <si>
    <t>D vs. RGU</t>
  </si>
  <si>
    <t>R/C/I vs. LBT</t>
  </si>
  <si>
    <t>Reece</t>
  </si>
  <si>
    <t>D/C/I vs. R</t>
  </si>
  <si>
    <t>Peoples Stokes</t>
  </si>
  <si>
    <t>D/R/C/I</t>
  </si>
  <si>
    <t>Mazurek</t>
  </si>
  <si>
    <t>Wozniak</t>
  </si>
  <si>
    <t>Brandon</t>
  </si>
  <si>
    <t>Bratek</t>
  </si>
  <si>
    <t>Tarr</t>
  </si>
  <si>
    <t>D/WF/I vs. R vs. G</t>
  </si>
  <si>
    <t>Yochim</t>
  </si>
  <si>
    <t>District</t>
  </si>
  <si>
    <t>Reform</t>
  </si>
  <si>
    <t>Women's Equality</t>
  </si>
  <si>
    <t>Fischer</t>
  </si>
  <si>
    <t>D vs. R/C/I/RE</t>
  </si>
  <si>
    <t>Magistrale</t>
  </si>
  <si>
    <t>Ruth</t>
  </si>
  <si>
    <t>D vs. R/C/I vs. LBT</t>
  </si>
  <si>
    <t>De Vito Jr.</t>
  </si>
  <si>
    <t xml:space="preserve">De Vito Jr. </t>
  </si>
  <si>
    <t>Fritz</t>
  </si>
  <si>
    <t>D/WF vs. R/C/I/REF vs. WEP</t>
  </si>
  <si>
    <t>D vs. R/C/I/REF</t>
  </si>
  <si>
    <t>Gaughran</t>
  </si>
  <si>
    <t>D/WF/WEP vs. R/C/I/REF</t>
  </si>
  <si>
    <t>D/WF/WEP vs. R/C/II/REF/TRP</t>
  </si>
  <si>
    <t>Phillips</t>
  </si>
  <si>
    <t>Phllips</t>
  </si>
  <si>
    <t>D/WOR/WEP vs. R/C/IREF</t>
  </si>
  <si>
    <t>D/WF/WEP vs. R/C/IREF/TRP</t>
  </si>
  <si>
    <t>McGrath</t>
  </si>
  <si>
    <t>Hirsh</t>
  </si>
  <si>
    <t>D/WF/WE vs. R/C/I/RE/O vs. G</t>
  </si>
  <si>
    <t>D/WF vs. WEP</t>
  </si>
  <si>
    <t>Cipolla</t>
  </si>
  <si>
    <t>D vs. R/C/REF</t>
  </si>
  <si>
    <t>Jeffcoat</t>
  </si>
  <si>
    <t>Gonzalex</t>
  </si>
  <si>
    <t>Gonzalez</t>
  </si>
  <si>
    <t>D/WF vs. R/C/REF</t>
  </si>
  <si>
    <t>Freeman</t>
  </si>
  <si>
    <t xml:space="preserve">Comrie Jr. </t>
  </si>
  <si>
    <t>D/WEP vs. R/C/REF</t>
  </si>
  <si>
    <t>Giron</t>
  </si>
  <si>
    <t>D/WF/WEP vs. R/C/REF</t>
  </si>
  <si>
    <t>D/R/C</t>
  </si>
  <si>
    <t>Malave Dilan</t>
  </si>
  <si>
    <t>R/C/I/REF</t>
  </si>
  <si>
    <t>Rose</t>
  </si>
  <si>
    <t>Cox</t>
  </si>
  <si>
    <t>D/WF vs. R vs. I</t>
  </si>
  <si>
    <t>D/WF/RPP</t>
  </si>
  <si>
    <t>D/WF vs. R/I/WEP/LBT</t>
  </si>
  <si>
    <t>Colon</t>
  </si>
  <si>
    <t>Alcantara</t>
  </si>
  <si>
    <t>Crump</t>
  </si>
  <si>
    <t>Toro</t>
  </si>
  <si>
    <t>D vs. R vs. C vs. GRN</t>
  </si>
  <si>
    <t>Denis</t>
  </si>
  <si>
    <t>D/I/WEP vs. C vs. GRN</t>
  </si>
  <si>
    <t>D/WF/I/WEP</t>
  </si>
  <si>
    <t>Bailey</t>
  </si>
  <si>
    <t>Killian</t>
  </si>
  <si>
    <t>DePrisco</t>
  </si>
  <si>
    <t>De Prisco</t>
  </si>
  <si>
    <t>D/I/WEP vs. R/C/REF</t>
  </si>
  <si>
    <t>Larkin Jr.</t>
  </si>
  <si>
    <t>Boak</t>
  </si>
  <si>
    <t>D/WF vs. R/C/I/REF</t>
  </si>
  <si>
    <t>D/GRN/WF/WEP vs. R/C/IREF</t>
  </si>
  <si>
    <t>Malick</t>
  </si>
  <si>
    <t>Francis</t>
  </si>
  <si>
    <t>Levy</t>
  </si>
  <si>
    <t>D/WF vs. R/C/I/REF vs. GRN</t>
  </si>
  <si>
    <t>Arthur</t>
  </si>
  <si>
    <t>D/WF/I vs. R/C/REF vs. GRN</t>
  </si>
  <si>
    <t>Ruzbacki</t>
  </si>
  <si>
    <t>R/C/I vs. GRN</t>
  </si>
  <si>
    <t>Niccoli</t>
  </si>
  <si>
    <t>Amedore Jr</t>
  </si>
  <si>
    <t xml:space="preserve">Amedore Jr. </t>
  </si>
  <si>
    <t>D/WF/WEP vs. R/C/GRN/I/REF</t>
  </si>
  <si>
    <t>Putnam</t>
  </si>
  <si>
    <t>Bagnall-Graham</t>
  </si>
  <si>
    <t>D/WEP vs. R/C/I/REF</t>
  </si>
  <si>
    <t>Akshar II</t>
  </si>
  <si>
    <t>Valensky</t>
  </si>
  <si>
    <t>D/I/WEP</t>
  </si>
  <si>
    <t>Baldridge</t>
  </si>
  <si>
    <t>Helming</t>
  </si>
  <si>
    <t>Rayburn</t>
  </si>
  <si>
    <t>D vs. R/C/I vs. REF</t>
  </si>
  <si>
    <t>Hyson</t>
  </si>
  <si>
    <t>Danks Burke</t>
  </si>
  <si>
    <t>Casey</t>
  </si>
  <si>
    <t>Small</t>
  </si>
  <si>
    <t>Depasquale</t>
  </si>
  <si>
    <t>Loughran</t>
  </si>
  <si>
    <t>Cartagena Jr.</t>
  </si>
  <si>
    <t>D/WF/WEP vs. R/C/I/REF vs. GRN</t>
  </si>
  <si>
    <t>D/WF/I/WEP vs. R</t>
  </si>
  <si>
    <t>Schoen</t>
  </si>
  <si>
    <t>Weissbard</t>
  </si>
  <si>
    <t>D vs. R/C/I/REF vs. LBT</t>
  </si>
  <si>
    <t>Gambini</t>
  </si>
  <si>
    <t>Macellaro</t>
  </si>
  <si>
    <t>Fitpatrick</t>
  </si>
  <si>
    <t>Fitxpatrick</t>
  </si>
  <si>
    <t>Cunningham</t>
  </si>
  <si>
    <t>D vs. R/C/I/REF/TRP</t>
  </si>
  <si>
    <t>Perez</t>
  </si>
  <si>
    <t>Cullinane</t>
  </si>
  <si>
    <t>D/WF/I/REF vs. R</t>
  </si>
  <si>
    <t>Rumsey</t>
  </si>
  <si>
    <t>Vitale</t>
  </si>
  <si>
    <t>D/WF/WEP vs. R/C/REF vs. GRN</t>
  </si>
  <si>
    <t>Reid</t>
  </si>
  <si>
    <t>D/WF/WEP vs. R/C/I/REF/TRP</t>
  </si>
  <si>
    <t>Hart</t>
  </si>
  <si>
    <t>D/WF/I/WEP vs. R/C/RFM</t>
  </si>
  <si>
    <t>D'Urso</t>
  </si>
  <si>
    <t>Varvaro</t>
  </si>
  <si>
    <t>D/WF/I/WEP vs. R/C/REF</t>
  </si>
  <si>
    <t>Malin</t>
  </si>
  <si>
    <t>D/WEP vs. R/C/RFM</t>
  </si>
  <si>
    <t>D/WF/WEP vs. R/C/I/RFM/TRP</t>
  </si>
  <si>
    <t>Eramo</t>
  </si>
  <si>
    <t>Naham</t>
  </si>
  <si>
    <t>D/WF/I/WEP vs. R/C/REF/TRP vs. GRN</t>
  </si>
  <si>
    <t>Bourgeois</t>
  </si>
  <si>
    <t>D vs. R/C/I/RFM</t>
  </si>
  <si>
    <t>Bogle</t>
  </si>
  <si>
    <t>Solanges</t>
  </si>
  <si>
    <t>Pheffer Amato</t>
  </si>
  <si>
    <t>Zwirn</t>
  </si>
  <si>
    <t>Pfeffer Amato</t>
  </si>
  <si>
    <t>D/WF/WEP vs. R/C/RFM</t>
  </si>
  <si>
    <t>Harris</t>
  </si>
  <si>
    <t>Ali Chohan</t>
  </si>
  <si>
    <t>Hyndman</t>
  </si>
  <si>
    <t>Barnwell</t>
  </si>
  <si>
    <t>Wellington</t>
  </si>
  <si>
    <t>Gadsden</t>
  </si>
  <si>
    <t>D vs. R/C vs. NIP</t>
  </si>
  <si>
    <t>Madonado</t>
  </si>
  <si>
    <t>Maldonado</t>
  </si>
  <si>
    <t>D/C vs. R/REF</t>
  </si>
  <si>
    <t>D/WF vs. R/REF</t>
  </si>
  <si>
    <t>Richardson</t>
  </si>
  <si>
    <t>Carroll</t>
  </si>
  <si>
    <t>Nocera</t>
  </si>
  <si>
    <t>Gintchanksi</t>
  </si>
  <si>
    <t>Regina-Potter</t>
  </si>
  <si>
    <t>D vs. R/REF vs. C vs. GRN</t>
  </si>
  <si>
    <t>Shahar</t>
  </si>
  <si>
    <t>Mangino</t>
  </si>
  <si>
    <t>D/WF/WEP vs. R/C</t>
  </si>
  <si>
    <t>D/WF/WEP</t>
  </si>
  <si>
    <t>Castorina Jr.</t>
  </si>
  <si>
    <t>Castorina</t>
  </si>
  <si>
    <t xml:space="preserve">Castorina Jr. </t>
  </si>
  <si>
    <t>Niou</t>
  </si>
  <si>
    <t>Jung</t>
  </si>
  <si>
    <t>Cavaco</t>
  </si>
  <si>
    <t>Cancel</t>
  </si>
  <si>
    <t>D/WF vs. R/REF vs. GRN vs. WEP</t>
  </si>
  <si>
    <t>Drusin</t>
  </si>
  <si>
    <t>Carreras</t>
  </si>
  <si>
    <t>D/WEP vs. R/I/REF/SDP</t>
  </si>
  <si>
    <t>Garrin</t>
  </si>
  <si>
    <t>Dickens</t>
  </si>
  <si>
    <t>Tarrant</t>
  </si>
  <si>
    <t>D vs. R/I/REF</t>
  </si>
  <si>
    <t>Stanback</t>
  </si>
  <si>
    <t>D vs. R/REF</t>
  </si>
  <si>
    <t>De La Rosa</t>
  </si>
  <si>
    <t>Harary</t>
  </si>
  <si>
    <t>Harary (LBT) 325, Harary (SDP) 615</t>
  </si>
  <si>
    <t>D/WF vs. R/I/WEP/REF/LBT/SDP vs. GRN</t>
  </si>
  <si>
    <t>Hutchins</t>
  </si>
  <si>
    <t>D/WF vs. R/C vs. GRN</t>
  </si>
  <si>
    <t>Maffia</t>
  </si>
  <si>
    <t>Kostakopoulos</t>
  </si>
  <si>
    <t>D/WF vs. R/I/SDP</t>
  </si>
  <si>
    <t>Sullivan</t>
  </si>
  <si>
    <t>Marricco</t>
  </si>
  <si>
    <t>D/WF/WEP vs. C</t>
  </si>
  <si>
    <t>D vs. R vs C</t>
  </si>
  <si>
    <t>Nieves</t>
  </si>
  <si>
    <t>Decintio Jr.</t>
  </si>
  <si>
    <t>D/WF/I/WEP vs. C</t>
  </si>
  <si>
    <t>D/W/I</t>
  </si>
  <si>
    <t>D/WD/I/WEP</t>
  </si>
  <si>
    <t>Higbbie</t>
  </si>
  <si>
    <t>Higbie</t>
  </si>
  <si>
    <t>Gale</t>
  </si>
  <si>
    <t>Purdy</t>
  </si>
  <si>
    <t>D/WF/I/WEP vs. R/REF</t>
  </si>
  <si>
    <t>D/WF/WEP/REF</t>
  </si>
  <si>
    <t>Chabot</t>
  </si>
  <si>
    <t>Gulla</t>
  </si>
  <si>
    <t>Wieder</t>
  </si>
  <si>
    <t>D/GRN vs. R/C/REF vs. WF</t>
  </si>
  <si>
    <t>D/C/GRN/I/WEP/REF vs. R/TCN</t>
  </si>
  <si>
    <t>Schmitt</t>
  </si>
  <si>
    <t>Feldmeier</t>
  </si>
  <si>
    <t>Kelso</t>
  </si>
  <si>
    <t>D/WF vs. R/I vs. C/REF</t>
  </si>
  <si>
    <t>Hayes</t>
  </si>
  <si>
    <t>Banuchi Sr.</t>
  </si>
  <si>
    <t>D/WF/I vs. C/REF</t>
  </si>
  <si>
    <t>D/WF/I vs. R/C/REF</t>
  </si>
  <si>
    <t>Godlewski</t>
  </si>
  <si>
    <t>Walsh</t>
  </si>
  <si>
    <t>Boyark</t>
  </si>
  <si>
    <t>D/I vs. R/C/REF</t>
  </si>
  <si>
    <t>Barkenhagen</t>
  </si>
  <si>
    <t>R/C/I/REF vs. GRN</t>
  </si>
  <si>
    <t>Mulverhill</t>
  </si>
  <si>
    <t>D/WF/WEP vs. R/I/REF</t>
  </si>
  <si>
    <t>Nixon Jr.</t>
  </si>
  <si>
    <t>Batrowny</t>
  </si>
  <si>
    <t>Giordano</t>
  </si>
  <si>
    <t>Becallo</t>
  </si>
  <si>
    <t xml:space="preserve">Stripe Jr. </t>
  </si>
  <si>
    <t>D/WF/WEP vs. R/I vs. C/REF</t>
  </si>
  <si>
    <t>Hunter</t>
  </si>
  <si>
    <t>Baer</t>
  </si>
  <si>
    <t>Errigo</t>
  </si>
  <si>
    <t>Styk</t>
  </si>
  <si>
    <t>Zinck</t>
  </si>
  <si>
    <t>Rotolo</t>
  </si>
  <si>
    <t>Baney</t>
  </si>
  <si>
    <t>D/C/I vs. R/I vs. GRN</t>
  </si>
  <si>
    <t>Poeples</t>
  </si>
  <si>
    <t>Kostecky</t>
  </si>
  <si>
    <t>Wallace</t>
  </si>
  <si>
    <t>Sugg</t>
  </si>
  <si>
    <t>Norris</t>
  </si>
  <si>
    <t>R/I</t>
  </si>
  <si>
    <t>Morinello</t>
  </si>
  <si>
    <t>D/GRN/WF/WEP vs. R/C/I/REF</t>
  </si>
  <si>
    <t>Perdue</t>
  </si>
  <si>
    <t>D/WF/REF vs. R/C/I</t>
  </si>
  <si>
    <t xml:space="preserve"> Fischer</t>
  </si>
  <si>
    <t>La Valle</t>
  </si>
  <si>
    <t>Cleary</t>
  </si>
  <si>
    <t>Martinez</t>
  </si>
  <si>
    <t>D/WOR/WEP vs. R/C/I/REF</t>
  </si>
  <si>
    <t>D'Amaro</t>
  </si>
  <si>
    <t>Marcelino</t>
  </si>
  <si>
    <t>Thomas</t>
  </si>
  <si>
    <t>Kaplan</t>
  </si>
  <si>
    <t>Pravato</t>
  </si>
  <si>
    <t>Bravato</t>
  </si>
  <si>
    <t xml:space="preserve">Becker Jr. </t>
  </si>
  <si>
    <t>D/WF/I/WEP/REF vs. R/C/TRP</t>
  </si>
  <si>
    <t>D/WF/REF</t>
  </si>
  <si>
    <t>Liu</t>
  </si>
  <si>
    <t>Paladino</t>
  </si>
  <si>
    <t>Minching</t>
  </si>
  <si>
    <t>D vs. R vs. C vs. I/WEP</t>
  </si>
  <si>
    <t>D/WF vs. I/WEP/REF</t>
  </si>
  <si>
    <t>Sulliivan</t>
  </si>
  <si>
    <t>Pazienza</t>
  </si>
  <si>
    <t>D/WF/WEP vs. REF</t>
  </si>
  <si>
    <t>D/R/C/I vs. WF vs. REF</t>
  </si>
  <si>
    <t>Salazar</t>
  </si>
  <si>
    <t>Myrie</t>
  </si>
  <si>
    <t>D/WF vs. I/WEP</t>
  </si>
  <si>
    <t>Krainert</t>
  </si>
  <si>
    <t>D/I/WEP/REF vs. R/C vs. WF</t>
  </si>
  <si>
    <t>Arias</t>
  </si>
  <si>
    <t>Avrick</t>
  </si>
  <si>
    <t>D/WF vs. R/REF vs. C</t>
  </si>
  <si>
    <t>Holmberg</t>
  </si>
  <si>
    <t>D/WF vs. R/I/REF/SDB</t>
  </si>
  <si>
    <t>Benjamin</t>
  </si>
  <si>
    <t>D/WF vs. R/REF vs. I</t>
  </si>
  <si>
    <t>Delices</t>
  </si>
  <si>
    <t>Stewart-Martinez</t>
  </si>
  <si>
    <t>D/WF vs. R vs. C vs. REF</t>
  </si>
  <si>
    <t>Biaggi</t>
  </si>
  <si>
    <t>Ribustello</t>
  </si>
  <si>
    <t>Vitiello</t>
  </si>
  <si>
    <t>D/WF/I/WEP/REF</t>
  </si>
  <si>
    <t>Vanderhoef</t>
  </si>
  <si>
    <t>Basile</t>
  </si>
  <si>
    <t>D/WF/WEP/REF vs. R/C/I</t>
  </si>
  <si>
    <t>Harckham</t>
  </si>
  <si>
    <t>D/WF/REF vs. R/C/I/REF</t>
  </si>
  <si>
    <t>Smythe</t>
  </si>
  <si>
    <t>Metzger</t>
  </si>
  <si>
    <t>R/WF/WEP vs. R/C/I/REF</t>
  </si>
  <si>
    <t>Gladd</t>
  </si>
  <si>
    <t>Martz</t>
  </si>
  <si>
    <t>Strong</t>
  </si>
  <si>
    <t>Ostrelich</t>
  </si>
  <si>
    <t>Mannion</t>
  </si>
  <si>
    <t>Antonacci II</t>
  </si>
  <si>
    <t>Antonacci Jr.</t>
  </si>
  <si>
    <t>D/WF/WEP vs. R/C/I/UPS</t>
  </si>
  <si>
    <t>George</t>
  </si>
  <si>
    <t>May</t>
  </si>
  <si>
    <t>Burman</t>
  </si>
  <si>
    <t>D/WF vs. R/C vs. I/WEP</t>
  </si>
  <si>
    <t>Lunsford</t>
  </si>
  <si>
    <t>Cooney</t>
  </si>
  <si>
    <t>Kirchgessner</t>
  </si>
  <si>
    <t>Behairy</t>
  </si>
  <si>
    <t>Seamans</t>
  </si>
  <si>
    <t>Diachun</t>
  </si>
  <si>
    <t>R/C/I/REF vs. GRE</t>
  </si>
  <si>
    <t>O'Connor</t>
  </si>
  <si>
    <t>D/WF/I/WEP/REF vs. R/C</t>
  </si>
  <si>
    <t>De Stefano</t>
  </si>
  <si>
    <t>Kalinowski</t>
  </si>
  <si>
    <t>Kalinowksi</t>
  </si>
  <si>
    <t>Murray III</t>
  </si>
  <si>
    <t>D vs. R/C/I/WEP/REF</t>
  </si>
  <si>
    <t>Morrissey</t>
  </si>
  <si>
    <t>Pellegrino</t>
  </si>
  <si>
    <t>LiPetri</t>
  </si>
  <si>
    <t>Sabella</t>
  </si>
  <si>
    <t>Rosen</t>
  </si>
  <si>
    <t>Monteleone</t>
  </si>
  <si>
    <t>D/WF/WEP/REF vs. R/C</t>
  </si>
  <si>
    <t>Foley</t>
  </si>
  <si>
    <t>Durso</t>
  </si>
  <si>
    <t>Divins Jr.</t>
  </si>
  <si>
    <t>Snow</t>
  </si>
  <si>
    <t>Mikulin</t>
  </si>
  <si>
    <t>D/WEP vs. R/C/I/REF/TRP</t>
  </si>
  <si>
    <t>Raynor</t>
  </si>
  <si>
    <t>Lamarre</t>
  </si>
  <si>
    <t>Carr</t>
  </si>
  <si>
    <t>Vides</t>
  </si>
  <si>
    <t>Vobis</t>
  </si>
  <si>
    <t>D vs. R/C/I vs. WEP/REF</t>
  </si>
  <si>
    <t>Griffin</t>
  </si>
  <si>
    <t>Pecorino</t>
  </si>
  <si>
    <t>Amato</t>
  </si>
  <si>
    <t>Bressler</t>
  </si>
  <si>
    <t>Maio</t>
  </si>
  <si>
    <t>D/WF vs. R/REF/IMW</t>
  </si>
  <si>
    <t>Butkiewicz</t>
  </si>
  <si>
    <t>Bytkiewicz</t>
  </si>
  <si>
    <t>Opportunity to Ballot</t>
  </si>
  <si>
    <t>D vs. R/C/REFA vs. WEP</t>
  </si>
  <si>
    <t>Etwaroo</t>
  </si>
  <si>
    <t>Cruz</t>
  </si>
  <si>
    <t>Espinal</t>
  </si>
  <si>
    <t>Kalotee</t>
  </si>
  <si>
    <t>D vs. R/WEP vs. REF</t>
  </si>
  <si>
    <t>Scandalios</t>
  </si>
  <si>
    <t>D/WF vs. REF</t>
  </si>
  <si>
    <t>Wiliams</t>
  </si>
  <si>
    <t>Beckford</t>
  </si>
  <si>
    <t>D/WF vs. R/C vs. GRE</t>
  </si>
  <si>
    <t>Goldberg</t>
  </si>
  <si>
    <t>Frontus</t>
  </si>
  <si>
    <t>Saperstein</t>
  </si>
  <si>
    <t>Lustig-Elgrably</t>
  </si>
  <si>
    <t>D/WEP vs. R/C/I/REF vs. GRE vs. WF</t>
  </si>
  <si>
    <t>La Salle</t>
  </si>
  <si>
    <t>Eichenstein</t>
  </si>
  <si>
    <t>Popkin</t>
  </si>
  <si>
    <t>D/WF vs. C vs. LBT</t>
  </si>
  <si>
    <t>Washington</t>
  </si>
  <si>
    <t>Bates</t>
  </si>
  <si>
    <t>Fall</t>
  </si>
  <si>
    <t>Kane</t>
  </si>
  <si>
    <t>Falcone</t>
  </si>
  <si>
    <t>D/REF vs. GRE vs. WF</t>
  </si>
  <si>
    <t>Reilly Jr.</t>
  </si>
  <si>
    <t>Yost</t>
  </si>
  <si>
    <t>R/C vs. REF</t>
  </si>
  <si>
    <t>Dennie</t>
  </si>
  <si>
    <t>D/C/I/REF vs. GRE</t>
  </si>
  <si>
    <t>Baumel</t>
  </si>
  <si>
    <t>Nixon</t>
  </si>
  <si>
    <t>Cotenescu</t>
  </si>
  <si>
    <t>Taylor</t>
  </si>
  <si>
    <t>Ascherman</t>
  </si>
  <si>
    <t>D/WF vs. R/I/REF</t>
  </si>
  <si>
    <t>Epstein</t>
  </si>
  <si>
    <t>Pagan</t>
  </si>
  <si>
    <t>D/WF vs. R vs. REF</t>
  </si>
  <si>
    <t>Puliafito</t>
  </si>
  <si>
    <t>D vs R vs. C</t>
  </si>
  <si>
    <t>Fasano</t>
  </si>
  <si>
    <t>Fernandez</t>
  </si>
  <si>
    <t>English</t>
  </si>
  <si>
    <t>Cartagena</t>
  </si>
  <si>
    <t>Septimo</t>
  </si>
  <si>
    <t>D vs. R vs. C vs. WF</t>
  </si>
  <si>
    <t>Lennon</t>
  </si>
  <si>
    <t>Bogdany</t>
  </si>
  <si>
    <t>Rivera-Diaz</t>
  </si>
  <si>
    <t>Reyes</t>
  </si>
  <si>
    <t>Marcus</t>
  </si>
  <si>
    <t>Sayegh</t>
  </si>
  <si>
    <t>Pinion</t>
  </si>
  <si>
    <t>D/GRE/WF/I/WEP/REF vs. R/C</t>
  </si>
  <si>
    <t>Nuculovic</t>
  </si>
  <si>
    <t>Gashi</t>
  </si>
  <si>
    <t>Chiulli</t>
  </si>
  <si>
    <t>Presti Jr.</t>
  </si>
  <si>
    <t>Martens</t>
  </si>
  <si>
    <t>Rettig</t>
  </si>
  <si>
    <t>McEvoy</t>
  </si>
  <si>
    <t>O'Connor Jr.</t>
  </si>
  <si>
    <t>Tague</t>
  </si>
  <si>
    <t>D/WF/WEP vs. R/C/I</t>
  </si>
  <si>
    <t>Jacobson</t>
  </si>
  <si>
    <t>Manley</t>
  </si>
  <si>
    <t>Giardino</t>
  </si>
  <si>
    <t>Truitt</t>
  </si>
  <si>
    <t>D/WF/I vs. R/C/WEP/REF</t>
  </si>
  <si>
    <t>Houghtling</t>
  </si>
  <si>
    <t>Ashby</t>
  </si>
  <si>
    <t>D/GRE/WF/WEP vs. R/C/I/REF</t>
  </si>
  <si>
    <t>Porter</t>
  </si>
  <si>
    <t>Carey</t>
  </si>
  <si>
    <t>McGarry</t>
  </si>
  <si>
    <t>D/WF/I/WEP/REF vs. R/C/GRE</t>
  </si>
  <si>
    <t>Zegers</t>
  </si>
  <si>
    <t>R/C/I vs. WF</t>
  </si>
  <si>
    <t>Jenne</t>
  </si>
  <si>
    <t>Walczyk</t>
  </si>
  <si>
    <t>Rubino</t>
  </si>
  <si>
    <t>Smullen</t>
  </si>
  <si>
    <t>Buttenschon</t>
  </si>
  <si>
    <t>Bova Jr.</t>
  </si>
  <si>
    <t>Tosh</t>
  </si>
  <si>
    <t>R/REF vs. C</t>
  </si>
  <si>
    <t>Batman</t>
  </si>
  <si>
    <t>Paro</t>
  </si>
  <si>
    <t>Ott</t>
  </si>
  <si>
    <t>Comegys</t>
  </si>
  <si>
    <t>Manktelow</t>
  </si>
  <si>
    <t>R/C/REF</t>
  </si>
  <si>
    <t>Byrnes</t>
  </si>
  <si>
    <t>D/WF/WEP vs. R/C vs. I/REF</t>
  </si>
  <si>
    <t>Gilchrist</t>
  </si>
  <si>
    <t>Romeo</t>
  </si>
  <si>
    <t>Iacovaneglo</t>
  </si>
  <si>
    <t>Iacovangelo</t>
  </si>
  <si>
    <t>R/C/I/REF vs. LBT</t>
  </si>
  <si>
    <t>Ohar</t>
  </si>
  <si>
    <t>D/C/I vs. R vs. GRE</t>
  </si>
  <si>
    <t>Bohen</t>
  </si>
  <si>
    <t>D/WF/REF vs. R/C vs. I</t>
  </si>
  <si>
    <t>Centinello Sr.</t>
  </si>
  <si>
    <t>DiPasquale</t>
  </si>
  <si>
    <t>McMahon</t>
  </si>
  <si>
    <t>Lawvere</t>
  </si>
  <si>
    <t>Wochensky</t>
  </si>
  <si>
    <t>Totaro</t>
  </si>
  <si>
    <t>Einach</t>
  </si>
  <si>
    <t>Libertarian</t>
  </si>
  <si>
    <t>Serve America</t>
  </si>
  <si>
    <t>Ahearn</t>
  </si>
  <si>
    <t>D/PTT vs. R/C</t>
  </si>
  <si>
    <t>Siderakis</t>
  </si>
  <si>
    <t>Mattera</t>
  </si>
  <si>
    <t>D vs. R/C/I/SN</t>
  </si>
  <si>
    <t>Weik</t>
  </si>
  <si>
    <t>Smyth</t>
  </si>
  <si>
    <t>D/SAM vs. R/C/LBT/I vs. GRE</t>
  </si>
  <si>
    <t>Dunne Sr.</t>
  </si>
  <si>
    <t>D/WF vs. R/C/I vsR/C/I</t>
  </si>
  <si>
    <t>Franklin</t>
  </si>
  <si>
    <t>D/WF/I/SAM vs. R/C</t>
  </si>
  <si>
    <t>Nahoum</t>
  </si>
  <si>
    <t>Nahoun</t>
  </si>
  <si>
    <t>D/WF vs. R/C/SOC</t>
  </si>
  <si>
    <t>D vs. R/C/SOC</t>
  </si>
  <si>
    <t>Christmann</t>
  </si>
  <si>
    <t>D/WF vs. NM</t>
  </si>
  <si>
    <t>Coburn</t>
  </si>
  <si>
    <t>Bruno</t>
  </si>
  <si>
    <t>D/WF/SAM vs. R/C/I</t>
  </si>
  <si>
    <t>DeFillippo</t>
  </si>
  <si>
    <t>D/I vs. C vs. SAM</t>
  </si>
  <si>
    <t>Brisport</t>
  </si>
  <si>
    <t>Chang</t>
  </si>
  <si>
    <t>Sultan</t>
  </si>
  <si>
    <t>Weiner</t>
  </si>
  <si>
    <t>Gisondi</t>
  </si>
  <si>
    <t>Saimovici</t>
  </si>
  <si>
    <t>D/WF/SAM vs. R/C</t>
  </si>
  <si>
    <t>Riechlin-Melnick</t>
  </si>
  <si>
    <t>Weber Jr.</t>
  </si>
  <si>
    <t>Reichlin-Melnick</t>
  </si>
  <si>
    <t>Weber Sr.</t>
  </si>
  <si>
    <t>D/WF vs. R/SAM</t>
  </si>
  <si>
    <t>Brescia</t>
  </si>
  <si>
    <t>Astorino</t>
  </si>
  <si>
    <t>D/WF/I vs. R/C/ROS</t>
  </si>
  <si>
    <t>D/WF/SAM vs. R/C/I/ROS</t>
  </si>
  <si>
    <t>Martucci</t>
  </si>
  <si>
    <t>Nelson</t>
  </si>
  <si>
    <t>Yule</t>
  </si>
  <si>
    <t>Hinchey</t>
  </si>
  <si>
    <t>Amedure Jr.</t>
  </si>
  <si>
    <t>Alft Jr.</t>
  </si>
  <si>
    <t>D/WF vs. R/C/I vs. GRE</t>
  </si>
  <si>
    <t>McCalmon</t>
  </si>
  <si>
    <t>Renna</t>
  </si>
  <si>
    <t>Barber</t>
  </si>
  <si>
    <t>Oberacker</t>
  </si>
  <si>
    <t>Quiter</t>
  </si>
  <si>
    <t>Rodgers</t>
  </si>
  <si>
    <t>Penner</t>
  </si>
  <si>
    <t>D/WF vs. R/C/I/SAM vs LBT</t>
  </si>
  <si>
    <t>O'Toole</t>
  </si>
  <si>
    <t>D vs. R/C/I/SAM</t>
  </si>
  <si>
    <t>Brouk</t>
  </si>
  <si>
    <t>Missick</t>
  </si>
  <si>
    <t>D/WF vs. R/C/I/SAM</t>
  </si>
  <si>
    <t>Barry</t>
  </si>
  <si>
    <t>Puglisi</t>
  </si>
  <si>
    <t>Borrello</t>
  </si>
  <si>
    <t>D/WF vs. R/C/LBT/I</t>
  </si>
  <si>
    <t>Klimeck</t>
  </si>
  <si>
    <t>Mertzlufft</t>
  </si>
  <si>
    <t>Berger</t>
  </si>
  <si>
    <t>Rath III</t>
  </si>
  <si>
    <t>Jens-Smith</t>
  </si>
  <si>
    <t>Van Helmond</t>
  </si>
  <si>
    <t>D/WF vs.R/C/I vs. LBT</t>
  </si>
  <si>
    <t>Polgar</t>
  </si>
  <si>
    <t>Martin</t>
  </si>
  <si>
    <t>Fischer-Gledhill</t>
  </si>
  <si>
    <t>D/WF/I vs. R/C vs. LBT</t>
  </si>
  <si>
    <t>Ianacci</t>
  </si>
  <si>
    <t>Skelly</t>
  </si>
  <si>
    <t>Gandolfo</t>
  </si>
  <si>
    <t>Rice</t>
  </si>
  <si>
    <t>Brancato</t>
  </si>
  <si>
    <t>Silvestri</t>
  </si>
  <si>
    <t>Marcantonio</t>
  </si>
  <si>
    <t>Gorman</t>
  </si>
  <si>
    <t>Gutowitz</t>
  </si>
  <si>
    <t>Sackman III</t>
  </si>
  <si>
    <t>Sillitti</t>
  </si>
  <si>
    <t>Srivastava</t>
  </si>
  <si>
    <t>Tarnoff</t>
  </si>
  <si>
    <t>Sillittti</t>
  </si>
  <si>
    <t>Engleman</t>
  </si>
  <si>
    <t>Darling</t>
  </si>
  <si>
    <t>Vanderhall</t>
  </si>
  <si>
    <t>D vs. R/C/LBT/I</t>
  </si>
  <si>
    <t>Marks</t>
  </si>
  <si>
    <t>Canzoneri-Fitzpatrick</t>
  </si>
  <si>
    <t>Zanzoneri</t>
  </si>
  <si>
    <t>Leon</t>
  </si>
  <si>
    <t>D vs. R/C vs. LBT</t>
  </si>
  <si>
    <t>Zacchea</t>
  </si>
  <si>
    <t>Hatzipetros</t>
  </si>
  <si>
    <t>Sakelos</t>
  </si>
  <si>
    <t>D vs. COVID19 Stories</t>
  </si>
  <si>
    <t>Cullina</t>
  </si>
  <si>
    <t>Gonzalez-Rojas</t>
  </si>
  <si>
    <t>Marquez</t>
  </si>
  <si>
    <t>To</t>
  </si>
  <si>
    <t>Mamdani</t>
  </si>
  <si>
    <t>Rajkumar</t>
  </si>
  <si>
    <t>Perna</t>
  </si>
  <si>
    <t>D vs. J&amp;P</t>
  </si>
  <si>
    <t>Weintsein</t>
  </si>
  <si>
    <t>Barrera</t>
  </si>
  <si>
    <t>Szuszkiewicz</t>
  </si>
  <si>
    <t>Marino</t>
  </si>
  <si>
    <t>Mitaynes</t>
  </si>
  <si>
    <t>D vs.R vs. GRE</t>
  </si>
  <si>
    <t>Zinerman</t>
  </si>
  <si>
    <t>Forrest</t>
  </si>
  <si>
    <t xml:space="preserve">Ciurcina Jr. </t>
  </si>
  <si>
    <t>Ciurcina Jr.</t>
  </si>
  <si>
    <t>DeGuerre</t>
  </si>
  <si>
    <t>D/I vs. R/C/SAM</t>
  </si>
  <si>
    <t>Patterson</t>
  </si>
  <si>
    <t>Tannousis</t>
  </si>
  <si>
    <t>Laschyk</t>
  </si>
  <si>
    <t>Schley</t>
  </si>
  <si>
    <t>D vs. Schley for 70 Assy.</t>
  </si>
  <si>
    <t>Graham</t>
  </si>
  <si>
    <t>D/WF vs.R</t>
  </si>
  <si>
    <t>Seawright (Rise and Unite) 28461, Puliafito (Liberal) 5941</t>
  </si>
  <si>
    <t>D/L vs. R&amp;U</t>
  </si>
  <si>
    <t>Dister</t>
  </si>
  <si>
    <t>Skinner</t>
  </si>
  <si>
    <t>Powell</t>
  </si>
  <si>
    <t>DeFrancis</t>
  </si>
  <si>
    <t>DeStefano</t>
  </si>
  <si>
    <t>Burgos</t>
  </si>
  <si>
    <t>Eronosele</t>
  </si>
  <si>
    <t>Zeigler</t>
  </si>
  <si>
    <t>Castillo</t>
  </si>
  <si>
    <t>DeJesus</t>
  </si>
  <si>
    <t>D/WF vs. R vs. C vs. GRE</t>
  </si>
  <si>
    <t>D/WF/SAM</t>
  </si>
  <si>
    <t>Burdick</t>
  </si>
  <si>
    <t>D vs. R/C/I/SAM/ROS</t>
  </si>
  <si>
    <t>Lawler</t>
  </si>
  <si>
    <t>Bhandarkar</t>
  </si>
  <si>
    <t>D/WF vs. R/C/LBT/I/SAM</t>
  </si>
  <si>
    <t>Kidney</t>
  </si>
  <si>
    <t>Kraat</t>
  </si>
  <si>
    <t>Bridges</t>
  </si>
  <si>
    <t>Gauzza IV</t>
  </si>
  <si>
    <t>D/WF/I vs. R/C/LBT</t>
  </si>
  <si>
    <t>Vogel</t>
  </si>
  <si>
    <t>Senrick</t>
  </si>
  <si>
    <t>Papanicolaou</t>
  </si>
  <si>
    <t>Fein</t>
  </si>
  <si>
    <t>D/I vs. R/C vs. WF</t>
  </si>
  <si>
    <t>D/I vs. R/C/LBT</t>
  </si>
  <si>
    <t>Feiden</t>
  </si>
  <si>
    <t>DeLorenzo</t>
  </si>
  <si>
    <t>Seeman</t>
  </si>
  <si>
    <t>Catalfamo</t>
  </si>
  <si>
    <t>D/I/SAM vs. R/C</t>
  </si>
  <si>
    <t>Braymer</t>
  </si>
  <si>
    <t>Simpson</t>
  </si>
  <si>
    <t>Wood</t>
  </si>
  <si>
    <t>D/WF vs. R/C/I vs. SAM</t>
  </si>
  <si>
    <t>Hammond</t>
  </si>
  <si>
    <t>R/C/I/SAM</t>
  </si>
  <si>
    <t>Zielinski</t>
  </si>
  <si>
    <t>Gentile</t>
  </si>
  <si>
    <t>D/I vs. R vs. SAM</t>
  </si>
  <si>
    <t>Buttermann</t>
  </si>
  <si>
    <t>Mosher</t>
  </si>
  <si>
    <t>Cornell</t>
  </si>
  <si>
    <t>D vs. R/C/I vs. WF vs. LBT</t>
  </si>
  <si>
    <t>Shaw</t>
  </si>
  <si>
    <t>Angelino</t>
  </si>
  <si>
    <t>Kelles</t>
  </si>
  <si>
    <t>McIntyre</t>
  </si>
  <si>
    <t>D/WF vs. R/LBT</t>
  </si>
  <si>
    <t>Carabajal</t>
  </si>
  <si>
    <t>Lemondes Jr.</t>
  </si>
  <si>
    <t>Venesky</t>
  </si>
  <si>
    <t>D/SAM vs. R/C/I</t>
  </si>
  <si>
    <t>Gallahan</t>
  </si>
  <si>
    <t>Wade</t>
  </si>
  <si>
    <t>D vs. R/C vs. SAM</t>
  </si>
  <si>
    <t>Sattler-Leblanc</t>
  </si>
  <si>
    <t>Carrol</t>
  </si>
  <si>
    <t>Jensen</t>
  </si>
  <si>
    <t>Dailor</t>
  </si>
  <si>
    <t>D vs. R/C/I vs. GRE vs. WF</t>
  </si>
  <si>
    <t>Wilcox</t>
  </si>
  <si>
    <t>Becker</t>
  </si>
  <si>
    <t>D/WF vs. LBT vs. I</t>
  </si>
  <si>
    <t>Meeks</t>
  </si>
  <si>
    <t>Vazquez</t>
  </si>
  <si>
    <t>Glogowksi</t>
  </si>
  <si>
    <t>Conrad III</t>
  </si>
  <si>
    <t>Pecoraro</t>
  </si>
  <si>
    <t>D/WF/I vs. R/C vs. GRE</t>
  </si>
  <si>
    <t>Miles</t>
  </si>
  <si>
    <t>Szalkowski</t>
  </si>
  <si>
    <t xml:space="preserve">Burke </t>
  </si>
  <si>
    <t>Piga-Wallace</t>
  </si>
  <si>
    <t>Smierciak II</t>
  </si>
  <si>
    <t>R/C/LBT/I</t>
  </si>
  <si>
    <t>Wolfgang</t>
  </si>
  <si>
    <t>D/WF/I vs. R/C/I vs. GRE</t>
  </si>
  <si>
    <t>Scott</t>
  </si>
  <si>
    <t>Cardinale</t>
  </si>
  <si>
    <t>Independent</t>
  </si>
  <si>
    <t>Working Families</t>
  </si>
  <si>
    <t>Fonfara</t>
  </si>
  <si>
    <t>Ruhe</t>
  </si>
  <si>
    <t>D/WF vs. R vs. G</t>
  </si>
  <si>
    <t>Coleman</t>
  </si>
  <si>
    <t>LeBeau</t>
  </si>
  <si>
    <t>Reveron</t>
  </si>
  <si>
    <t>Cassano</t>
  </si>
  <si>
    <t>Pelletier</t>
  </si>
  <si>
    <t>Bye</t>
  </si>
  <si>
    <t>Gerratana</t>
  </si>
  <si>
    <t>Blint</t>
  </si>
  <si>
    <t>Jarmoc</t>
  </si>
  <si>
    <t>Kissel</t>
  </si>
  <si>
    <t>Seger</t>
  </si>
  <si>
    <t>Witkos</t>
  </si>
  <si>
    <t>Doyle</t>
  </si>
  <si>
    <t>Dinunzio</t>
  </si>
  <si>
    <t>Harp</t>
  </si>
  <si>
    <t>Looney</t>
  </si>
  <si>
    <t>Cartier</t>
  </si>
  <si>
    <t>Bartolomeo</t>
  </si>
  <si>
    <t>Suzio</t>
  </si>
  <si>
    <t>D/WF vs. R/I/O</t>
  </si>
  <si>
    <t>Slossberg</t>
  </si>
  <si>
    <t>DeGrego</t>
  </si>
  <si>
    <t>Hartley</t>
  </si>
  <si>
    <t>Larsen</t>
  </si>
  <si>
    <t>Bertaccini</t>
  </si>
  <si>
    <t>D vs. I vs. WF</t>
  </si>
  <si>
    <t>Markley</t>
  </si>
  <si>
    <t>Crisco</t>
  </si>
  <si>
    <t>Szewczyk</t>
  </si>
  <si>
    <t>Maynard</t>
  </si>
  <si>
    <t>Madonna</t>
  </si>
  <si>
    <t>Osten</t>
  </si>
  <si>
    <t>Coutu</t>
  </si>
  <si>
    <t>Stillman</t>
  </si>
  <si>
    <t>Guttman</t>
  </si>
  <si>
    <t>D vs. R/I vs. O</t>
  </si>
  <si>
    <t>Musto</t>
  </si>
  <si>
    <t>Ciocci</t>
  </si>
  <si>
    <t>Ayala</t>
  </si>
  <si>
    <t>Mizera</t>
  </si>
  <si>
    <t>Bartlett</t>
  </si>
  <si>
    <t>McLachlan</t>
  </si>
  <si>
    <t>Batlett</t>
  </si>
  <si>
    <t>Duff</t>
  </si>
  <si>
    <t>Chiaramonte</t>
  </si>
  <si>
    <t>Curry</t>
  </si>
  <si>
    <t>Boucher</t>
  </si>
  <si>
    <t>Leone</t>
  </si>
  <si>
    <t>Michelson</t>
  </si>
  <si>
    <t>Sala</t>
  </si>
  <si>
    <t>D vs. R/I vs. G</t>
  </si>
  <si>
    <t>McKinney</t>
  </si>
  <si>
    <t>White</t>
  </si>
  <si>
    <t>Riiska</t>
  </si>
  <si>
    <t>Chapin</t>
  </si>
  <si>
    <t>Roche</t>
  </si>
  <si>
    <t>Welch</t>
  </si>
  <si>
    <t>Gambardella</t>
  </si>
  <si>
    <t>Crawford</t>
  </si>
  <si>
    <t>Schlag</t>
  </si>
  <si>
    <t>Fontana</t>
  </si>
  <si>
    <t>Eastwood</t>
  </si>
  <si>
    <t>Guglielmo</t>
  </si>
  <si>
    <t>Dauplaise</t>
  </si>
  <si>
    <t>Frantz</t>
  </si>
  <si>
    <t>Chevalier</t>
  </si>
  <si>
    <t>R vs. D vs. G</t>
  </si>
  <si>
    <t>Ritter</t>
  </si>
  <si>
    <t>Lerman</t>
  </si>
  <si>
    <t>DeMoura</t>
  </si>
  <si>
    <t>Gonzales</t>
  </si>
  <si>
    <t>Arce</t>
  </si>
  <si>
    <t>Dence</t>
  </si>
  <si>
    <t>McGee</t>
  </si>
  <si>
    <t>Panos</t>
  </si>
  <si>
    <t>Vargas</t>
  </si>
  <si>
    <t>Lupo</t>
  </si>
  <si>
    <t>McCrory</t>
  </si>
  <si>
    <t>Rankine</t>
  </si>
  <si>
    <t>Ackert</t>
  </si>
  <si>
    <t>Rojas</t>
  </si>
  <si>
    <t>Hrubala</t>
  </si>
  <si>
    <t>Genga</t>
  </si>
  <si>
    <t>Powers</t>
  </si>
  <si>
    <t>Larson</t>
  </si>
  <si>
    <t>Ogar</t>
  </si>
  <si>
    <t>Luxenberg</t>
  </si>
  <si>
    <t>Devanney</t>
  </si>
  <si>
    <t>Diminico</t>
  </si>
  <si>
    <t>Tweedie</t>
  </si>
  <si>
    <t>Dimico</t>
  </si>
  <si>
    <t>Driscoll</t>
  </si>
  <si>
    <t>Aman</t>
  </si>
  <si>
    <t>Baram</t>
  </si>
  <si>
    <t>Hampton</t>
  </si>
  <si>
    <t>Folk</t>
  </si>
  <si>
    <t>Kalechman</t>
  </si>
  <si>
    <t>D vs. R. O</t>
  </si>
  <si>
    <t>Pena</t>
  </si>
  <si>
    <t>LeGeyt</t>
  </si>
  <si>
    <t>Legeyt</t>
  </si>
  <si>
    <t>Fleischmann</t>
  </si>
  <si>
    <t>Landry</t>
  </si>
  <si>
    <t>Verrengia</t>
  </si>
  <si>
    <t>Demicco</t>
  </si>
  <si>
    <t>Wadsworth</t>
  </si>
  <si>
    <t>Boukus</t>
  </si>
  <si>
    <t>Saunders</t>
  </si>
  <si>
    <t>Giulinao</t>
  </si>
  <si>
    <t>Giuliano</t>
  </si>
  <si>
    <t>Lopes</t>
  </si>
  <si>
    <t>Steele</t>
  </si>
  <si>
    <t>Gadomski</t>
  </si>
  <si>
    <t>Ouellette</t>
  </si>
  <si>
    <t>Mayo</t>
  </si>
  <si>
    <t>D/WF vs. R vs. G vs. O</t>
  </si>
  <si>
    <t>Tercyak</t>
  </si>
  <si>
    <t>Kramer</t>
  </si>
  <si>
    <t>D/WF vs. R vs. O</t>
  </si>
  <si>
    <t>Nafis</t>
  </si>
  <si>
    <t>Ancona</t>
  </si>
  <si>
    <t>Morin</t>
  </si>
  <si>
    <t>Console</t>
  </si>
  <si>
    <t>Guerrera</t>
  </si>
  <si>
    <t>Aresimowicz</t>
  </si>
  <si>
    <t>Srinivasan</t>
  </si>
  <si>
    <t>Phelps</t>
  </si>
  <si>
    <t>Carpino</t>
  </si>
  <si>
    <t>Serra</t>
  </si>
  <si>
    <t>Grippo</t>
  </si>
  <si>
    <t>Goff</t>
  </si>
  <si>
    <t>Ziobron</t>
  </si>
  <si>
    <t>Vicino</t>
  </si>
  <si>
    <t>Samperi</t>
  </si>
  <si>
    <t>Pacileo</t>
  </si>
  <si>
    <t>Jutila</t>
  </si>
  <si>
    <t>Siragusa</t>
  </si>
  <si>
    <t>Hewett</t>
  </si>
  <si>
    <t>Docker</t>
  </si>
  <si>
    <t>Moukawsher</t>
  </si>
  <si>
    <t>Lavery</t>
  </si>
  <si>
    <t>Watson</t>
  </si>
  <si>
    <t>Bowles</t>
  </si>
  <si>
    <t>France</t>
  </si>
  <si>
    <t>Urban</t>
  </si>
  <si>
    <t>Flexer</t>
  </si>
  <si>
    <t>Reeves</t>
  </si>
  <si>
    <t>Mikutel</t>
  </si>
  <si>
    <t>Eighme</t>
  </si>
  <si>
    <t>Riley</t>
  </si>
  <si>
    <t>Middleton</t>
  </si>
  <si>
    <t>Sear</t>
  </si>
  <si>
    <t>Enslow</t>
  </si>
  <si>
    <t>Orange</t>
  </si>
  <si>
    <t>Soby</t>
  </si>
  <si>
    <t>Carboni</t>
  </si>
  <si>
    <t>Rovero</t>
  </si>
  <si>
    <t>Grohs</t>
  </si>
  <si>
    <t>Bacchiochi</t>
  </si>
  <si>
    <t>Traceski</t>
  </si>
  <si>
    <t>Hurlburt</t>
  </si>
  <si>
    <t>Vincent</t>
  </si>
  <si>
    <t>Haddad</t>
  </si>
  <si>
    <t>Marzi</t>
  </si>
  <si>
    <t>Sawyer</t>
  </si>
  <si>
    <t>Janowski</t>
  </si>
  <si>
    <t>Bowsza</t>
  </si>
  <si>
    <t>Alexander</t>
  </si>
  <si>
    <t>Sirard</t>
  </si>
  <si>
    <t>Kiner</t>
  </si>
  <si>
    <t>Bosco</t>
  </si>
  <si>
    <t>Sayers</t>
  </si>
  <si>
    <t>Russo</t>
  </si>
  <si>
    <t>Zawistowski</t>
  </si>
  <si>
    <t>Dantos</t>
  </si>
  <si>
    <t>Simanski</t>
  </si>
  <si>
    <t>Renzullo</t>
  </si>
  <si>
    <t>Case</t>
  </si>
  <si>
    <t>Willis</t>
  </si>
  <si>
    <t>Nasiatka</t>
  </si>
  <si>
    <t>Traub</t>
  </si>
  <si>
    <t>Miner</t>
  </si>
  <si>
    <t>O'Neill</t>
  </si>
  <si>
    <t>R vs. O</t>
  </si>
  <si>
    <t>Grossman</t>
  </si>
  <si>
    <t>Buck-Taylor</t>
  </si>
  <si>
    <t>Payne</t>
  </si>
  <si>
    <t>Rebimbas</t>
  </si>
  <si>
    <t>Brunelli</t>
  </si>
  <si>
    <t>D'Amelio</t>
  </si>
  <si>
    <t>D vs. R vs. I</t>
  </si>
  <si>
    <t>Stango</t>
  </si>
  <si>
    <t>Cam</t>
  </si>
  <si>
    <t>Odle</t>
  </si>
  <si>
    <t>Noujaim</t>
  </si>
  <si>
    <t>R vs. I</t>
  </si>
  <si>
    <t>Cuevas</t>
  </si>
  <si>
    <t>Alseph, Jr.</t>
  </si>
  <si>
    <t>D/I vs. R</t>
  </si>
  <si>
    <t>Piscopo</t>
  </si>
  <si>
    <t>Fitzgerald</t>
  </si>
  <si>
    <t>Santorso</t>
  </si>
  <si>
    <t>Betts</t>
  </si>
  <si>
    <t>Langer</t>
  </si>
  <si>
    <t>D vs. R/I vs. WF</t>
  </si>
  <si>
    <t>Nicastro, Sr.</t>
  </si>
  <si>
    <t>Alford</t>
  </si>
  <si>
    <t>Marsella</t>
  </si>
  <si>
    <t>Zoni</t>
  </si>
  <si>
    <t>Lousbury</t>
  </si>
  <si>
    <t>Altoboello</t>
  </si>
  <si>
    <t>Dunlop</t>
  </si>
  <si>
    <t>Altobello</t>
  </si>
  <si>
    <t>Abercrombie</t>
  </si>
  <si>
    <t>Soto</t>
  </si>
  <si>
    <t>Santiago</t>
  </si>
  <si>
    <t>Swedock</t>
  </si>
  <si>
    <t>Went</t>
  </si>
  <si>
    <t>D vs. R vs. G vs. O</t>
  </si>
  <si>
    <t>Mushinsky</t>
  </si>
  <si>
    <t>Bachand</t>
  </si>
  <si>
    <t>Candelora</t>
  </si>
  <si>
    <t>Yaccarino</t>
  </si>
  <si>
    <t>Sharkey</t>
  </si>
  <si>
    <t>Nardello</t>
  </si>
  <si>
    <t>Zupkus</t>
  </si>
  <si>
    <t>Darter</t>
  </si>
  <si>
    <t>Frtiz</t>
  </si>
  <si>
    <t>D'Agostino</t>
  </si>
  <si>
    <t>Winfield</t>
  </si>
  <si>
    <t>Candelaria</t>
  </si>
  <si>
    <t>Lemar</t>
  </si>
  <si>
    <t>Megna</t>
  </si>
  <si>
    <t>Widlitz</t>
  </si>
  <si>
    <t>Albis</t>
  </si>
  <si>
    <t>Cubellotti</t>
  </si>
  <si>
    <t>Lesser</t>
  </si>
  <si>
    <t>Kleckowski</t>
  </si>
  <si>
    <t>Kokoruda</t>
  </si>
  <si>
    <t>Nicholson</t>
  </si>
  <si>
    <t>Linehan</t>
  </si>
  <si>
    <t>Adinolfi</t>
  </si>
  <si>
    <t>Greene, Jr.</t>
  </si>
  <si>
    <t>Romano</t>
  </si>
  <si>
    <t>Bolisnky</t>
  </si>
  <si>
    <t>Bolinsky</t>
  </si>
  <si>
    <t>Scribner</t>
  </si>
  <si>
    <t>R/I vs. WF</t>
  </si>
  <si>
    <t>Arconti, Jr.</t>
  </si>
  <si>
    <t>Wetmore</t>
  </si>
  <si>
    <t>Godfrey</t>
  </si>
  <si>
    <t>DeMuth</t>
  </si>
  <si>
    <t>Bonistalli</t>
  </si>
  <si>
    <t>Frey</t>
  </si>
  <si>
    <t>Dombroski</t>
  </si>
  <si>
    <t>Hovey</t>
  </si>
  <si>
    <t>Matto</t>
  </si>
  <si>
    <t>Perillo</t>
  </si>
  <si>
    <t>Hynes</t>
  </si>
  <si>
    <t>Klarides</t>
  </si>
  <si>
    <t>Dargan</t>
  </si>
  <si>
    <t>Plamucci, Sr.</t>
  </si>
  <si>
    <t>Esposito, Jr.</t>
  </si>
  <si>
    <t>Maroney</t>
  </si>
  <si>
    <t>Staneski</t>
  </si>
  <si>
    <t>Masters</t>
  </si>
  <si>
    <t>Hoydick</t>
  </si>
  <si>
    <t>Price</t>
  </si>
  <si>
    <t>Backer</t>
  </si>
  <si>
    <t>Crudo</t>
  </si>
  <si>
    <t>Christiano</t>
  </si>
  <si>
    <t>Rutigliano</t>
  </si>
  <si>
    <t>Bevilacqua, Jr.</t>
  </si>
  <si>
    <t>Clemons, Jr.</t>
  </si>
  <si>
    <t>Quiroga</t>
  </si>
  <si>
    <t>Robbins</t>
  </si>
  <si>
    <t>O'Dea</t>
  </si>
  <si>
    <t>Bedell</t>
  </si>
  <si>
    <t>Stallworth</t>
  </si>
  <si>
    <t>Pizighelli</t>
  </si>
  <si>
    <t>Hennessy</t>
  </si>
  <si>
    <t>Minutolo</t>
  </si>
  <si>
    <t>Batguas</t>
  </si>
  <si>
    <t>Grogins</t>
  </si>
  <si>
    <t>Slater</t>
  </si>
  <si>
    <t>Iannuzzi</t>
  </si>
  <si>
    <t>Labriola</t>
  </si>
  <si>
    <t>Brand</t>
  </si>
  <si>
    <t>Kupchick</t>
  </si>
  <si>
    <t>Kupchik</t>
  </si>
  <si>
    <t>Fawcett</t>
  </si>
  <si>
    <t>DeSanctis</t>
  </si>
  <si>
    <t>Dean</t>
  </si>
  <si>
    <t>Hwang</t>
  </si>
  <si>
    <t>Karvelis</t>
  </si>
  <si>
    <t>Shaban</t>
  </si>
  <si>
    <t>Rossi</t>
  </si>
  <si>
    <t>Steinberg</t>
  </si>
  <si>
    <t>Rubin</t>
  </si>
  <si>
    <t>Perone</t>
  </si>
  <si>
    <t>Giegler</t>
  </si>
  <si>
    <t>Morris</t>
  </si>
  <si>
    <t>Werner</t>
  </si>
  <si>
    <t>Tepper</t>
  </si>
  <si>
    <t>Cafero, Jr.</t>
  </si>
  <si>
    <t>Hoffstatter</t>
  </si>
  <si>
    <t>Lavielle</t>
  </si>
  <si>
    <t>Pollard</t>
  </si>
  <si>
    <t>Molgano</t>
  </si>
  <si>
    <t>Billie Miller</t>
  </si>
  <si>
    <t>Trofort</t>
  </si>
  <si>
    <t>Fox, III</t>
  </si>
  <si>
    <t>Tong</t>
  </si>
  <si>
    <t>Tarzia</t>
  </si>
  <si>
    <t xml:space="preserve">Fox </t>
  </si>
  <si>
    <t>Balestriere</t>
  </si>
  <si>
    <t>Maurer</t>
  </si>
  <si>
    <t>Blankley</t>
  </si>
  <si>
    <t>Floren</t>
  </si>
  <si>
    <t>Paulmeno</t>
  </si>
  <si>
    <t>Walko</t>
  </si>
  <si>
    <t>Rafferty</t>
  </si>
  <si>
    <t>Camillo</t>
  </si>
  <si>
    <t>Calc</t>
  </si>
  <si>
    <t>Peterson</t>
  </si>
  <si>
    <t>Tillett</t>
  </si>
  <si>
    <t xml:space="preserve">D/WF vs. R  </t>
  </si>
  <si>
    <t>Osgood</t>
  </si>
  <si>
    <t xml:space="preserve">D/WF vs. R/I </t>
  </si>
  <si>
    <t>Gerrantana</t>
  </si>
  <si>
    <t>Osborne</t>
  </si>
  <si>
    <t>Kennedy, Jr.</t>
  </si>
  <si>
    <t xml:space="preserve">Wilson, Jr. </t>
  </si>
  <si>
    <t>Wilson, Jr.</t>
  </si>
  <si>
    <t>Gaynor</t>
  </si>
  <si>
    <t>Shehu</t>
  </si>
  <si>
    <t xml:space="preserve">D/I vs. R vs. WF </t>
  </si>
  <si>
    <t>Robertson</t>
  </si>
  <si>
    <t xml:space="preserve">R vs. WF </t>
  </si>
  <si>
    <t>Tripp</t>
  </si>
  <si>
    <t>Trejo</t>
  </si>
  <si>
    <t>Everett</t>
  </si>
  <si>
    <t>Formica</t>
  </si>
  <si>
    <t>Palmer</t>
  </si>
  <si>
    <t>Costantini</t>
  </si>
  <si>
    <t>Ayala, Jr.</t>
  </si>
  <si>
    <t>Feng</t>
  </si>
  <si>
    <t>MacLachlan</t>
  </si>
  <si>
    <t>Dunne</t>
  </si>
  <si>
    <t>Sharlach</t>
  </si>
  <si>
    <t>Michel</t>
  </si>
  <si>
    <t xml:space="preserve">D/WF vs. R vs. G  </t>
  </si>
  <si>
    <t>French</t>
  </si>
  <si>
    <t>Michalik</t>
  </si>
  <si>
    <t>Marin</t>
  </si>
  <si>
    <t>Orsini</t>
  </si>
  <si>
    <t>Bjornberg</t>
  </si>
  <si>
    <t>Bennett</t>
  </si>
  <si>
    <t>R/I vs. D/WF vs G</t>
  </si>
  <si>
    <t>Penta</t>
  </si>
  <si>
    <t>R vs. WF</t>
  </si>
  <si>
    <t>Heflin</t>
  </si>
  <si>
    <t>R vs. G</t>
  </si>
  <si>
    <t>Fay</t>
  </si>
  <si>
    <t xml:space="preserve">Luna Jr. </t>
  </si>
  <si>
    <t>D vs. R vs. PC</t>
  </si>
  <si>
    <t>Thompson-Daniel</t>
  </si>
  <si>
    <t>D vs. PC</t>
  </si>
  <si>
    <t>Lion</t>
  </si>
  <si>
    <t>D vs. LP</t>
  </si>
  <si>
    <t>Currey</t>
  </si>
  <si>
    <t>Meek</t>
  </si>
  <si>
    <t>Hockenberry</t>
  </si>
  <si>
    <t>McGovern</t>
  </si>
  <si>
    <t>D/WF and R</t>
  </si>
  <si>
    <t>D vs. R/I vs. PC</t>
  </si>
  <si>
    <t>Zydanowicz</t>
  </si>
  <si>
    <t>Stoddard</t>
  </si>
  <si>
    <t>Pugliese</t>
  </si>
  <si>
    <t>Broderick, II</t>
  </si>
  <si>
    <t>Stone</t>
  </si>
  <si>
    <t>Carney</t>
  </si>
  <si>
    <t>Bizzarro</t>
  </si>
  <si>
    <t>Gobell</t>
  </si>
  <si>
    <t>D/WF vs. R vs. GP vs. PC</t>
  </si>
  <si>
    <t>Ceglarz</t>
  </si>
  <si>
    <t>Anest</t>
  </si>
  <si>
    <t>Byron</t>
  </si>
  <si>
    <t>Hurley</t>
  </si>
  <si>
    <t>Richards</t>
  </si>
  <si>
    <t>Szynkowicz</t>
  </si>
  <si>
    <t>Perrotti</t>
  </si>
  <si>
    <t>Siegrist</t>
  </si>
  <si>
    <t>Burr</t>
  </si>
  <si>
    <t>Balestracci</t>
  </si>
  <si>
    <t>McCarty</t>
  </si>
  <si>
    <t>D vs. R/I vs. GP</t>
  </si>
  <si>
    <t>Lockwood</t>
  </si>
  <si>
    <t>Bumgardner</t>
  </si>
  <si>
    <t>Rosati</t>
  </si>
  <si>
    <t>Cesolini</t>
  </si>
  <si>
    <t>Brycki</t>
  </si>
  <si>
    <t xml:space="preserve">Norman Jr. </t>
  </si>
  <si>
    <t>Dempsky</t>
  </si>
  <si>
    <t>Dubitsky</t>
  </si>
  <si>
    <t>Eldridge</t>
  </si>
  <si>
    <t>D/WF vs. BLP</t>
  </si>
  <si>
    <t>Pinney</t>
  </si>
  <si>
    <t>Vail</t>
  </si>
  <si>
    <t>Lacasse</t>
  </si>
  <si>
    <t>D vs. R/I vs. PCP</t>
  </si>
  <si>
    <t>Field</t>
  </si>
  <si>
    <t>Belsito</t>
  </si>
  <si>
    <t>G. Haddad</t>
  </si>
  <si>
    <t>R. Haddad</t>
  </si>
  <si>
    <t>La Bella</t>
  </si>
  <si>
    <t>Mulligan</t>
  </si>
  <si>
    <t>Tedford</t>
  </si>
  <si>
    <t>Kienzler</t>
  </si>
  <si>
    <t>Kwasnicki</t>
  </si>
  <si>
    <t>Storms</t>
  </si>
  <si>
    <t>D vs. I/R</t>
  </si>
  <si>
    <t>Doering</t>
  </si>
  <si>
    <t>Soliani</t>
  </si>
  <si>
    <t>Ohler</t>
  </si>
  <si>
    <t>D/WF vs. R/I vs. PC</t>
  </si>
  <si>
    <t>Day</t>
  </si>
  <si>
    <t>D/WF vs. R/I vs. GP</t>
  </si>
  <si>
    <t>Polletta</t>
  </si>
  <si>
    <t>Berthel</t>
  </si>
  <si>
    <t>Rivard</t>
  </si>
  <si>
    <t>Caiazzo</t>
  </si>
  <si>
    <t>D/WF vs. I</t>
  </si>
  <si>
    <t xml:space="preserve">Alseph Jr. </t>
  </si>
  <si>
    <t>D vs. I</t>
  </si>
  <si>
    <t>Simonin</t>
  </si>
  <si>
    <t>Pavalock</t>
  </si>
  <si>
    <t>Nicastro Sr.</t>
  </si>
  <si>
    <t>Levesque</t>
  </si>
  <si>
    <t>Natelli</t>
  </si>
  <si>
    <t>Broekstra</t>
  </si>
  <si>
    <t>D vs. GP</t>
  </si>
  <si>
    <t>Apuzzo Jr.</t>
  </si>
  <si>
    <t>Mead</t>
  </si>
  <si>
    <t>Corcoran</t>
  </si>
  <si>
    <t>Abbate</t>
  </si>
  <si>
    <t>O'Connell</t>
  </si>
  <si>
    <t>Olszta</t>
  </si>
  <si>
    <t>D/WF vs. GP</t>
  </si>
  <si>
    <t>Cirello</t>
  </si>
  <si>
    <t>Scanlon</t>
  </si>
  <si>
    <t>Gravino</t>
  </si>
  <si>
    <t>Taubes</t>
  </si>
  <si>
    <t>Cianci</t>
  </si>
  <si>
    <t>Selleck</t>
  </si>
  <si>
    <t>Picroski</t>
  </si>
  <si>
    <t>Vacancy</t>
  </si>
  <si>
    <t>Cole</t>
  </si>
  <si>
    <t>Smolnik</t>
  </si>
  <si>
    <t>Arconti Jr.</t>
  </si>
  <si>
    <t>Stanley</t>
  </si>
  <si>
    <t>Goncalves</t>
  </si>
  <si>
    <t>Aguilar</t>
  </si>
  <si>
    <t>Sredzinski</t>
  </si>
  <si>
    <t>Esposito Jr.</t>
  </si>
  <si>
    <t>Mullins</t>
  </si>
  <si>
    <t>Haley</t>
  </si>
  <si>
    <t>Ferraro</t>
  </si>
  <si>
    <t>Vitali</t>
  </si>
  <si>
    <t>Bradley</t>
  </si>
  <si>
    <t>Fredette</t>
  </si>
  <si>
    <t>McGorty</t>
  </si>
  <si>
    <t>Jansen</t>
  </si>
  <si>
    <t>R vs. GP vs. PC</t>
  </si>
  <si>
    <t>Sutherland</t>
  </si>
  <si>
    <t>Baker Jr.</t>
  </si>
  <si>
    <t>R vs. GP</t>
  </si>
  <si>
    <t>Rosario</t>
  </si>
  <si>
    <t>Book</t>
  </si>
  <si>
    <t>D vs. R vs. P&amp;P</t>
  </si>
  <si>
    <t>D vs. R vs P&amp;P</t>
  </si>
  <si>
    <t>Coyner</t>
  </si>
  <si>
    <t>McCarthy Vahey</t>
  </si>
  <si>
    <t>Way</t>
  </si>
  <si>
    <t>Cook-Littman</t>
  </si>
  <si>
    <t>Devlin</t>
  </si>
  <si>
    <t>Troy</t>
  </si>
  <si>
    <t>Briggs</t>
  </si>
  <si>
    <t>Scialabba</t>
  </si>
  <si>
    <t>Garfunkel</t>
  </si>
  <si>
    <t>Wilms</t>
  </si>
  <si>
    <t>Rodgerson</t>
  </si>
  <si>
    <t>Simmons</t>
  </si>
  <si>
    <t>McClean</t>
  </si>
  <si>
    <t>Mahoney</t>
  </si>
  <si>
    <t>Aponte</t>
  </si>
  <si>
    <t>Cloutier</t>
  </si>
  <si>
    <t>D vs. R/I vs/ GP</t>
  </si>
  <si>
    <t>Oberlander</t>
  </si>
  <si>
    <t>Bocchino</t>
  </si>
  <si>
    <t>D vs. R vs. G</t>
  </si>
  <si>
    <t>Mirek</t>
  </si>
  <si>
    <t>Marchetti</t>
  </si>
  <si>
    <t>Merritt</t>
  </si>
  <si>
    <t>Bielinski Gerratana</t>
  </si>
  <si>
    <t>Paonessa</t>
  </si>
  <si>
    <t>Beloin-Saavedra</t>
  </si>
  <si>
    <t>D/WF vs. R vs. PC</t>
  </si>
  <si>
    <t>Hornish</t>
  </si>
  <si>
    <t>D/WF vs R/I</t>
  </si>
  <si>
    <t>Libero</t>
  </si>
  <si>
    <t>Rogers</t>
  </si>
  <si>
    <t>Logan</t>
  </si>
  <si>
    <t>Somers</t>
  </si>
  <si>
    <t>Richardson Crouch</t>
  </si>
  <si>
    <t>Henowitz</t>
  </si>
  <si>
    <t>Hammers</t>
  </si>
  <si>
    <t>Gomes</t>
  </si>
  <si>
    <t>Garrett</t>
  </si>
  <si>
    <t>Gucker</t>
  </si>
  <si>
    <t>Ehlers</t>
  </si>
  <si>
    <t>Bottino</t>
  </si>
  <si>
    <t>Santaguida</t>
  </si>
  <si>
    <t>Lawson</t>
  </si>
  <si>
    <t>Nicastro</t>
  </si>
  <si>
    <t>Cava</t>
  </si>
  <si>
    <t>Needleman</t>
  </si>
  <si>
    <t>Avery</t>
  </si>
  <si>
    <t>Allie-Brennan</t>
  </si>
  <si>
    <t>D vs R</t>
  </si>
  <si>
    <t>D/WF vs R</t>
  </si>
  <si>
    <t>D vs PC</t>
  </si>
  <si>
    <t>Currier</t>
  </si>
  <si>
    <t>Topping</t>
  </si>
  <si>
    <t>Anwar</t>
  </si>
  <si>
    <t>Delnicki</t>
  </si>
  <si>
    <t>Tedone</t>
  </si>
  <si>
    <t>Kalechman and Tedone</t>
  </si>
  <si>
    <t>D vs. R/PC</t>
  </si>
  <si>
    <t>Levine</t>
  </si>
  <si>
    <t>Slap</t>
  </si>
  <si>
    <t>Barnes</t>
  </si>
  <si>
    <t>Forster</t>
  </si>
  <si>
    <t>Boukos</t>
  </si>
  <si>
    <t>Petit Jr.</t>
  </si>
  <si>
    <t>D/WF vs. R vs. GP</t>
  </si>
  <si>
    <t>Agosto</t>
  </si>
  <si>
    <t>Schulman</t>
  </si>
  <si>
    <t>Shulman</t>
  </si>
  <si>
    <t>Hurley and Johnson</t>
  </si>
  <si>
    <t>D/WF vs. Independence/I</t>
  </si>
  <si>
    <t>Morelli</t>
  </si>
  <si>
    <t>Saunig</t>
  </si>
  <si>
    <t>Dahlgren</t>
  </si>
  <si>
    <t>Coco</t>
  </si>
  <si>
    <t>D vs. R/I vs LP vs GP</t>
  </si>
  <si>
    <t>Siegrist III</t>
  </si>
  <si>
    <t>Hogan</t>
  </si>
  <si>
    <t>Cheeseman</t>
  </si>
  <si>
    <t>D/WF vs. R/I vs GP</t>
  </si>
  <si>
    <t>Stuller</t>
  </si>
  <si>
    <t>D vs. PC. GP</t>
  </si>
  <si>
    <t>Conley</t>
  </si>
  <si>
    <t>de la Cruz</t>
  </si>
  <si>
    <t>Mullane II</t>
  </si>
  <si>
    <t>Rosati Randall</t>
  </si>
  <si>
    <t>Dubay Dauphinais</t>
  </si>
  <si>
    <t>Hanson</t>
  </si>
  <si>
    <t>Skulczyck</t>
  </si>
  <si>
    <t>Demspky and Hong</t>
  </si>
  <si>
    <t>Fantoli</t>
  </si>
  <si>
    <t>Fantoli and Johnson</t>
  </si>
  <si>
    <t>D/BLP vs. R/I</t>
  </si>
  <si>
    <t>Boyd</t>
  </si>
  <si>
    <t>Valentine</t>
  </si>
  <si>
    <t>Lynch</t>
  </si>
  <si>
    <t>Bachiochi</t>
  </si>
  <si>
    <t>LaCasse and Vail</t>
  </si>
  <si>
    <t>D/WF vs. R/PC</t>
  </si>
  <si>
    <t>Sargent</t>
  </si>
  <si>
    <t>Winkler</t>
  </si>
  <si>
    <t>Stokes</t>
  </si>
  <si>
    <t>DiPace</t>
  </si>
  <si>
    <t>Curtis</t>
  </si>
  <si>
    <t>Malloy</t>
  </si>
  <si>
    <t>Zawistowksi</t>
  </si>
  <si>
    <t>Schaller</t>
  </si>
  <si>
    <t>Buckbee</t>
  </si>
  <si>
    <t>Albert</t>
  </si>
  <si>
    <t>Matthews and Cam</t>
  </si>
  <si>
    <t>Giacomi</t>
  </si>
  <si>
    <t>Tyson-Wood</t>
  </si>
  <si>
    <t>Cummings</t>
  </si>
  <si>
    <t>Reyes Jr.</t>
  </si>
  <si>
    <t>Work</t>
  </si>
  <si>
    <t>Derouin</t>
  </si>
  <si>
    <t>Watanbe</t>
  </si>
  <si>
    <t>Bartok</t>
  </si>
  <si>
    <t>Myers</t>
  </si>
  <si>
    <t>Ziogas</t>
  </si>
  <si>
    <t>Del Mastro</t>
  </si>
  <si>
    <t>Fusco</t>
  </si>
  <si>
    <t>Vollano</t>
  </si>
  <si>
    <t>Mihaly</t>
  </si>
  <si>
    <t>Gifford</t>
  </si>
  <si>
    <t>Elliott</t>
  </si>
  <si>
    <t>Bonadies</t>
  </si>
  <si>
    <t>Reynolds</t>
  </si>
  <si>
    <t>Fishbein</t>
  </si>
  <si>
    <t>Losty</t>
  </si>
  <si>
    <t xml:space="preserve">Paolillo Jr. </t>
  </si>
  <si>
    <t>Tracey</t>
  </si>
  <si>
    <t>Moran</t>
  </si>
  <si>
    <t>Falvey</t>
  </si>
  <si>
    <t>Jaumann</t>
  </si>
  <si>
    <t>Klarides-Ditria</t>
  </si>
  <si>
    <t>Zimmerman</t>
  </si>
  <si>
    <t>Harding</t>
  </si>
  <si>
    <t>Roeun</t>
  </si>
  <si>
    <t xml:space="preserve">Arconti Jr. </t>
  </si>
  <si>
    <t>Palmares</t>
  </si>
  <si>
    <t>Dowdell</t>
  </si>
  <si>
    <t>Heller</t>
  </si>
  <si>
    <t>Chadderton</t>
  </si>
  <si>
    <t>DiMassa</t>
  </si>
  <si>
    <t>DePalma</t>
  </si>
  <si>
    <t>Ronan</t>
  </si>
  <si>
    <t>Varrone</t>
  </si>
  <si>
    <t>Gettinger</t>
  </si>
  <si>
    <t>Streets</t>
  </si>
  <si>
    <t>Hoydick and Price</t>
  </si>
  <si>
    <t>Gresko</t>
  </si>
  <si>
    <t>Capinera</t>
  </si>
  <si>
    <t>Baker</t>
  </si>
  <si>
    <t>Coriano</t>
  </si>
  <si>
    <t>Stafstrom</t>
  </si>
  <si>
    <t>Borres</t>
  </si>
  <si>
    <t>Flaherty</t>
  </si>
  <si>
    <t>Georgiadis</t>
  </si>
  <si>
    <t>Neuberger</t>
  </si>
  <si>
    <t xml:space="preserve">Garrity Jr. </t>
  </si>
  <si>
    <t>Dunsby</t>
  </si>
  <si>
    <t>D/GP vs. R/I</t>
  </si>
  <si>
    <t>Perpignan</t>
  </si>
  <si>
    <t>Tomchik</t>
  </si>
  <si>
    <t>Ferguson</t>
  </si>
  <si>
    <t>Taraya</t>
  </si>
  <si>
    <t>D./WF vs. R</t>
  </si>
  <si>
    <t>Duleep</t>
  </si>
  <si>
    <t>Kolenberg</t>
  </si>
  <si>
    <t>Jakubowksi</t>
  </si>
  <si>
    <t>Merlen</t>
  </si>
  <si>
    <t>D vs. R vs. GP</t>
  </si>
  <si>
    <t>Bhargava</t>
  </si>
  <si>
    <t>Lovett</t>
  </si>
  <si>
    <t>Smedley</t>
  </si>
  <si>
    <t>Charamut</t>
  </si>
  <si>
    <t>Reilly</t>
  </si>
  <si>
    <t>Greenberg</t>
  </si>
  <si>
    <t>Daugherty Abrams</t>
  </si>
  <si>
    <t>Staneksi</t>
  </si>
  <si>
    <t>D/WF/I vs R</t>
  </si>
  <si>
    <t>Orsini Nardello</t>
  </si>
  <si>
    <t>Stachen</t>
  </si>
  <si>
    <t>Lounsbury</t>
  </si>
  <si>
    <t>Marx</t>
  </si>
  <si>
    <t>Brill</t>
  </si>
  <si>
    <t>Deecken</t>
  </si>
  <si>
    <t>Kushner</t>
  </si>
  <si>
    <t>Haskell</t>
  </si>
  <si>
    <t>Bosak</t>
  </si>
  <si>
    <t>D vs. R/I vs G</t>
  </si>
  <si>
    <t>Coderre</t>
  </si>
  <si>
    <t>DeCarli</t>
  </si>
  <si>
    <t>McKeen</t>
  </si>
  <si>
    <t>D vs R/I</t>
  </si>
  <si>
    <t>Perrier</t>
  </si>
  <si>
    <t>Champagne</t>
  </si>
  <si>
    <t>Bergstein</t>
  </si>
  <si>
    <t>D vs.R/I vs. G</t>
  </si>
  <si>
    <t>Concepcion</t>
  </si>
  <si>
    <t>Ray</t>
  </si>
  <si>
    <t>Sanders</t>
  </si>
  <si>
    <t>D vs. R vs. WF vs. G</t>
  </si>
  <si>
    <t>Barlowski</t>
  </si>
  <si>
    <t>D/PC vs. WF</t>
  </si>
  <si>
    <t>Falusi</t>
  </si>
  <si>
    <t>Armetta</t>
  </si>
  <si>
    <t>D vs. Libertarian</t>
  </si>
  <si>
    <t>Tierney</t>
  </si>
  <si>
    <t>Doucette</t>
  </si>
  <si>
    <t>Fiereck</t>
  </si>
  <si>
    <t>Pelkey</t>
  </si>
  <si>
    <t>Walczak</t>
  </si>
  <si>
    <t>Degraw</t>
  </si>
  <si>
    <t>Hill</t>
  </si>
  <si>
    <t>Gilchrest</t>
  </si>
  <si>
    <t>D vs. R/i</t>
  </si>
  <si>
    <t>Ireland</t>
  </si>
  <si>
    <t>Petit</t>
  </si>
  <si>
    <t>Beloin Saavedra</t>
  </si>
  <si>
    <t>D/WF vs. PC</t>
  </si>
  <si>
    <t>Turco</t>
  </si>
  <si>
    <t>Lanciotto</t>
  </si>
  <si>
    <t>Szeps Wood</t>
  </si>
  <si>
    <t>Gagliardi</t>
  </si>
  <si>
    <t>Tanski</t>
  </si>
  <si>
    <t>Steinhauser</t>
  </si>
  <si>
    <t>Synkowicz</t>
  </si>
  <si>
    <t>Govert</t>
  </si>
  <si>
    <t>Haines</t>
  </si>
  <si>
    <t>Adler</t>
  </si>
  <si>
    <t>Leveille</t>
  </si>
  <si>
    <t>Maclachlan</t>
  </si>
  <si>
    <t>Palm</t>
  </si>
  <si>
    <t>McKenney</t>
  </si>
  <si>
    <t>Chesseman</t>
  </si>
  <si>
    <t>Welch-Collins</t>
  </si>
  <si>
    <t>D/G vs. R/I</t>
  </si>
  <si>
    <t>D/G</t>
  </si>
  <si>
    <t>Schwebel</t>
  </si>
  <si>
    <t>Rotella</t>
  </si>
  <si>
    <t>Mastroianni</t>
  </si>
  <si>
    <t>Lanoue</t>
  </si>
  <si>
    <t>DeCaprio</t>
  </si>
  <si>
    <t>Kerouac</t>
  </si>
  <si>
    <t>Groh</t>
  </si>
  <si>
    <t>LaCasse</t>
  </si>
  <si>
    <t>Pheanious</t>
  </si>
  <si>
    <t>Bush</t>
  </si>
  <si>
    <t>Milanovich</t>
  </si>
  <si>
    <t>Arnone</t>
  </si>
  <si>
    <t>Garibay</t>
  </si>
  <si>
    <t>Henrie</t>
  </si>
  <si>
    <t>Zawistwoski</t>
  </si>
  <si>
    <t>Webster</t>
  </si>
  <si>
    <t>Candy Perez</t>
  </si>
  <si>
    <t>Horn</t>
  </si>
  <si>
    <t>Spino</t>
  </si>
  <si>
    <t>D/WF vs. R/I vs. LP</t>
  </si>
  <si>
    <t>Larsson</t>
  </si>
  <si>
    <t>Desmarais</t>
  </si>
  <si>
    <t>Ferucci III</t>
  </si>
  <si>
    <t>D vs. R vs I</t>
  </si>
  <si>
    <t>Cerevellino III</t>
  </si>
  <si>
    <t>Napoli Jr.</t>
  </si>
  <si>
    <t>Napoli</t>
  </si>
  <si>
    <t xml:space="preserve">Napoli Jr. </t>
  </si>
  <si>
    <t>Honig</t>
  </si>
  <si>
    <t>Fuller</t>
  </si>
  <si>
    <t>Pavalock-D'Amato</t>
  </si>
  <si>
    <t>Pavalock D'Amato</t>
  </si>
  <si>
    <t>Marko</t>
  </si>
  <si>
    <t>Rackliffe</t>
  </si>
  <si>
    <t>Borzellino</t>
  </si>
  <si>
    <t>Mastrofrancesco</t>
  </si>
  <si>
    <t>Arata</t>
  </si>
  <si>
    <t>Misbach</t>
  </si>
  <si>
    <t>D vs. R/I vs. LP</t>
  </si>
  <si>
    <t>Muschinsky</t>
  </si>
  <si>
    <t xml:space="preserve">Mase Sr. </t>
  </si>
  <si>
    <t>Souney</t>
  </si>
  <si>
    <t>D vs. R/I vs GP</t>
  </si>
  <si>
    <t>Ranciato-Viele</t>
  </si>
  <si>
    <t>Rigney</t>
  </si>
  <si>
    <t>Harrigan</t>
  </si>
  <si>
    <t>Fontaine</t>
  </si>
  <si>
    <t>D vs LP</t>
  </si>
  <si>
    <t>Alan Rose</t>
  </si>
  <si>
    <t>Grode</t>
  </si>
  <si>
    <t>Carlson</t>
  </si>
  <si>
    <t>Paolillo Jr.</t>
  </si>
  <si>
    <t>Van Hoesen</t>
  </si>
  <si>
    <t>Parente</t>
  </si>
  <si>
    <t>Phipps</t>
  </si>
  <si>
    <t>Gennaro</t>
  </si>
  <si>
    <t>Comey</t>
  </si>
  <si>
    <t>Imperato</t>
  </si>
  <si>
    <t>Pagano</t>
  </si>
  <si>
    <t>Rochelle</t>
  </si>
  <si>
    <t>McDuffie</t>
  </si>
  <si>
    <t>Klarides-Ditaria</t>
  </si>
  <si>
    <t>Harriman-Stites</t>
  </si>
  <si>
    <t>Pearson</t>
  </si>
  <si>
    <t>Domenech</t>
  </si>
  <si>
    <t>Berger-Girvalo</t>
  </si>
  <si>
    <t>Sredzinki</t>
  </si>
  <si>
    <t>Welander</t>
  </si>
  <si>
    <t>Borer</t>
  </si>
  <si>
    <t>Schlosser</t>
  </si>
  <si>
    <t>Dimassa</t>
  </si>
  <si>
    <t>Boynton</t>
  </si>
  <si>
    <t>Jagodzinski</t>
  </si>
  <si>
    <t>Beatty</t>
  </si>
  <si>
    <t>Feehan</t>
  </si>
  <si>
    <t>Mitchell</t>
  </si>
  <si>
    <t>Gadkar-Wilcox</t>
  </si>
  <si>
    <t xml:space="preserve">Baker Jr. </t>
  </si>
  <si>
    <t>Tartell</t>
  </si>
  <si>
    <t>Bataguas</t>
  </si>
  <si>
    <t>Kiochko</t>
  </si>
  <si>
    <t>Clarkson Pereira</t>
  </si>
  <si>
    <t>Connolly</t>
  </si>
  <si>
    <t>Gaudiano</t>
  </si>
  <si>
    <t>Hughes</t>
  </si>
  <si>
    <t>Pitassi</t>
  </si>
  <si>
    <t>D vs. WF vs. R/I vs. GP</t>
  </si>
  <si>
    <t>Kraut</t>
  </si>
  <si>
    <t>Page</t>
  </si>
  <si>
    <t>DeLucia</t>
  </si>
  <si>
    <t>Simms</t>
  </si>
  <si>
    <t>Flynn</t>
  </si>
  <si>
    <t>Hosten</t>
  </si>
  <si>
    <t>Dathan</t>
  </si>
  <si>
    <t>Blau</t>
  </si>
  <si>
    <t>Pannone</t>
  </si>
  <si>
    <t>Blumenthal</t>
  </si>
  <si>
    <t>Graziosi</t>
  </si>
  <si>
    <t>Meskers</t>
  </si>
  <si>
    <t>Kostin</t>
  </si>
  <si>
    <t>Corey</t>
  </si>
  <si>
    <t>D/WF vs. R vs. I vs. PC</t>
  </si>
  <si>
    <t>Nawrocki</t>
  </si>
  <si>
    <t>Moffa</t>
  </si>
  <si>
    <t>McConnell</t>
  </si>
  <si>
    <t>Ruglio</t>
  </si>
  <si>
    <t>Alvarado</t>
  </si>
  <si>
    <t>D vs. R vs PC</t>
  </si>
  <si>
    <t>LaPorta</t>
  </si>
  <si>
    <t>D/I/WF vs. R</t>
  </si>
  <si>
    <t>Abrams</t>
  </si>
  <si>
    <t>Southworth</t>
  </si>
  <si>
    <t>D/I/WF vs. R/WI</t>
  </si>
  <si>
    <t>Statchen</t>
  </si>
  <si>
    <t>D/WF vs. R vs I</t>
  </si>
  <si>
    <t>Choi</t>
  </si>
  <si>
    <t>Dincher</t>
  </si>
  <si>
    <t>D vs. R vs. I vs. WI</t>
  </si>
  <si>
    <t>Israel</t>
  </si>
  <si>
    <t>Chapman</t>
  </si>
  <si>
    <t>Kousidis</t>
  </si>
  <si>
    <t>Healy</t>
  </si>
  <si>
    <t>DeMatteo</t>
  </si>
  <si>
    <t>D/WF vs. R/I vs. WI</t>
  </si>
  <si>
    <t>Alba</t>
  </si>
  <si>
    <t>Gronbach</t>
  </si>
  <si>
    <t>Bongiorno</t>
  </si>
  <si>
    <t>Fortier</t>
  </si>
  <si>
    <t>Capone</t>
  </si>
  <si>
    <t>Cicarella</t>
  </si>
  <si>
    <t>Kasser</t>
  </si>
  <si>
    <t>Fazio</t>
  </si>
  <si>
    <t>2 Candidates</t>
  </si>
  <si>
    <t>D vs. SR vs. EP</t>
  </si>
  <si>
    <t>D'Andrea</t>
  </si>
  <si>
    <t>Downes</t>
  </si>
  <si>
    <t>D vs. R/I vs. WI</t>
  </si>
  <si>
    <t xml:space="preserve">Vargas Jr. </t>
  </si>
  <si>
    <t>Vargas Jr.</t>
  </si>
  <si>
    <t>Hopperstad</t>
  </si>
  <si>
    <t>Harper</t>
  </si>
  <si>
    <t>Oakes</t>
  </si>
  <si>
    <t>Marois</t>
  </si>
  <si>
    <t>Coursey</t>
  </si>
  <si>
    <t>Wong</t>
  </si>
  <si>
    <t>D/WF vs. PET</t>
  </si>
  <si>
    <t>DeGraw</t>
  </si>
  <si>
    <t>Exum</t>
  </si>
  <si>
    <t>Farrar</t>
  </si>
  <si>
    <t>Brockelman</t>
  </si>
  <si>
    <t xml:space="preserve">Petit Jr. </t>
  </si>
  <si>
    <t>Hargraves</t>
  </si>
  <si>
    <t>D/WF vs. R vs. L</t>
  </si>
  <si>
    <t>Pentalow</t>
  </si>
  <si>
    <t>Thayer</t>
  </si>
  <si>
    <t>Vasel</t>
  </si>
  <si>
    <t>Angelico-Stetson</t>
  </si>
  <si>
    <t>Veach</t>
  </si>
  <si>
    <t>Beckett</t>
  </si>
  <si>
    <t>Chafee</t>
  </si>
  <si>
    <t>Zsynkowicz</t>
  </si>
  <si>
    <t>Melon</t>
  </si>
  <si>
    <t>Lusignan</t>
  </si>
  <si>
    <t>Goupil</t>
  </si>
  <si>
    <t>Hall III</t>
  </si>
  <si>
    <t>D/WF/I vs. R vs. GP</t>
  </si>
  <si>
    <t>Steel</t>
  </si>
  <si>
    <t>Goulart</t>
  </si>
  <si>
    <t>Gauthier</t>
  </si>
  <si>
    <t>Geren</t>
  </si>
  <si>
    <t>D/WF vs. R/I vs. PET</t>
  </si>
  <si>
    <t>Randall</t>
  </si>
  <si>
    <t>Dauphinais</t>
  </si>
  <si>
    <t>DePonte</t>
  </si>
  <si>
    <t>Reale</t>
  </si>
  <si>
    <t>Bell</t>
  </si>
  <si>
    <t>Shilosky</t>
  </si>
  <si>
    <t>Groh Jr.</t>
  </si>
  <si>
    <t>Post</t>
  </si>
  <si>
    <t>Nuccio</t>
  </si>
  <si>
    <t>Sena Jr.</t>
  </si>
  <si>
    <t>D vs. R vs. PET</t>
  </si>
  <si>
    <t>Foster</t>
  </si>
  <si>
    <t>Stevens</t>
  </si>
  <si>
    <t>Turner</t>
  </si>
  <si>
    <t>Amone</t>
  </si>
  <si>
    <t>Calnen</t>
  </si>
  <si>
    <t>Lampert</t>
  </si>
  <si>
    <t>Beyus</t>
  </si>
  <si>
    <t>Dyer</t>
  </si>
  <si>
    <t>Ram</t>
  </si>
  <si>
    <t>Butterly</t>
  </si>
  <si>
    <t>Zommer</t>
  </si>
  <si>
    <t>Harrison</t>
  </si>
  <si>
    <t>Samela</t>
  </si>
  <si>
    <t>Matthews</t>
  </si>
  <si>
    <t xml:space="preserve">D/I vs. R </t>
  </si>
  <si>
    <t>DiGiovancarlo</t>
  </si>
  <si>
    <t xml:space="preserve">Reyes Jr. </t>
  </si>
  <si>
    <t>Rasmussen-Tuller</t>
  </si>
  <si>
    <t>Pavalock D/Amato</t>
  </si>
  <si>
    <t>Racklife</t>
  </si>
  <si>
    <t>Rackllffe</t>
  </si>
  <si>
    <t>Scalise</t>
  </si>
  <si>
    <t>Quinn</t>
  </si>
  <si>
    <t>Skelps</t>
  </si>
  <si>
    <t>Cordero</t>
  </si>
  <si>
    <t>Ulbrich</t>
  </si>
  <si>
    <t>Mase Sr.</t>
  </si>
  <si>
    <t>Grant</t>
  </si>
  <si>
    <t>Hoyt</t>
  </si>
  <si>
    <t>Maher</t>
  </si>
  <si>
    <t>Jinks</t>
  </si>
  <si>
    <t>D vs. PET</t>
  </si>
  <si>
    <t>Mastroianni Sr.</t>
  </si>
  <si>
    <t>Zullo</t>
  </si>
  <si>
    <t>Riccio</t>
  </si>
  <si>
    <t>Rivers</t>
  </si>
  <si>
    <t>Bowen</t>
  </si>
  <si>
    <t>Colombo</t>
  </si>
  <si>
    <t>Onofrio</t>
  </si>
  <si>
    <t>Callahan</t>
  </si>
  <si>
    <t>Henry</t>
  </si>
  <si>
    <t>Girvalo</t>
  </si>
  <si>
    <t>Hebert</t>
  </si>
  <si>
    <t>DeBarba</t>
  </si>
  <si>
    <t>Sutton</t>
  </si>
  <si>
    <t>Scinto</t>
  </si>
  <si>
    <t>O'Dea Jr.</t>
  </si>
  <si>
    <t>Grisby II</t>
  </si>
  <si>
    <t>Keeley</t>
  </si>
  <si>
    <t>D vs. R. vs PET</t>
  </si>
  <si>
    <t>Book Jr.</t>
  </si>
  <si>
    <t>D vs. R/I vs. PET</t>
  </si>
  <si>
    <t>Kouassi</t>
  </si>
  <si>
    <t>Halstead</t>
  </si>
  <si>
    <t>Felipe</t>
  </si>
  <si>
    <t>Leeper</t>
  </si>
  <si>
    <t>Farnen</t>
  </si>
  <si>
    <t>Romano-Csonka</t>
  </si>
  <si>
    <t>Volpe</t>
  </si>
  <si>
    <t>Stephens</t>
  </si>
  <si>
    <t>Wink</t>
  </si>
  <si>
    <t>Buzald</t>
  </si>
  <si>
    <t>Espinosa</t>
  </si>
  <si>
    <t>Zucaro</t>
  </si>
  <si>
    <t>Ospina</t>
  </si>
  <si>
    <t>Hallenbeck</t>
  </si>
  <si>
    <t>Maymin</t>
  </si>
  <si>
    <t>Donath</t>
  </si>
  <si>
    <t>Stowe</t>
  </si>
  <si>
    <t>Fiorello</t>
  </si>
  <si>
    <t>Arzano</t>
  </si>
  <si>
    <t>Arora</t>
  </si>
  <si>
    <t>Short</t>
  </si>
  <si>
    <t>Medium</t>
  </si>
  <si>
    <t>Long</t>
  </si>
  <si>
    <t>DEM</t>
  </si>
  <si>
    <t>Democratic Party</t>
  </si>
  <si>
    <t>REP</t>
  </si>
  <si>
    <t>Republican Party</t>
  </si>
  <si>
    <t>C</t>
  </si>
  <si>
    <t>CON</t>
  </si>
  <si>
    <t>Conservative Party</t>
  </si>
  <si>
    <t>WF</t>
  </si>
  <si>
    <t>WFP or WOR</t>
  </si>
  <si>
    <t>Working Families Party</t>
  </si>
  <si>
    <t>L</t>
  </si>
  <si>
    <t>LBT</t>
  </si>
  <si>
    <t>Libertarian Party</t>
  </si>
  <si>
    <t xml:space="preserve">S </t>
  </si>
  <si>
    <t>SAM</t>
  </si>
  <si>
    <t>Serve America Movement Party</t>
  </si>
  <si>
    <t>WE</t>
  </si>
  <si>
    <t>WEP</t>
  </si>
  <si>
    <t>Women's Equality Party</t>
  </si>
  <si>
    <t>G</t>
  </si>
  <si>
    <t>GRN</t>
  </si>
  <si>
    <t>Green Party</t>
  </si>
  <si>
    <t>I</t>
  </si>
  <si>
    <t>IND</t>
  </si>
  <si>
    <t>Independence Party</t>
  </si>
  <si>
    <t>RE</t>
  </si>
  <si>
    <t>RFM</t>
  </si>
  <si>
    <t>Reform Party</t>
  </si>
  <si>
    <t>O</t>
  </si>
  <si>
    <t>Other</t>
  </si>
  <si>
    <t xml:space="preserve">Other/Petitioning Candidate </t>
  </si>
  <si>
    <t>Candidates</t>
  </si>
  <si>
    <t>Year</t>
  </si>
  <si>
    <t>1=W, 0=L</t>
  </si>
  <si>
    <t>Raw</t>
  </si>
  <si>
    <t>1=Y, 0=N</t>
  </si>
  <si>
    <t>1=D, 0=R</t>
  </si>
  <si>
    <t>As % of All Votes</t>
  </si>
  <si>
    <t>Close Race Calc</t>
  </si>
  <si>
    <t>Dist</t>
  </si>
  <si>
    <t>Candidate</t>
  </si>
  <si>
    <t>Win/Loss</t>
  </si>
  <si>
    <t>Major Party Votes</t>
  </si>
  <si>
    <t>Minor Party Votes</t>
  </si>
  <si>
    <t>Incumbent</t>
  </si>
  <si>
    <t>Major Party</t>
  </si>
  <si>
    <t>Sum of all Votes</t>
  </si>
  <si>
    <t>Close Race</t>
  </si>
  <si>
    <t>Garrity Jr.</t>
  </si>
  <si>
    <t>Becker Jr.</t>
  </si>
  <si>
    <t>S1</t>
  </si>
  <si>
    <t>S2</t>
  </si>
  <si>
    <t>S3</t>
  </si>
  <si>
    <t>S4</t>
  </si>
  <si>
    <t>S6</t>
  </si>
  <si>
    <t>S7</t>
  </si>
  <si>
    <t>S8</t>
  </si>
  <si>
    <t>S12</t>
  </si>
  <si>
    <t>S13</t>
  </si>
  <si>
    <t>S14</t>
  </si>
  <si>
    <t>S16</t>
  </si>
  <si>
    <t>S17</t>
  </si>
  <si>
    <t>S19</t>
  </si>
  <si>
    <t>S20</t>
  </si>
  <si>
    <t>S22</t>
  </si>
  <si>
    <t>S23</t>
  </si>
  <si>
    <t>S24</t>
  </si>
  <si>
    <t>S25</t>
  </si>
  <si>
    <t>S26</t>
  </si>
  <si>
    <t>S27</t>
  </si>
  <si>
    <t>S29</t>
  </si>
  <si>
    <t>S31</t>
  </si>
  <si>
    <t>S33</t>
  </si>
  <si>
    <t>S34</t>
  </si>
  <si>
    <t>S35</t>
  </si>
  <si>
    <t>H2</t>
  </si>
  <si>
    <t>H4</t>
  </si>
  <si>
    <t>H6</t>
  </si>
  <si>
    <t>H8</t>
  </si>
  <si>
    <t>H10</t>
  </si>
  <si>
    <t>H12</t>
  </si>
  <si>
    <t>H13</t>
  </si>
  <si>
    <t>H15</t>
  </si>
  <si>
    <t>H21</t>
  </si>
  <si>
    <t>H22</t>
  </si>
  <si>
    <t>H24</t>
  </si>
  <si>
    <t>H25</t>
  </si>
  <si>
    <t>H26</t>
  </si>
  <si>
    <t>H27</t>
  </si>
  <si>
    <t>H28</t>
  </si>
  <si>
    <t>H29</t>
  </si>
  <si>
    <t>H31</t>
  </si>
  <si>
    <t>H32</t>
  </si>
  <si>
    <t>H35</t>
  </si>
  <si>
    <t>H36</t>
  </si>
  <si>
    <t>H38</t>
  </si>
  <si>
    <t>H42</t>
  </si>
  <si>
    <t>H45</t>
  </si>
  <si>
    <t>H48</t>
  </si>
  <si>
    <t>H49</t>
  </si>
  <si>
    <t>H52</t>
  </si>
  <si>
    <t>H57</t>
  </si>
  <si>
    <t>H58</t>
  </si>
  <si>
    <t>H59</t>
  </si>
  <si>
    <t>H64</t>
  </si>
  <si>
    <t>H65</t>
  </si>
  <si>
    <t>H67</t>
  </si>
  <si>
    <t>H71</t>
  </si>
  <si>
    <t>H72</t>
  </si>
  <si>
    <t>H73</t>
  </si>
  <si>
    <t>H75</t>
  </si>
  <si>
    <t>H77</t>
  </si>
  <si>
    <t>H78</t>
  </si>
  <si>
    <t>H79</t>
  </si>
  <si>
    <t>H80</t>
  </si>
  <si>
    <t>H81</t>
  </si>
  <si>
    <t>H85</t>
  </si>
  <si>
    <t>H89</t>
  </si>
  <si>
    <t>H99</t>
  </si>
  <si>
    <t>H100</t>
  </si>
  <si>
    <t>H102</t>
  </si>
  <si>
    <t>H104</t>
  </si>
  <si>
    <t>H105</t>
  </si>
  <si>
    <t>H109</t>
  </si>
  <si>
    <t>H110</t>
  </si>
  <si>
    <t>H112</t>
  </si>
  <si>
    <t>H114</t>
  </si>
  <si>
    <t>H115</t>
  </si>
  <si>
    <t>H118</t>
  </si>
  <si>
    <t>H120</t>
  </si>
  <si>
    <t>H123</t>
  </si>
  <si>
    <t>H127</t>
  </si>
  <si>
    <t>H137</t>
  </si>
  <si>
    <t>H139</t>
  </si>
  <si>
    <t>H142</t>
  </si>
  <si>
    <t>H148</t>
  </si>
  <si>
    <t xml:space="preserve">S = Senate; H = House; Followed by district number </t>
  </si>
  <si>
    <t>Candidate's Last Name</t>
  </si>
  <si>
    <t>WinLoss</t>
  </si>
  <si>
    <t>MajorPV</t>
  </si>
  <si>
    <t>MinorPV</t>
  </si>
  <si>
    <t>Incum</t>
  </si>
  <si>
    <t>MajParty</t>
  </si>
  <si>
    <t>SumAllVote</t>
  </si>
  <si>
    <t>PMajorPV</t>
  </si>
  <si>
    <t>PMinorPV</t>
  </si>
  <si>
    <t>CloseRaceCalc</t>
  </si>
  <si>
    <t>Close</t>
  </si>
  <si>
    <t xml:space="preserve">Win = 1; Loss = 0 </t>
  </si>
  <si>
    <t>Votes Received on all Minor Party Lines</t>
  </si>
  <si>
    <t>Incumbent = 1; Not an Incumbent = 0</t>
  </si>
  <si>
    <t xml:space="preserve">Democrat = 1; Republican = 0 </t>
  </si>
  <si>
    <t>The sum of all votes cast in each race</t>
  </si>
  <si>
    <t>The percentage of votes received on the Major Party Line</t>
  </si>
  <si>
    <t>Votes Received on the Major (Democrat/Republican) Party Line</t>
  </si>
  <si>
    <t>The percentage of votes received on all Minor Party Lines</t>
  </si>
  <si>
    <t>The absolute value of the percentage of the Democratic candidate minus the percentage of the Republican candidate</t>
  </si>
  <si>
    <t xml:space="preserve">A close race is defined as a race decided by less than 5% </t>
  </si>
  <si>
    <t>Description</t>
  </si>
  <si>
    <t>Worksheet Name</t>
  </si>
  <si>
    <t>S5</t>
  </si>
  <si>
    <t>S15</t>
  </si>
  <si>
    <t>S28</t>
  </si>
  <si>
    <t>S30</t>
  </si>
  <si>
    <t>S32</t>
  </si>
  <si>
    <t>H14</t>
  </si>
  <si>
    <t>H16</t>
  </si>
  <si>
    <t>H23</t>
  </si>
  <si>
    <t>H34</t>
  </si>
  <si>
    <t>H41</t>
  </si>
  <si>
    <t>H46</t>
  </si>
  <si>
    <t>H47</t>
  </si>
  <si>
    <t>H53</t>
  </si>
  <si>
    <t>H54</t>
  </si>
  <si>
    <t>H55</t>
  </si>
  <si>
    <t>H56</t>
  </si>
  <si>
    <t>H60</t>
  </si>
  <si>
    <t>H61</t>
  </si>
  <si>
    <t>H63</t>
  </si>
  <si>
    <t>H68</t>
  </si>
  <si>
    <t>H87</t>
  </si>
  <si>
    <t>H92</t>
  </si>
  <si>
    <t>H97</t>
  </si>
  <si>
    <t>H98</t>
  </si>
  <si>
    <t>H101</t>
  </si>
  <si>
    <t>H103</t>
  </si>
  <si>
    <t>H107</t>
  </si>
  <si>
    <t>H116</t>
  </si>
  <si>
    <t>H117</t>
  </si>
  <si>
    <t>H119</t>
  </si>
  <si>
    <t>H132</t>
  </si>
  <si>
    <t>H133</t>
  </si>
  <si>
    <t>H134</t>
  </si>
  <si>
    <t>H136</t>
  </si>
  <si>
    <t>H138</t>
  </si>
  <si>
    <t>H146</t>
  </si>
  <si>
    <t>H147</t>
  </si>
  <si>
    <t>S18</t>
  </si>
  <si>
    <t>H18</t>
  </si>
  <si>
    <t>H19</t>
  </si>
  <si>
    <t>H30</t>
  </si>
  <si>
    <t>H33</t>
  </si>
  <si>
    <t>H37</t>
  </si>
  <si>
    <t>H40</t>
  </si>
  <si>
    <t>H44</t>
  </si>
  <si>
    <t>H50</t>
  </si>
  <si>
    <t>H74</t>
  </si>
  <si>
    <t>H88</t>
  </si>
  <si>
    <t>H90</t>
  </si>
  <si>
    <t>H106</t>
  </si>
  <si>
    <t>H135</t>
  </si>
  <si>
    <t>H141</t>
  </si>
  <si>
    <t>H144</t>
  </si>
  <si>
    <t>H145</t>
  </si>
  <si>
    <t>S9</t>
  </si>
  <si>
    <t>S10</t>
  </si>
  <si>
    <t>S36</t>
  </si>
  <si>
    <t>H17</t>
  </si>
  <si>
    <t>H43</t>
  </si>
  <si>
    <t>H51</t>
  </si>
  <si>
    <t>H62</t>
  </si>
  <si>
    <t>H66</t>
  </si>
  <si>
    <t>H69</t>
  </si>
  <si>
    <t>H83</t>
  </si>
  <si>
    <t>H86</t>
  </si>
  <si>
    <t>H94</t>
  </si>
  <si>
    <t>H96</t>
  </si>
  <si>
    <t>H111</t>
  </si>
  <si>
    <t>H121</t>
  </si>
  <si>
    <t>H140</t>
  </si>
  <si>
    <t>H143</t>
  </si>
  <si>
    <t>H150</t>
  </si>
  <si>
    <t>H151</t>
  </si>
  <si>
    <t>StateYearChamber (e.g., CT12Senate = Connecticut General Election 2012 State Senate)</t>
  </si>
  <si>
    <t>H5</t>
  </si>
  <si>
    <t>H9</t>
  </si>
  <si>
    <t>H11</t>
  </si>
  <si>
    <t>H39</t>
  </si>
  <si>
    <t>H76</t>
  </si>
  <si>
    <t>H82</t>
  </si>
  <si>
    <t>H84</t>
  </si>
  <si>
    <t>H128</t>
  </si>
  <si>
    <t>H149</t>
  </si>
  <si>
    <t>S11</t>
  </si>
  <si>
    <t>S37</t>
  </si>
  <si>
    <t>S38</t>
  </si>
  <si>
    <t>S39</t>
  </si>
  <si>
    <t>S40</t>
  </si>
  <si>
    <t>S41</t>
  </si>
  <si>
    <t>S43</t>
  </si>
  <si>
    <t>S46</t>
  </si>
  <si>
    <t>S48</t>
  </si>
  <si>
    <t>S49</t>
  </si>
  <si>
    <t>S51</t>
  </si>
  <si>
    <t>S52</t>
  </si>
  <si>
    <t>S55</t>
  </si>
  <si>
    <t>S60</t>
  </si>
  <si>
    <t>S61</t>
  </si>
  <si>
    <t>S62</t>
  </si>
  <si>
    <t>H3</t>
  </si>
  <si>
    <t>H7</t>
  </si>
  <si>
    <t>H20</t>
  </si>
  <si>
    <t>H91</t>
  </si>
  <si>
    <t>H93</t>
  </si>
  <si>
    <t>H95</t>
  </si>
  <si>
    <t>H113</t>
  </si>
  <si>
    <t>Variable</t>
  </si>
  <si>
    <t>S63</t>
  </si>
  <si>
    <t>H70</t>
  </si>
  <si>
    <t>H108</t>
  </si>
  <si>
    <t>H125</t>
  </si>
  <si>
    <t>H126</t>
  </si>
  <si>
    <t>H129</t>
  </si>
  <si>
    <t>S42</t>
  </si>
  <si>
    <t>S44</t>
  </si>
  <si>
    <t>S54</t>
  </si>
  <si>
    <t>S56</t>
  </si>
  <si>
    <t>S57</t>
  </si>
  <si>
    <t>S58</t>
  </si>
  <si>
    <t>S59</t>
  </si>
  <si>
    <t>H1</t>
  </si>
  <si>
    <t>H124</t>
  </si>
  <si>
    <t>S45</t>
  </si>
  <si>
    <t>S50</t>
  </si>
  <si>
    <t>S53</t>
  </si>
  <si>
    <t>H130</t>
  </si>
  <si>
    <t>H122</t>
  </si>
  <si>
    <t>H131</t>
  </si>
  <si>
    <t>FusionEndorsement</t>
  </si>
  <si>
    <t>PresYear</t>
  </si>
  <si>
    <t>If a candidate was fused = 1, if a candidate was not fused = 0</t>
  </si>
  <si>
    <t>If a presidential year = 1, if a midterm year = 0</t>
  </si>
  <si>
    <t xml:space="preserve">State Year (e.g., NY 2012 = New York 2012 State Legislative General Election)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</si>
</sst>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 val="singleAccounting"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B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4" fillId="0" borderId="0"/>
    <xf numFmtId="0" fontId="5" fillId="0" borderId="0"/>
  </cellStyleXfs>
  <cellXfs count="144">
    <xf numFmtId="0" fontId="0" fillId="0" borderId="0" xfId="0"/>
    <xf numFmtId="0" fontId="2" fillId="0" borderId="0" xfId="0" applyFont="1"/>
    <xf numFmtId="0" fontId="2" fillId="2" borderId="8" xfId="0" applyFont="1" applyFill="1" applyBorder="1"/>
    <xf numFmtId="10" fontId="2" fillId="2" borderId="13" xfId="2" applyNumberFormat="1" applyFont="1" applyFill="1" applyBorder="1"/>
    <xf numFmtId="0" fontId="2" fillId="3" borderId="8" xfId="0" applyFont="1" applyFill="1" applyBorder="1"/>
    <xf numFmtId="164" fontId="2" fillId="3" borderId="4" xfId="1" applyNumberFormat="1" applyFont="1" applyFill="1" applyBorder="1"/>
    <xf numFmtId="10" fontId="2" fillId="3" borderId="13" xfId="2" applyNumberFormat="1" applyFont="1" applyFill="1" applyBorder="1"/>
    <xf numFmtId="0" fontId="2" fillId="4" borderId="8" xfId="0" applyFont="1" applyFill="1" applyBorder="1"/>
    <xf numFmtId="164" fontId="2" fillId="4" borderId="4" xfId="1" applyNumberFormat="1" applyFont="1" applyFill="1" applyBorder="1"/>
    <xf numFmtId="10" fontId="2" fillId="4" borderId="13" xfId="2" applyNumberFormat="1" applyFont="1" applyFill="1" applyBorder="1"/>
    <xf numFmtId="0" fontId="2" fillId="5" borderId="8" xfId="0" applyFont="1" applyFill="1" applyBorder="1"/>
    <xf numFmtId="164" fontId="2" fillId="5" borderId="4" xfId="1" applyNumberFormat="1" applyFont="1" applyFill="1" applyBorder="1"/>
    <xf numFmtId="10" fontId="2" fillId="5" borderId="13" xfId="2" applyNumberFormat="1" applyFont="1" applyFill="1" applyBorder="1"/>
    <xf numFmtId="0" fontId="2" fillId="6" borderId="8" xfId="0" applyFont="1" applyFill="1" applyBorder="1"/>
    <xf numFmtId="164" fontId="2" fillId="6" borderId="4" xfId="1" applyNumberFormat="1" applyFont="1" applyFill="1" applyBorder="1"/>
    <xf numFmtId="10" fontId="2" fillId="6" borderId="9" xfId="2" applyNumberFormat="1" applyFont="1" applyFill="1" applyBorder="1"/>
    <xf numFmtId="164" fontId="2" fillId="0" borderId="2" xfId="1" applyNumberFormat="1" applyFont="1" applyBorder="1"/>
    <xf numFmtId="0" fontId="2" fillId="2" borderId="10" xfId="0" applyFont="1" applyFill="1" applyBorder="1"/>
    <xf numFmtId="0" fontId="2" fillId="3" borderId="10" xfId="0" applyFont="1" applyFill="1" applyBorder="1"/>
    <xf numFmtId="164" fontId="2" fillId="3" borderId="11" xfId="1" applyNumberFormat="1" applyFont="1" applyFill="1" applyBorder="1"/>
    <xf numFmtId="0" fontId="2" fillId="4" borderId="10" xfId="0" applyFont="1" applyFill="1" applyBorder="1"/>
    <xf numFmtId="164" fontId="2" fillId="4" borderId="11" xfId="1" applyNumberFormat="1" applyFont="1" applyFill="1" applyBorder="1"/>
    <xf numFmtId="0" fontId="2" fillId="5" borderId="10" xfId="0" applyFont="1" applyFill="1" applyBorder="1"/>
    <xf numFmtId="164" fontId="2" fillId="5" borderId="11" xfId="1" applyNumberFormat="1" applyFont="1" applyFill="1" applyBorder="1"/>
    <xf numFmtId="0" fontId="2" fillId="6" borderId="10" xfId="0" applyFont="1" applyFill="1" applyBorder="1"/>
    <xf numFmtId="164" fontId="2" fillId="6" borderId="11" xfId="1" applyNumberFormat="1" applyFont="1" applyFill="1" applyBorder="1"/>
    <xf numFmtId="164" fontId="2" fillId="0" borderId="3" xfId="1" applyNumberFormat="1" applyFont="1" applyBorder="1"/>
    <xf numFmtId="164" fontId="2" fillId="0" borderId="0" xfId="1" applyNumberFormat="1" applyFont="1"/>
    <xf numFmtId="10" fontId="2" fillId="0" borderId="0" xfId="2" applyNumberFormat="1" applyFont="1"/>
    <xf numFmtId="0" fontId="2" fillId="0" borderId="0" xfId="0" applyFont="1" applyAlignment="1">
      <alignment horizontal="center"/>
    </xf>
    <xf numFmtId="164" fontId="2" fillId="2" borderId="4" xfId="1" applyNumberFormat="1" applyFont="1" applyFill="1" applyBorder="1" applyAlignment="1">
      <alignment horizontal="center"/>
    </xf>
    <xf numFmtId="164" fontId="2" fillId="2" borderId="11" xfId="1" applyNumberFormat="1" applyFont="1" applyFill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6" xfId="1" applyNumberFormat="1" applyFont="1" applyFill="1" applyBorder="1" applyAlignment="1">
      <alignment horizontal="center"/>
    </xf>
    <xf numFmtId="10" fontId="3" fillId="2" borderId="12" xfId="2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3" fillId="3" borderId="6" xfId="1" applyNumberFormat="1" applyFont="1" applyFill="1" applyBorder="1" applyAlignment="1">
      <alignment horizontal="center"/>
    </xf>
    <xf numFmtId="10" fontId="3" fillId="3" borderId="12" xfId="2" applyNumberFormat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0" fontId="3" fillId="4" borderId="12" xfId="2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4" fontId="3" fillId="5" borderId="6" xfId="1" applyNumberFormat="1" applyFont="1" applyFill="1" applyBorder="1" applyAlignment="1">
      <alignment horizontal="center"/>
    </xf>
    <xf numFmtId="10" fontId="3" fillId="5" borderId="12" xfId="2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64" fontId="3" fillId="6" borderId="6" xfId="1" applyNumberFormat="1" applyFont="1" applyFill="1" applyBorder="1" applyAlignment="1">
      <alignment horizontal="center"/>
    </xf>
    <xf numFmtId="10" fontId="3" fillId="6" borderId="7" xfId="2" applyNumberFormat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164" fontId="3" fillId="7" borderId="6" xfId="1" applyNumberFormat="1" applyFont="1" applyFill="1" applyBorder="1" applyAlignment="1">
      <alignment horizontal="center"/>
    </xf>
    <xf numFmtId="10" fontId="3" fillId="7" borderId="12" xfId="2" applyNumberFormat="1" applyFont="1" applyFill="1" applyBorder="1" applyAlignment="1">
      <alignment horizontal="center"/>
    </xf>
    <xf numFmtId="0" fontId="2" fillId="7" borderId="8" xfId="0" applyFont="1" applyFill="1" applyBorder="1"/>
    <xf numFmtId="164" fontId="2" fillId="7" borderId="4" xfId="1" applyNumberFormat="1" applyFont="1" applyFill="1" applyBorder="1"/>
    <xf numFmtId="10" fontId="2" fillId="7" borderId="13" xfId="2" applyNumberFormat="1" applyFont="1" applyFill="1" applyBorder="1"/>
    <xf numFmtId="0" fontId="2" fillId="7" borderId="10" xfId="0" applyFont="1" applyFill="1" applyBorder="1"/>
    <xf numFmtId="164" fontId="2" fillId="7" borderId="11" xfId="1" applyNumberFormat="1" applyFont="1" applyFill="1" applyBorder="1"/>
    <xf numFmtId="10" fontId="2" fillId="2" borderId="14" xfId="2" applyNumberFormat="1" applyFont="1" applyFill="1" applyBorder="1"/>
    <xf numFmtId="10" fontId="2" fillId="7" borderId="14" xfId="2" applyNumberFormat="1" applyFont="1" applyFill="1" applyBorder="1"/>
    <xf numFmtId="10" fontId="2" fillId="3" borderId="14" xfId="2" applyNumberFormat="1" applyFont="1" applyFill="1" applyBorder="1"/>
    <xf numFmtId="10" fontId="2" fillId="4" borderId="14" xfId="2" applyNumberFormat="1" applyFont="1" applyFill="1" applyBorder="1"/>
    <xf numFmtId="10" fontId="2" fillId="5" borderId="14" xfId="2" applyNumberFormat="1" applyFont="1" applyFill="1" applyBorder="1"/>
    <xf numFmtId="10" fontId="2" fillId="6" borderId="15" xfId="2" applyNumberFormat="1" applyFont="1" applyFill="1" applyBorder="1"/>
    <xf numFmtId="9" fontId="2" fillId="2" borderId="13" xfId="2" applyFont="1" applyFill="1" applyBorder="1"/>
    <xf numFmtId="0" fontId="2" fillId="8" borderId="0" xfId="0" applyFont="1" applyFill="1" applyAlignment="1">
      <alignment horizontal="center"/>
    </xf>
    <xf numFmtId="0" fontId="2" fillId="8" borderId="8" xfId="0" applyFont="1" applyFill="1" applyBorder="1"/>
    <xf numFmtId="164" fontId="2" fillId="8" borderId="4" xfId="1" applyNumberFormat="1" applyFont="1" applyFill="1" applyBorder="1" applyAlignment="1">
      <alignment horizontal="center"/>
    </xf>
    <xf numFmtId="10" fontId="2" fillId="8" borderId="13" xfId="2" applyNumberFormat="1" applyFont="1" applyFill="1" applyBorder="1"/>
    <xf numFmtId="164" fontId="2" fillId="8" borderId="4" xfId="1" applyNumberFormat="1" applyFont="1" applyFill="1" applyBorder="1"/>
    <xf numFmtId="10" fontId="2" fillId="8" borderId="9" xfId="2" applyNumberFormat="1" applyFont="1" applyFill="1" applyBorder="1"/>
    <xf numFmtId="164" fontId="2" fillId="8" borderId="2" xfId="1" applyNumberFormat="1" applyFont="1" applyFill="1" applyBorder="1"/>
    <xf numFmtId="0" fontId="2" fillId="8" borderId="0" xfId="0" applyFont="1" applyFill="1"/>
    <xf numFmtId="164" fontId="2" fillId="8" borderId="16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164" fontId="2" fillId="2" borderId="4" xfId="1" applyNumberFormat="1" applyFont="1" applyFill="1" applyBorder="1" applyAlignment="1">
      <alignment horizontal="center" vertical="center"/>
    </xf>
    <xf numFmtId="10" fontId="2" fillId="2" borderId="13" xfId="2" applyNumberFormat="1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10" fontId="2" fillId="7" borderId="13" xfId="2" applyNumberFormat="1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0" fontId="2" fillId="3" borderId="13" xfId="2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0" fontId="2" fillId="4" borderId="13" xfId="2" applyNumberFormat="1" applyFont="1" applyFill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10" fontId="2" fillId="5" borderId="13" xfId="2" applyNumberFormat="1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0" fontId="2" fillId="6" borderId="9" xfId="2" applyNumberFormat="1" applyFont="1" applyFill="1" applyBorder="1" applyAlignment="1">
      <alignment vertical="center"/>
    </xf>
    <xf numFmtId="164" fontId="2" fillId="0" borderId="2" xfId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10" fontId="2" fillId="9" borderId="13" xfId="2" applyNumberFormat="1" applyFont="1" applyFill="1" applyBorder="1"/>
    <xf numFmtId="164" fontId="2" fillId="9" borderId="4" xfId="1" applyNumberFormat="1" applyFont="1" applyFill="1" applyBorder="1"/>
    <xf numFmtId="0" fontId="2" fillId="9" borderId="8" xfId="0" applyFont="1" applyFill="1" applyBorder="1"/>
    <xf numFmtId="10" fontId="3" fillId="9" borderId="12" xfId="2" applyNumberFormat="1" applyFont="1" applyFill="1" applyBorder="1" applyAlignment="1">
      <alignment horizontal="center"/>
    </xf>
    <xf numFmtId="164" fontId="3" fillId="9" borderId="6" xfId="1" applyNumberFormat="1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10" fontId="2" fillId="10" borderId="9" xfId="2" applyNumberFormat="1" applyFont="1" applyFill="1" applyBorder="1"/>
    <xf numFmtId="164" fontId="2" fillId="10" borderId="4" xfId="1" applyNumberFormat="1" applyFont="1" applyFill="1" applyBorder="1"/>
    <xf numFmtId="0" fontId="2" fillId="10" borderId="8" xfId="0" applyFont="1" applyFill="1" applyBorder="1"/>
    <xf numFmtId="10" fontId="2" fillId="11" borderId="9" xfId="2" applyNumberFormat="1" applyFont="1" applyFill="1" applyBorder="1"/>
    <xf numFmtId="164" fontId="2" fillId="11" borderId="4" xfId="1" applyNumberFormat="1" applyFont="1" applyFill="1" applyBorder="1"/>
    <xf numFmtId="0" fontId="2" fillId="11" borderId="8" xfId="0" applyFont="1" applyFill="1" applyBorder="1"/>
    <xf numFmtId="0" fontId="3" fillId="0" borderId="0" xfId="0" applyFont="1" applyAlignment="1">
      <alignment horizontal="center"/>
    </xf>
    <xf numFmtId="10" fontId="3" fillId="10" borderId="7" xfId="2" applyNumberFormat="1" applyFont="1" applyFill="1" applyBorder="1" applyAlignment="1">
      <alignment horizontal="center"/>
    </xf>
    <xf numFmtId="164" fontId="3" fillId="10" borderId="6" xfId="1" applyNumberFormat="1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/>
    </xf>
    <xf numFmtId="10" fontId="3" fillId="11" borderId="7" xfId="2" applyNumberFormat="1" applyFont="1" applyFill="1" applyBorder="1" applyAlignment="1">
      <alignment horizontal="center"/>
    </xf>
    <xf numFmtId="164" fontId="3" fillId="11" borderId="6" xfId="1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164" fontId="6" fillId="2" borderId="4" xfId="1" applyNumberFormat="1" applyFont="1" applyFill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7" fillId="2" borderId="8" xfId="0" applyFont="1" applyFill="1" applyBorder="1"/>
    <xf numFmtId="164" fontId="7" fillId="2" borderId="4" xfId="1" applyNumberFormat="1" applyFont="1" applyFill="1" applyBorder="1" applyAlignment="1">
      <alignment horizontal="center"/>
    </xf>
    <xf numFmtId="10" fontId="7" fillId="2" borderId="13" xfId="2" applyNumberFormat="1" applyFont="1" applyFill="1" applyBorder="1"/>
    <xf numFmtId="0" fontId="7" fillId="7" borderId="8" xfId="0" applyFont="1" applyFill="1" applyBorder="1"/>
    <xf numFmtId="164" fontId="7" fillId="7" borderId="4" xfId="1" applyNumberFormat="1" applyFont="1" applyFill="1" applyBorder="1"/>
    <xf numFmtId="10" fontId="7" fillId="7" borderId="13" xfId="2" applyNumberFormat="1" applyFont="1" applyFill="1" applyBorder="1"/>
    <xf numFmtId="0" fontId="7" fillId="3" borderId="8" xfId="0" applyFont="1" applyFill="1" applyBorder="1"/>
    <xf numFmtId="164" fontId="7" fillId="3" borderId="4" xfId="1" applyNumberFormat="1" applyFont="1" applyFill="1" applyBorder="1"/>
    <xf numFmtId="10" fontId="7" fillId="3" borderId="13" xfId="2" applyNumberFormat="1" applyFont="1" applyFill="1" applyBorder="1"/>
    <xf numFmtId="0" fontId="7" fillId="4" borderId="8" xfId="0" applyFont="1" applyFill="1" applyBorder="1"/>
    <xf numFmtId="164" fontId="7" fillId="4" borderId="4" xfId="1" applyNumberFormat="1" applyFont="1" applyFill="1" applyBorder="1"/>
    <xf numFmtId="10" fontId="7" fillId="4" borderId="13" xfId="2" applyNumberFormat="1" applyFont="1" applyFill="1" applyBorder="1"/>
    <xf numFmtId="0" fontId="7" fillId="5" borderId="8" xfId="0" applyFont="1" applyFill="1" applyBorder="1"/>
    <xf numFmtId="164" fontId="7" fillId="5" borderId="4" xfId="1" applyNumberFormat="1" applyFont="1" applyFill="1" applyBorder="1"/>
    <xf numFmtId="10" fontId="7" fillId="5" borderId="13" xfId="2" applyNumberFormat="1" applyFont="1" applyFill="1" applyBorder="1"/>
    <xf numFmtId="0" fontId="7" fillId="6" borderId="8" xfId="0" applyFont="1" applyFill="1" applyBorder="1"/>
    <xf numFmtId="164" fontId="7" fillId="6" borderId="4" xfId="1" applyNumberFormat="1" applyFont="1" applyFill="1" applyBorder="1"/>
    <xf numFmtId="10" fontId="7" fillId="6" borderId="9" xfId="2" applyNumberFormat="1" applyFont="1" applyFill="1" applyBorder="1"/>
    <xf numFmtId="164" fontId="7" fillId="0" borderId="2" xfId="1" applyNumberFormat="1" applyFont="1" applyBorder="1"/>
    <xf numFmtId="0" fontId="7" fillId="0" borderId="0" xfId="0" applyFont="1"/>
    <xf numFmtId="0" fontId="7" fillId="0" borderId="0" xfId="0" applyFont="1" applyAlignment="1">
      <alignment vertical="center"/>
    </xf>
    <xf numFmtId="0" fontId="7" fillId="8" borderId="0" xfId="0" applyFont="1" applyFill="1"/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2" fillId="8" borderId="0" xfId="0" applyFont="1" applyFill="1" applyAlignment="1">
      <alignment vertic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Font="1"/>
  </cellXfs>
  <cellStyles count="5">
    <cellStyle name="Comma" xfId="1" builtinId="3"/>
    <cellStyle name="Followed Hyperlink" xfId="4" builtinId="9" hidden="1"/>
    <cellStyle name="Hyperlink" xfId="3" builtinId="8" hidden="1"/>
    <cellStyle name="Normal" xfId="0" builtinId="0"/>
    <cellStyle name="Percent" xfId="2" builtinId="5"/>
  </cellStyles>
  <dxfs count="20"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C14"/>
  <sheetViews>
    <sheetView tabSelected="1" workbookViewId="0">
      <selection activeCell="C15" sqref="C15"/>
    </sheetView>
  </sheetViews>
  <sheetFormatPr baseColWidth="10" defaultColWidth="11" defaultRowHeight="16" x14ac:dyDescent="0.2"/>
  <cols>
    <col min="1" max="1" width="5.5" bestFit="1" customWidth="1"/>
    <col min="2" max="2" width="12" customWidth="1"/>
    <col min="3" max="3" width="27.5" bestFit="1" customWidth="1"/>
  </cols>
  <sheetData>
    <row r="1" spans="1:3" x14ac:dyDescent="0.2">
      <c r="A1" t="s">
        <v>2368</v>
      </c>
      <c r="B1" t="s">
        <v>2369</v>
      </c>
      <c r="C1" t="s">
        <v>2370</v>
      </c>
    </row>
    <row r="2" spans="1:3" x14ac:dyDescent="0.2">
      <c r="A2" t="s">
        <v>42</v>
      </c>
      <c r="B2" t="s">
        <v>2371</v>
      </c>
      <c r="C2" t="s">
        <v>2372</v>
      </c>
    </row>
    <row r="3" spans="1:3" x14ac:dyDescent="0.2">
      <c r="A3" t="s">
        <v>18</v>
      </c>
      <c r="B3" t="s">
        <v>2373</v>
      </c>
      <c r="C3" t="s">
        <v>2374</v>
      </c>
    </row>
    <row r="4" spans="1:3" x14ac:dyDescent="0.2">
      <c r="A4" t="s">
        <v>2375</v>
      </c>
      <c r="B4" t="s">
        <v>2376</v>
      </c>
      <c r="C4" t="s">
        <v>2377</v>
      </c>
    </row>
    <row r="5" spans="1:3" x14ac:dyDescent="0.2">
      <c r="A5" t="s">
        <v>2378</v>
      </c>
      <c r="B5" t="s">
        <v>2379</v>
      </c>
      <c r="C5" t="s">
        <v>2380</v>
      </c>
    </row>
    <row r="6" spans="1:3" x14ac:dyDescent="0.2">
      <c r="A6" t="s">
        <v>2381</v>
      </c>
      <c r="B6" t="s">
        <v>2382</v>
      </c>
      <c r="C6" t="s">
        <v>2383</v>
      </c>
    </row>
    <row r="7" spans="1:3" x14ac:dyDescent="0.2">
      <c r="A7" t="s">
        <v>2384</v>
      </c>
      <c r="B7" t="s">
        <v>2385</v>
      </c>
      <c r="C7" t="s">
        <v>2386</v>
      </c>
    </row>
    <row r="8" spans="1:3" x14ac:dyDescent="0.2">
      <c r="A8" t="s">
        <v>2387</v>
      </c>
      <c r="B8" t="s">
        <v>2388</v>
      </c>
      <c r="C8" t="s">
        <v>2389</v>
      </c>
    </row>
    <row r="9" spans="1:3" x14ac:dyDescent="0.2">
      <c r="A9" t="s">
        <v>2390</v>
      </c>
      <c r="B9" t="s">
        <v>2391</v>
      </c>
      <c r="C9" t="s">
        <v>2392</v>
      </c>
    </row>
    <row r="10" spans="1:3" x14ac:dyDescent="0.2">
      <c r="A10" t="s">
        <v>2393</v>
      </c>
      <c r="B10" t="s">
        <v>2394</v>
      </c>
      <c r="C10" t="s">
        <v>2395</v>
      </c>
    </row>
    <row r="11" spans="1:3" x14ac:dyDescent="0.2">
      <c r="A11" t="s">
        <v>2396</v>
      </c>
      <c r="B11" t="s">
        <v>2397</v>
      </c>
      <c r="C11" t="s">
        <v>2398</v>
      </c>
    </row>
    <row r="12" spans="1:3" x14ac:dyDescent="0.2">
      <c r="A12" t="s">
        <v>2399</v>
      </c>
      <c r="B12" t="s">
        <v>2400</v>
      </c>
      <c r="C12" t="s">
        <v>2401</v>
      </c>
    </row>
    <row r="14" spans="1:3" x14ac:dyDescent="0.2">
      <c r="A14" s="141" t="s">
        <v>2530</v>
      </c>
      <c r="C14" s="141" t="s">
        <v>2663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AK215"/>
  <sheetViews>
    <sheetView zoomScale="66" workbookViewId="0">
      <selection activeCell="C42" sqref="C42"/>
    </sheetView>
  </sheetViews>
  <sheetFormatPr baseColWidth="10" defaultColWidth="10.83203125" defaultRowHeight="21" x14ac:dyDescent="0.25"/>
  <cols>
    <col min="1" max="1" width="11.1640625" style="29" bestFit="1" customWidth="1"/>
    <col min="2" max="2" width="7.6640625" style="29" customWidth="1"/>
    <col min="3" max="3" width="17.83203125" style="1" customWidth="1"/>
    <col min="4" max="4" width="11.5" style="32" bestFit="1" customWidth="1"/>
    <col min="5" max="5" width="11.5" style="28" customWidth="1"/>
    <col min="6" max="6" width="17.83203125" style="1" customWidth="1"/>
    <col min="7" max="7" width="12" style="27" bestFit="1" customWidth="1"/>
    <col min="8" max="8" width="11.5" style="28" customWidth="1"/>
    <col min="9" max="9" width="17.83203125" style="1" customWidth="1"/>
    <col min="10" max="10" width="10.6640625" style="27" bestFit="1" customWidth="1"/>
    <col min="11" max="11" width="9.5" style="28" bestFit="1" customWidth="1"/>
    <col min="12" max="12" width="17.83203125" style="1" customWidth="1"/>
    <col min="13" max="13" width="10.6640625" style="27" bestFit="1" customWidth="1"/>
    <col min="14" max="14" width="9.5" style="28" bestFit="1" customWidth="1"/>
    <col min="15" max="15" width="17.83203125" style="1" customWidth="1"/>
    <col min="16" max="16" width="10.6640625" style="27" bestFit="1" customWidth="1"/>
    <col min="17" max="17" width="9.5" style="28" bestFit="1" customWidth="1"/>
    <col min="18" max="18" width="17.83203125" style="1" customWidth="1"/>
    <col min="19" max="19" width="10.6640625" style="27" bestFit="1" customWidth="1"/>
    <col min="20" max="20" width="9.5" style="28" bestFit="1" customWidth="1"/>
    <col min="21" max="21" width="17.83203125" style="1" customWidth="1"/>
    <col min="22" max="22" width="9.33203125" style="27" bestFit="1" customWidth="1"/>
    <col min="23" max="23" width="9.5" style="28" bestFit="1" customWidth="1"/>
    <col min="24" max="24" width="15.6640625" style="27" customWidth="1"/>
    <col min="25" max="25" width="19.5" style="1" bestFit="1" customWidth="1"/>
    <col min="26" max="26" width="15.6640625" style="29" bestFit="1" customWidth="1"/>
    <col min="27" max="27" width="36.1640625" style="1" bestFit="1" customWidth="1"/>
    <col min="28" max="28" width="11.6640625" bestFit="1" customWidth="1"/>
    <col min="29" max="30" width="28.83203125" bestFit="1" customWidth="1"/>
    <col min="31" max="31" width="13.5" bestFit="1" customWidth="1"/>
    <col min="32" max="32" width="14.83203125" bestFit="1" customWidth="1"/>
    <col min="33" max="33" width="36.5" bestFit="1" customWidth="1"/>
    <col min="34" max="34" width="20.83203125" bestFit="1" customWidth="1"/>
    <col min="35" max="35" width="12.5" bestFit="1" customWidth="1"/>
    <col min="36" max="36" width="20.5" bestFit="1" customWidth="1"/>
    <col min="37" max="37" width="24" bestFit="1" customWidth="1"/>
    <col min="38" max="53" width="18.6640625" style="1" bestFit="1" customWidth="1"/>
    <col min="54" max="54" width="11" style="1" bestFit="1" customWidth="1"/>
    <col min="55" max="55" width="10.83203125" style="1" customWidth="1"/>
    <col min="56" max="16384" width="10.83203125" style="1"/>
  </cols>
  <sheetData>
    <row r="1" spans="1:37" s="29" customFormat="1" x14ac:dyDescent="0.25">
      <c r="A1" s="29" t="s">
        <v>0</v>
      </c>
      <c r="B1" s="29" t="s">
        <v>1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6</v>
      </c>
      <c r="J1" s="37" t="s">
        <v>3</v>
      </c>
      <c r="K1" s="38" t="s">
        <v>4</v>
      </c>
      <c r="L1" s="39" t="s">
        <v>7</v>
      </c>
      <c r="M1" s="40" t="s">
        <v>3</v>
      </c>
      <c r="N1" s="41" t="s">
        <v>4</v>
      </c>
      <c r="O1" s="99" t="s">
        <v>8</v>
      </c>
      <c r="P1" s="98" t="s">
        <v>3</v>
      </c>
      <c r="Q1" s="97" t="s">
        <v>4</v>
      </c>
      <c r="R1" s="42" t="s">
        <v>9</v>
      </c>
      <c r="S1" s="43" t="s">
        <v>3</v>
      </c>
      <c r="T1" s="44" t="s">
        <v>4</v>
      </c>
      <c r="U1" s="45" t="s">
        <v>10</v>
      </c>
      <c r="V1" s="46" t="s">
        <v>3</v>
      </c>
      <c r="W1" s="47" t="s">
        <v>4</v>
      </c>
      <c r="X1" s="48" t="s">
        <v>11</v>
      </c>
      <c r="Y1" s="29" t="s">
        <v>12</v>
      </c>
      <c r="Z1" s="29" t="s">
        <v>13</v>
      </c>
      <c r="AA1" s="29" t="s">
        <v>14</v>
      </c>
      <c r="AB1" s="114"/>
      <c r="AC1" s="114"/>
      <c r="AD1" s="114"/>
      <c r="AE1" s="114"/>
      <c r="AF1" s="114"/>
      <c r="AG1" s="106"/>
      <c r="AH1" s="106"/>
      <c r="AI1" s="114"/>
      <c r="AJ1" s="114"/>
      <c r="AK1" s="114"/>
    </row>
    <row r="2" spans="1:37" x14ac:dyDescent="0.25">
      <c r="A2" s="29" t="s">
        <v>15</v>
      </c>
      <c r="B2" s="29">
        <v>1</v>
      </c>
      <c r="C2" s="2" t="s">
        <v>16</v>
      </c>
      <c r="D2" s="30">
        <v>47041</v>
      </c>
      <c r="E2" s="3">
        <f t="shared" ref="E2:E33" si="0">D2/X2</f>
        <v>0.3695083538218637</v>
      </c>
      <c r="F2" s="52" t="s">
        <v>17</v>
      </c>
      <c r="G2" s="53">
        <v>61309</v>
      </c>
      <c r="H2" s="54">
        <f t="shared" ref="H2:H33" si="1">G2/X2</f>
        <v>0.48158388776736549</v>
      </c>
      <c r="I2" s="4" t="s">
        <v>17</v>
      </c>
      <c r="J2" s="5">
        <v>10489</v>
      </c>
      <c r="K2" s="6">
        <f t="shared" ref="K2:K33" si="2">J2/X2</f>
        <v>8.2391384605716891E-2</v>
      </c>
      <c r="L2" s="7" t="s">
        <v>16</v>
      </c>
      <c r="M2" s="8">
        <v>4260</v>
      </c>
      <c r="N2" s="9">
        <f t="shared" ref="N2:N33" si="3">M2/X2</f>
        <v>3.3462417620397936E-2</v>
      </c>
      <c r="O2" s="96" t="s">
        <v>17</v>
      </c>
      <c r="P2" s="95">
        <v>4208</v>
      </c>
      <c r="Q2" s="94">
        <f t="shared" ref="Q2:Q33" si="4">P2/X2</f>
        <v>3.3053956184655987E-2</v>
      </c>
      <c r="R2" s="10"/>
      <c r="S2" s="11"/>
      <c r="T2" s="12">
        <f t="shared" ref="T2:T33" si="5">S2/X2</f>
        <v>0</v>
      </c>
      <c r="U2" s="13"/>
      <c r="V2" s="14"/>
      <c r="W2" s="15">
        <f t="shared" ref="W2:W33" si="6">V2/X2</f>
        <v>0</v>
      </c>
      <c r="X2" s="16">
        <f t="shared" ref="X2:X33" si="7">D2+G2+J2+M2+S2+P2+V2</f>
        <v>127307</v>
      </c>
      <c r="Y2" s="1" t="s">
        <v>17</v>
      </c>
      <c r="Z2" s="29" t="s">
        <v>18</v>
      </c>
      <c r="AA2" s="1" t="s">
        <v>19</v>
      </c>
    </row>
    <row r="3" spans="1:37" x14ac:dyDescent="0.25">
      <c r="A3" s="29" t="s">
        <v>15</v>
      </c>
      <c r="B3" s="29">
        <v>2</v>
      </c>
      <c r="C3" s="2" t="s">
        <v>20</v>
      </c>
      <c r="D3" s="30">
        <v>38482</v>
      </c>
      <c r="E3" s="3">
        <f t="shared" si="0"/>
        <v>0.3431052622193691</v>
      </c>
      <c r="F3" s="52" t="s">
        <v>21</v>
      </c>
      <c r="G3" s="53">
        <v>64998</v>
      </c>
      <c r="H3" s="54">
        <f t="shared" si="1"/>
        <v>0.57952174610816887</v>
      </c>
      <c r="I3" s="4" t="s">
        <v>21</v>
      </c>
      <c r="J3" s="5">
        <v>4339</v>
      </c>
      <c r="K3" s="6">
        <f t="shared" si="2"/>
        <v>3.868649583623103E-2</v>
      </c>
      <c r="L3" s="7"/>
      <c r="M3" s="8"/>
      <c r="N3" s="9">
        <f t="shared" si="3"/>
        <v>0</v>
      </c>
      <c r="O3" s="96" t="s">
        <v>21</v>
      </c>
      <c r="P3" s="95">
        <v>4339</v>
      </c>
      <c r="Q3" s="94">
        <f t="shared" si="4"/>
        <v>3.868649583623103E-2</v>
      </c>
      <c r="R3" s="10"/>
      <c r="S3" s="11"/>
      <c r="T3" s="12">
        <f t="shared" si="5"/>
        <v>0</v>
      </c>
      <c r="U3" s="13"/>
      <c r="V3" s="14"/>
      <c r="W3" s="15">
        <f t="shared" si="6"/>
        <v>0</v>
      </c>
      <c r="X3" s="16">
        <f t="shared" si="7"/>
        <v>112158</v>
      </c>
      <c r="Y3" s="1" t="s">
        <v>21</v>
      </c>
      <c r="Z3" s="29" t="s">
        <v>18</v>
      </c>
      <c r="AA3" s="1" t="s">
        <v>22</v>
      </c>
    </row>
    <row r="4" spans="1:37" x14ac:dyDescent="0.25">
      <c r="A4" s="29" t="s">
        <v>15</v>
      </c>
      <c r="B4" s="29">
        <v>3</v>
      </c>
      <c r="C4" s="2" t="s">
        <v>23</v>
      </c>
      <c r="D4" s="30">
        <v>41372</v>
      </c>
      <c r="E4" s="3">
        <f t="shared" si="0"/>
        <v>0.44281754059232142</v>
      </c>
      <c r="F4" s="52" t="s">
        <v>24</v>
      </c>
      <c r="G4" s="53">
        <v>40908</v>
      </c>
      <c r="H4" s="54">
        <f t="shared" si="1"/>
        <v>0.43785120251741966</v>
      </c>
      <c r="I4" s="4" t="s">
        <v>24</v>
      </c>
      <c r="J4" s="5">
        <v>8119</v>
      </c>
      <c r="K4" s="6">
        <f t="shared" si="2"/>
        <v>8.6900212995964857E-2</v>
      </c>
      <c r="L4" s="7"/>
      <c r="M4" s="8"/>
      <c r="N4" s="9">
        <f t="shared" si="3"/>
        <v>0</v>
      </c>
      <c r="O4" s="96" t="s">
        <v>24</v>
      </c>
      <c r="P4" s="95">
        <v>3030</v>
      </c>
      <c r="Q4" s="94">
        <f t="shared" si="4"/>
        <v>3.2431043894294062E-2</v>
      </c>
      <c r="R4" s="10"/>
      <c r="S4" s="11"/>
      <c r="T4" s="12">
        <f t="shared" si="5"/>
        <v>0</v>
      </c>
      <c r="U4" s="13"/>
      <c r="V4" s="14"/>
      <c r="W4" s="15">
        <f t="shared" si="6"/>
        <v>0</v>
      </c>
      <c r="X4" s="16">
        <f t="shared" si="7"/>
        <v>93429</v>
      </c>
      <c r="Y4" s="1" t="s">
        <v>24</v>
      </c>
      <c r="Z4" s="29" t="s">
        <v>18</v>
      </c>
      <c r="AA4" s="1" t="s">
        <v>25</v>
      </c>
    </row>
    <row r="5" spans="1:37" x14ac:dyDescent="0.25">
      <c r="A5" s="29" t="s">
        <v>15</v>
      </c>
      <c r="B5" s="29">
        <v>4</v>
      </c>
      <c r="C5" s="2" t="s">
        <v>26</v>
      </c>
      <c r="D5" s="30">
        <v>45766</v>
      </c>
      <c r="E5" s="3">
        <f t="shared" si="0"/>
        <v>0.44116909907651969</v>
      </c>
      <c r="F5" s="52" t="s">
        <v>27</v>
      </c>
      <c r="G5" s="53">
        <v>43859</v>
      </c>
      <c r="H5" s="54">
        <f t="shared" si="1"/>
        <v>0.42278624997590081</v>
      </c>
      <c r="I5" s="4" t="s">
        <v>27</v>
      </c>
      <c r="J5" s="5">
        <v>8072</v>
      </c>
      <c r="K5" s="6">
        <f t="shared" si="2"/>
        <v>7.7811409512425531E-2</v>
      </c>
      <c r="L5" s="7" t="s">
        <v>26</v>
      </c>
      <c r="M5" s="8">
        <v>3457</v>
      </c>
      <c r="N5" s="9">
        <f t="shared" si="3"/>
        <v>3.3324336308777881E-2</v>
      </c>
      <c r="O5" s="96" t="s">
        <v>27</v>
      </c>
      <c r="P5" s="95">
        <v>2584</v>
      </c>
      <c r="Q5" s="94">
        <f t="shared" si="4"/>
        <v>2.4908905126376064E-2</v>
      </c>
      <c r="R5" s="10"/>
      <c r="S5" s="11"/>
      <c r="T5" s="12">
        <f t="shared" si="5"/>
        <v>0</v>
      </c>
      <c r="U5" s="13"/>
      <c r="V5" s="14"/>
      <c r="W5" s="15">
        <f t="shared" si="6"/>
        <v>0</v>
      </c>
      <c r="X5" s="16">
        <f t="shared" si="7"/>
        <v>103738</v>
      </c>
      <c r="Y5" s="1" t="s">
        <v>27</v>
      </c>
      <c r="Z5" s="29" t="s">
        <v>18</v>
      </c>
      <c r="AA5" s="1" t="s">
        <v>19</v>
      </c>
    </row>
    <row r="6" spans="1:37" x14ac:dyDescent="0.25">
      <c r="A6" s="29" t="s">
        <v>15</v>
      </c>
      <c r="B6" s="29">
        <v>5</v>
      </c>
      <c r="C6" s="2" t="s">
        <v>28</v>
      </c>
      <c r="D6" s="30">
        <v>49647</v>
      </c>
      <c r="E6" s="3">
        <f t="shared" si="0"/>
        <v>0.40169425700276712</v>
      </c>
      <c r="F6" s="52" t="s">
        <v>29</v>
      </c>
      <c r="G6" s="53">
        <v>62124</v>
      </c>
      <c r="H6" s="54">
        <f t="shared" si="1"/>
        <v>0.50264575950288848</v>
      </c>
      <c r="I6" s="4" t="s">
        <v>29</v>
      </c>
      <c r="J6" s="5">
        <v>7951</v>
      </c>
      <c r="K6" s="6">
        <f t="shared" si="2"/>
        <v>6.4331601857695361E-2</v>
      </c>
      <c r="L6" s="7"/>
      <c r="M6" s="8"/>
      <c r="N6" s="9">
        <f t="shared" si="3"/>
        <v>0</v>
      </c>
      <c r="O6" s="96" t="s">
        <v>29</v>
      </c>
      <c r="P6" s="95">
        <v>3345</v>
      </c>
      <c r="Q6" s="94">
        <f t="shared" si="4"/>
        <v>2.706442060294189E-2</v>
      </c>
      <c r="R6" s="10"/>
      <c r="S6" s="11"/>
      <c r="T6" s="12">
        <f t="shared" si="5"/>
        <v>0</v>
      </c>
      <c r="U6" s="13" t="s">
        <v>29</v>
      </c>
      <c r="V6" s="14">
        <v>527</v>
      </c>
      <c r="W6" s="15">
        <f t="shared" si="6"/>
        <v>4.2639610337071379E-3</v>
      </c>
      <c r="X6" s="16">
        <f t="shared" si="7"/>
        <v>123594</v>
      </c>
      <c r="Y6" s="1" t="s">
        <v>29</v>
      </c>
      <c r="Z6" s="29" t="s">
        <v>18</v>
      </c>
      <c r="AA6" s="1" t="s">
        <v>30</v>
      </c>
    </row>
    <row r="7" spans="1:37" x14ac:dyDescent="0.25">
      <c r="A7" s="29" t="s">
        <v>15</v>
      </c>
      <c r="B7" s="29">
        <v>6</v>
      </c>
      <c r="C7" s="2" t="s">
        <v>31</v>
      </c>
      <c r="D7" s="30">
        <v>51355</v>
      </c>
      <c r="E7" s="3">
        <f t="shared" si="0"/>
        <v>0.45356590858909251</v>
      </c>
      <c r="F7" s="52" t="s">
        <v>32</v>
      </c>
      <c r="G7" s="53">
        <v>49998</v>
      </c>
      <c r="H7" s="54">
        <f t="shared" si="1"/>
        <v>0.44158092294104662</v>
      </c>
      <c r="I7" s="4" t="s">
        <v>32</v>
      </c>
      <c r="J7" s="5">
        <v>6526</v>
      </c>
      <c r="K7" s="6">
        <f t="shared" si="2"/>
        <v>5.7637447560167809E-2</v>
      </c>
      <c r="L7" s="7" t="s">
        <v>31</v>
      </c>
      <c r="M7" s="8">
        <v>3027</v>
      </c>
      <c r="N7" s="9">
        <f t="shared" si="3"/>
        <v>2.6734378449988959E-2</v>
      </c>
      <c r="O7" s="96" t="s">
        <v>32</v>
      </c>
      <c r="P7" s="95">
        <v>1987</v>
      </c>
      <c r="Q7" s="94">
        <f t="shared" si="4"/>
        <v>1.7549127842790904E-2</v>
      </c>
      <c r="R7" s="10"/>
      <c r="S7" s="11"/>
      <c r="T7" s="12">
        <f t="shared" si="5"/>
        <v>0</v>
      </c>
      <c r="U7" s="13" t="s">
        <v>32</v>
      </c>
      <c r="V7" s="14">
        <v>332</v>
      </c>
      <c r="W7" s="15">
        <f t="shared" si="6"/>
        <v>2.9322146169132261E-3</v>
      </c>
      <c r="X7" s="16">
        <f t="shared" si="7"/>
        <v>113225</v>
      </c>
      <c r="Y7" s="1" t="s">
        <v>32</v>
      </c>
      <c r="Z7" s="29" t="s">
        <v>18</v>
      </c>
      <c r="AA7" s="1" t="s">
        <v>33</v>
      </c>
    </row>
    <row r="8" spans="1:37" x14ac:dyDescent="0.25">
      <c r="A8" s="29" t="s">
        <v>15</v>
      </c>
      <c r="B8" s="29">
        <v>7</v>
      </c>
      <c r="C8" s="2" t="s">
        <v>34</v>
      </c>
      <c r="D8" s="30">
        <v>51419</v>
      </c>
      <c r="E8" s="3">
        <f t="shared" si="0"/>
        <v>0.458991662649742</v>
      </c>
      <c r="F8" s="52" t="s">
        <v>35</v>
      </c>
      <c r="G8" s="53">
        <v>49647</v>
      </c>
      <c r="H8" s="54">
        <f t="shared" si="1"/>
        <v>0.44317390605752238</v>
      </c>
      <c r="I8" s="4" t="s">
        <v>35</v>
      </c>
      <c r="J8" s="5">
        <v>5837</v>
      </c>
      <c r="K8" s="6">
        <f t="shared" si="2"/>
        <v>5.2103975862746149E-2</v>
      </c>
      <c r="L8" s="7" t="s">
        <v>34</v>
      </c>
      <c r="M8" s="8">
        <v>2568</v>
      </c>
      <c r="N8" s="9">
        <f t="shared" si="3"/>
        <v>2.2923249959830753E-2</v>
      </c>
      <c r="O8" s="96" t="s">
        <v>35</v>
      </c>
      <c r="P8" s="95">
        <v>2173</v>
      </c>
      <c r="Q8" s="94">
        <f t="shared" si="4"/>
        <v>1.9397282773641833E-2</v>
      </c>
      <c r="R8" s="10"/>
      <c r="S8" s="11"/>
      <c r="T8" s="12">
        <f t="shared" si="5"/>
        <v>0</v>
      </c>
      <c r="U8" s="13" t="s">
        <v>35</v>
      </c>
      <c r="V8" s="14">
        <v>382</v>
      </c>
      <c r="W8" s="15">
        <f t="shared" si="6"/>
        <v>3.4099226965168799E-3</v>
      </c>
      <c r="X8" s="16">
        <f t="shared" si="7"/>
        <v>112026</v>
      </c>
      <c r="Y8" s="1" t="s">
        <v>35</v>
      </c>
      <c r="Z8" s="29" t="s">
        <v>18</v>
      </c>
      <c r="AA8" s="1" t="s">
        <v>33</v>
      </c>
    </row>
    <row r="9" spans="1:37" x14ac:dyDescent="0.25">
      <c r="A9" s="29" t="s">
        <v>15</v>
      </c>
      <c r="B9" s="29">
        <v>8</v>
      </c>
      <c r="C9" s="2" t="s">
        <v>36</v>
      </c>
      <c r="D9" s="30">
        <v>47393</v>
      </c>
      <c r="E9" s="3">
        <f t="shared" si="0"/>
        <v>0.40820492502217898</v>
      </c>
      <c r="F9" s="52" t="s">
        <v>37</v>
      </c>
      <c r="G9" s="53">
        <v>57648</v>
      </c>
      <c r="H9" s="54">
        <f t="shared" si="1"/>
        <v>0.49653319092858805</v>
      </c>
      <c r="I9" s="4" t="s">
        <v>37</v>
      </c>
      <c r="J9" s="5">
        <v>7443</v>
      </c>
      <c r="K9" s="6">
        <f t="shared" si="2"/>
        <v>6.4107974952842789E-2</v>
      </c>
      <c r="L9" s="7"/>
      <c r="M9" s="8"/>
      <c r="N9" s="9">
        <f t="shared" si="3"/>
        <v>0</v>
      </c>
      <c r="O9" s="96" t="s">
        <v>37</v>
      </c>
      <c r="P9" s="95">
        <v>3147</v>
      </c>
      <c r="Q9" s="94">
        <f t="shared" si="4"/>
        <v>2.7105709683809785E-2</v>
      </c>
      <c r="R9" s="10"/>
      <c r="S9" s="11"/>
      <c r="T9" s="12">
        <f t="shared" si="5"/>
        <v>0</v>
      </c>
      <c r="U9" s="13" t="s">
        <v>37</v>
      </c>
      <c r="V9" s="14">
        <v>470</v>
      </c>
      <c r="W9" s="15">
        <f t="shared" si="6"/>
        <v>4.0481994125804253E-3</v>
      </c>
      <c r="X9" s="16">
        <f t="shared" si="7"/>
        <v>116101</v>
      </c>
      <c r="Y9" s="1" t="s">
        <v>37</v>
      </c>
      <c r="Z9" s="29" t="s">
        <v>18</v>
      </c>
      <c r="AA9" s="1" t="s">
        <v>30</v>
      </c>
    </row>
    <row r="10" spans="1:37" x14ac:dyDescent="0.25">
      <c r="A10" s="29" t="s">
        <v>15</v>
      </c>
      <c r="B10" s="29">
        <v>9</v>
      </c>
      <c r="C10" s="2" t="s">
        <v>38</v>
      </c>
      <c r="D10" s="30">
        <v>44646</v>
      </c>
      <c r="E10" s="3">
        <f t="shared" si="0"/>
        <v>0.3934885688600589</v>
      </c>
      <c r="F10" s="52" t="s">
        <v>39</v>
      </c>
      <c r="G10" s="53">
        <v>59603</v>
      </c>
      <c r="H10" s="54">
        <f t="shared" si="1"/>
        <v>0.5253124394070261</v>
      </c>
      <c r="I10" s="4" t="s">
        <v>39</v>
      </c>
      <c r="J10" s="5">
        <v>6070</v>
      </c>
      <c r="K10" s="6">
        <f t="shared" si="2"/>
        <v>5.3498087465406921E-2</v>
      </c>
      <c r="L10" s="7"/>
      <c r="M10" s="8"/>
      <c r="N10" s="9">
        <f t="shared" si="3"/>
        <v>0</v>
      </c>
      <c r="O10" s="96" t="s">
        <v>39</v>
      </c>
      <c r="P10" s="95">
        <v>2675</v>
      </c>
      <c r="Q10" s="94">
        <f t="shared" si="4"/>
        <v>2.3576175283354778E-2</v>
      </c>
      <c r="R10" s="10"/>
      <c r="S10" s="11"/>
      <c r="T10" s="12">
        <f t="shared" si="5"/>
        <v>0</v>
      </c>
      <c r="U10" s="13" t="s">
        <v>39</v>
      </c>
      <c r="V10" s="14">
        <v>468</v>
      </c>
      <c r="W10" s="15">
        <f t="shared" si="6"/>
        <v>4.1247289841532852E-3</v>
      </c>
      <c r="X10" s="16">
        <f t="shared" si="7"/>
        <v>113462</v>
      </c>
      <c r="Y10" s="1" t="s">
        <v>39</v>
      </c>
      <c r="Z10" s="29" t="s">
        <v>18</v>
      </c>
      <c r="AA10" s="1" t="s">
        <v>30</v>
      </c>
    </row>
    <row r="11" spans="1:37" x14ac:dyDescent="0.25">
      <c r="A11" s="29" t="s">
        <v>15</v>
      </c>
      <c r="B11" s="29">
        <v>10</v>
      </c>
      <c r="C11" s="2" t="s">
        <v>40</v>
      </c>
      <c r="D11" s="30">
        <v>67474</v>
      </c>
      <c r="E11" s="3">
        <f t="shared" si="0"/>
        <v>1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40</v>
      </c>
      <c r="M11" s="8"/>
      <c r="N11" s="9">
        <f t="shared" si="3"/>
        <v>0</v>
      </c>
      <c r="O11" s="96"/>
      <c r="P11" s="95"/>
      <c r="Q11" s="94">
        <f t="shared" si="4"/>
        <v>0</v>
      </c>
      <c r="R11" s="10"/>
      <c r="S11" s="11"/>
      <c r="T11" s="12">
        <f t="shared" si="5"/>
        <v>0</v>
      </c>
      <c r="U11" s="13"/>
      <c r="V11" s="14"/>
      <c r="W11" s="15">
        <f t="shared" si="6"/>
        <v>0</v>
      </c>
      <c r="X11" s="16">
        <f t="shared" si="7"/>
        <v>67474</v>
      </c>
      <c r="Y11" s="1" t="s">
        <v>41</v>
      </c>
      <c r="Z11" s="29" t="s">
        <v>42</v>
      </c>
      <c r="AA11" s="1" t="s">
        <v>43</v>
      </c>
    </row>
    <row r="12" spans="1:37" x14ac:dyDescent="0.25">
      <c r="A12" s="29" t="s">
        <v>15</v>
      </c>
      <c r="B12" s="29">
        <v>11</v>
      </c>
      <c r="C12" s="2" t="s">
        <v>44</v>
      </c>
      <c r="D12" s="30">
        <v>61007</v>
      </c>
      <c r="E12" s="3">
        <f t="shared" si="0"/>
        <v>0.69070262436881558</v>
      </c>
      <c r="F12" s="52" t="s">
        <v>45</v>
      </c>
      <c r="G12" s="53">
        <v>21227</v>
      </c>
      <c r="H12" s="54">
        <f t="shared" si="1"/>
        <v>0.24032561193759483</v>
      </c>
      <c r="I12" s="4" t="s">
        <v>45</v>
      </c>
      <c r="J12" s="5">
        <v>2323</v>
      </c>
      <c r="K12" s="6">
        <f t="shared" si="2"/>
        <v>2.630029662839934E-2</v>
      </c>
      <c r="L12" s="7" t="s">
        <v>44</v>
      </c>
      <c r="M12" s="8">
        <v>2298</v>
      </c>
      <c r="N12" s="9">
        <f t="shared" si="3"/>
        <v>2.6017254262618028E-2</v>
      </c>
      <c r="O12" s="96" t="s">
        <v>44</v>
      </c>
      <c r="P12" s="95">
        <v>1471</v>
      </c>
      <c r="Q12" s="94">
        <f t="shared" si="4"/>
        <v>1.6654212802572288E-2</v>
      </c>
      <c r="R12" s="10"/>
      <c r="S12" s="11"/>
      <c r="T12" s="12">
        <f t="shared" si="5"/>
        <v>0</v>
      </c>
      <c r="U12" s="13"/>
      <c r="V12" s="14"/>
      <c r="W12" s="15">
        <f t="shared" si="6"/>
        <v>0</v>
      </c>
      <c r="X12" s="16">
        <f t="shared" si="7"/>
        <v>88326</v>
      </c>
      <c r="Y12" s="1" t="s">
        <v>44</v>
      </c>
      <c r="Z12" s="29" t="s">
        <v>42</v>
      </c>
      <c r="AA12" s="1" t="s">
        <v>46</v>
      </c>
    </row>
    <row r="13" spans="1:37" x14ac:dyDescent="0.25">
      <c r="A13" s="29" t="s">
        <v>15</v>
      </c>
      <c r="B13" s="29">
        <v>12</v>
      </c>
      <c r="C13" s="2" t="s">
        <v>47</v>
      </c>
      <c r="D13" s="30">
        <v>58576</v>
      </c>
      <c r="E13" s="3">
        <f t="shared" si="0"/>
        <v>0.81789494261219242</v>
      </c>
      <c r="F13" s="52" t="s">
        <v>48</v>
      </c>
      <c r="G13" s="53">
        <v>8772</v>
      </c>
      <c r="H13" s="54">
        <f t="shared" si="1"/>
        <v>0.12248317462090536</v>
      </c>
      <c r="I13" s="4" t="s">
        <v>48</v>
      </c>
      <c r="J13" s="5">
        <v>1003</v>
      </c>
      <c r="K13" s="6">
        <f t="shared" si="2"/>
        <v>1.4004859113630651E-2</v>
      </c>
      <c r="L13" s="7" t="s">
        <v>47</v>
      </c>
      <c r="M13" s="8">
        <v>3267</v>
      </c>
      <c r="N13" s="9">
        <f t="shared" si="3"/>
        <v>4.5617023653271527E-2</v>
      </c>
      <c r="O13" s="96"/>
      <c r="P13" s="95"/>
      <c r="Q13" s="94">
        <f t="shared" si="4"/>
        <v>0</v>
      </c>
      <c r="R13" s="10"/>
      <c r="S13" s="11"/>
      <c r="T13" s="12">
        <f t="shared" si="5"/>
        <v>0</v>
      </c>
      <c r="U13" s="13"/>
      <c r="V13" s="14"/>
      <c r="W13" s="15">
        <f t="shared" si="6"/>
        <v>0</v>
      </c>
      <c r="X13" s="16">
        <f t="shared" si="7"/>
        <v>71618</v>
      </c>
      <c r="Y13" s="1" t="s">
        <v>47</v>
      </c>
      <c r="Z13" s="29" t="s">
        <v>42</v>
      </c>
      <c r="AA13" s="1" t="s">
        <v>49</v>
      </c>
    </row>
    <row r="14" spans="1:37" x14ac:dyDescent="0.25">
      <c r="A14" s="29" t="s">
        <v>15</v>
      </c>
      <c r="B14" s="29">
        <v>13</v>
      </c>
      <c r="C14" s="2" t="s">
        <v>50</v>
      </c>
      <c r="D14" s="30">
        <v>47855</v>
      </c>
      <c r="E14" s="3">
        <f t="shared" si="0"/>
        <v>0.95915258653518531</v>
      </c>
      <c r="F14" s="52"/>
      <c r="G14" s="53"/>
      <c r="H14" s="54">
        <f t="shared" si="1"/>
        <v>0</v>
      </c>
      <c r="I14" s="4"/>
      <c r="J14" s="5"/>
      <c r="K14" s="6">
        <f t="shared" si="2"/>
        <v>0</v>
      </c>
      <c r="L14" s="7" t="s">
        <v>50</v>
      </c>
      <c r="M14" s="8">
        <v>2038</v>
      </c>
      <c r="N14" s="9">
        <f t="shared" si="3"/>
        <v>4.0847413464814707E-2</v>
      </c>
      <c r="O14" s="96"/>
      <c r="P14" s="95"/>
      <c r="Q14" s="94">
        <f t="shared" si="4"/>
        <v>0</v>
      </c>
      <c r="R14" s="10"/>
      <c r="S14" s="11"/>
      <c r="T14" s="12">
        <f t="shared" si="5"/>
        <v>0</v>
      </c>
      <c r="U14" s="13"/>
      <c r="V14" s="14"/>
      <c r="W14" s="15">
        <f t="shared" si="6"/>
        <v>0</v>
      </c>
      <c r="X14" s="16">
        <f t="shared" si="7"/>
        <v>49893</v>
      </c>
      <c r="Y14" s="1" t="s">
        <v>50</v>
      </c>
      <c r="Z14" s="29" t="s">
        <v>42</v>
      </c>
      <c r="AA14" s="1" t="s">
        <v>43</v>
      </c>
    </row>
    <row r="15" spans="1:37" x14ac:dyDescent="0.25">
      <c r="A15" s="29" t="s">
        <v>15</v>
      </c>
      <c r="B15" s="29">
        <v>14</v>
      </c>
      <c r="C15" s="2" t="s">
        <v>51</v>
      </c>
      <c r="D15" s="30">
        <v>84521</v>
      </c>
      <c r="E15" s="3">
        <f t="shared" si="0"/>
        <v>0.97803723718163826</v>
      </c>
      <c r="F15" s="52"/>
      <c r="G15" s="53"/>
      <c r="H15" s="54">
        <f t="shared" si="1"/>
        <v>0</v>
      </c>
      <c r="I15" s="4"/>
      <c r="J15" s="5"/>
      <c r="K15" s="6">
        <f t="shared" si="2"/>
        <v>0</v>
      </c>
      <c r="L15" s="7" t="s">
        <v>52</v>
      </c>
      <c r="M15" s="8">
        <v>1898</v>
      </c>
      <c r="N15" s="9">
        <f t="shared" si="3"/>
        <v>2.1962762818361702E-2</v>
      </c>
      <c r="O15" s="96"/>
      <c r="P15" s="95"/>
      <c r="Q15" s="94">
        <f t="shared" si="4"/>
        <v>0</v>
      </c>
      <c r="R15" s="10"/>
      <c r="S15" s="11"/>
      <c r="T15" s="12">
        <f t="shared" si="5"/>
        <v>0</v>
      </c>
      <c r="U15" s="13"/>
      <c r="V15" s="14"/>
      <c r="W15" s="15">
        <f t="shared" si="6"/>
        <v>0</v>
      </c>
      <c r="X15" s="16">
        <f t="shared" si="7"/>
        <v>86419</v>
      </c>
      <c r="Y15" s="1" t="s">
        <v>51</v>
      </c>
      <c r="Z15" s="29" t="s">
        <v>42</v>
      </c>
      <c r="AA15" s="1" t="s">
        <v>53</v>
      </c>
    </row>
    <row r="16" spans="1:37" x14ac:dyDescent="0.25">
      <c r="A16" s="29" t="s">
        <v>15</v>
      </c>
      <c r="B16" s="29">
        <v>15</v>
      </c>
      <c r="C16" s="2" t="s">
        <v>54</v>
      </c>
      <c r="D16" s="30">
        <v>40456</v>
      </c>
      <c r="E16" s="3">
        <f t="shared" si="0"/>
        <v>0.5524813590801082</v>
      </c>
      <c r="F16" s="52" t="s">
        <v>55</v>
      </c>
      <c r="G16" s="53">
        <v>26954</v>
      </c>
      <c r="H16" s="54">
        <f t="shared" si="1"/>
        <v>0.36809330019392017</v>
      </c>
      <c r="I16" s="4" t="s">
        <v>55</v>
      </c>
      <c r="J16" s="5">
        <v>2917</v>
      </c>
      <c r="K16" s="6">
        <f t="shared" si="2"/>
        <v>3.9835577527107861E-2</v>
      </c>
      <c r="L16" s="7" t="s">
        <v>56</v>
      </c>
      <c r="M16" s="8">
        <v>1734</v>
      </c>
      <c r="N16" s="9">
        <f t="shared" si="3"/>
        <v>2.3680113620845055E-2</v>
      </c>
      <c r="O16" s="96" t="s">
        <v>55</v>
      </c>
      <c r="P16" s="95">
        <v>1165</v>
      </c>
      <c r="Q16" s="94">
        <f t="shared" si="4"/>
        <v>1.5909649578018735E-2</v>
      </c>
      <c r="R16" s="10"/>
      <c r="S16" s="11"/>
      <c r="T16" s="12">
        <f t="shared" si="5"/>
        <v>0</v>
      </c>
      <c r="U16" s="13"/>
      <c r="V16" s="14"/>
      <c r="W16" s="15">
        <f t="shared" si="6"/>
        <v>0</v>
      </c>
      <c r="X16" s="16">
        <f t="shared" si="7"/>
        <v>73226</v>
      </c>
      <c r="Y16" s="1" t="s">
        <v>56</v>
      </c>
      <c r="Z16" s="29" t="s">
        <v>42</v>
      </c>
      <c r="AA16" s="1" t="s">
        <v>19</v>
      </c>
    </row>
    <row r="17" spans="1:27" x14ac:dyDescent="0.25">
      <c r="A17" s="29" t="s">
        <v>15</v>
      </c>
      <c r="B17" s="29">
        <v>16</v>
      </c>
      <c r="C17" s="2" t="s">
        <v>57</v>
      </c>
      <c r="D17" s="30">
        <v>41920</v>
      </c>
      <c r="E17" s="3">
        <f t="shared" si="0"/>
        <v>0.72920834275575352</v>
      </c>
      <c r="F17" s="52" t="s">
        <v>58</v>
      </c>
      <c r="G17" s="53">
        <v>12424</v>
      </c>
      <c r="H17" s="54">
        <f t="shared" si="1"/>
        <v>0.21611842677474907</v>
      </c>
      <c r="I17" s="4" t="s">
        <v>58</v>
      </c>
      <c r="J17" s="5">
        <v>1083</v>
      </c>
      <c r="K17" s="6">
        <f t="shared" si="2"/>
        <v>1.8839041870335901E-2</v>
      </c>
      <c r="L17" s="7" t="s">
        <v>57</v>
      </c>
      <c r="M17" s="8">
        <v>1338</v>
      </c>
      <c r="N17" s="9">
        <f t="shared" si="3"/>
        <v>2.327482735227095E-2</v>
      </c>
      <c r="O17" s="96" t="s">
        <v>57</v>
      </c>
      <c r="P17" s="95">
        <v>722</v>
      </c>
      <c r="Q17" s="94">
        <f t="shared" si="4"/>
        <v>1.2559361246890602E-2</v>
      </c>
      <c r="R17" s="10"/>
      <c r="S17" s="11"/>
      <c r="T17" s="12">
        <f t="shared" si="5"/>
        <v>0</v>
      </c>
      <c r="U17" s="13"/>
      <c r="V17" s="14"/>
      <c r="W17" s="15">
        <f t="shared" si="6"/>
        <v>0</v>
      </c>
      <c r="X17" s="16">
        <f t="shared" si="7"/>
        <v>57487</v>
      </c>
      <c r="Y17" s="1" t="s">
        <v>57</v>
      </c>
      <c r="Z17" s="29" t="s">
        <v>42</v>
      </c>
      <c r="AA17" s="1" t="s">
        <v>46</v>
      </c>
    </row>
    <row r="18" spans="1:27" x14ac:dyDescent="0.25">
      <c r="A18" s="29" t="s">
        <v>15</v>
      </c>
      <c r="B18" s="29">
        <v>17</v>
      </c>
      <c r="C18" s="2" t="s">
        <v>59</v>
      </c>
      <c r="D18" s="30">
        <v>32759</v>
      </c>
      <c r="E18" s="3">
        <f t="shared" si="0"/>
        <v>0.55399783535141722</v>
      </c>
      <c r="F18" s="52" t="s">
        <v>60</v>
      </c>
      <c r="G18" s="53">
        <v>19338</v>
      </c>
      <c r="H18" s="54">
        <f t="shared" si="1"/>
        <v>0.32703104917810999</v>
      </c>
      <c r="I18" s="4" t="s">
        <v>59</v>
      </c>
      <c r="J18" s="5">
        <v>6135</v>
      </c>
      <c r="K18" s="6">
        <f t="shared" si="2"/>
        <v>0.10375093012243794</v>
      </c>
      <c r="L18" s="7"/>
      <c r="M18" s="8"/>
      <c r="N18" s="9">
        <f t="shared" si="3"/>
        <v>0</v>
      </c>
      <c r="O18" s="96"/>
      <c r="P18" s="95"/>
      <c r="Q18" s="94">
        <f t="shared" si="4"/>
        <v>0</v>
      </c>
      <c r="R18" s="10"/>
      <c r="S18" s="11"/>
      <c r="T18" s="12">
        <f t="shared" si="5"/>
        <v>0</v>
      </c>
      <c r="U18" s="13" t="s">
        <v>61</v>
      </c>
      <c r="V18" s="14">
        <f>372+528</f>
        <v>900</v>
      </c>
      <c r="W18" s="15">
        <f t="shared" si="6"/>
        <v>1.5220185348034905E-2</v>
      </c>
      <c r="X18" s="16">
        <f t="shared" si="7"/>
        <v>59132</v>
      </c>
      <c r="Y18" s="1" t="s">
        <v>59</v>
      </c>
      <c r="Z18" s="29" t="s">
        <v>42</v>
      </c>
      <c r="AA18" s="1" t="s">
        <v>62</v>
      </c>
    </row>
    <row r="19" spans="1:27" x14ac:dyDescent="0.25">
      <c r="A19" s="29" t="s">
        <v>15</v>
      </c>
      <c r="B19" s="29">
        <v>18</v>
      </c>
      <c r="C19" s="2" t="s">
        <v>63</v>
      </c>
      <c r="D19" s="30">
        <v>69749</v>
      </c>
      <c r="E19" s="3">
        <f t="shared" si="0"/>
        <v>0.94592871867201911</v>
      </c>
      <c r="F19" s="52" t="s">
        <v>64</v>
      </c>
      <c r="G19" s="53">
        <v>3195</v>
      </c>
      <c r="H19" s="54">
        <f t="shared" si="1"/>
        <v>4.3330259303460995E-2</v>
      </c>
      <c r="I19" s="4" t="s">
        <v>64</v>
      </c>
      <c r="J19" s="5">
        <v>792</v>
      </c>
      <c r="K19" s="6">
        <f t="shared" si="2"/>
        <v>1.0741022024519908E-2</v>
      </c>
      <c r="L19" s="7"/>
      <c r="M19" s="8"/>
      <c r="N19" s="9">
        <f t="shared" si="3"/>
        <v>0</v>
      </c>
      <c r="O19" s="96"/>
      <c r="P19" s="95"/>
      <c r="Q19" s="94">
        <f t="shared" si="4"/>
        <v>0</v>
      </c>
      <c r="R19" s="10"/>
      <c r="S19" s="11"/>
      <c r="T19" s="12">
        <f t="shared" si="5"/>
        <v>0</v>
      </c>
      <c r="U19" s="13"/>
      <c r="V19" s="14"/>
      <c r="W19" s="15">
        <f t="shared" si="6"/>
        <v>0</v>
      </c>
      <c r="X19" s="16">
        <f t="shared" si="7"/>
        <v>73736</v>
      </c>
      <c r="Y19" s="1" t="s">
        <v>63</v>
      </c>
      <c r="Z19" s="29" t="s">
        <v>42</v>
      </c>
      <c r="AA19" s="1" t="s">
        <v>65</v>
      </c>
    </row>
    <row r="20" spans="1:27" x14ac:dyDescent="0.25">
      <c r="A20" s="29" t="s">
        <v>15</v>
      </c>
      <c r="B20" s="29">
        <v>19</v>
      </c>
      <c r="C20" s="2" t="s">
        <v>66</v>
      </c>
      <c r="D20" s="30">
        <v>77618</v>
      </c>
      <c r="E20" s="3">
        <f t="shared" si="0"/>
        <v>0.88811844935694995</v>
      </c>
      <c r="F20" s="52" t="s">
        <v>67</v>
      </c>
      <c r="G20" s="53">
        <v>7226</v>
      </c>
      <c r="H20" s="54">
        <f t="shared" si="1"/>
        <v>8.2681129571147427E-2</v>
      </c>
      <c r="I20" s="4" t="s">
        <v>68</v>
      </c>
      <c r="J20" s="5">
        <v>1196</v>
      </c>
      <c r="K20" s="6">
        <f t="shared" si="2"/>
        <v>1.3684836834637741E-2</v>
      </c>
      <c r="L20" s="7" t="s">
        <v>66</v>
      </c>
      <c r="M20" s="8">
        <v>1356</v>
      </c>
      <c r="N20" s="9">
        <f t="shared" si="3"/>
        <v>1.5515584237264863E-2</v>
      </c>
      <c r="O20" s="96"/>
      <c r="P20" s="95"/>
      <c r="Q20" s="94">
        <f t="shared" si="4"/>
        <v>0</v>
      </c>
      <c r="R20" s="10"/>
      <c r="S20" s="11"/>
      <c r="T20" s="12">
        <f t="shared" si="5"/>
        <v>0</v>
      </c>
      <c r="U20" s="13"/>
      <c r="V20" s="14"/>
      <c r="W20" s="15">
        <f t="shared" si="6"/>
        <v>0</v>
      </c>
      <c r="X20" s="16">
        <f t="shared" si="7"/>
        <v>87396</v>
      </c>
      <c r="Y20" s="1" t="s">
        <v>66</v>
      </c>
      <c r="Z20" s="29" t="s">
        <v>42</v>
      </c>
      <c r="AA20" s="1" t="s">
        <v>69</v>
      </c>
    </row>
    <row r="21" spans="1:27" x14ac:dyDescent="0.25">
      <c r="A21" s="29" t="s">
        <v>15</v>
      </c>
      <c r="B21" s="29">
        <v>20</v>
      </c>
      <c r="C21" s="2" t="s">
        <v>70</v>
      </c>
      <c r="D21" s="30">
        <v>77335</v>
      </c>
      <c r="E21" s="3">
        <f t="shared" si="0"/>
        <v>0.91271199442942963</v>
      </c>
      <c r="F21" s="52" t="s">
        <v>71</v>
      </c>
      <c r="G21" s="53">
        <v>2683</v>
      </c>
      <c r="H21" s="54">
        <f t="shared" si="1"/>
        <v>3.1664916028372139E-2</v>
      </c>
      <c r="I21" s="4" t="s">
        <v>72</v>
      </c>
      <c r="J21" s="5">
        <v>938</v>
      </c>
      <c r="K21" s="6">
        <f t="shared" si="2"/>
        <v>1.1070328451216202E-2</v>
      </c>
      <c r="L21" s="7" t="s">
        <v>70</v>
      </c>
      <c r="M21" s="8">
        <v>3775</v>
      </c>
      <c r="N21" s="9">
        <f t="shared" si="3"/>
        <v>4.4552761090982052E-2</v>
      </c>
      <c r="O21" s="96"/>
      <c r="P21" s="95"/>
      <c r="Q21" s="94">
        <f t="shared" si="4"/>
        <v>0</v>
      </c>
      <c r="R21" s="10"/>
      <c r="S21" s="11"/>
      <c r="T21" s="12">
        <f t="shared" si="5"/>
        <v>0</v>
      </c>
      <c r="U21" s="13"/>
      <c r="V21" s="14"/>
      <c r="W21" s="15">
        <f t="shared" si="6"/>
        <v>0</v>
      </c>
      <c r="X21" s="16">
        <f t="shared" si="7"/>
        <v>84731</v>
      </c>
      <c r="Y21" s="1" t="s">
        <v>70</v>
      </c>
      <c r="Z21" s="29" t="s">
        <v>42</v>
      </c>
      <c r="AA21" s="1" t="s">
        <v>69</v>
      </c>
    </row>
    <row r="22" spans="1:27" x14ac:dyDescent="0.25">
      <c r="A22" s="29" t="s">
        <v>15</v>
      </c>
      <c r="B22" s="29">
        <v>21</v>
      </c>
      <c r="C22" s="2" t="s">
        <v>73</v>
      </c>
      <c r="D22" s="30">
        <v>89961</v>
      </c>
      <c r="E22" s="3">
        <f t="shared" si="0"/>
        <v>0.91756678192221786</v>
      </c>
      <c r="F22" s="52"/>
      <c r="G22" s="53"/>
      <c r="H22" s="54">
        <f t="shared" si="1"/>
        <v>0</v>
      </c>
      <c r="I22" s="4" t="s">
        <v>74</v>
      </c>
      <c r="J22" s="5">
        <v>2733</v>
      </c>
      <c r="K22" s="6">
        <f t="shared" si="2"/>
        <v>2.7875524004773417E-2</v>
      </c>
      <c r="L22" s="7" t="s">
        <v>73</v>
      </c>
      <c r="M22" s="8">
        <v>5349</v>
      </c>
      <c r="N22" s="9">
        <f t="shared" si="3"/>
        <v>5.4557694073008783E-2</v>
      </c>
      <c r="O22" s="96"/>
      <c r="P22" s="95"/>
      <c r="Q22" s="94">
        <f t="shared" si="4"/>
        <v>0</v>
      </c>
      <c r="R22" s="10"/>
      <c r="S22" s="11"/>
      <c r="T22" s="12">
        <f t="shared" si="5"/>
        <v>0</v>
      </c>
      <c r="U22" s="13"/>
      <c r="V22" s="14"/>
      <c r="W22" s="15">
        <f t="shared" si="6"/>
        <v>0</v>
      </c>
      <c r="X22" s="16">
        <f t="shared" si="7"/>
        <v>98043</v>
      </c>
      <c r="Y22" s="1" t="s">
        <v>73</v>
      </c>
      <c r="Z22" s="29" t="s">
        <v>42</v>
      </c>
      <c r="AA22" s="1" t="s">
        <v>75</v>
      </c>
    </row>
    <row r="23" spans="1:27" x14ac:dyDescent="0.25">
      <c r="A23" s="29" t="s">
        <v>15</v>
      </c>
      <c r="B23" s="29">
        <v>22</v>
      </c>
      <c r="C23" s="2" t="s">
        <v>76</v>
      </c>
      <c r="D23" s="30">
        <v>26525</v>
      </c>
      <c r="E23" s="3">
        <f t="shared" si="0"/>
        <v>0.39692040642255377</v>
      </c>
      <c r="F23" s="52" t="s">
        <v>77</v>
      </c>
      <c r="G23" s="53">
        <v>32774</v>
      </c>
      <c r="H23" s="54">
        <f t="shared" si="1"/>
        <v>0.49043051461235726</v>
      </c>
      <c r="I23" s="4" t="s">
        <v>77</v>
      </c>
      <c r="J23" s="5">
        <v>4178</v>
      </c>
      <c r="K23" s="6">
        <f t="shared" si="2"/>
        <v>6.2519640265162282E-2</v>
      </c>
      <c r="L23" s="7" t="s">
        <v>76</v>
      </c>
      <c r="M23" s="8">
        <v>1718</v>
      </c>
      <c r="N23" s="9">
        <f t="shared" si="3"/>
        <v>2.5708171846708667E-2</v>
      </c>
      <c r="O23" s="96" t="s">
        <v>77</v>
      </c>
      <c r="P23" s="95">
        <v>1632</v>
      </c>
      <c r="Q23" s="94">
        <f t="shared" si="4"/>
        <v>2.4421266853218011E-2</v>
      </c>
      <c r="R23" s="10"/>
      <c r="S23" s="11"/>
      <c r="T23" s="12">
        <f t="shared" si="5"/>
        <v>0</v>
      </c>
      <c r="U23" s="13"/>
      <c r="V23" s="14"/>
      <c r="W23" s="15">
        <f t="shared" si="6"/>
        <v>0</v>
      </c>
      <c r="X23" s="16">
        <f t="shared" si="7"/>
        <v>66827</v>
      </c>
      <c r="Y23" s="1" t="s">
        <v>77</v>
      </c>
      <c r="Z23" s="29" t="s">
        <v>18</v>
      </c>
      <c r="AA23" s="1" t="s">
        <v>19</v>
      </c>
    </row>
    <row r="24" spans="1:27" x14ac:dyDescent="0.25">
      <c r="A24" s="29" t="s">
        <v>15</v>
      </c>
      <c r="B24" s="29">
        <v>23</v>
      </c>
      <c r="C24" s="2" t="s">
        <v>78</v>
      </c>
      <c r="D24" s="30">
        <v>47488</v>
      </c>
      <c r="E24" s="3">
        <f t="shared" si="0"/>
        <v>0.72295466309411438</v>
      </c>
      <c r="F24" s="52" t="s">
        <v>79</v>
      </c>
      <c r="G24" s="53">
        <v>13583</v>
      </c>
      <c r="H24" s="54">
        <f t="shared" si="1"/>
        <v>0.20678683433303902</v>
      </c>
      <c r="I24" s="4" t="s">
        <v>79</v>
      </c>
      <c r="J24" s="5">
        <v>1548</v>
      </c>
      <c r="K24" s="6">
        <f t="shared" si="2"/>
        <v>2.3566665651737054E-2</v>
      </c>
      <c r="L24" s="7" t="s">
        <v>78</v>
      </c>
      <c r="M24" s="8">
        <v>2126</v>
      </c>
      <c r="N24" s="9">
        <f t="shared" si="3"/>
        <v>3.2366105410589777E-2</v>
      </c>
      <c r="O24" s="96" t="s">
        <v>78</v>
      </c>
      <c r="P24" s="95">
        <v>941</v>
      </c>
      <c r="Q24" s="94">
        <f t="shared" si="4"/>
        <v>1.4325731510519746E-2</v>
      </c>
      <c r="R24" s="10"/>
      <c r="S24" s="11"/>
      <c r="T24" s="12">
        <f t="shared" si="5"/>
        <v>0</v>
      </c>
      <c r="U24" s="13"/>
      <c r="V24" s="14"/>
      <c r="W24" s="15">
        <f t="shared" si="6"/>
        <v>0</v>
      </c>
      <c r="X24" s="16">
        <f t="shared" si="7"/>
        <v>65686</v>
      </c>
      <c r="Y24" s="1" t="s">
        <v>78</v>
      </c>
      <c r="Z24" s="29" t="s">
        <v>42</v>
      </c>
      <c r="AA24" s="1" t="s">
        <v>46</v>
      </c>
    </row>
    <row r="25" spans="1:27" x14ac:dyDescent="0.25">
      <c r="A25" s="29" t="s">
        <v>15</v>
      </c>
      <c r="B25" s="29">
        <v>24</v>
      </c>
      <c r="C25" s="2" t="s">
        <v>80</v>
      </c>
      <c r="D25" s="30">
        <v>25561</v>
      </c>
      <c r="E25" s="3">
        <f t="shared" si="0"/>
        <v>0.24271918413081253</v>
      </c>
      <c r="F25" s="52" t="s">
        <v>81</v>
      </c>
      <c r="G25" s="53">
        <v>67731</v>
      </c>
      <c r="H25" s="54">
        <f t="shared" si="1"/>
        <v>0.6431521873308581</v>
      </c>
      <c r="I25" s="4" t="s">
        <v>81</v>
      </c>
      <c r="J25" s="5">
        <v>7697</v>
      </c>
      <c r="K25" s="6">
        <f t="shared" si="2"/>
        <v>7.3088281376114561E-2</v>
      </c>
      <c r="L25" s="7" t="s">
        <v>80</v>
      </c>
      <c r="M25" s="8">
        <v>1332</v>
      </c>
      <c r="N25" s="9">
        <f t="shared" si="3"/>
        <v>1.2648251369752447E-2</v>
      </c>
      <c r="O25" s="96" t="s">
        <v>81</v>
      </c>
      <c r="P25" s="95">
        <v>2990</v>
      </c>
      <c r="Q25" s="94">
        <f t="shared" si="4"/>
        <v>2.8392095792462328E-2</v>
      </c>
      <c r="R25" s="10"/>
      <c r="S25" s="11"/>
      <c r="T25" s="12">
        <f t="shared" si="5"/>
        <v>0</v>
      </c>
      <c r="U25" s="13"/>
      <c r="V25" s="14"/>
      <c r="W25" s="15">
        <f t="shared" si="6"/>
        <v>0</v>
      </c>
      <c r="X25" s="16">
        <f t="shared" si="7"/>
        <v>105311</v>
      </c>
      <c r="Y25" s="1" t="s">
        <v>81</v>
      </c>
      <c r="Z25" s="29" t="s">
        <v>18</v>
      </c>
      <c r="AA25" s="1" t="s">
        <v>19</v>
      </c>
    </row>
    <row r="26" spans="1:27" x14ac:dyDescent="0.25">
      <c r="A26" s="29" t="s">
        <v>15</v>
      </c>
      <c r="B26" s="29">
        <v>25</v>
      </c>
      <c r="C26" s="2" t="s">
        <v>82</v>
      </c>
      <c r="D26" s="30">
        <v>96423</v>
      </c>
      <c r="E26" s="3">
        <f t="shared" si="0"/>
        <v>0.91064750103887271</v>
      </c>
      <c r="F26" s="52" t="s">
        <v>83</v>
      </c>
      <c r="G26" s="53">
        <v>2501</v>
      </c>
      <c r="H26" s="54">
        <f t="shared" si="1"/>
        <v>2.3620188130406859E-2</v>
      </c>
      <c r="I26" s="4" t="s">
        <v>83</v>
      </c>
      <c r="J26" s="5">
        <v>443</v>
      </c>
      <c r="K26" s="6">
        <f t="shared" si="2"/>
        <v>4.1838238071852211E-3</v>
      </c>
      <c r="L26" s="7" t="s">
        <v>82</v>
      </c>
      <c r="M26" s="8">
        <v>6517</v>
      </c>
      <c r="N26" s="9">
        <f t="shared" si="3"/>
        <v>6.1548487023535187E-2</v>
      </c>
      <c r="O26" s="96"/>
      <c r="P26" s="95"/>
      <c r="Q26" s="94">
        <f t="shared" si="4"/>
        <v>0</v>
      </c>
      <c r="R26" s="10"/>
      <c r="S26" s="11"/>
      <c r="T26" s="12">
        <f t="shared" si="5"/>
        <v>0</v>
      </c>
      <c r="U26" s="13"/>
      <c r="V26" s="14"/>
      <c r="W26" s="15">
        <f t="shared" si="6"/>
        <v>0</v>
      </c>
      <c r="X26" s="16">
        <f t="shared" si="7"/>
        <v>105884</v>
      </c>
      <c r="Y26" s="1" t="s">
        <v>82</v>
      </c>
      <c r="Z26" s="29" t="s">
        <v>42</v>
      </c>
      <c r="AA26" s="1" t="s">
        <v>49</v>
      </c>
    </row>
    <row r="27" spans="1:27" x14ac:dyDescent="0.25">
      <c r="A27" s="29" t="s">
        <v>15</v>
      </c>
      <c r="B27" s="29">
        <v>26</v>
      </c>
      <c r="C27" s="2" t="s">
        <v>84</v>
      </c>
      <c r="D27" s="30">
        <v>66433</v>
      </c>
      <c r="E27" s="3">
        <f t="shared" si="0"/>
        <v>0.80462429145874714</v>
      </c>
      <c r="F27" s="52" t="s">
        <v>85</v>
      </c>
      <c r="G27" s="53">
        <v>10943</v>
      </c>
      <c r="H27" s="54">
        <f t="shared" si="1"/>
        <v>0.13253960563926168</v>
      </c>
      <c r="I27" s="4"/>
      <c r="J27" s="5"/>
      <c r="K27" s="6">
        <f t="shared" si="2"/>
        <v>0</v>
      </c>
      <c r="L27" s="7" t="s">
        <v>84</v>
      </c>
      <c r="M27" s="8">
        <v>5188</v>
      </c>
      <c r="N27" s="9">
        <f t="shared" si="3"/>
        <v>6.2836102901991181E-2</v>
      </c>
      <c r="O27" s="96"/>
      <c r="P27" s="95"/>
      <c r="Q27" s="94">
        <f t="shared" si="4"/>
        <v>0</v>
      </c>
      <c r="R27" s="10"/>
      <c r="S27" s="11"/>
      <c r="T27" s="12">
        <f t="shared" si="5"/>
        <v>0</v>
      </c>
      <c r="U27" s="13"/>
      <c r="V27" s="14"/>
      <c r="W27" s="15">
        <f t="shared" si="6"/>
        <v>0</v>
      </c>
      <c r="X27" s="16">
        <f t="shared" si="7"/>
        <v>82564</v>
      </c>
      <c r="Y27" s="1" t="s">
        <v>84</v>
      </c>
      <c r="Z27" s="29" t="s">
        <v>42</v>
      </c>
      <c r="AA27" s="1" t="s">
        <v>86</v>
      </c>
    </row>
    <row r="28" spans="1:27" x14ac:dyDescent="0.25">
      <c r="A28" s="29" t="s">
        <v>15</v>
      </c>
      <c r="B28" s="29">
        <v>27</v>
      </c>
      <c r="C28" s="2" t="s">
        <v>87</v>
      </c>
      <c r="D28" s="30">
        <v>87508</v>
      </c>
      <c r="E28" s="3">
        <f t="shared" si="0"/>
        <v>0.93522427299639843</v>
      </c>
      <c r="F28" s="52"/>
      <c r="G28" s="53"/>
      <c r="H28" s="54">
        <f t="shared" si="1"/>
        <v>0</v>
      </c>
      <c r="I28" s="4"/>
      <c r="J28" s="5"/>
      <c r="K28" s="6">
        <f t="shared" si="2"/>
        <v>0</v>
      </c>
      <c r="L28" s="7" t="s">
        <v>87</v>
      </c>
      <c r="M28" s="8">
        <v>6061</v>
      </c>
      <c r="N28" s="9">
        <f t="shared" si="3"/>
        <v>6.4775727003601624E-2</v>
      </c>
      <c r="O28" s="96"/>
      <c r="P28" s="95"/>
      <c r="Q28" s="94">
        <f t="shared" si="4"/>
        <v>0</v>
      </c>
      <c r="R28" s="10"/>
      <c r="S28" s="11"/>
      <c r="T28" s="12">
        <f t="shared" si="5"/>
        <v>0</v>
      </c>
      <c r="U28" s="13"/>
      <c r="V28" s="14"/>
      <c r="W28" s="15">
        <f t="shared" si="6"/>
        <v>0</v>
      </c>
      <c r="X28" s="16">
        <f t="shared" si="7"/>
        <v>93569</v>
      </c>
      <c r="Y28" s="1" t="s">
        <v>87</v>
      </c>
      <c r="Z28" s="29" t="s">
        <v>42</v>
      </c>
      <c r="AA28" s="1" t="s">
        <v>43</v>
      </c>
    </row>
    <row r="29" spans="1:27" x14ac:dyDescent="0.25">
      <c r="A29" s="29" t="s">
        <v>15</v>
      </c>
      <c r="B29" s="29">
        <v>28</v>
      </c>
      <c r="C29" s="2" t="s">
        <v>88</v>
      </c>
      <c r="D29" s="30">
        <v>81038</v>
      </c>
      <c r="E29" s="3">
        <f t="shared" si="0"/>
        <v>0.71751237349813624</v>
      </c>
      <c r="F29" s="52" t="s">
        <v>89</v>
      </c>
      <c r="G29" s="53">
        <v>28159</v>
      </c>
      <c r="H29" s="54">
        <f t="shared" si="1"/>
        <v>0.24932045368017497</v>
      </c>
      <c r="I29" s="4" t="s">
        <v>89</v>
      </c>
      <c r="J29" s="5">
        <v>1281</v>
      </c>
      <c r="K29" s="6">
        <f t="shared" si="2"/>
        <v>1.1342004373887713E-2</v>
      </c>
      <c r="L29" s="7" t="s">
        <v>88</v>
      </c>
      <c r="M29" s="8">
        <v>2465</v>
      </c>
      <c r="N29" s="9">
        <f t="shared" si="3"/>
        <v>2.1825168447801104E-2</v>
      </c>
      <c r="O29" s="96" t="s">
        <v>90</v>
      </c>
      <c r="P29" s="95"/>
      <c r="Q29" s="94">
        <f t="shared" si="4"/>
        <v>0</v>
      </c>
      <c r="R29" s="10"/>
      <c r="S29" s="11"/>
      <c r="T29" s="12">
        <f t="shared" si="5"/>
        <v>0</v>
      </c>
      <c r="U29" s="13"/>
      <c r="V29" s="14"/>
      <c r="W29" s="15">
        <f t="shared" si="6"/>
        <v>0</v>
      </c>
      <c r="X29" s="16">
        <f t="shared" si="7"/>
        <v>112943</v>
      </c>
      <c r="Y29" s="1" t="s">
        <v>88</v>
      </c>
      <c r="Z29" s="29" t="s">
        <v>42</v>
      </c>
      <c r="AA29" s="1" t="s">
        <v>91</v>
      </c>
    </row>
    <row r="30" spans="1:27" x14ac:dyDescent="0.25">
      <c r="A30" s="29" t="s">
        <v>15</v>
      </c>
      <c r="B30" s="29">
        <v>29</v>
      </c>
      <c r="C30" s="2" t="s">
        <v>92</v>
      </c>
      <c r="D30" s="30">
        <v>70891</v>
      </c>
      <c r="E30" s="3">
        <f t="shared" si="0"/>
        <v>0.91736221644214966</v>
      </c>
      <c r="F30" s="52"/>
      <c r="G30" s="53"/>
      <c r="H30" s="54">
        <f t="shared" si="1"/>
        <v>0</v>
      </c>
      <c r="I30" s="4" t="s">
        <v>93</v>
      </c>
      <c r="J30" s="5">
        <v>3382</v>
      </c>
      <c r="K30" s="6">
        <f t="shared" si="2"/>
        <v>4.3764638896437488E-2</v>
      </c>
      <c r="L30" s="7" t="s">
        <v>92</v>
      </c>
      <c r="M30" s="8">
        <v>1759</v>
      </c>
      <c r="N30" s="9">
        <f t="shared" si="3"/>
        <v>2.2762270792085613E-2</v>
      </c>
      <c r="O30" s="96"/>
      <c r="P30" s="95"/>
      <c r="Q30" s="94">
        <f t="shared" si="4"/>
        <v>0</v>
      </c>
      <c r="R30" s="10" t="s">
        <v>94</v>
      </c>
      <c r="S30" s="11">
        <v>1245</v>
      </c>
      <c r="T30" s="12">
        <f t="shared" si="5"/>
        <v>1.6110873869327226E-2</v>
      </c>
      <c r="U30" s="13"/>
      <c r="V30" s="14"/>
      <c r="W30" s="15">
        <f t="shared" si="6"/>
        <v>0</v>
      </c>
      <c r="X30" s="16">
        <f t="shared" si="7"/>
        <v>77277</v>
      </c>
      <c r="Y30" s="1" t="s">
        <v>92</v>
      </c>
      <c r="Z30" s="29" t="s">
        <v>42</v>
      </c>
      <c r="AA30" s="1" t="s">
        <v>75</v>
      </c>
    </row>
    <row r="31" spans="1:27" x14ac:dyDescent="0.25">
      <c r="A31" s="29" t="s">
        <v>15</v>
      </c>
      <c r="B31" s="29">
        <v>30</v>
      </c>
      <c r="C31" s="2" t="s">
        <v>95</v>
      </c>
      <c r="D31" s="30">
        <v>94487</v>
      </c>
      <c r="E31" s="3">
        <f t="shared" si="0"/>
        <v>0.9627972854551754</v>
      </c>
      <c r="F31" s="52"/>
      <c r="G31" s="53"/>
      <c r="H31" s="54">
        <f t="shared" si="1"/>
        <v>0</v>
      </c>
      <c r="I31" s="4"/>
      <c r="J31" s="5"/>
      <c r="K31" s="6">
        <f t="shared" si="2"/>
        <v>0</v>
      </c>
      <c r="L31" s="7" t="s">
        <v>95</v>
      </c>
      <c r="M31" s="8">
        <v>3651</v>
      </c>
      <c r="N31" s="9">
        <f t="shared" si="3"/>
        <v>3.7202714544824635E-2</v>
      </c>
      <c r="O31" s="96"/>
      <c r="P31" s="95"/>
      <c r="Q31" s="94">
        <f t="shared" si="4"/>
        <v>0</v>
      </c>
      <c r="R31" s="10"/>
      <c r="S31" s="11"/>
      <c r="T31" s="12">
        <f t="shared" si="5"/>
        <v>0</v>
      </c>
      <c r="U31" s="13"/>
      <c r="V31" s="14"/>
      <c r="W31" s="15">
        <f t="shared" si="6"/>
        <v>0</v>
      </c>
      <c r="X31" s="16">
        <f t="shared" si="7"/>
        <v>98138</v>
      </c>
      <c r="Y31" s="1" t="s">
        <v>95</v>
      </c>
      <c r="Z31" s="29" t="s">
        <v>42</v>
      </c>
      <c r="AA31" s="1" t="s">
        <v>43</v>
      </c>
    </row>
    <row r="32" spans="1:27" x14ac:dyDescent="0.25">
      <c r="A32" s="29" t="s">
        <v>15</v>
      </c>
      <c r="B32" s="29">
        <v>31</v>
      </c>
      <c r="C32" s="2" t="s">
        <v>96</v>
      </c>
      <c r="D32" s="30">
        <v>85162</v>
      </c>
      <c r="E32" s="3">
        <f t="shared" si="0"/>
        <v>0.91226754649070185</v>
      </c>
      <c r="F32" s="52" t="s">
        <v>97</v>
      </c>
      <c r="G32" s="53">
        <v>8190</v>
      </c>
      <c r="H32" s="54">
        <f t="shared" si="1"/>
        <v>8.7732453509298147E-2</v>
      </c>
      <c r="I32" s="4"/>
      <c r="J32" s="5"/>
      <c r="K32" s="6">
        <f t="shared" si="2"/>
        <v>0</v>
      </c>
      <c r="L32" s="7"/>
      <c r="M32" s="8"/>
      <c r="N32" s="9">
        <f t="shared" si="3"/>
        <v>0</v>
      </c>
      <c r="O32" s="96"/>
      <c r="P32" s="95"/>
      <c r="Q32" s="94">
        <f t="shared" si="4"/>
        <v>0</v>
      </c>
      <c r="R32" s="10"/>
      <c r="S32" s="11"/>
      <c r="T32" s="12">
        <f t="shared" si="5"/>
        <v>0</v>
      </c>
      <c r="U32" s="13"/>
      <c r="V32" s="14"/>
      <c r="W32" s="15">
        <f t="shared" si="6"/>
        <v>0</v>
      </c>
      <c r="X32" s="16">
        <f t="shared" si="7"/>
        <v>93352</v>
      </c>
      <c r="Y32" s="1" t="s">
        <v>96</v>
      </c>
      <c r="Z32" s="29" t="s">
        <v>42</v>
      </c>
      <c r="AA32" s="1" t="s">
        <v>98</v>
      </c>
    </row>
    <row r="33" spans="1:27" x14ac:dyDescent="0.25">
      <c r="A33" s="29" t="s">
        <v>15</v>
      </c>
      <c r="B33" s="29">
        <v>32</v>
      </c>
      <c r="C33" s="2" t="s">
        <v>99</v>
      </c>
      <c r="D33" s="30">
        <v>70788</v>
      </c>
      <c r="E33" s="3">
        <f t="shared" si="0"/>
        <v>0.9421065239958476</v>
      </c>
      <c r="F33" s="52" t="s">
        <v>99</v>
      </c>
      <c r="G33" s="53">
        <v>1565</v>
      </c>
      <c r="H33" s="54">
        <f t="shared" si="1"/>
        <v>2.0828342516436425E-2</v>
      </c>
      <c r="I33" s="4" t="s">
        <v>99</v>
      </c>
      <c r="J33" s="5">
        <v>597</v>
      </c>
      <c r="K33" s="6">
        <f t="shared" si="2"/>
        <v>7.9453804998802207E-3</v>
      </c>
      <c r="L33" s="7"/>
      <c r="M33" s="8"/>
      <c r="N33" s="9">
        <f t="shared" si="3"/>
        <v>0</v>
      </c>
      <c r="O33" s="96" t="s">
        <v>100</v>
      </c>
      <c r="P33" s="95">
        <v>2188</v>
      </c>
      <c r="Q33" s="94">
        <f t="shared" si="4"/>
        <v>2.9119752987835715E-2</v>
      </c>
      <c r="R33" s="10"/>
      <c r="S33" s="11"/>
      <c r="T33" s="12">
        <f t="shared" si="5"/>
        <v>0</v>
      </c>
      <c r="U33" s="13"/>
      <c r="V33" s="14"/>
      <c r="W33" s="15">
        <f t="shared" si="6"/>
        <v>0</v>
      </c>
      <c r="X33" s="16">
        <f t="shared" si="7"/>
        <v>75138</v>
      </c>
      <c r="Y33" s="1" t="s">
        <v>99</v>
      </c>
      <c r="Z33" s="29" t="s">
        <v>42</v>
      </c>
      <c r="AA33" s="1" t="s">
        <v>101</v>
      </c>
    </row>
    <row r="34" spans="1:27" x14ac:dyDescent="0.25">
      <c r="A34" s="29" t="s">
        <v>15</v>
      </c>
      <c r="B34" s="29">
        <v>33</v>
      </c>
      <c r="C34" s="2" t="s">
        <v>102</v>
      </c>
      <c r="D34" s="30">
        <v>56222</v>
      </c>
      <c r="E34" s="3">
        <f t="shared" ref="E34:E64" si="8">D34/X34</f>
        <v>0.94549551822141498</v>
      </c>
      <c r="F34" s="52" t="s">
        <v>103</v>
      </c>
      <c r="G34" s="53">
        <v>1884</v>
      </c>
      <c r="H34" s="54">
        <f t="shared" ref="H34:H64" si="9">G34/X34</f>
        <v>3.1683567933000353E-2</v>
      </c>
      <c r="I34" s="4" t="s">
        <v>103</v>
      </c>
      <c r="J34" s="5">
        <v>412</v>
      </c>
      <c r="K34" s="6">
        <f t="shared" ref="K34:K64" si="10">J34/X34</f>
        <v>6.9286783377898861E-3</v>
      </c>
      <c r="L34" s="7" t="s">
        <v>102</v>
      </c>
      <c r="M34" s="8">
        <v>945</v>
      </c>
      <c r="N34" s="9">
        <f t="shared" ref="N34:N64" si="11">M34/X34</f>
        <v>1.5892235507794762E-2</v>
      </c>
      <c r="O34" s="96" t="s">
        <v>104</v>
      </c>
      <c r="P34" s="95"/>
      <c r="Q34" s="94">
        <f t="shared" ref="Q34:Q64" si="12">P34/X34</f>
        <v>0</v>
      </c>
      <c r="R34" s="10"/>
      <c r="S34" s="11"/>
      <c r="T34" s="12">
        <f t="shared" ref="T34:T64" si="13">S34/X34</f>
        <v>0</v>
      </c>
      <c r="U34" s="13"/>
      <c r="V34" s="14"/>
      <c r="W34" s="15">
        <f t="shared" ref="W34:W64" si="14">V34/X34</f>
        <v>0</v>
      </c>
      <c r="X34" s="16">
        <f t="shared" ref="X34:X64" si="15">D34+G34+J34+M34+S34+P34+V34</f>
        <v>59463</v>
      </c>
      <c r="Y34" s="1" t="s">
        <v>102</v>
      </c>
      <c r="Z34" s="29" t="s">
        <v>42</v>
      </c>
      <c r="AA34" s="1" t="s">
        <v>91</v>
      </c>
    </row>
    <row r="35" spans="1:27" x14ac:dyDescent="0.25">
      <c r="A35" s="29" t="s">
        <v>15</v>
      </c>
      <c r="B35" s="29">
        <v>34</v>
      </c>
      <c r="C35" s="2" t="s">
        <v>105</v>
      </c>
      <c r="D35" s="30">
        <v>62168</v>
      </c>
      <c r="E35" s="3">
        <f t="shared" si="8"/>
        <v>0.72532959981332401</v>
      </c>
      <c r="F35" s="52" t="s">
        <v>105</v>
      </c>
      <c r="G35" s="53">
        <v>15360</v>
      </c>
      <c r="H35" s="54">
        <f t="shared" si="9"/>
        <v>0.1792089604480224</v>
      </c>
      <c r="I35" s="4" t="s">
        <v>106</v>
      </c>
      <c r="J35" s="5">
        <v>3940</v>
      </c>
      <c r="K35" s="6">
        <f t="shared" si="10"/>
        <v>4.5968965114922412E-2</v>
      </c>
      <c r="L35" s="7" t="s">
        <v>105</v>
      </c>
      <c r="M35" s="8">
        <v>2099</v>
      </c>
      <c r="N35" s="9">
        <f t="shared" si="11"/>
        <v>2.4489557811223896E-2</v>
      </c>
      <c r="O35" s="96" t="s">
        <v>105</v>
      </c>
      <c r="P35" s="95">
        <v>795</v>
      </c>
      <c r="Q35" s="94">
        <f t="shared" si="12"/>
        <v>9.2754637731886601E-3</v>
      </c>
      <c r="R35" s="10" t="s">
        <v>107</v>
      </c>
      <c r="S35" s="11">
        <v>1348</v>
      </c>
      <c r="T35" s="12">
        <f t="shared" si="13"/>
        <v>1.5727453039318634E-2</v>
      </c>
      <c r="U35" s="13"/>
      <c r="V35" s="14"/>
      <c r="W35" s="15">
        <f t="shared" si="14"/>
        <v>0</v>
      </c>
      <c r="X35" s="16">
        <f t="shared" si="15"/>
        <v>85710</v>
      </c>
      <c r="Y35" s="1" t="s">
        <v>105</v>
      </c>
      <c r="Z35" s="29" t="s">
        <v>42</v>
      </c>
      <c r="AA35" s="1" t="s">
        <v>108</v>
      </c>
    </row>
    <row r="36" spans="1:27" x14ac:dyDescent="0.25">
      <c r="A36" s="29" t="s">
        <v>15</v>
      </c>
      <c r="B36" s="29">
        <v>35</v>
      </c>
      <c r="C36" s="2" t="s">
        <v>109</v>
      </c>
      <c r="D36" s="30">
        <v>77012</v>
      </c>
      <c r="E36" s="3">
        <f t="shared" si="8"/>
        <v>0.91484913281064384</v>
      </c>
      <c r="F36" s="52"/>
      <c r="G36" s="53"/>
      <c r="H36" s="54">
        <f t="shared" si="9"/>
        <v>0</v>
      </c>
      <c r="I36" s="4"/>
      <c r="J36" s="5"/>
      <c r="K36" s="6">
        <f t="shared" si="10"/>
        <v>0</v>
      </c>
      <c r="L36" s="7" t="s">
        <v>109</v>
      </c>
      <c r="M36" s="8">
        <v>4044</v>
      </c>
      <c r="N36" s="9">
        <f t="shared" si="11"/>
        <v>4.8039914468995012E-2</v>
      </c>
      <c r="O36" s="96" t="s">
        <v>109</v>
      </c>
      <c r="P36" s="95">
        <v>3124</v>
      </c>
      <c r="Q36" s="94">
        <f t="shared" si="12"/>
        <v>3.7110952720361128E-2</v>
      </c>
      <c r="R36" s="10"/>
      <c r="S36" s="11"/>
      <c r="T36" s="12">
        <f t="shared" si="13"/>
        <v>0</v>
      </c>
      <c r="U36" s="13"/>
      <c r="V36" s="14"/>
      <c r="W36" s="15">
        <f t="shared" si="14"/>
        <v>0</v>
      </c>
      <c r="X36" s="16">
        <f t="shared" si="15"/>
        <v>84180</v>
      </c>
      <c r="Y36" s="1" t="s">
        <v>109</v>
      </c>
      <c r="Z36" s="29" t="s">
        <v>42</v>
      </c>
      <c r="AA36" s="1" t="s">
        <v>110</v>
      </c>
    </row>
    <row r="37" spans="1:27" x14ac:dyDescent="0.25">
      <c r="A37" s="29" t="s">
        <v>15</v>
      </c>
      <c r="B37" s="29">
        <v>36</v>
      </c>
      <c r="C37" s="2" t="s">
        <v>111</v>
      </c>
      <c r="D37" s="30">
        <v>86733</v>
      </c>
      <c r="E37" s="3">
        <f t="shared" si="8"/>
        <v>0.97724020596486882</v>
      </c>
      <c r="F37" s="52"/>
      <c r="G37" s="53"/>
      <c r="H37" s="54">
        <f t="shared" si="9"/>
        <v>0</v>
      </c>
      <c r="I37" s="4" t="s">
        <v>112</v>
      </c>
      <c r="J37" s="5">
        <v>2020</v>
      </c>
      <c r="K37" s="6">
        <f t="shared" si="10"/>
        <v>2.2759794035131207E-2</v>
      </c>
      <c r="L37" s="7"/>
      <c r="M37" s="8"/>
      <c r="N37" s="9">
        <f t="shared" si="11"/>
        <v>0</v>
      </c>
      <c r="O37" s="96"/>
      <c r="P37" s="95"/>
      <c r="Q37" s="94">
        <f t="shared" si="12"/>
        <v>0</v>
      </c>
      <c r="R37" s="10"/>
      <c r="S37" s="11"/>
      <c r="T37" s="12">
        <f t="shared" si="13"/>
        <v>0</v>
      </c>
      <c r="U37" s="13"/>
      <c r="V37" s="14"/>
      <c r="W37" s="15">
        <f t="shared" si="14"/>
        <v>0</v>
      </c>
      <c r="X37" s="16">
        <f t="shared" si="15"/>
        <v>88753</v>
      </c>
      <c r="Y37" s="1" t="s">
        <v>111</v>
      </c>
      <c r="Z37" s="29" t="s">
        <v>42</v>
      </c>
      <c r="AA37" s="1" t="s">
        <v>113</v>
      </c>
    </row>
    <row r="38" spans="1:27" x14ac:dyDescent="0.25">
      <c r="A38" s="29" t="s">
        <v>15</v>
      </c>
      <c r="B38" s="29">
        <v>37</v>
      </c>
      <c r="C38" s="2" t="s">
        <v>114</v>
      </c>
      <c r="D38" s="30">
        <v>61010</v>
      </c>
      <c r="E38" s="3">
        <f t="shared" si="8"/>
        <v>0.51350896389192824</v>
      </c>
      <c r="F38" s="52" t="s">
        <v>115</v>
      </c>
      <c r="G38" s="53">
        <v>48125</v>
      </c>
      <c r="H38" s="54">
        <f t="shared" si="9"/>
        <v>0.40505849675953204</v>
      </c>
      <c r="I38" s="4" t="s">
        <v>115</v>
      </c>
      <c r="J38" s="5">
        <v>4522</v>
      </c>
      <c r="K38" s="6">
        <f t="shared" si="10"/>
        <v>3.8060769295513844E-2</v>
      </c>
      <c r="L38" s="7" t="s">
        <v>114</v>
      </c>
      <c r="M38" s="8">
        <v>3226</v>
      </c>
      <c r="N38" s="9">
        <f t="shared" si="11"/>
        <v>2.7152596582779229E-2</v>
      </c>
      <c r="O38" s="96" t="s">
        <v>115</v>
      </c>
      <c r="P38" s="95">
        <v>1927</v>
      </c>
      <c r="Q38" s="94">
        <f t="shared" si="12"/>
        <v>1.6219173470246612E-2</v>
      </c>
      <c r="R38" s="10"/>
      <c r="S38" s="11"/>
      <c r="T38" s="12">
        <f t="shared" si="13"/>
        <v>0</v>
      </c>
      <c r="U38" s="13"/>
      <c r="V38" s="14"/>
      <c r="W38" s="15">
        <f t="shared" si="14"/>
        <v>0</v>
      </c>
      <c r="X38" s="16">
        <f t="shared" si="15"/>
        <v>118810</v>
      </c>
      <c r="Y38" s="1" t="s">
        <v>114</v>
      </c>
      <c r="Z38" s="29" t="s">
        <v>42</v>
      </c>
      <c r="AA38" s="1" t="s">
        <v>19</v>
      </c>
    </row>
    <row r="39" spans="1:27" x14ac:dyDescent="0.25">
      <c r="A39" s="29" t="s">
        <v>15</v>
      </c>
      <c r="B39" s="29">
        <v>38</v>
      </c>
      <c r="C39" s="2" t="s">
        <v>116</v>
      </c>
      <c r="D39" s="30">
        <v>68524</v>
      </c>
      <c r="E39" s="3">
        <f t="shared" si="8"/>
        <v>0.64108225432228128</v>
      </c>
      <c r="F39" s="52" t="s">
        <v>117</v>
      </c>
      <c r="G39" s="53">
        <v>31460</v>
      </c>
      <c r="H39" s="54">
        <f t="shared" si="9"/>
        <v>0.29432677194820744</v>
      </c>
      <c r="I39" s="4"/>
      <c r="J39" s="5"/>
      <c r="K39" s="6">
        <f t="shared" si="10"/>
        <v>0</v>
      </c>
      <c r="L39" s="7" t="s">
        <v>116</v>
      </c>
      <c r="M39" s="8">
        <v>4087</v>
      </c>
      <c r="N39" s="9">
        <f t="shared" si="11"/>
        <v>3.8236284709228352E-2</v>
      </c>
      <c r="O39" s="96" t="s">
        <v>116</v>
      </c>
      <c r="P39" s="95">
        <v>2817</v>
      </c>
      <c r="Q39" s="94">
        <f t="shared" si="12"/>
        <v>2.6354689020282911E-2</v>
      </c>
      <c r="R39" s="10"/>
      <c r="S39" s="11"/>
      <c r="T39" s="12">
        <f t="shared" si="13"/>
        <v>0</v>
      </c>
      <c r="U39" s="13"/>
      <c r="V39" s="14"/>
      <c r="W39" s="15">
        <f t="shared" si="14"/>
        <v>0</v>
      </c>
      <c r="X39" s="16">
        <f t="shared" si="15"/>
        <v>106888</v>
      </c>
      <c r="Y39" s="1" t="s">
        <v>116</v>
      </c>
      <c r="Z39" s="29" t="s">
        <v>42</v>
      </c>
      <c r="AA39" s="1" t="s">
        <v>118</v>
      </c>
    </row>
    <row r="40" spans="1:27" x14ac:dyDescent="0.25">
      <c r="A40" s="29" t="s">
        <v>15</v>
      </c>
      <c r="B40" s="29">
        <v>39</v>
      </c>
      <c r="C40" s="2" t="s">
        <v>119</v>
      </c>
      <c r="D40" s="30">
        <v>46126</v>
      </c>
      <c r="E40" s="3">
        <f t="shared" si="8"/>
        <v>0.44069286403546487</v>
      </c>
      <c r="F40" s="52" t="s">
        <v>120</v>
      </c>
      <c r="G40" s="53">
        <v>45942</v>
      </c>
      <c r="H40" s="54">
        <f t="shared" si="9"/>
        <v>0.43893490785061196</v>
      </c>
      <c r="I40" s="4" t="s">
        <v>120</v>
      </c>
      <c r="J40" s="5">
        <v>6722</v>
      </c>
      <c r="K40" s="6">
        <f t="shared" si="10"/>
        <v>6.4222725405333109E-2</v>
      </c>
      <c r="L40" s="7" t="s">
        <v>119</v>
      </c>
      <c r="M40" s="8">
        <v>3620</v>
      </c>
      <c r="N40" s="9">
        <f t="shared" si="11"/>
        <v>3.4585877115041033E-2</v>
      </c>
      <c r="O40" s="96" t="s">
        <v>120</v>
      </c>
      <c r="P40" s="95">
        <v>2257</v>
      </c>
      <c r="Q40" s="94">
        <f t="shared" si="12"/>
        <v>2.1563625593549064E-2</v>
      </c>
      <c r="R40" s="10"/>
      <c r="S40" s="11"/>
      <c r="T40" s="12">
        <f t="shared" si="13"/>
        <v>0</v>
      </c>
      <c r="U40" s="13"/>
      <c r="V40" s="14"/>
      <c r="W40" s="15">
        <f t="shared" si="14"/>
        <v>0</v>
      </c>
      <c r="X40" s="16">
        <f t="shared" si="15"/>
        <v>104667</v>
      </c>
      <c r="Y40" s="1" t="s">
        <v>120</v>
      </c>
      <c r="Z40" s="29" t="s">
        <v>18</v>
      </c>
      <c r="AA40" s="1" t="s">
        <v>19</v>
      </c>
    </row>
    <row r="41" spans="1:27" x14ac:dyDescent="0.25">
      <c r="A41" s="29" t="s">
        <v>15</v>
      </c>
      <c r="B41" s="29">
        <v>40</v>
      </c>
      <c r="C41" s="2" t="s">
        <v>121</v>
      </c>
      <c r="D41" s="30">
        <v>57364</v>
      </c>
      <c r="E41" s="3">
        <f t="shared" si="8"/>
        <v>0.45056395111376418</v>
      </c>
      <c r="F41" s="52" t="s">
        <v>122</v>
      </c>
      <c r="G41" s="53">
        <v>54651</v>
      </c>
      <c r="H41" s="54">
        <f t="shared" si="9"/>
        <v>0.42925476766470827</v>
      </c>
      <c r="I41" s="4" t="s">
        <v>122</v>
      </c>
      <c r="J41" s="5">
        <v>7597</v>
      </c>
      <c r="K41" s="6">
        <f t="shared" si="10"/>
        <v>5.9670426340758427E-2</v>
      </c>
      <c r="L41" s="7" t="s">
        <v>121</v>
      </c>
      <c r="M41" s="8">
        <v>3516</v>
      </c>
      <c r="N41" s="9">
        <f t="shared" si="11"/>
        <v>2.7616324735304284E-2</v>
      </c>
      <c r="O41" s="96" t="s">
        <v>122</v>
      </c>
      <c r="P41" s="95">
        <v>2743</v>
      </c>
      <c r="Q41" s="94">
        <f t="shared" si="12"/>
        <v>2.1544817619152345E-2</v>
      </c>
      <c r="R41" s="10" t="s">
        <v>121</v>
      </c>
      <c r="S41" s="11">
        <v>1445</v>
      </c>
      <c r="T41" s="12">
        <f t="shared" si="13"/>
        <v>1.1349712526312483E-2</v>
      </c>
      <c r="U41" s="13"/>
      <c r="V41" s="14"/>
      <c r="W41" s="15">
        <f t="shared" si="14"/>
        <v>0</v>
      </c>
      <c r="X41" s="16">
        <f t="shared" si="15"/>
        <v>127316</v>
      </c>
      <c r="Y41" s="1" t="s">
        <v>122</v>
      </c>
      <c r="Z41" s="29" t="s">
        <v>18</v>
      </c>
      <c r="AA41" s="1" t="s">
        <v>123</v>
      </c>
    </row>
    <row r="42" spans="1:27" x14ac:dyDescent="0.25">
      <c r="A42" s="29" t="s">
        <v>15</v>
      </c>
      <c r="B42" s="29">
        <v>41</v>
      </c>
      <c r="C42" s="2" t="s">
        <v>124</v>
      </c>
      <c r="D42" s="30">
        <v>48314</v>
      </c>
      <c r="E42" s="3">
        <f t="shared" si="8"/>
        <v>0.39495454842717936</v>
      </c>
      <c r="F42" s="52" t="s">
        <v>125</v>
      </c>
      <c r="G42" s="53">
        <v>47162</v>
      </c>
      <c r="H42" s="54">
        <f t="shared" si="9"/>
        <v>0.38553724413053431</v>
      </c>
      <c r="I42" s="4" t="s">
        <v>126</v>
      </c>
      <c r="J42" s="5">
        <v>17300</v>
      </c>
      <c r="K42" s="6">
        <f t="shared" si="10"/>
        <v>0.14142305931593749</v>
      </c>
      <c r="L42" s="7" t="s">
        <v>124</v>
      </c>
      <c r="M42" s="8">
        <v>5248</v>
      </c>
      <c r="N42" s="9">
        <f t="shared" si="11"/>
        <v>4.2901052906938721E-2</v>
      </c>
      <c r="O42" s="96" t="s">
        <v>125</v>
      </c>
      <c r="P42" s="95">
        <v>4304</v>
      </c>
      <c r="Q42" s="94">
        <f t="shared" si="12"/>
        <v>3.5184095219410114E-2</v>
      </c>
      <c r="R42" s="10"/>
      <c r="S42" s="11"/>
      <c r="T42" s="12">
        <f t="shared" si="13"/>
        <v>0</v>
      </c>
      <c r="U42" s="13"/>
      <c r="V42" s="14"/>
      <c r="W42" s="15">
        <f t="shared" si="14"/>
        <v>0</v>
      </c>
      <c r="X42" s="16">
        <f t="shared" si="15"/>
        <v>122328</v>
      </c>
      <c r="Y42" s="1" t="s">
        <v>124</v>
      </c>
      <c r="Z42" s="29" t="s">
        <v>42</v>
      </c>
      <c r="AA42" s="1" t="s">
        <v>127</v>
      </c>
    </row>
    <row r="43" spans="1:27" x14ac:dyDescent="0.25">
      <c r="A43" s="29" t="s">
        <v>15</v>
      </c>
      <c r="B43" s="29">
        <v>42</v>
      </c>
      <c r="C43" s="2"/>
      <c r="D43" s="30"/>
      <c r="E43" s="3">
        <f t="shared" si="8"/>
        <v>0</v>
      </c>
      <c r="F43" s="52" t="s">
        <v>128</v>
      </c>
      <c r="G43" s="53">
        <v>53760</v>
      </c>
      <c r="H43" s="54">
        <f t="shared" si="9"/>
        <v>0.73767117648673119</v>
      </c>
      <c r="I43" s="4" t="s">
        <v>128</v>
      </c>
      <c r="J43" s="5">
        <v>8507</v>
      </c>
      <c r="K43" s="6">
        <f t="shared" si="10"/>
        <v>0.11672932846675266</v>
      </c>
      <c r="L43" s="7"/>
      <c r="M43" s="8"/>
      <c r="N43" s="9">
        <f t="shared" si="11"/>
        <v>0</v>
      </c>
      <c r="O43" s="96" t="s">
        <v>128</v>
      </c>
      <c r="P43" s="95">
        <v>10611</v>
      </c>
      <c r="Q43" s="94">
        <f t="shared" si="12"/>
        <v>0.14559949504651609</v>
      </c>
      <c r="R43" s="10"/>
      <c r="S43" s="11"/>
      <c r="T43" s="12">
        <f t="shared" si="13"/>
        <v>0</v>
      </c>
      <c r="U43" s="13"/>
      <c r="V43" s="14"/>
      <c r="W43" s="15">
        <f t="shared" si="14"/>
        <v>0</v>
      </c>
      <c r="X43" s="16">
        <f t="shared" si="15"/>
        <v>72878</v>
      </c>
      <c r="Y43" s="1" t="s">
        <v>128</v>
      </c>
      <c r="Z43" s="29" t="s">
        <v>18</v>
      </c>
      <c r="AA43" s="1" t="s">
        <v>129</v>
      </c>
    </row>
    <row r="44" spans="1:27" x14ac:dyDescent="0.25">
      <c r="A44" s="29" t="s">
        <v>15</v>
      </c>
      <c r="B44" s="29">
        <v>43</v>
      </c>
      <c r="C44" s="2" t="s">
        <v>130</v>
      </c>
      <c r="D44" s="30">
        <v>47022</v>
      </c>
      <c r="E44" s="3">
        <f t="shared" si="8"/>
        <v>0.36505779965374552</v>
      </c>
      <c r="F44" s="52" t="s">
        <v>131</v>
      </c>
      <c r="G44" s="53">
        <v>51734</v>
      </c>
      <c r="H44" s="54">
        <f t="shared" si="9"/>
        <v>0.40163966244070587</v>
      </c>
      <c r="I44" s="4" t="s">
        <v>131</v>
      </c>
      <c r="J44" s="5">
        <v>9122</v>
      </c>
      <c r="K44" s="6">
        <f t="shared" si="10"/>
        <v>7.0819132500562862E-2</v>
      </c>
      <c r="L44" s="7"/>
      <c r="M44" s="8"/>
      <c r="N44" s="9">
        <f t="shared" si="11"/>
        <v>0</v>
      </c>
      <c r="O44" s="96" t="s">
        <v>132</v>
      </c>
      <c r="P44" s="95">
        <v>20929</v>
      </c>
      <c r="Q44" s="94">
        <f t="shared" si="12"/>
        <v>0.16248340540498576</v>
      </c>
      <c r="R44" s="10"/>
      <c r="S44" s="11"/>
      <c r="T44" s="12">
        <f t="shared" si="13"/>
        <v>0</v>
      </c>
      <c r="U44" s="13"/>
      <c r="V44" s="14"/>
      <c r="W44" s="15">
        <f t="shared" si="14"/>
        <v>0</v>
      </c>
      <c r="X44" s="16">
        <f t="shared" si="15"/>
        <v>128807</v>
      </c>
      <c r="Y44" s="1" t="s">
        <v>131</v>
      </c>
      <c r="Z44" s="29" t="s">
        <v>18</v>
      </c>
      <c r="AA44" s="1" t="s">
        <v>133</v>
      </c>
    </row>
    <row r="45" spans="1:27" x14ac:dyDescent="0.25">
      <c r="A45" s="29" t="s">
        <v>15</v>
      </c>
      <c r="B45" s="29">
        <v>44</v>
      </c>
      <c r="C45" s="2" t="s">
        <v>134</v>
      </c>
      <c r="D45" s="30">
        <v>75168</v>
      </c>
      <c r="E45" s="3">
        <f t="shared" si="8"/>
        <v>0.7958328039639182</v>
      </c>
      <c r="F45" s="52"/>
      <c r="G45" s="53"/>
      <c r="H45" s="54">
        <f t="shared" si="9"/>
        <v>0</v>
      </c>
      <c r="I45" s="4"/>
      <c r="J45" s="5"/>
      <c r="K45" s="6">
        <f t="shared" si="10"/>
        <v>0</v>
      </c>
      <c r="L45" s="7" t="s">
        <v>134</v>
      </c>
      <c r="M45" s="8">
        <v>5368</v>
      </c>
      <c r="N45" s="9">
        <f t="shared" si="11"/>
        <v>5.6833100410790663E-2</v>
      </c>
      <c r="O45" s="96" t="s">
        <v>134</v>
      </c>
      <c r="P45" s="95">
        <v>5120</v>
      </c>
      <c r="Q45" s="94">
        <f t="shared" si="12"/>
        <v>5.420742811163342E-2</v>
      </c>
      <c r="R45" s="10" t="s">
        <v>135</v>
      </c>
      <c r="S45" s="11">
        <v>8796</v>
      </c>
      <c r="T45" s="12">
        <f t="shared" si="13"/>
        <v>9.3126667513657738E-2</v>
      </c>
      <c r="U45" s="13"/>
      <c r="V45" s="14"/>
      <c r="W45" s="15">
        <f t="shared" si="14"/>
        <v>0</v>
      </c>
      <c r="X45" s="16">
        <f t="shared" si="15"/>
        <v>94452</v>
      </c>
      <c r="Y45" s="1" t="s">
        <v>134</v>
      </c>
      <c r="Z45" s="29" t="s">
        <v>42</v>
      </c>
      <c r="AA45" s="1" t="s">
        <v>136</v>
      </c>
    </row>
    <row r="46" spans="1:27" x14ac:dyDescent="0.25">
      <c r="A46" s="29" t="s">
        <v>15</v>
      </c>
      <c r="B46" s="29">
        <v>45</v>
      </c>
      <c r="C46" s="2"/>
      <c r="D46" s="30"/>
      <c r="E46" s="3">
        <f t="shared" si="8"/>
        <v>0</v>
      </c>
      <c r="F46" s="52" t="s">
        <v>137</v>
      </c>
      <c r="G46" s="53">
        <v>66838</v>
      </c>
      <c r="H46" s="54">
        <f t="shared" si="9"/>
        <v>0.76591112231567848</v>
      </c>
      <c r="I46" s="4" t="s">
        <v>137</v>
      </c>
      <c r="J46" s="5">
        <v>9032</v>
      </c>
      <c r="K46" s="6">
        <f t="shared" si="10"/>
        <v>0.10349964476428392</v>
      </c>
      <c r="L46" s="7"/>
      <c r="M46" s="8"/>
      <c r="N46" s="9">
        <f t="shared" si="11"/>
        <v>0</v>
      </c>
      <c r="O46" s="96" t="s">
        <v>137</v>
      </c>
      <c r="P46" s="95">
        <v>11396</v>
      </c>
      <c r="Q46" s="94">
        <f t="shared" si="12"/>
        <v>0.13058923292003757</v>
      </c>
      <c r="R46" s="10"/>
      <c r="S46" s="11"/>
      <c r="T46" s="12">
        <f t="shared" si="13"/>
        <v>0</v>
      </c>
      <c r="U46" s="13"/>
      <c r="V46" s="14"/>
      <c r="W46" s="15">
        <f t="shared" si="14"/>
        <v>0</v>
      </c>
      <c r="X46" s="16">
        <f t="shared" si="15"/>
        <v>87266</v>
      </c>
      <c r="Y46" s="1" t="s">
        <v>137</v>
      </c>
      <c r="Z46" s="29" t="s">
        <v>18</v>
      </c>
      <c r="AA46" s="1" t="s">
        <v>129</v>
      </c>
    </row>
    <row r="47" spans="1:27" x14ac:dyDescent="0.25">
      <c r="A47" s="29" t="s">
        <v>15</v>
      </c>
      <c r="B47" s="29">
        <v>46</v>
      </c>
      <c r="C47" s="2" t="s">
        <v>138</v>
      </c>
      <c r="D47" s="30">
        <v>55498</v>
      </c>
      <c r="E47" s="3">
        <f t="shared" si="8"/>
        <v>0.43903866843870643</v>
      </c>
      <c r="F47" s="52" t="s">
        <v>139</v>
      </c>
      <c r="G47" s="53">
        <v>51312</v>
      </c>
      <c r="H47" s="54">
        <f t="shared" si="9"/>
        <v>0.40592367571672677</v>
      </c>
      <c r="I47" s="4" t="s">
        <v>139</v>
      </c>
      <c r="J47" s="5">
        <v>8286</v>
      </c>
      <c r="K47" s="6">
        <f t="shared" si="10"/>
        <v>6.5549648756407827E-2</v>
      </c>
      <c r="L47" s="7" t="s">
        <v>138</v>
      </c>
      <c r="M47" s="8">
        <v>5823</v>
      </c>
      <c r="N47" s="9">
        <f t="shared" si="11"/>
        <v>4.6065122460603757E-2</v>
      </c>
      <c r="O47" s="96" t="s">
        <v>139</v>
      </c>
      <c r="P47" s="95">
        <v>3597</v>
      </c>
      <c r="Q47" s="94">
        <f t="shared" si="12"/>
        <v>2.8455477501423961E-2</v>
      </c>
      <c r="R47" s="10" t="s">
        <v>138</v>
      </c>
      <c r="S47" s="11">
        <v>1892</v>
      </c>
      <c r="T47" s="12">
        <f t="shared" si="13"/>
        <v>1.4967407126131257E-2</v>
      </c>
      <c r="U47" s="13"/>
      <c r="V47" s="14"/>
      <c r="W47" s="15">
        <f t="shared" si="14"/>
        <v>0</v>
      </c>
      <c r="X47" s="16">
        <f t="shared" si="15"/>
        <v>126408</v>
      </c>
      <c r="Y47" s="1" t="s">
        <v>138</v>
      </c>
      <c r="Z47" s="29" t="s">
        <v>42</v>
      </c>
      <c r="AA47" s="1" t="s">
        <v>123</v>
      </c>
    </row>
    <row r="48" spans="1:27" x14ac:dyDescent="0.25">
      <c r="A48" s="29" t="s">
        <v>15</v>
      </c>
      <c r="B48" s="29">
        <v>47</v>
      </c>
      <c r="C48" s="2"/>
      <c r="D48" s="30"/>
      <c r="E48" s="3">
        <f t="shared" si="8"/>
        <v>0</v>
      </c>
      <c r="F48" s="52" t="s">
        <v>140</v>
      </c>
      <c r="G48" s="53">
        <v>62864</v>
      </c>
      <c r="H48" s="54">
        <f t="shared" si="9"/>
        <v>0.77200997187734099</v>
      </c>
      <c r="I48" s="4" t="s">
        <v>140</v>
      </c>
      <c r="J48" s="5">
        <v>7431</v>
      </c>
      <c r="K48" s="6">
        <f t="shared" si="10"/>
        <v>9.1257414434660872E-2</v>
      </c>
      <c r="L48" s="7"/>
      <c r="M48" s="8"/>
      <c r="N48" s="9">
        <f t="shared" si="11"/>
        <v>0</v>
      </c>
      <c r="O48" s="96" t="s">
        <v>140</v>
      </c>
      <c r="P48" s="95">
        <v>11134</v>
      </c>
      <c r="Q48" s="94">
        <f t="shared" si="12"/>
        <v>0.13673261368799813</v>
      </c>
      <c r="R48" s="10"/>
      <c r="S48" s="11"/>
      <c r="T48" s="12">
        <f t="shared" si="13"/>
        <v>0</v>
      </c>
      <c r="U48" s="13"/>
      <c r="V48" s="14"/>
      <c r="W48" s="15">
        <f t="shared" si="14"/>
        <v>0</v>
      </c>
      <c r="X48" s="16">
        <f t="shared" si="15"/>
        <v>81429</v>
      </c>
      <c r="Y48" s="1" t="s">
        <v>140</v>
      </c>
      <c r="Z48" s="29" t="s">
        <v>18</v>
      </c>
      <c r="AA48" s="1" t="s">
        <v>129</v>
      </c>
    </row>
    <row r="49" spans="1:27" x14ac:dyDescent="0.25">
      <c r="A49" s="29" t="s">
        <v>15</v>
      </c>
      <c r="B49" s="29">
        <v>48</v>
      </c>
      <c r="C49" s="2" t="s">
        <v>141</v>
      </c>
      <c r="D49" s="30">
        <v>25621</v>
      </c>
      <c r="E49" s="3">
        <f t="shared" si="8"/>
        <v>0.27116186524987829</v>
      </c>
      <c r="F49" s="52" t="s">
        <v>142</v>
      </c>
      <c r="G49" s="53">
        <v>55029</v>
      </c>
      <c r="H49" s="54">
        <f t="shared" si="9"/>
        <v>0.58240374235336456</v>
      </c>
      <c r="I49" s="4" t="s">
        <v>142</v>
      </c>
      <c r="J49" s="5">
        <v>6444</v>
      </c>
      <c r="K49" s="6">
        <f t="shared" si="10"/>
        <v>6.8200579980102871E-2</v>
      </c>
      <c r="L49" s="7" t="s">
        <v>141</v>
      </c>
      <c r="M49" s="8">
        <v>2849</v>
      </c>
      <c r="N49" s="9">
        <f t="shared" si="11"/>
        <v>3.0152615202252184E-2</v>
      </c>
      <c r="O49" s="96" t="s">
        <v>142</v>
      </c>
      <c r="P49" s="95">
        <v>4543</v>
      </c>
      <c r="Q49" s="94">
        <f t="shared" si="12"/>
        <v>4.8081197214402134E-2</v>
      </c>
      <c r="R49" s="10"/>
      <c r="S49" s="11"/>
      <c r="T49" s="12">
        <f t="shared" si="13"/>
        <v>0</v>
      </c>
      <c r="U49" s="13"/>
      <c r="V49" s="14"/>
      <c r="W49" s="15">
        <f t="shared" si="14"/>
        <v>0</v>
      </c>
      <c r="X49" s="16">
        <f t="shared" si="15"/>
        <v>94486</v>
      </c>
      <c r="Y49" s="1" t="s">
        <v>142</v>
      </c>
      <c r="Z49" s="29" t="s">
        <v>18</v>
      </c>
      <c r="AA49" s="1" t="s">
        <v>143</v>
      </c>
    </row>
    <row r="50" spans="1:27" x14ac:dyDescent="0.25">
      <c r="A50" s="29" t="s">
        <v>15</v>
      </c>
      <c r="B50" s="29">
        <v>49</v>
      </c>
      <c r="C50" s="2" t="s">
        <v>144</v>
      </c>
      <c r="D50" s="30">
        <v>42707</v>
      </c>
      <c r="E50" s="3">
        <f t="shared" si="8"/>
        <v>0.36728989645326637</v>
      </c>
      <c r="F50" s="52" t="s">
        <v>145</v>
      </c>
      <c r="G50" s="53">
        <v>58013</v>
      </c>
      <c r="H50" s="54">
        <f t="shared" si="9"/>
        <v>0.49892497161925076</v>
      </c>
      <c r="I50" s="4" t="s">
        <v>145</v>
      </c>
      <c r="J50" s="5">
        <v>8171</v>
      </c>
      <c r="K50" s="6">
        <f t="shared" si="10"/>
        <v>7.0272455192817093E-2</v>
      </c>
      <c r="L50" s="7" t="s">
        <v>144</v>
      </c>
      <c r="M50" s="8">
        <v>3708</v>
      </c>
      <c r="N50" s="9">
        <f t="shared" si="11"/>
        <v>3.1889641886545805E-2</v>
      </c>
      <c r="O50" s="96" t="s">
        <v>145</v>
      </c>
      <c r="P50" s="95">
        <v>3677</v>
      </c>
      <c r="Q50" s="94">
        <f t="shared" si="12"/>
        <v>3.1623034848119992E-2</v>
      </c>
      <c r="R50" s="10"/>
      <c r="S50" s="11"/>
      <c r="T50" s="12">
        <f t="shared" si="13"/>
        <v>0</v>
      </c>
      <c r="U50" s="13"/>
      <c r="V50" s="14"/>
      <c r="W50" s="15">
        <f t="shared" si="14"/>
        <v>0</v>
      </c>
      <c r="X50" s="16">
        <f t="shared" si="15"/>
        <v>116276</v>
      </c>
      <c r="Y50" s="1" t="s">
        <v>145</v>
      </c>
      <c r="Z50" s="29" t="s">
        <v>18</v>
      </c>
      <c r="AA50" s="1" t="s">
        <v>19</v>
      </c>
    </row>
    <row r="51" spans="1:27" x14ac:dyDescent="0.25">
      <c r="A51" s="29" t="s">
        <v>15</v>
      </c>
      <c r="B51" s="29">
        <v>50</v>
      </c>
      <c r="C51" s="2"/>
      <c r="D51" s="30"/>
      <c r="E51" s="3">
        <f t="shared" si="8"/>
        <v>0</v>
      </c>
      <c r="F51" s="52" t="s">
        <v>146</v>
      </c>
      <c r="G51" s="53">
        <v>72915</v>
      </c>
      <c r="H51" s="54">
        <f t="shared" si="9"/>
        <v>0.65985828182550388</v>
      </c>
      <c r="I51" s="4" t="s">
        <v>146</v>
      </c>
      <c r="J51" s="5">
        <v>10532</v>
      </c>
      <c r="K51" s="6">
        <f t="shared" si="10"/>
        <v>9.5311354648374216E-2</v>
      </c>
      <c r="L51" s="7"/>
      <c r="M51" s="8"/>
      <c r="N51" s="9">
        <f t="shared" si="11"/>
        <v>0</v>
      </c>
      <c r="O51" s="96" t="s">
        <v>146</v>
      </c>
      <c r="P51" s="95">
        <v>11463</v>
      </c>
      <c r="Q51" s="94">
        <f t="shared" si="12"/>
        <v>0.10373661776816499</v>
      </c>
      <c r="R51" s="10" t="s">
        <v>147</v>
      </c>
      <c r="S51" s="11">
        <v>15591</v>
      </c>
      <c r="T51" s="12">
        <f t="shared" si="13"/>
        <v>0.14109374575795694</v>
      </c>
      <c r="U51" s="13"/>
      <c r="V51" s="14"/>
      <c r="W51" s="15">
        <f t="shared" si="14"/>
        <v>0</v>
      </c>
      <c r="X51" s="16">
        <f t="shared" si="15"/>
        <v>110501</v>
      </c>
      <c r="Y51" s="1" t="s">
        <v>146</v>
      </c>
      <c r="Z51" s="29" t="s">
        <v>18</v>
      </c>
      <c r="AA51" s="1" t="s">
        <v>148</v>
      </c>
    </row>
    <row r="52" spans="1:27" x14ac:dyDescent="0.25">
      <c r="A52" s="29" t="s">
        <v>15</v>
      </c>
      <c r="B52" s="29">
        <v>51</v>
      </c>
      <c r="C52" s="2" t="s">
        <v>149</v>
      </c>
      <c r="D52" s="30">
        <v>31276</v>
      </c>
      <c r="E52" s="3">
        <f t="shared" si="8"/>
        <v>0.28076664123165312</v>
      </c>
      <c r="F52" s="52" t="s">
        <v>150</v>
      </c>
      <c r="G52" s="53">
        <v>64807</v>
      </c>
      <c r="H52" s="54">
        <f t="shared" si="9"/>
        <v>0.58177656088693386</v>
      </c>
      <c r="I52" s="4" t="s">
        <v>150</v>
      </c>
      <c r="J52" s="5">
        <v>6261</v>
      </c>
      <c r="K52" s="6">
        <f t="shared" si="10"/>
        <v>5.62053952152251E-2</v>
      </c>
      <c r="L52" s="7" t="s">
        <v>149</v>
      </c>
      <c r="M52" s="8">
        <v>3691</v>
      </c>
      <c r="N52" s="9">
        <f t="shared" si="11"/>
        <v>3.3134341756811347E-2</v>
      </c>
      <c r="O52" s="96" t="s">
        <v>150</v>
      </c>
      <c r="P52" s="95">
        <v>5360</v>
      </c>
      <c r="Q52" s="94">
        <f t="shared" si="12"/>
        <v>4.8117060909376543E-2</v>
      </c>
      <c r="R52" s="10"/>
      <c r="S52" s="11"/>
      <c r="T52" s="12">
        <f t="shared" si="13"/>
        <v>0</v>
      </c>
      <c r="U52" s="13"/>
      <c r="V52" s="14"/>
      <c r="W52" s="15">
        <f t="shared" si="14"/>
        <v>0</v>
      </c>
      <c r="X52" s="16">
        <f t="shared" si="15"/>
        <v>111395</v>
      </c>
      <c r="Y52" s="1" t="s">
        <v>150</v>
      </c>
      <c r="Z52" s="29" t="s">
        <v>18</v>
      </c>
      <c r="AA52" s="1" t="s">
        <v>19</v>
      </c>
    </row>
    <row r="53" spans="1:27" x14ac:dyDescent="0.25">
      <c r="A53" s="29" t="s">
        <v>15</v>
      </c>
      <c r="B53" s="29">
        <v>52</v>
      </c>
      <c r="C53" s="2" t="s">
        <v>151</v>
      </c>
      <c r="D53" s="30">
        <v>37856</v>
      </c>
      <c r="E53" s="3">
        <f t="shared" si="8"/>
        <v>0.33630048149530051</v>
      </c>
      <c r="F53" s="52" t="s">
        <v>152</v>
      </c>
      <c r="G53" s="53">
        <v>62875</v>
      </c>
      <c r="H53" s="54">
        <f t="shared" si="9"/>
        <v>0.55856119965175988</v>
      </c>
      <c r="I53" s="4" t="s">
        <v>152</v>
      </c>
      <c r="J53" s="5">
        <v>4775</v>
      </c>
      <c r="K53" s="6">
        <f t="shared" si="10"/>
        <v>4.2419558303573017E-2</v>
      </c>
      <c r="L53" s="7" t="s">
        <v>153</v>
      </c>
      <c r="M53" s="8">
        <v>2798</v>
      </c>
      <c r="N53" s="9">
        <f t="shared" si="11"/>
        <v>2.4856528614324042E-2</v>
      </c>
      <c r="O53" s="96" t="s">
        <v>152</v>
      </c>
      <c r="P53" s="95">
        <v>4262</v>
      </c>
      <c r="Q53" s="94">
        <f t="shared" si="12"/>
        <v>3.7862231935042553E-2</v>
      </c>
      <c r="R53" s="10"/>
      <c r="S53" s="11"/>
      <c r="T53" s="12">
        <f t="shared" si="13"/>
        <v>0</v>
      </c>
      <c r="U53" s="13"/>
      <c r="V53" s="14"/>
      <c r="W53" s="15">
        <f t="shared" si="14"/>
        <v>0</v>
      </c>
      <c r="X53" s="16">
        <f t="shared" si="15"/>
        <v>112566</v>
      </c>
      <c r="Y53" s="1" t="s">
        <v>152</v>
      </c>
      <c r="Z53" s="29" t="s">
        <v>18</v>
      </c>
      <c r="AA53" s="1" t="s">
        <v>154</v>
      </c>
    </row>
    <row r="54" spans="1:27" x14ac:dyDescent="0.25">
      <c r="A54" s="29" t="s">
        <v>15</v>
      </c>
      <c r="B54" s="29">
        <v>53</v>
      </c>
      <c r="C54" s="2" t="s">
        <v>155</v>
      </c>
      <c r="D54" s="30">
        <v>68897</v>
      </c>
      <c r="E54" s="3">
        <f t="shared" si="8"/>
        <v>0.81603477478117703</v>
      </c>
      <c r="F54" s="52"/>
      <c r="G54" s="53"/>
      <c r="H54" s="54">
        <f t="shared" si="9"/>
        <v>0</v>
      </c>
      <c r="I54" s="4"/>
      <c r="J54" s="5"/>
      <c r="K54" s="6">
        <f t="shared" si="10"/>
        <v>0</v>
      </c>
      <c r="L54" s="7" t="s">
        <v>155</v>
      </c>
      <c r="M54" s="8">
        <v>7711</v>
      </c>
      <c r="N54" s="9">
        <f t="shared" si="11"/>
        <v>9.1331177675917044E-2</v>
      </c>
      <c r="O54" s="96" t="s">
        <v>155</v>
      </c>
      <c r="P54" s="95">
        <v>7821</v>
      </c>
      <c r="Q54" s="94">
        <f t="shared" si="12"/>
        <v>9.263404754290587E-2</v>
      </c>
      <c r="R54" s="10"/>
      <c r="S54" s="11"/>
      <c r="T54" s="12">
        <f t="shared" si="13"/>
        <v>0</v>
      </c>
      <c r="U54" s="13"/>
      <c r="V54" s="14"/>
      <c r="W54" s="15">
        <f t="shared" si="14"/>
        <v>0</v>
      </c>
      <c r="X54" s="16">
        <f t="shared" si="15"/>
        <v>84429</v>
      </c>
      <c r="Y54" s="1" t="s">
        <v>155</v>
      </c>
      <c r="Z54" s="29" t="s">
        <v>42</v>
      </c>
      <c r="AA54" s="1" t="s">
        <v>110</v>
      </c>
    </row>
    <row r="55" spans="1:27" x14ac:dyDescent="0.25">
      <c r="A55" s="29" t="s">
        <v>15</v>
      </c>
      <c r="B55" s="29">
        <v>54</v>
      </c>
      <c r="C55" s="2"/>
      <c r="D55" s="30"/>
      <c r="E55" s="3">
        <f t="shared" si="8"/>
        <v>0</v>
      </c>
      <c r="F55" s="52" t="s">
        <v>156</v>
      </c>
      <c r="G55" s="53">
        <v>73204</v>
      </c>
      <c r="H55" s="54">
        <f t="shared" si="9"/>
        <v>0.76015036032481154</v>
      </c>
      <c r="I55" s="4" t="s">
        <v>156</v>
      </c>
      <c r="J55" s="5">
        <v>12024</v>
      </c>
      <c r="K55" s="6">
        <f t="shared" si="10"/>
        <v>0.12485721999543103</v>
      </c>
      <c r="L55" s="7"/>
      <c r="M55" s="8"/>
      <c r="N55" s="9">
        <f t="shared" si="11"/>
        <v>0</v>
      </c>
      <c r="O55" s="96" t="s">
        <v>156</v>
      </c>
      <c r="P55" s="95">
        <v>11074</v>
      </c>
      <c r="Q55" s="94">
        <f t="shared" si="12"/>
        <v>0.11499241967975743</v>
      </c>
      <c r="R55" s="10"/>
      <c r="S55" s="11"/>
      <c r="T55" s="12">
        <f t="shared" si="13"/>
        <v>0</v>
      </c>
      <c r="U55" s="13"/>
      <c r="V55" s="14"/>
      <c r="W55" s="15">
        <f t="shared" si="14"/>
        <v>0</v>
      </c>
      <c r="X55" s="16">
        <f t="shared" si="15"/>
        <v>96302</v>
      </c>
      <c r="Y55" s="1" t="s">
        <v>156</v>
      </c>
      <c r="Z55" s="29" t="s">
        <v>18</v>
      </c>
      <c r="AA55" s="1" t="s">
        <v>129</v>
      </c>
    </row>
    <row r="56" spans="1:27" x14ac:dyDescent="0.25">
      <c r="A56" s="29" t="s">
        <v>15</v>
      </c>
      <c r="B56" s="29">
        <v>55</v>
      </c>
      <c r="C56" s="2" t="s">
        <v>157</v>
      </c>
      <c r="D56" s="30">
        <v>64973</v>
      </c>
      <c r="E56" s="3">
        <f t="shared" si="8"/>
        <v>0.48274043033761294</v>
      </c>
      <c r="F56" s="52" t="s">
        <v>158</v>
      </c>
      <c r="G56" s="53">
        <v>53643</v>
      </c>
      <c r="H56" s="54">
        <f t="shared" si="9"/>
        <v>0.39856009272467902</v>
      </c>
      <c r="I56" s="4" t="s">
        <v>158</v>
      </c>
      <c r="J56" s="5">
        <v>8133</v>
      </c>
      <c r="K56" s="6">
        <f t="shared" si="10"/>
        <v>6.0427068473609132E-2</v>
      </c>
      <c r="L56" s="7" t="s">
        <v>157</v>
      </c>
      <c r="M56" s="8">
        <v>5047</v>
      </c>
      <c r="N56" s="9">
        <f t="shared" si="11"/>
        <v>3.7498514027579651E-2</v>
      </c>
      <c r="O56" s="96" t="s">
        <v>158</v>
      </c>
      <c r="P56" s="95">
        <v>2796</v>
      </c>
      <c r="Q56" s="94">
        <f t="shared" si="12"/>
        <v>2.0773894436519259E-2</v>
      </c>
      <c r="R56" s="10"/>
      <c r="S56" s="11"/>
      <c r="T56" s="12">
        <f t="shared" si="13"/>
        <v>0</v>
      </c>
      <c r="U56" s="13"/>
      <c r="V56" s="14"/>
      <c r="W56" s="15">
        <f t="shared" si="14"/>
        <v>0</v>
      </c>
      <c r="X56" s="16">
        <f t="shared" si="15"/>
        <v>134592</v>
      </c>
      <c r="Y56" s="1" t="s">
        <v>157</v>
      </c>
      <c r="Z56" s="29" t="s">
        <v>42</v>
      </c>
      <c r="AA56" s="1" t="s">
        <v>19</v>
      </c>
    </row>
    <row r="57" spans="1:27" x14ac:dyDescent="0.25">
      <c r="A57" s="29" t="s">
        <v>15</v>
      </c>
      <c r="B57" s="29">
        <v>56</v>
      </c>
      <c r="C57" s="2"/>
      <c r="D57" s="30"/>
      <c r="E57" s="3">
        <f t="shared" si="8"/>
        <v>0</v>
      </c>
      <c r="F57" s="52" t="s">
        <v>159</v>
      </c>
      <c r="G57" s="53">
        <v>57687</v>
      </c>
      <c r="H57" s="54">
        <f t="shared" si="9"/>
        <v>0.72496606846629463</v>
      </c>
      <c r="I57" s="4" t="s">
        <v>159</v>
      </c>
      <c r="J57" s="5">
        <v>10652</v>
      </c>
      <c r="K57" s="6">
        <f t="shared" si="10"/>
        <v>0.13386618408485396</v>
      </c>
      <c r="L57" s="7"/>
      <c r="M57" s="8"/>
      <c r="N57" s="9">
        <f t="shared" si="11"/>
        <v>0</v>
      </c>
      <c r="O57" s="96" t="s">
        <v>159</v>
      </c>
      <c r="P57" s="95">
        <v>11233</v>
      </c>
      <c r="Q57" s="94">
        <f t="shared" si="12"/>
        <v>0.14116774744885136</v>
      </c>
      <c r="R57" s="10"/>
      <c r="S57" s="11"/>
      <c r="T57" s="12">
        <f t="shared" si="13"/>
        <v>0</v>
      </c>
      <c r="U57" s="13"/>
      <c r="V57" s="14"/>
      <c r="W57" s="15">
        <f t="shared" si="14"/>
        <v>0</v>
      </c>
      <c r="X57" s="16">
        <f t="shared" si="15"/>
        <v>79572</v>
      </c>
      <c r="Y57" s="1" t="s">
        <v>159</v>
      </c>
      <c r="Z57" s="29" t="s">
        <v>18</v>
      </c>
      <c r="AA57" s="1" t="s">
        <v>129</v>
      </c>
    </row>
    <row r="58" spans="1:27" x14ac:dyDescent="0.25">
      <c r="A58" s="29" t="s">
        <v>15</v>
      </c>
      <c r="B58" s="29">
        <v>57</v>
      </c>
      <c r="C58" s="2"/>
      <c r="D58" s="30"/>
      <c r="E58" s="3">
        <f t="shared" si="8"/>
        <v>0</v>
      </c>
      <c r="F58" s="52" t="s">
        <v>160</v>
      </c>
      <c r="G58" s="53">
        <v>71511</v>
      </c>
      <c r="H58" s="54">
        <f t="shared" si="9"/>
        <v>0.76684110064983813</v>
      </c>
      <c r="I58" s="4" t="s">
        <v>160</v>
      </c>
      <c r="J58" s="5">
        <v>10136</v>
      </c>
      <c r="K58" s="6">
        <f t="shared" si="10"/>
        <v>0.10869238853025072</v>
      </c>
      <c r="L58" s="7"/>
      <c r="M58" s="8"/>
      <c r="N58" s="9">
        <f t="shared" si="11"/>
        <v>0</v>
      </c>
      <c r="O58" s="96" t="s">
        <v>160</v>
      </c>
      <c r="P58" s="95">
        <v>11607</v>
      </c>
      <c r="Q58" s="94">
        <f t="shared" si="12"/>
        <v>0.12446651081991121</v>
      </c>
      <c r="R58" s="10"/>
      <c r="S58" s="11"/>
      <c r="T58" s="12">
        <f t="shared" si="13"/>
        <v>0</v>
      </c>
      <c r="U58" s="13"/>
      <c r="V58" s="14"/>
      <c r="W58" s="15">
        <f t="shared" si="14"/>
        <v>0</v>
      </c>
      <c r="X58" s="16">
        <f t="shared" si="15"/>
        <v>93254</v>
      </c>
      <c r="Y58" s="1" t="s">
        <v>160</v>
      </c>
      <c r="Z58" s="29" t="s">
        <v>18</v>
      </c>
      <c r="AA58" s="1" t="s">
        <v>129</v>
      </c>
    </row>
    <row r="59" spans="1:27" x14ac:dyDescent="0.25">
      <c r="A59" s="29" t="s">
        <v>15</v>
      </c>
      <c r="B59" s="29">
        <v>58</v>
      </c>
      <c r="C59" s="2"/>
      <c r="D59" s="30"/>
      <c r="E59" s="3">
        <f t="shared" si="8"/>
        <v>0</v>
      </c>
      <c r="F59" s="52" t="s">
        <v>161</v>
      </c>
      <c r="G59" s="53">
        <v>59417</v>
      </c>
      <c r="H59" s="54">
        <f t="shared" si="9"/>
        <v>0.797993499691101</v>
      </c>
      <c r="I59" s="4" t="s">
        <v>161</v>
      </c>
      <c r="J59" s="5">
        <v>6475</v>
      </c>
      <c r="K59" s="6">
        <f t="shared" si="10"/>
        <v>8.6961777109242799E-2</v>
      </c>
      <c r="L59" s="7"/>
      <c r="M59" s="8"/>
      <c r="N59" s="9">
        <f t="shared" si="11"/>
        <v>0</v>
      </c>
      <c r="O59" s="96" t="s">
        <v>161</v>
      </c>
      <c r="P59" s="95">
        <v>8566</v>
      </c>
      <c r="Q59" s="94">
        <f t="shared" si="12"/>
        <v>0.11504472319965618</v>
      </c>
      <c r="R59" s="10"/>
      <c r="S59" s="11"/>
      <c r="T59" s="12">
        <f t="shared" si="13"/>
        <v>0</v>
      </c>
      <c r="U59" s="13"/>
      <c r="V59" s="14"/>
      <c r="W59" s="15">
        <f t="shared" si="14"/>
        <v>0</v>
      </c>
      <c r="X59" s="16">
        <f t="shared" si="15"/>
        <v>74458</v>
      </c>
      <c r="Y59" s="1" t="s">
        <v>161</v>
      </c>
      <c r="Z59" s="29" t="s">
        <v>18</v>
      </c>
      <c r="AA59" s="1" t="s">
        <v>129</v>
      </c>
    </row>
    <row r="60" spans="1:27" x14ac:dyDescent="0.25">
      <c r="A60" s="29" t="s">
        <v>15</v>
      </c>
      <c r="B60" s="29">
        <v>59</v>
      </c>
      <c r="C60" s="2"/>
      <c r="D60" s="30"/>
      <c r="E60" s="3">
        <f t="shared" si="8"/>
        <v>0</v>
      </c>
      <c r="F60" s="52" t="s">
        <v>162</v>
      </c>
      <c r="G60" s="53">
        <v>71907</v>
      </c>
      <c r="H60" s="54">
        <f t="shared" si="9"/>
        <v>0.72290864490444262</v>
      </c>
      <c r="I60" s="4" t="s">
        <v>162</v>
      </c>
      <c r="J60" s="5">
        <v>13404</v>
      </c>
      <c r="K60" s="6">
        <f t="shared" si="10"/>
        <v>0.13475555198101921</v>
      </c>
      <c r="L60" s="7"/>
      <c r="M60" s="8"/>
      <c r="N60" s="9">
        <f t="shared" si="11"/>
        <v>0</v>
      </c>
      <c r="O60" s="96" t="s">
        <v>162</v>
      </c>
      <c r="P60" s="95">
        <v>14158</v>
      </c>
      <c r="Q60" s="94">
        <f t="shared" si="12"/>
        <v>0.1423358031145382</v>
      </c>
      <c r="R60" s="10"/>
      <c r="S60" s="11"/>
      <c r="T60" s="12">
        <f t="shared" si="13"/>
        <v>0</v>
      </c>
      <c r="U60" s="13"/>
      <c r="V60" s="14"/>
      <c r="W60" s="15">
        <f t="shared" si="14"/>
        <v>0</v>
      </c>
      <c r="X60" s="16">
        <f t="shared" si="15"/>
        <v>99469</v>
      </c>
      <c r="Y60" s="1" t="s">
        <v>162</v>
      </c>
      <c r="Z60" s="29" t="s">
        <v>18</v>
      </c>
      <c r="AA60" s="1" t="s">
        <v>129</v>
      </c>
    </row>
    <row r="61" spans="1:27" x14ac:dyDescent="0.25">
      <c r="A61" s="29" t="s">
        <v>15</v>
      </c>
      <c r="B61" s="29">
        <v>60</v>
      </c>
      <c r="C61" s="2" t="s">
        <v>163</v>
      </c>
      <c r="D61" s="30">
        <v>45140</v>
      </c>
      <c r="E61" s="3">
        <f t="shared" si="8"/>
        <v>0.35563469053321567</v>
      </c>
      <c r="F61" s="52" t="s">
        <v>164</v>
      </c>
      <c r="G61" s="53">
        <v>56774</v>
      </c>
      <c r="H61" s="54">
        <f t="shared" si="9"/>
        <v>0.44729295348544057</v>
      </c>
      <c r="I61" s="4" t="s">
        <v>165</v>
      </c>
      <c r="J61" s="5">
        <v>15027</v>
      </c>
      <c r="K61" s="6">
        <f t="shared" si="10"/>
        <v>0.11838995335938485</v>
      </c>
      <c r="L61" s="7" t="s">
        <v>166</v>
      </c>
      <c r="M61" s="8">
        <v>3078</v>
      </c>
      <c r="N61" s="9">
        <f t="shared" si="11"/>
        <v>2.4249968486070844E-2</v>
      </c>
      <c r="O61" s="96" t="s">
        <v>164</v>
      </c>
      <c r="P61" s="95">
        <v>6909</v>
      </c>
      <c r="Q61" s="94">
        <f t="shared" si="12"/>
        <v>5.443243413588806E-2</v>
      </c>
      <c r="R61" s="10"/>
      <c r="S61" s="11"/>
      <c r="T61" s="12">
        <f t="shared" si="13"/>
        <v>0</v>
      </c>
      <c r="U61" s="13"/>
      <c r="V61" s="14"/>
      <c r="W61" s="15">
        <f t="shared" si="14"/>
        <v>0</v>
      </c>
      <c r="X61" s="16">
        <f t="shared" si="15"/>
        <v>126928</v>
      </c>
      <c r="Y61" s="1" t="s">
        <v>167</v>
      </c>
      <c r="Z61" s="29" t="s">
        <v>18</v>
      </c>
      <c r="AA61" s="1" t="s">
        <v>127</v>
      </c>
    </row>
    <row r="62" spans="1:27" x14ac:dyDescent="0.25">
      <c r="A62" s="29" t="s">
        <v>15</v>
      </c>
      <c r="B62" s="29">
        <v>61</v>
      </c>
      <c r="C62" s="2" t="s">
        <v>168</v>
      </c>
      <c r="D62" s="30">
        <v>46990</v>
      </c>
      <c r="E62" s="3">
        <f t="shared" si="8"/>
        <v>0.37891494371512435</v>
      </c>
      <c r="F62" s="52" t="s">
        <v>169</v>
      </c>
      <c r="G62" s="53">
        <v>60886</v>
      </c>
      <c r="H62" s="54">
        <f t="shared" si="9"/>
        <v>0.49096861594039287</v>
      </c>
      <c r="I62" s="4" t="s">
        <v>169</v>
      </c>
      <c r="J62" s="5">
        <v>8492</v>
      </c>
      <c r="K62" s="6">
        <f t="shared" si="10"/>
        <v>6.8477244137664095E-2</v>
      </c>
      <c r="L62" s="7" t="s">
        <v>168</v>
      </c>
      <c r="M62" s="8">
        <v>3899</v>
      </c>
      <c r="N62" s="9">
        <f t="shared" si="11"/>
        <v>3.1440505757507335E-2</v>
      </c>
      <c r="O62" s="96" t="s">
        <v>169</v>
      </c>
      <c r="P62" s="95">
        <v>3745</v>
      </c>
      <c r="Q62" s="94">
        <f t="shared" si="12"/>
        <v>3.0198690449311356E-2</v>
      </c>
      <c r="R62" s="10"/>
      <c r="S62" s="11"/>
      <c r="T62" s="12">
        <f t="shared" si="13"/>
        <v>0</v>
      </c>
      <c r="U62" s="13"/>
      <c r="V62" s="14"/>
      <c r="W62" s="15">
        <f t="shared" si="14"/>
        <v>0</v>
      </c>
      <c r="X62" s="16">
        <f t="shared" si="15"/>
        <v>124012</v>
      </c>
      <c r="Y62" s="1" t="s">
        <v>169</v>
      </c>
      <c r="Z62" s="29" t="s">
        <v>18</v>
      </c>
      <c r="AA62" s="1" t="s">
        <v>19</v>
      </c>
    </row>
    <row r="63" spans="1:27" x14ac:dyDescent="0.25">
      <c r="A63" s="29" t="s">
        <v>15</v>
      </c>
      <c r="B63" s="29">
        <v>62</v>
      </c>
      <c r="C63" s="2" t="s">
        <v>170</v>
      </c>
      <c r="D63" s="30">
        <v>38133</v>
      </c>
      <c r="E63" s="3">
        <f t="shared" si="8"/>
        <v>0.33747809618209818</v>
      </c>
      <c r="F63" s="52" t="s">
        <v>171</v>
      </c>
      <c r="G63" s="53">
        <v>57451</v>
      </c>
      <c r="H63" s="54">
        <f t="shared" si="9"/>
        <v>0.50844292617307119</v>
      </c>
      <c r="I63" s="4" t="s">
        <v>171</v>
      </c>
      <c r="J63" s="5">
        <v>8112</v>
      </c>
      <c r="K63" s="6">
        <f t="shared" si="10"/>
        <v>7.1791422553409909E-2</v>
      </c>
      <c r="L63" s="7" t="s">
        <v>170</v>
      </c>
      <c r="M63" s="8">
        <v>4375</v>
      </c>
      <c r="N63" s="9">
        <f t="shared" si="11"/>
        <v>3.8718870028497089E-2</v>
      </c>
      <c r="O63" s="96" t="s">
        <v>171</v>
      </c>
      <c r="P63" s="95">
        <v>3796</v>
      </c>
      <c r="Q63" s="94">
        <f t="shared" si="12"/>
        <v>3.3594704143582843E-2</v>
      </c>
      <c r="R63" s="10" t="s">
        <v>172</v>
      </c>
      <c r="S63" s="11">
        <v>1127</v>
      </c>
      <c r="T63" s="12">
        <f t="shared" si="13"/>
        <v>9.9739809193408503E-3</v>
      </c>
      <c r="U63" s="13"/>
      <c r="V63" s="14"/>
      <c r="W63" s="15">
        <f t="shared" si="14"/>
        <v>0</v>
      </c>
      <c r="X63" s="16">
        <f t="shared" si="15"/>
        <v>112994</v>
      </c>
      <c r="Y63" s="1" t="s">
        <v>171</v>
      </c>
      <c r="Z63" s="29" t="s">
        <v>18</v>
      </c>
      <c r="AA63" s="1" t="s">
        <v>173</v>
      </c>
    </row>
    <row r="64" spans="1:27" x14ac:dyDescent="0.25">
      <c r="A64" s="29" t="s">
        <v>15</v>
      </c>
      <c r="B64" s="29">
        <v>63</v>
      </c>
      <c r="C64" s="2" t="s">
        <v>174</v>
      </c>
      <c r="D64" s="30">
        <v>71662</v>
      </c>
      <c r="E64" s="3">
        <f t="shared" si="8"/>
        <v>0.86907274006160717</v>
      </c>
      <c r="F64" s="52"/>
      <c r="G64" s="53"/>
      <c r="H64" s="54">
        <f t="shared" si="9"/>
        <v>0</v>
      </c>
      <c r="I64" s="4"/>
      <c r="J64" s="5"/>
      <c r="K64" s="6">
        <f t="shared" si="10"/>
        <v>0</v>
      </c>
      <c r="L64" s="7" t="s">
        <v>174</v>
      </c>
      <c r="M64" s="8">
        <v>6361</v>
      </c>
      <c r="N64" s="9">
        <f t="shared" si="11"/>
        <v>7.7142302748065689E-2</v>
      </c>
      <c r="O64" s="96" t="s">
        <v>174</v>
      </c>
      <c r="P64" s="95">
        <v>4435</v>
      </c>
      <c r="Q64" s="94">
        <f t="shared" si="12"/>
        <v>5.37849571903272E-2</v>
      </c>
      <c r="R64" s="10"/>
      <c r="S64" s="11"/>
      <c r="T64" s="12">
        <f t="shared" si="13"/>
        <v>0</v>
      </c>
      <c r="U64" s="13"/>
      <c r="V64" s="14"/>
      <c r="W64" s="15">
        <f t="shared" si="14"/>
        <v>0</v>
      </c>
      <c r="X64" s="16">
        <f t="shared" si="15"/>
        <v>82458</v>
      </c>
      <c r="Y64" s="1" t="s">
        <v>174</v>
      </c>
      <c r="Z64" s="29" t="s">
        <v>42</v>
      </c>
      <c r="AA64" s="1" t="s">
        <v>110</v>
      </c>
    </row>
    <row r="65" spans="1:27" x14ac:dyDescent="0.25">
      <c r="A65" s="64"/>
      <c r="B65" s="64"/>
      <c r="C65" s="65"/>
      <c r="D65" s="66"/>
      <c r="E65" s="67"/>
      <c r="F65" s="65"/>
      <c r="G65" s="68"/>
      <c r="H65" s="67"/>
      <c r="I65" s="65"/>
      <c r="J65" s="68"/>
      <c r="K65" s="67"/>
      <c r="L65" s="65"/>
      <c r="M65" s="68"/>
      <c r="N65" s="67"/>
      <c r="O65" s="65"/>
      <c r="P65" s="68"/>
      <c r="Q65" s="67"/>
      <c r="R65" s="65"/>
      <c r="S65" s="68"/>
      <c r="T65" s="67"/>
      <c r="U65" s="65"/>
      <c r="V65" s="68"/>
      <c r="W65" s="69"/>
      <c r="X65" s="70"/>
      <c r="Y65" s="71"/>
      <c r="Z65" s="64"/>
      <c r="AA65" s="71"/>
    </row>
    <row r="66" spans="1:27" x14ac:dyDescent="0.25">
      <c r="A66" s="29" t="s">
        <v>175</v>
      </c>
      <c r="B66" s="29">
        <v>1</v>
      </c>
      <c r="C66" s="2" t="s">
        <v>176</v>
      </c>
      <c r="D66" s="30">
        <v>29761</v>
      </c>
      <c r="E66" s="3">
        <f t="shared" ref="E66:E97" si="16">D66/X66</f>
        <v>0.78020710446978636</v>
      </c>
      <c r="F66" s="52"/>
      <c r="G66" s="53"/>
      <c r="H66" s="54">
        <f t="shared" ref="H66:H97" si="17">G66/X66</f>
        <v>0</v>
      </c>
      <c r="I66" s="4"/>
      <c r="J66" s="5"/>
      <c r="K66" s="6">
        <f t="shared" ref="K66:K97" si="18">J66/X66</f>
        <v>0</v>
      </c>
      <c r="L66" s="7" t="s">
        <v>177</v>
      </c>
      <c r="M66" s="8">
        <v>4156</v>
      </c>
      <c r="N66" s="9">
        <f t="shared" ref="N66:N97" si="19">M66/X66</f>
        <v>0.10895268056101717</v>
      </c>
      <c r="O66" s="96" t="s">
        <v>177</v>
      </c>
      <c r="P66" s="95">
        <v>4228</v>
      </c>
      <c r="Q66" s="94">
        <f t="shared" ref="Q66:Q97" si="20">P66/X66</f>
        <v>0.11084021496919649</v>
      </c>
      <c r="R66" s="10"/>
      <c r="S66" s="11"/>
      <c r="T66" s="12">
        <f t="shared" ref="T66:T97" si="21">S66/X66</f>
        <v>0</v>
      </c>
      <c r="U66" s="13"/>
      <c r="V66" s="14"/>
      <c r="W66" s="15">
        <f t="shared" ref="W66:W97" si="22">V66/X66</f>
        <v>0</v>
      </c>
      <c r="X66" s="16">
        <f t="shared" ref="X66:X97" si="23">D66+G66+J66+M66+S66+P66+V66</f>
        <v>38145</v>
      </c>
      <c r="Y66" s="1" t="s">
        <v>178</v>
      </c>
      <c r="Z66" s="29" t="s">
        <v>42</v>
      </c>
      <c r="AA66" s="1" t="s">
        <v>110</v>
      </c>
    </row>
    <row r="67" spans="1:27" x14ac:dyDescent="0.25">
      <c r="A67" s="29" t="s">
        <v>175</v>
      </c>
      <c r="B67" s="29">
        <v>2</v>
      </c>
      <c r="C67" s="2" t="s">
        <v>179</v>
      </c>
      <c r="D67" s="30">
        <v>18226</v>
      </c>
      <c r="E67" s="3">
        <f t="shared" si="16"/>
        <v>0.34646896682824829</v>
      </c>
      <c r="F67" s="52" t="s">
        <v>180</v>
      </c>
      <c r="G67" s="53">
        <v>27207</v>
      </c>
      <c r="H67" s="54">
        <f t="shared" si="17"/>
        <v>0.51719418306244658</v>
      </c>
      <c r="I67" s="4" t="s">
        <v>180</v>
      </c>
      <c r="J67" s="5">
        <v>5224</v>
      </c>
      <c r="K67" s="6">
        <f t="shared" si="18"/>
        <v>9.93061496055508E-2</v>
      </c>
      <c r="L67" s="7"/>
      <c r="M67" s="8"/>
      <c r="N67" s="9">
        <f t="shared" si="19"/>
        <v>0</v>
      </c>
      <c r="O67" s="96" t="s">
        <v>180</v>
      </c>
      <c r="P67" s="95">
        <v>1948</v>
      </c>
      <c r="Q67" s="94">
        <f t="shared" si="20"/>
        <v>3.7030700503754399E-2</v>
      </c>
      <c r="R67" s="10"/>
      <c r="S67" s="11"/>
      <c r="T67" s="12">
        <f t="shared" si="21"/>
        <v>0</v>
      </c>
      <c r="U67" s="13"/>
      <c r="V67" s="14"/>
      <c r="W67" s="15">
        <f t="shared" si="22"/>
        <v>0</v>
      </c>
      <c r="X67" s="16">
        <f t="shared" si="23"/>
        <v>52605</v>
      </c>
      <c r="Y67" s="1" t="s">
        <v>180</v>
      </c>
      <c r="Z67" s="29" t="s">
        <v>18</v>
      </c>
      <c r="AA67" s="1" t="s">
        <v>22</v>
      </c>
    </row>
    <row r="68" spans="1:27" x14ac:dyDescent="0.25">
      <c r="A68" s="29" t="s">
        <v>175</v>
      </c>
      <c r="B68" s="29">
        <v>3</v>
      </c>
      <c r="C68" s="2" t="s">
        <v>181</v>
      </c>
      <c r="D68" s="30">
        <v>19379</v>
      </c>
      <c r="E68" s="3">
        <f t="shared" si="16"/>
        <v>0.50340295095594345</v>
      </c>
      <c r="F68" s="52" t="s">
        <v>182</v>
      </c>
      <c r="G68" s="53">
        <v>14830</v>
      </c>
      <c r="H68" s="54">
        <f t="shared" si="17"/>
        <v>0.38523482959268496</v>
      </c>
      <c r="I68" s="4" t="s">
        <v>182</v>
      </c>
      <c r="J68" s="5">
        <v>3134</v>
      </c>
      <c r="K68" s="6">
        <f t="shared" si="18"/>
        <v>8.1411055694098095E-2</v>
      </c>
      <c r="L68" s="7"/>
      <c r="M68" s="8"/>
      <c r="N68" s="9">
        <f t="shared" si="19"/>
        <v>0</v>
      </c>
      <c r="O68" s="96" t="s">
        <v>182</v>
      </c>
      <c r="P68" s="95">
        <v>1153</v>
      </c>
      <c r="Q68" s="94">
        <f t="shared" si="20"/>
        <v>2.9951163757273483E-2</v>
      </c>
      <c r="R68" s="10"/>
      <c r="S68" s="11"/>
      <c r="T68" s="12">
        <f t="shared" si="21"/>
        <v>0</v>
      </c>
      <c r="U68" s="13"/>
      <c r="V68" s="14"/>
      <c r="W68" s="15">
        <f t="shared" si="22"/>
        <v>0</v>
      </c>
      <c r="X68" s="16">
        <f t="shared" si="23"/>
        <v>38496</v>
      </c>
      <c r="Y68" s="1" t="s">
        <v>181</v>
      </c>
      <c r="Z68" s="29" t="s">
        <v>42</v>
      </c>
      <c r="AA68" s="1" t="s">
        <v>22</v>
      </c>
    </row>
    <row r="69" spans="1:27" x14ac:dyDescent="0.25">
      <c r="A69" s="29" t="s">
        <v>175</v>
      </c>
      <c r="B69" s="29">
        <v>4</v>
      </c>
      <c r="C69" s="2" t="s">
        <v>183</v>
      </c>
      <c r="D69" s="30">
        <v>25613</v>
      </c>
      <c r="E69" s="3">
        <f t="shared" si="16"/>
        <v>0.54912848658962765</v>
      </c>
      <c r="F69" s="52" t="s">
        <v>184</v>
      </c>
      <c r="G69" s="53">
        <v>14033</v>
      </c>
      <c r="H69" s="54">
        <f t="shared" si="17"/>
        <v>0.30085972171601311</v>
      </c>
      <c r="I69" s="4" t="s">
        <v>184</v>
      </c>
      <c r="J69" s="5">
        <v>3957</v>
      </c>
      <c r="K69" s="6">
        <f t="shared" si="18"/>
        <v>8.4835881053963086E-2</v>
      </c>
      <c r="L69" s="7" t="s">
        <v>183</v>
      </c>
      <c r="M69" s="8">
        <v>1766</v>
      </c>
      <c r="N69" s="9">
        <f t="shared" si="19"/>
        <v>3.7862058615440689E-2</v>
      </c>
      <c r="O69" s="96" t="s">
        <v>183</v>
      </c>
      <c r="P69" s="95">
        <v>1274</v>
      </c>
      <c r="Q69" s="94">
        <f t="shared" si="20"/>
        <v>2.7313852024955513E-2</v>
      </c>
      <c r="R69" s="10"/>
      <c r="S69" s="11"/>
      <c r="T69" s="12">
        <f t="shared" si="21"/>
        <v>0</v>
      </c>
      <c r="U69" s="13"/>
      <c r="V69" s="14"/>
      <c r="W69" s="15">
        <f t="shared" si="22"/>
        <v>0</v>
      </c>
      <c r="X69" s="16">
        <f t="shared" si="23"/>
        <v>46643</v>
      </c>
      <c r="Y69" s="1" t="s">
        <v>183</v>
      </c>
      <c r="Z69" s="29" t="s">
        <v>42</v>
      </c>
      <c r="AA69" s="1" t="s">
        <v>185</v>
      </c>
    </row>
    <row r="70" spans="1:27" x14ac:dyDescent="0.25">
      <c r="A70" s="29" t="s">
        <v>175</v>
      </c>
      <c r="B70" s="29">
        <v>5</v>
      </c>
      <c r="C70" s="2" t="s">
        <v>186</v>
      </c>
      <c r="D70" s="30">
        <v>17183</v>
      </c>
      <c r="E70" s="3">
        <f t="shared" si="16"/>
        <v>0.41229964487954696</v>
      </c>
      <c r="F70" s="52" t="s">
        <v>187</v>
      </c>
      <c r="G70" s="53">
        <v>19265</v>
      </c>
      <c r="H70" s="54">
        <f t="shared" si="17"/>
        <v>0.46225645455417985</v>
      </c>
      <c r="I70" s="4" t="s">
        <v>187</v>
      </c>
      <c r="J70" s="5">
        <v>4007</v>
      </c>
      <c r="K70" s="6">
        <f t="shared" si="18"/>
        <v>9.6146463192244944E-2</v>
      </c>
      <c r="L70" s="7"/>
      <c r="M70" s="8"/>
      <c r="N70" s="9">
        <f t="shared" si="19"/>
        <v>0</v>
      </c>
      <c r="O70" s="96" t="s">
        <v>187</v>
      </c>
      <c r="P70" s="95">
        <v>1221</v>
      </c>
      <c r="Q70" s="94">
        <f t="shared" si="20"/>
        <v>2.9297437374028217E-2</v>
      </c>
      <c r="R70" s="10"/>
      <c r="S70" s="11"/>
      <c r="T70" s="12">
        <f t="shared" si="21"/>
        <v>0</v>
      </c>
      <c r="U70" s="13"/>
      <c r="V70" s="14"/>
      <c r="W70" s="15">
        <f t="shared" si="22"/>
        <v>0</v>
      </c>
      <c r="X70" s="16">
        <f t="shared" si="23"/>
        <v>41676</v>
      </c>
      <c r="Y70" s="1" t="s">
        <v>187</v>
      </c>
      <c r="Z70" s="29" t="s">
        <v>18</v>
      </c>
      <c r="AA70" s="1" t="s">
        <v>22</v>
      </c>
    </row>
    <row r="71" spans="1:27" x14ac:dyDescent="0.25">
      <c r="A71" s="29" t="s">
        <v>175</v>
      </c>
      <c r="B71" s="29">
        <v>6</v>
      </c>
      <c r="C71" s="2" t="s">
        <v>188</v>
      </c>
      <c r="D71" s="30">
        <v>21135</v>
      </c>
      <c r="E71" s="3">
        <f t="shared" si="16"/>
        <v>0.75487534823915992</v>
      </c>
      <c r="F71" s="52" t="s">
        <v>189</v>
      </c>
      <c r="G71" s="53">
        <v>4387</v>
      </c>
      <c r="H71" s="54">
        <f t="shared" si="17"/>
        <v>0.15668976355453962</v>
      </c>
      <c r="I71" s="4" t="s">
        <v>189</v>
      </c>
      <c r="J71" s="5">
        <v>988</v>
      </c>
      <c r="K71" s="6">
        <f t="shared" si="18"/>
        <v>3.5288234873919563E-2</v>
      </c>
      <c r="L71" s="7" t="s">
        <v>188</v>
      </c>
      <c r="M71" s="8">
        <v>1033</v>
      </c>
      <c r="N71" s="9">
        <f t="shared" si="19"/>
        <v>3.6895492535181082E-2</v>
      </c>
      <c r="O71" s="96" t="s">
        <v>188</v>
      </c>
      <c r="P71" s="95">
        <v>455</v>
      </c>
      <c r="Q71" s="94">
        <f t="shared" si="20"/>
        <v>1.62511607971998E-2</v>
      </c>
      <c r="R71" s="10"/>
      <c r="S71" s="11"/>
      <c r="T71" s="12">
        <f t="shared" si="21"/>
        <v>0</v>
      </c>
      <c r="U71" s="13"/>
      <c r="V71" s="14"/>
      <c r="W71" s="15">
        <f t="shared" si="22"/>
        <v>0</v>
      </c>
      <c r="X71" s="16">
        <f t="shared" si="23"/>
        <v>27998</v>
      </c>
      <c r="Y71" s="1" t="s">
        <v>188</v>
      </c>
      <c r="Z71" s="29" t="s">
        <v>42</v>
      </c>
      <c r="AA71" s="1" t="s">
        <v>46</v>
      </c>
    </row>
    <row r="72" spans="1:27" x14ac:dyDescent="0.25">
      <c r="A72" s="29" t="s">
        <v>175</v>
      </c>
      <c r="B72" s="29">
        <v>7</v>
      </c>
      <c r="C72" s="2" t="s">
        <v>190</v>
      </c>
      <c r="D72" s="30">
        <v>21701</v>
      </c>
      <c r="E72" s="3">
        <f t="shared" si="16"/>
        <v>0.43227361459702801</v>
      </c>
      <c r="F72" s="52" t="s">
        <v>191</v>
      </c>
      <c r="G72" s="53">
        <v>22174</v>
      </c>
      <c r="H72" s="54">
        <f t="shared" si="17"/>
        <v>0.44169554997808852</v>
      </c>
      <c r="I72" s="4" t="s">
        <v>191</v>
      </c>
      <c r="J72" s="5">
        <v>4672</v>
      </c>
      <c r="K72" s="6">
        <f t="shared" si="18"/>
        <v>9.306402135373093E-2</v>
      </c>
      <c r="L72" s="7"/>
      <c r="M72" s="8"/>
      <c r="N72" s="9">
        <f t="shared" si="19"/>
        <v>0</v>
      </c>
      <c r="O72" s="96" t="s">
        <v>191</v>
      </c>
      <c r="P72" s="95">
        <v>1414</v>
      </c>
      <c r="Q72" s="94">
        <f t="shared" si="20"/>
        <v>2.8166208517588942E-2</v>
      </c>
      <c r="R72" s="10"/>
      <c r="S72" s="11"/>
      <c r="T72" s="12">
        <f t="shared" si="21"/>
        <v>0</v>
      </c>
      <c r="U72" s="13" t="s">
        <v>191</v>
      </c>
      <c r="V72" s="14">
        <v>241</v>
      </c>
      <c r="W72" s="15">
        <f t="shared" si="22"/>
        <v>4.8006055535636033E-3</v>
      </c>
      <c r="X72" s="16">
        <f t="shared" si="23"/>
        <v>50202</v>
      </c>
      <c r="Y72" s="1" t="s">
        <v>191</v>
      </c>
      <c r="Z72" s="29" t="s">
        <v>18</v>
      </c>
      <c r="AA72" s="1" t="s">
        <v>22</v>
      </c>
    </row>
    <row r="73" spans="1:27" x14ac:dyDescent="0.25">
      <c r="A73" s="29" t="s">
        <v>175</v>
      </c>
      <c r="B73" s="29">
        <v>8</v>
      </c>
      <c r="C73" s="2" t="s">
        <v>192</v>
      </c>
      <c r="D73" s="30">
        <v>15586</v>
      </c>
      <c r="E73" s="3">
        <f t="shared" si="16"/>
        <v>0.30306447849420548</v>
      </c>
      <c r="F73" s="52" t="s">
        <v>193</v>
      </c>
      <c r="G73" s="53">
        <v>29289</v>
      </c>
      <c r="H73" s="54">
        <f t="shared" si="17"/>
        <v>0.56951466127401418</v>
      </c>
      <c r="I73" s="4" t="s">
        <v>193</v>
      </c>
      <c r="J73" s="5">
        <v>4953</v>
      </c>
      <c r="K73" s="6">
        <f t="shared" si="18"/>
        <v>9.630940343781598E-2</v>
      </c>
      <c r="L73" s="7"/>
      <c r="M73" s="8"/>
      <c r="N73" s="9">
        <f t="shared" si="19"/>
        <v>0</v>
      </c>
      <c r="O73" s="96" t="s">
        <v>193</v>
      </c>
      <c r="P73" s="95">
        <v>1600</v>
      </c>
      <c r="Q73" s="94">
        <f t="shared" si="20"/>
        <v>3.1111456793964376E-2</v>
      </c>
      <c r="R73" s="10"/>
      <c r="S73" s="11"/>
      <c r="T73" s="12">
        <f t="shared" si="21"/>
        <v>0</v>
      </c>
      <c r="U73" s="13"/>
      <c r="V73" s="14"/>
      <c r="W73" s="15">
        <f t="shared" si="22"/>
        <v>0</v>
      </c>
      <c r="X73" s="16">
        <f t="shared" si="23"/>
        <v>51428</v>
      </c>
      <c r="Y73" s="1" t="s">
        <v>193</v>
      </c>
      <c r="Z73" s="29" t="s">
        <v>18</v>
      </c>
      <c r="AA73" s="1" t="s">
        <v>22</v>
      </c>
    </row>
    <row r="74" spans="1:27" x14ac:dyDescent="0.25">
      <c r="A74" s="29" t="s">
        <v>175</v>
      </c>
      <c r="B74" s="29">
        <v>9</v>
      </c>
      <c r="C74" s="2" t="s">
        <v>194</v>
      </c>
      <c r="D74" s="30">
        <v>15617</v>
      </c>
      <c r="E74" s="3">
        <f t="shared" si="16"/>
        <v>0.31265265265265263</v>
      </c>
      <c r="F74" s="52" t="s">
        <v>195</v>
      </c>
      <c r="G74" s="53">
        <v>28349</v>
      </c>
      <c r="H74" s="54">
        <f t="shared" si="17"/>
        <v>0.56754754754754755</v>
      </c>
      <c r="I74" s="4" t="s">
        <v>195</v>
      </c>
      <c r="J74" s="5">
        <v>4287</v>
      </c>
      <c r="K74" s="6">
        <f t="shared" si="18"/>
        <v>8.5825825825825833E-2</v>
      </c>
      <c r="L74" s="7"/>
      <c r="M74" s="8"/>
      <c r="N74" s="9">
        <f t="shared" si="19"/>
        <v>0</v>
      </c>
      <c r="O74" s="96" t="s">
        <v>195</v>
      </c>
      <c r="P74" s="95">
        <v>1456</v>
      </c>
      <c r="Q74" s="94">
        <f t="shared" si="20"/>
        <v>2.9149149149149151E-2</v>
      </c>
      <c r="R74" s="10"/>
      <c r="S74" s="11"/>
      <c r="T74" s="12">
        <f t="shared" si="21"/>
        <v>0</v>
      </c>
      <c r="U74" s="13" t="s">
        <v>195</v>
      </c>
      <c r="V74" s="14">
        <v>241</v>
      </c>
      <c r="W74" s="15">
        <f t="shared" si="22"/>
        <v>4.8248248248248249E-3</v>
      </c>
      <c r="X74" s="16">
        <f t="shared" si="23"/>
        <v>49950</v>
      </c>
      <c r="Y74" s="1" t="s">
        <v>195</v>
      </c>
      <c r="Z74" s="29" t="s">
        <v>18</v>
      </c>
      <c r="AA74" s="1" t="s">
        <v>22</v>
      </c>
    </row>
    <row r="75" spans="1:27" x14ac:dyDescent="0.25">
      <c r="A75" s="29" t="s">
        <v>175</v>
      </c>
      <c r="B75" s="29">
        <v>10</v>
      </c>
      <c r="C75" s="2" t="s">
        <v>196</v>
      </c>
      <c r="D75" s="30">
        <v>21331</v>
      </c>
      <c r="E75" s="3">
        <f t="shared" si="16"/>
        <v>0.44680672796966969</v>
      </c>
      <c r="F75" s="52" t="s">
        <v>197</v>
      </c>
      <c r="G75" s="53">
        <v>21183</v>
      </c>
      <c r="H75" s="54">
        <f t="shared" si="17"/>
        <v>0.44370666722523616</v>
      </c>
      <c r="I75" s="4" t="s">
        <v>197</v>
      </c>
      <c r="J75" s="5">
        <v>3135</v>
      </c>
      <c r="K75" s="6">
        <f t="shared" si="18"/>
        <v>6.5666827255398921E-2</v>
      </c>
      <c r="L75" s="7" t="s">
        <v>197</v>
      </c>
      <c r="M75" s="8">
        <v>901</v>
      </c>
      <c r="N75" s="9">
        <f t="shared" si="19"/>
        <v>1.8872667099558031E-2</v>
      </c>
      <c r="O75" s="96" t="s">
        <v>198</v>
      </c>
      <c r="P75" s="95">
        <v>1191</v>
      </c>
      <c r="Q75" s="94">
        <f t="shared" si="20"/>
        <v>2.49471104501372E-2</v>
      </c>
      <c r="R75" s="10"/>
      <c r="S75" s="11"/>
      <c r="T75" s="12">
        <f t="shared" si="21"/>
        <v>0</v>
      </c>
      <c r="U75" s="13"/>
      <c r="V75" s="14"/>
      <c r="W75" s="15">
        <f t="shared" si="22"/>
        <v>0</v>
      </c>
      <c r="X75" s="16">
        <f t="shared" si="23"/>
        <v>47741</v>
      </c>
      <c r="Y75" s="1" t="s">
        <v>197</v>
      </c>
      <c r="Z75" s="29" t="s">
        <v>18</v>
      </c>
      <c r="AA75" s="1" t="s">
        <v>199</v>
      </c>
    </row>
    <row r="76" spans="1:27" x14ac:dyDescent="0.25">
      <c r="A76" s="29" t="s">
        <v>175</v>
      </c>
      <c r="B76" s="29">
        <v>11</v>
      </c>
      <c r="C76" s="2" t="s">
        <v>200</v>
      </c>
      <c r="D76" s="30">
        <v>25189</v>
      </c>
      <c r="E76" s="3">
        <f t="shared" si="16"/>
        <v>0.7117547329754168</v>
      </c>
      <c r="F76" s="52" t="s">
        <v>201</v>
      </c>
      <c r="G76" s="53">
        <v>7326</v>
      </c>
      <c r="H76" s="54">
        <f t="shared" si="17"/>
        <v>0.20700762927380617</v>
      </c>
      <c r="I76" s="4"/>
      <c r="J76" s="5"/>
      <c r="K76" s="6">
        <f t="shared" si="18"/>
        <v>0</v>
      </c>
      <c r="L76" s="7" t="s">
        <v>200</v>
      </c>
      <c r="M76" s="8">
        <v>1771</v>
      </c>
      <c r="N76" s="9">
        <f t="shared" si="19"/>
        <v>5.0042384854478664E-2</v>
      </c>
      <c r="O76" s="96" t="s">
        <v>200</v>
      </c>
      <c r="P76" s="95">
        <v>1104</v>
      </c>
      <c r="Q76" s="94">
        <f t="shared" si="20"/>
        <v>3.1195252896298389E-2</v>
      </c>
      <c r="R76" s="10"/>
      <c r="S76" s="11"/>
      <c r="T76" s="12">
        <f t="shared" si="21"/>
        <v>0</v>
      </c>
      <c r="U76" s="13"/>
      <c r="V76" s="14"/>
      <c r="W76" s="15">
        <f t="shared" si="22"/>
        <v>0</v>
      </c>
      <c r="X76" s="16">
        <f t="shared" si="23"/>
        <v>35390</v>
      </c>
      <c r="Y76" s="1" t="s">
        <v>200</v>
      </c>
      <c r="Z76" s="29" t="s">
        <v>42</v>
      </c>
      <c r="AA76" s="1" t="s">
        <v>118</v>
      </c>
    </row>
    <row r="77" spans="1:27" x14ac:dyDescent="0.25">
      <c r="A77" s="29" t="s">
        <v>175</v>
      </c>
      <c r="B77" s="29">
        <v>12</v>
      </c>
      <c r="C77" s="2"/>
      <c r="D77" s="30"/>
      <c r="E77" s="3">
        <f t="shared" si="16"/>
        <v>0</v>
      </c>
      <c r="F77" s="52" t="s">
        <v>202</v>
      </c>
      <c r="G77" s="53">
        <v>28062</v>
      </c>
      <c r="H77" s="54">
        <f t="shared" si="17"/>
        <v>0.72461073669532883</v>
      </c>
      <c r="I77" s="4" t="s">
        <v>202</v>
      </c>
      <c r="J77" s="5">
        <v>5205</v>
      </c>
      <c r="K77" s="6">
        <f t="shared" si="18"/>
        <v>0.1344023549461616</v>
      </c>
      <c r="L77" s="7"/>
      <c r="M77" s="8"/>
      <c r="N77" s="9">
        <f t="shared" si="19"/>
        <v>0</v>
      </c>
      <c r="O77" s="96" t="s">
        <v>202</v>
      </c>
      <c r="P77" s="95">
        <v>5460</v>
      </c>
      <c r="Q77" s="94">
        <f t="shared" si="20"/>
        <v>0.14098690835850958</v>
      </c>
      <c r="R77" s="10"/>
      <c r="S77" s="11"/>
      <c r="T77" s="12">
        <f t="shared" si="21"/>
        <v>0</v>
      </c>
      <c r="U77" s="13"/>
      <c r="V77" s="14"/>
      <c r="W77" s="15">
        <f t="shared" si="22"/>
        <v>0</v>
      </c>
      <c r="X77" s="16">
        <f t="shared" si="23"/>
        <v>38727</v>
      </c>
      <c r="Y77" s="1" t="s">
        <v>202</v>
      </c>
      <c r="Z77" s="29" t="s">
        <v>18</v>
      </c>
      <c r="AA77" s="1" t="s">
        <v>129</v>
      </c>
    </row>
    <row r="78" spans="1:27" x14ac:dyDescent="0.25">
      <c r="A78" s="29" t="s">
        <v>175</v>
      </c>
      <c r="B78" s="29">
        <v>13</v>
      </c>
      <c r="C78" s="2" t="s">
        <v>203</v>
      </c>
      <c r="D78" s="30">
        <v>27566</v>
      </c>
      <c r="E78" s="3">
        <f t="shared" si="16"/>
        <v>0.5998607302955129</v>
      </c>
      <c r="F78" s="52" t="s">
        <v>204</v>
      </c>
      <c r="G78" s="53">
        <v>14742</v>
      </c>
      <c r="H78" s="54">
        <f t="shared" si="17"/>
        <v>0.3207990599294947</v>
      </c>
      <c r="I78" s="4" t="s">
        <v>204</v>
      </c>
      <c r="J78" s="5">
        <v>1728</v>
      </c>
      <c r="K78" s="6">
        <f t="shared" si="18"/>
        <v>3.7602820211515862E-2</v>
      </c>
      <c r="L78" s="7" t="s">
        <v>203</v>
      </c>
      <c r="M78" s="8">
        <v>863</v>
      </c>
      <c r="N78" s="9">
        <f t="shared" si="19"/>
        <v>1.8779649214431822E-2</v>
      </c>
      <c r="O78" s="96" t="s">
        <v>203</v>
      </c>
      <c r="P78" s="95">
        <v>660</v>
      </c>
      <c r="Q78" s="94">
        <f t="shared" si="20"/>
        <v>1.4362188275231754E-2</v>
      </c>
      <c r="R78" s="10" t="s">
        <v>205</v>
      </c>
      <c r="S78" s="11">
        <v>395</v>
      </c>
      <c r="T78" s="12">
        <f t="shared" si="21"/>
        <v>8.595552073812943E-3</v>
      </c>
      <c r="U78" s="13"/>
      <c r="V78" s="14"/>
      <c r="W78" s="15">
        <f t="shared" si="22"/>
        <v>0</v>
      </c>
      <c r="X78" s="16">
        <f t="shared" si="23"/>
        <v>45954</v>
      </c>
      <c r="Y78" s="1" t="s">
        <v>203</v>
      </c>
      <c r="Z78" s="29" t="s">
        <v>42</v>
      </c>
      <c r="AA78" s="1" t="s">
        <v>206</v>
      </c>
    </row>
    <row r="79" spans="1:27" x14ac:dyDescent="0.25">
      <c r="A79" s="29" t="s">
        <v>175</v>
      </c>
      <c r="B79" s="29">
        <v>14</v>
      </c>
      <c r="C79" s="2" t="s">
        <v>207</v>
      </c>
      <c r="D79" s="30">
        <v>18094</v>
      </c>
      <c r="E79" s="3">
        <f t="shared" si="16"/>
        <v>0.347908014151669</v>
      </c>
      <c r="F79" s="52" t="s">
        <v>208</v>
      </c>
      <c r="G79" s="53">
        <v>27907</v>
      </c>
      <c r="H79" s="54">
        <f t="shared" si="17"/>
        <v>0.53659052453468692</v>
      </c>
      <c r="I79" s="4" t="s">
        <v>208</v>
      </c>
      <c r="J79" s="5">
        <v>3488</v>
      </c>
      <c r="K79" s="6">
        <f t="shared" si="18"/>
        <v>6.7066605137671126E-2</v>
      </c>
      <c r="L79" s="7" t="s">
        <v>207</v>
      </c>
      <c r="M79" s="8">
        <v>1149</v>
      </c>
      <c r="N79" s="9">
        <f t="shared" si="19"/>
        <v>2.2092754960775264E-2</v>
      </c>
      <c r="O79" s="96" t="s">
        <v>208</v>
      </c>
      <c r="P79" s="95">
        <v>1134</v>
      </c>
      <c r="Q79" s="94">
        <f t="shared" si="20"/>
        <v>2.1804337794185509E-2</v>
      </c>
      <c r="R79" s="10"/>
      <c r="S79" s="11"/>
      <c r="T79" s="12">
        <f t="shared" si="21"/>
        <v>0</v>
      </c>
      <c r="U79" s="13" t="s">
        <v>208</v>
      </c>
      <c r="V79" s="14">
        <v>236</v>
      </c>
      <c r="W79" s="15">
        <f t="shared" si="22"/>
        <v>4.5377634210121516E-3</v>
      </c>
      <c r="X79" s="16">
        <f t="shared" si="23"/>
        <v>52008</v>
      </c>
      <c r="Y79" s="1" t="s">
        <v>208</v>
      </c>
      <c r="Z79" s="29" t="s">
        <v>18</v>
      </c>
      <c r="AA79" s="1" t="s">
        <v>209</v>
      </c>
    </row>
    <row r="80" spans="1:27" x14ac:dyDescent="0.25">
      <c r="A80" s="29" t="s">
        <v>175</v>
      </c>
      <c r="B80" s="29">
        <v>15</v>
      </c>
      <c r="C80" s="2" t="s">
        <v>210</v>
      </c>
      <c r="D80" s="30">
        <v>18951</v>
      </c>
      <c r="E80" s="3">
        <f t="shared" si="16"/>
        <v>0.40402942117045093</v>
      </c>
      <c r="F80" s="52" t="s">
        <v>211</v>
      </c>
      <c r="G80" s="53">
        <v>23740</v>
      </c>
      <c r="H80" s="54">
        <f t="shared" si="17"/>
        <v>0.50612941051060656</v>
      </c>
      <c r="I80" s="4" t="s">
        <v>211</v>
      </c>
      <c r="J80" s="5">
        <v>3094</v>
      </c>
      <c r="K80" s="6">
        <f t="shared" si="18"/>
        <v>6.5963116938492702E-2</v>
      </c>
      <c r="L80" s="7"/>
      <c r="M80" s="8"/>
      <c r="N80" s="9">
        <f t="shared" si="19"/>
        <v>0</v>
      </c>
      <c r="O80" s="96" t="s">
        <v>211</v>
      </c>
      <c r="P80" s="95">
        <v>898</v>
      </c>
      <c r="Q80" s="94">
        <f t="shared" si="20"/>
        <v>1.9145080481824964E-2</v>
      </c>
      <c r="R80" s="10"/>
      <c r="S80" s="11"/>
      <c r="T80" s="12">
        <f t="shared" si="21"/>
        <v>0</v>
      </c>
      <c r="U80" s="13" t="s">
        <v>211</v>
      </c>
      <c r="V80" s="14">
        <v>222</v>
      </c>
      <c r="W80" s="15">
        <f t="shared" si="22"/>
        <v>4.7329708986248798E-3</v>
      </c>
      <c r="X80" s="16">
        <f t="shared" si="23"/>
        <v>46905</v>
      </c>
      <c r="Y80" s="1" t="s">
        <v>211</v>
      </c>
      <c r="Z80" s="29" t="s">
        <v>18</v>
      </c>
      <c r="AA80" s="1" t="s">
        <v>212</v>
      </c>
    </row>
    <row r="81" spans="1:27" x14ac:dyDescent="0.25">
      <c r="A81" s="29" t="s">
        <v>175</v>
      </c>
      <c r="B81" s="29">
        <v>16</v>
      </c>
      <c r="C81" s="2" t="s">
        <v>213</v>
      </c>
      <c r="D81" s="30">
        <v>27208</v>
      </c>
      <c r="E81" s="3">
        <f t="shared" si="16"/>
        <v>0.57048204138972181</v>
      </c>
      <c r="F81" s="52" t="s">
        <v>214</v>
      </c>
      <c r="G81" s="53">
        <v>16674</v>
      </c>
      <c r="H81" s="54">
        <f t="shared" si="17"/>
        <v>0.34961105403308662</v>
      </c>
      <c r="I81" s="4" t="s">
        <v>214</v>
      </c>
      <c r="J81" s="5">
        <v>1813</v>
      </c>
      <c r="K81" s="6">
        <f t="shared" si="18"/>
        <v>3.8013964313421258E-2</v>
      </c>
      <c r="L81" s="7" t="s">
        <v>213</v>
      </c>
      <c r="M81" s="8">
        <v>1197</v>
      </c>
      <c r="N81" s="9">
        <f t="shared" si="19"/>
        <v>2.5098022770637201E-2</v>
      </c>
      <c r="O81" s="96" t="s">
        <v>213</v>
      </c>
      <c r="P81" s="95">
        <v>801</v>
      </c>
      <c r="Q81" s="94">
        <f t="shared" si="20"/>
        <v>1.6794917493133166E-2</v>
      </c>
      <c r="R81" s="10"/>
      <c r="S81" s="11"/>
      <c r="T81" s="12">
        <f t="shared" si="21"/>
        <v>0</v>
      </c>
      <c r="U81" s="13"/>
      <c r="V81" s="14"/>
      <c r="W81" s="15">
        <f t="shared" si="22"/>
        <v>0</v>
      </c>
      <c r="X81" s="16">
        <f t="shared" si="23"/>
        <v>47693</v>
      </c>
      <c r="Y81" s="1" t="s">
        <v>213</v>
      </c>
      <c r="Z81" s="29" t="s">
        <v>42</v>
      </c>
      <c r="AA81" s="1" t="s">
        <v>46</v>
      </c>
    </row>
    <row r="82" spans="1:27" x14ac:dyDescent="0.25">
      <c r="A82" s="29" t="s">
        <v>175</v>
      </c>
      <c r="B82" s="29">
        <v>17</v>
      </c>
      <c r="C82" s="2" t="s">
        <v>215</v>
      </c>
      <c r="D82" s="30">
        <v>18533</v>
      </c>
      <c r="E82" s="3">
        <f t="shared" si="16"/>
        <v>0.39221620248878353</v>
      </c>
      <c r="F82" s="52" t="s">
        <v>216</v>
      </c>
      <c r="G82" s="53">
        <v>22858</v>
      </c>
      <c r="H82" s="54">
        <f t="shared" si="17"/>
        <v>0.4837467197155676</v>
      </c>
      <c r="I82" s="4" t="s">
        <v>216</v>
      </c>
      <c r="J82" s="5">
        <v>3237</v>
      </c>
      <c r="K82" s="6">
        <f t="shared" si="18"/>
        <v>6.8505036823838142E-2</v>
      </c>
      <c r="L82" s="7" t="s">
        <v>215</v>
      </c>
      <c r="M82" s="8">
        <v>1605</v>
      </c>
      <c r="N82" s="9">
        <f t="shared" si="19"/>
        <v>3.3966816219419285E-2</v>
      </c>
      <c r="O82" s="96" t="s">
        <v>216</v>
      </c>
      <c r="P82" s="95">
        <v>850</v>
      </c>
      <c r="Q82" s="94">
        <f t="shared" si="20"/>
        <v>1.7988656564801489E-2</v>
      </c>
      <c r="R82" s="10"/>
      <c r="S82" s="11"/>
      <c r="T82" s="12">
        <f t="shared" si="21"/>
        <v>0</v>
      </c>
      <c r="U82" s="13" t="s">
        <v>216</v>
      </c>
      <c r="V82" s="14">
        <v>169</v>
      </c>
      <c r="W82" s="15">
        <f t="shared" si="22"/>
        <v>3.5765681875899432E-3</v>
      </c>
      <c r="X82" s="16">
        <f t="shared" si="23"/>
        <v>47252</v>
      </c>
      <c r="Y82" s="1" t="s">
        <v>216</v>
      </c>
      <c r="Z82" s="29" t="s">
        <v>18</v>
      </c>
      <c r="AA82" s="1" t="s">
        <v>209</v>
      </c>
    </row>
    <row r="83" spans="1:27" x14ac:dyDescent="0.25">
      <c r="A83" s="29" t="s">
        <v>175</v>
      </c>
      <c r="B83" s="29">
        <v>18</v>
      </c>
      <c r="C83" s="2" t="s">
        <v>217</v>
      </c>
      <c r="D83" s="30">
        <v>35070</v>
      </c>
      <c r="E83" s="3">
        <f t="shared" si="16"/>
        <v>0.88967249296024764</v>
      </c>
      <c r="F83" s="52" t="s">
        <v>218</v>
      </c>
      <c r="G83" s="53">
        <v>3247</v>
      </c>
      <c r="H83" s="54">
        <f t="shared" si="17"/>
        <v>8.2371445242142113E-2</v>
      </c>
      <c r="I83" s="4" t="s">
        <v>218</v>
      </c>
      <c r="J83" s="5">
        <v>601</v>
      </c>
      <c r="K83" s="6">
        <f t="shared" si="18"/>
        <v>1.5246454755321038E-2</v>
      </c>
      <c r="L83" s="7"/>
      <c r="M83" s="8"/>
      <c r="N83" s="9">
        <f t="shared" si="19"/>
        <v>0</v>
      </c>
      <c r="O83" s="96" t="s">
        <v>217</v>
      </c>
      <c r="P83" s="95">
        <v>501</v>
      </c>
      <c r="Q83" s="94">
        <f t="shared" si="20"/>
        <v>1.2709607042289251E-2</v>
      </c>
      <c r="R83" s="10"/>
      <c r="S83" s="11"/>
      <c r="T83" s="12">
        <f t="shared" si="21"/>
        <v>0</v>
      </c>
      <c r="U83" s="13"/>
      <c r="V83" s="14"/>
      <c r="W83" s="15">
        <f t="shared" si="22"/>
        <v>0</v>
      </c>
      <c r="X83" s="16">
        <f t="shared" si="23"/>
        <v>39419</v>
      </c>
      <c r="Y83" s="1" t="s">
        <v>217</v>
      </c>
      <c r="Z83" s="29" t="s">
        <v>42</v>
      </c>
      <c r="AA83" s="1" t="s">
        <v>219</v>
      </c>
    </row>
    <row r="84" spans="1:27" x14ac:dyDescent="0.25">
      <c r="A84" s="29" t="s">
        <v>175</v>
      </c>
      <c r="B84" s="29">
        <v>19</v>
      </c>
      <c r="C84" s="2" t="s">
        <v>220</v>
      </c>
      <c r="D84" s="30">
        <v>17599</v>
      </c>
      <c r="E84" s="3">
        <f t="shared" si="16"/>
        <v>0.3793051424630372</v>
      </c>
      <c r="F84" s="52" t="s">
        <v>221</v>
      </c>
      <c r="G84" s="53">
        <v>24436</v>
      </c>
      <c r="H84" s="54">
        <f t="shared" si="17"/>
        <v>0.52666063192378987</v>
      </c>
      <c r="I84" s="4" t="s">
        <v>221</v>
      </c>
      <c r="J84" s="5">
        <v>3277</v>
      </c>
      <c r="K84" s="6">
        <f t="shared" si="18"/>
        <v>7.0628044312254834E-2</v>
      </c>
      <c r="L84" s="7"/>
      <c r="M84" s="8"/>
      <c r="N84" s="9">
        <f t="shared" si="19"/>
        <v>0</v>
      </c>
      <c r="O84" s="96" t="s">
        <v>221</v>
      </c>
      <c r="P84" s="95">
        <v>861</v>
      </c>
      <c r="Q84" s="94">
        <f t="shared" si="20"/>
        <v>1.8556834346308032E-2</v>
      </c>
      <c r="R84" s="10"/>
      <c r="S84" s="11"/>
      <c r="T84" s="12">
        <f t="shared" si="21"/>
        <v>0</v>
      </c>
      <c r="U84" s="13" t="s">
        <v>221</v>
      </c>
      <c r="V84" s="14">
        <v>225</v>
      </c>
      <c r="W84" s="15">
        <f t="shared" si="22"/>
        <v>4.8493469546101124E-3</v>
      </c>
      <c r="X84" s="16">
        <f t="shared" si="23"/>
        <v>46398</v>
      </c>
      <c r="Y84" s="1" t="s">
        <v>221</v>
      </c>
      <c r="Z84" s="29" t="s">
        <v>18</v>
      </c>
      <c r="AA84" s="1" t="s">
        <v>212</v>
      </c>
    </row>
    <row r="85" spans="1:27" x14ac:dyDescent="0.25">
      <c r="A85" s="29" t="s">
        <v>175</v>
      </c>
      <c r="B85" s="29">
        <v>20</v>
      </c>
      <c r="C85" s="2" t="s">
        <v>222</v>
      </c>
      <c r="D85" s="30">
        <v>20223</v>
      </c>
      <c r="E85" s="3">
        <f t="shared" si="16"/>
        <v>0.52092939388475312</v>
      </c>
      <c r="F85" s="52" t="s">
        <v>223</v>
      </c>
      <c r="G85" s="53">
        <v>15323</v>
      </c>
      <c r="H85" s="54">
        <f t="shared" si="17"/>
        <v>0.39470904922593442</v>
      </c>
      <c r="I85" s="4" t="s">
        <v>223</v>
      </c>
      <c r="J85" s="5">
        <v>1630</v>
      </c>
      <c r="K85" s="6">
        <f t="shared" si="18"/>
        <v>4.1987584039566213E-2</v>
      </c>
      <c r="L85" s="7" t="s">
        <v>224</v>
      </c>
      <c r="M85" s="8">
        <v>860</v>
      </c>
      <c r="N85" s="9">
        <f t="shared" si="19"/>
        <v>2.2152958450323279E-2</v>
      </c>
      <c r="O85" s="96" t="s">
        <v>222</v>
      </c>
      <c r="P85" s="95">
        <v>647</v>
      </c>
      <c r="Q85" s="94">
        <f t="shared" si="20"/>
        <v>1.6666237345766468E-2</v>
      </c>
      <c r="R85" s="10"/>
      <c r="S85" s="11"/>
      <c r="T85" s="12">
        <f t="shared" si="21"/>
        <v>0</v>
      </c>
      <c r="U85" s="13" t="s">
        <v>223</v>
      </c>
      <c r="V85" s="14">
        <v>138</v>
      </c>
      <c r="W85" s="15">
        <f t="shared" si="22"/>
        <v>3.5547770536565261E-3</v>
      </c>
      <c r="X85" s="16">
        <f t="shared" si="23"/>
        <v>38821</v>
      </c>
      <c r="Y85" s="1" t="s">
        <v>222</v>
      </c>
      <c r="Z85" s="29" t="s">
        <v>42</v>
      </c>
      <c r="AA85" s="1" t="s">
        <v>225</v>
      </c>
    </row>
    <row r="86" spans="1:27" x14ac:dyDescent="0.25">
      <c r="A86" s="29" t="s">
        <v>175</v>
      </c>
      <c r="B86" s="29">
        <v>21</v>
      </c>
      <c r="C86" s="2" t="s">
        <v>226</v>
      </c>
      <c r="D86" s="30">
        <v>22593</v>
      </c>
      <c r="E86" s="3">
        <f t="shared" si="16"/>
        <v>0.43893767485234692</v>
      </c>
      <c r="F86" s="52" t="s">
        <v>227</v>
      </c>
      <c r="G86" s="53">
        <v>23376</v>
      </c>
      <c r="H86" s="54">
        <f t="shared" si="17"/>
        <v>0.45414982903326079</v>
      </c>
      <c r="I86" s="4" t="s">
        <v>227</v>
      </c>
      <c r="J86" s="5">
        <v>2991</v>
      </c>
      <c r="K86" s="6">
        <f t="shared" si="18"/>
        <v>5.8109263288778364E-2</v>
      </c>
      <c r="L86" s="7" t="s">
        <v>226</v>
      </c>
      <c r="M86" s="8">
        <v>1252</v>
      </c>
      <c r="N86" s="9">
        <f t="shared" si="19"/>
        <v>2.4323904258626048E-2</v>
      </c>
      <c r="O86" s="96" t="s">
        <v>227</v>
      </c>
      <c r="P86" s="95">
        <v>1022</v>
      </c>
      <c r="Q86" s="94">
        <f t="shared" si="20"/>
        <v>1.98554553932235E-2</v>
      </c>
      <c r="R86" s="10"/>
      <c r="S86" s="11"/>
      <c r="T86" s="12">
        <f t="shared" si="21"/>
        <v>0</v>
      </c>
      <c r="U86" s="13" t="s">
        <v>227</v>
      </c>
      <c r="V86" s="14">
        <v>238</v>
      </c>
      <c r="W86" s="15">
        <f t="shared" si="22"/>
        <v>4.6238731737643767E-3</v>
      </c>
      <c r="X86" s="16">
        <f t="shared" si="23"/>
        <v>51472</v>
      </c>
      <c r="Y86" s="1" t="s">
        <v>227</v>
      </c>
      <c r="Z86" s="29" t="s">
        <v>18</v>
      </c>
      <c r="AA86" s="1" t="s">
        <v>209</v>
      </c>
    </row>
    <row r="87" spans="1:27" x14ac:dyDescent="0.25">
      <c r="A87" s="29" t="s">
        <v>175</v>
      </c>
      <c r="B87" s="29">
        <v>22</v>
      </c>
      <c r="C87" s="2" t="s">
        <v>228</v>
      </c>
      <c r="D87" s="30">
        <v>28817</v>
      </c>
      <c r="E87" s="3">
        <f t="shared" si="16"/>
        <v>0.61738366612391804</v>
      </c>
      <c r="F87" s="52" t="s">
        <v>28</v>
      </c>
      <c r="G87" s="53">
        <v>14069</v>
      </c>
      <c r="H87" s="54">
        <f t="shared" si="17"/>
        <v>0.3014182877710172</v>
      </c>
      <c r="I87" s="4" t="s">
        <v>28</v>
      </c>
      <c r="J87" s="5">
        <v>1800</v>
      </c>
      <c r="K87" s="6">
        <f t="shared" si="18"/>
        <v>3.8563715828262922E-2</v>
      </c>
      <c r="L87" s="7" t="s">
        <v>228</v>
      </c>
      <c r="M87" s="8">
        <v>1388</v>
      </c>
      <c r="N87" s="9">
        <f t="shared" si="19"/>
        <v>2.9736909760904963E-2</v>
      </c>
      <c r="O87" s="96" t="s">
        <v>28</v>
      </c>
      <c r="P87" s="95">
        <v>602</v>
      </c>
      <c r="Q87" s="94">
        <f t="shared" si="20"/>
        <v>1.289742051589682E-2</v>
      </c>
      <c r="R87" s="10"/>
      <c r="S87" s="11"/>
      <c r="T87" s="12">
        <f t="shared" si="21"/>
        <v>0</v>
      </c>
      <c r="U87" s="13"/>
      <c r="V87" s="14"/>
      <c r="W87" s="15">
        <f t="shared" si="22"/>
        <v>0</v>
      </c>
      <c r="X87" s="16">
        <f t="shared" si="23"/>
        <v>46676</v>
      </c>
      <c r="Y87" s="1" t="s">
        <v>228</v>
      </c>
      <c r="Z87" s="29" t="s">
        <v>42</v>
      </c>
      <c r="AA87" s="1" t="s">
        <v>19</v>
      </c>
    </row>
    <row r="88" spans="1:27" x14ac:dyDescent="0.25">
      <c r="A88" s="29" t="s">
        <v>175</v>
      </c>
      <c r="B88" s="29">
        <v>23</v>
      </c>
      <c r="C88" s="2" t="s">
        <v>229</v>
      </c>
      <c r="D88" s="30">
        <v>14279</v>
      </c>
      <c r="E88" s="3">
        <f t="shared" si="16"/>
        <v>0.82223885753771742</v>
      </c>
      <c r="F88" s="52"/>
      <c r="G88" s="53"/>
      <c r="H88" s="54">
        <f t="shared" si="17"/>
        <v>0</v>
      </c>
      <c r="I88" s="4" t="s">
        <v>229</v>
      </c>
      <c r="J88" s="5">
        <v>2472</v>
      </c>
      <c r="K88" s="6">
        <f t="shared" si="18"/>
        <v>0.14234711505240125</v>
      </c>
      <c r="L88" s="7"/>
      <c r="M88" s="8"/>
      <c r="N88" s="9">
        <f t="shared" si="19"/>
        <v>0</v>
      </c>
      <c r="O88" s="96" t="s">
        <v>229</v>
      </c>
      <c r="P88" s="95">
        <v>615</v>
      </c>
      <c r="Q88" s="94">
        <f t="shared" si="20"/>
        <v>3.541402740988138E-2</v>
      </c>
      <c r="R88" s="10"/>
      <c r="S88" s="11"/>
      <c r="T88" s="12">
        <f t="shared" si="21"/>
        <v>0</v>
      </c>
      <c r="U88" s="13"/>
      <c r="V88" s="14"/>
      <c r="W88" s="15">
        <f t="shared" si="22"/>
        <v>0</v>
      </c>
      <c r="X88" s="16">
        <f t="shared" si="23"/>
        <v>17366</v>
      </c>
      <c r="Y88" s="1" t="s">
        <v>229</v>
      </c>
      <c r="Z88" s="29" t="s">
        <v>42</v>
      </c>
      <c r="AA88" s="1" t="s">
        <v>230</v>
      </c>
    </row>
    <row r="89" spans="1:27" x14ac:dyDescent="0.25">
      <c r="A89" s="29" t="s">
        <v>175</v>
      </c>
      <c r="B89" s="29">
        <v>24</v>
      </c>
      <c r="C89" s="2" t="s">
        <v>231</v>
      </c>
      <c r="D89" s="30">
        <v>24894</v>
      </c>
      <c r="E89" s="3">
        <f t="shared" si="16"/>
        <v>0.94445709082631457</v>
      </c>
      <c r="F89" s="52"/>
      <c r="G89" s="53"/>
      <c r="H89" s="54">
        <f t="shared" si="17"/>
        <v>0</v>
      </c>
      <c r="I89" s="4"/>
      <c r="J89" s="5"/>
      <c r="K89" s="6">
        <f t="shared" si="18"/>
        <v>0</v>
      </c>
      <c r="L89" s="7" t="s">
        <v>231</v>
      </c>
      <c r="M89" s="8">
        <v>828</v>
      </c>
      <c r="N89" s="9">
        <f t="shared" si="19"/>
        <v>3.1413612565445025E-2</v>
      </c>
      <c r="O89" s="96" t="s">
        <v>231</v>
      </c>
      <c r="P89" s="95">
        <v>636</v>
      </c>
      <c r="Q89" s="94">
        <f t="shared" si="20"/>
        <v>2.4129296608240383E-2</v>
      </c>
      <c r="R89" s="10"/>
      <c r="S89" s="11"/>
      <c r="T89" s="12">
        <f t="shared" si="21"/>
        <v>0</v>
      </c>
      <c r="U89" s="13"/>
      <c r="V89" s="14"/>
      <c r="W89" s="15">
        <f t="shared" si="22"/>
        <v>0</v>
      </c>
      <c r="X89" s="16">
        <f t="shared" si="23"/>
        <v>26358</v>
      </c>
      <c r="Y89" s="1" t="s">
        <v>231</v>
      </c>
      <c r="Z89" s="29" t="s">
        <v>42</v>
      </c>
      <c r="AA89" s="1" t="s">
        <v>110</v>
      </c>
    </row>
    <row r="90" spans="1:27" x14ac:dyDescent="0.25">
      <c r="A90" s="29" t="s">
        <v>175</v>
      </c>
      <c r="B90" s="29">
        <v>25</v>
      </c>
      <c r="C90" s="2" t="s">
        <v>232</v>
      </c>
      <c r="D90" s="30">
        <v>15889</v>
      </c>
      <c r="E90" s="3">
        <f t="shared" si="16"/>
        <v>0.64424441471029481</v>
      </c>
      <c r="F90" s="52" t="s">
        <v>233</v>
      </c>
      <c r="G90" s="53">
        <v>6098</v>
      </c>
      <c r="H90" s="54">
        <f t="shared" si="17"/>
        <v>0.24725297003608646</v>
      </c>
      <c r="I90" s="4" t="s">
        <v>234</v>
      </c>
      <c r="J90" s="5">
        <v>655</v>
      </c>
      <c r="K90" s="6">
        <f t="shared" si="18"/>
        <v>2.6558001865142115E-2</v>
      </c>
      <c r="L90" s="7" t="s">
        <v>232</v>
      </c>
      <c r="M90" s="8">
        <v>590</v>
      </c>
      <c r="N90" s="9">
        <f t="shared" si="19"/>
        <v>2.3922474962494424E-2</v>
      </c>
      <c r="O90" s="96" t="s">
        <v>235</v>
      </c>
      <c r="P90" s="95">
        <v>1431</v>
      </c>
      <c r="Q90" s="94">
        <f t="shared" si="20"/>
        <v>5.8022138425982243E-2</v>
      </c>
      <c r="R90" s="10"/>
      <c r="S90" s="11"/>
      <c r="T90" s="12">
        <f t="shared" si="21"/>
        <v>0</v>
      </c>
      <c r="U90" s="13"/>
      <c r="V90" s="14"/>
      <c r="W90" s="15">
        <f t="shared" si="22"/>
        <v>0</v>
      </c>
      <c r="X90" s="16">
        <f t="shared" si="23"/>
        <v>24663</v>
      </c>
      <c r="Y90" s="1" t="s">
        <v>232</v>
      </c>
      <c r="Z90" s="29" t="s">
        <v>42</v>
      </c>
      <c r="AA90" s="1" t="s">
        <v>236</v>
      </c>
    </row>
    <row r="91" spans="1:27" x14ac:dyDescent="0.25">
      <c r="A91" s="29" t="s">
        <v>175</v>
      </c>
      <c r="B91" s="29">
        <v>26</v>
      </c>
      <c r="C91" s="2" t="s">
        <v>237</v>
      </c>
      <c r="D91" s="30">
        <v>25094</v>
      </c>
      <c r="E91" s="3">
        <f t="shared" si="16"/>
        <v>0.89881442745083995</v>
      </c>
      <c r="F91" s="52"/>
      <c r="G91" s="53"/>
      <c r="H91" s="54">
        <f t="shared" si="17"/>
        <v>0</v>
      </c>
      <c r="I91" s="4"/>
      <c r="J91" s="5"/>
      <c r="K91" s="6">
        <f t="shared" si="18"/>
        <v>0</v>
      </c>
      <c r="L91" s="7" t="s">
        <v>237</v>
      </c>
      <c r="M91" s="8">
        <v>1380</v>
      </c>
      <c r="N91" s="9">
        <f t="shared" si="19"/>
        <v>4.9428704466492356E-2</v>
      </c>
      <c r="O91" s="96" t="s">
        <v>237</v>
      </c>
      <c r="P91" s="95">
        <v>1445</v>
      </c>
      <c r="Q91" s="94">
        <f t="shared" si="20"/>
        <v>5.1756868082667717E-2</v>
      </c>
      <c r="R91" s="10"/>
      <c r="S91" s="11"/>
      <c r="T91" s="12">
        <f t="shared" si="21"/>
        <v>0</v>
      </c>
      <c r="U91" s="13"/>
      <c r="V91" s="14"/>
      <c r="W91" s="15">
        <f t="shared" si="22"/>
        <v>0</v>
      </c>
      <c r="X91" s="16">
        <f t="shared" si="23"/>
        <v>27919</v>
      </c>
      <c r="Y91" s="1" t="s">
        <v>237</v>
      </c>
      <c r="Z91" s="29" t="s">
        <v>42</v>
      </c>
      <c r="AA91" s="1" t="s">
        <v>110</v>
      </c>
    </row>
    <row r="92" spans="1:27" x14ac:dyDescent="0.25">
      <c r="A92" s="29" t="s">
        <v>175</v>
      </c>
      <c r="B92" s="29">
        <v>27</v>
      </c>
      <c r="C92" s="2" t="s">
        <v>238</v>
      </c>
      <c r="D92" s="30">
        <v>21259</v>
      </c>
      <c r="E92" s="3">
        <f t="shared" si="16"/>
        <v>0.88003477252970153</v>
      </c>
      <c r="F92" s="52"/>
      <c r="G92" s="53"/>
      <c r="H92" s="54">
        <f t="shared" si="17"/>
        <v>0</v>
      </c>
      <c r="I92" s="4" t="s">
        <v>238</v>
      </c>
      <c r="J92" s="5">
        <v>2898</v>
      </c>
      <c r="K92" s="6">
        <f t="shared" si="18"/>
        <v>0.11996522747029846</v>
      </c>
      <c r="L92" s="7"/>
      <c r="M92" s="8"/>
      <c r="N92" s="9">
        <f t="shared" si="19"/>
        <v>0</v>
      </c>
      <c r="O92" s="96"/>
      <c r="P92" s="95"/>
      <c r="Q92" s="94">
        <f t="shared" si="20"/>
        <v>0</v>
      </c>
      <c r="R92" s="10"/>
      <c r="S92" s="11"/>
      <c r="T92" s="12">
        <f t="shared" si="21"/>
        <v>0</v>
      </c>
      <c r="U92" s="13"/>
      <c r="V92" s="14"/>
      <c r="W92" s="15">
        <f t="shared" si="22"/>
        <v>0</v>
      </c>
      <c r="X92" s="16">
        <f t="shared" si="23"/>
        <v>24157</v>
      </c>
      <c r="Y92" s="1" t="s">
        <v>238</v>
      </c>
      <c r="Z92" s="29" t="s">
        <v>42</v>
      </c>
      <c r="AA92" s="1" t="s">
        <v>239</v>
      </c>
    </row>
    <row r="93" spans="1:27" x14ac:dyDescent="0.25">
      <c r="A93" s="29" t="s">
        <v>175</v>
      </c>
      <c r="B93" s="29">
        <v>28</v>
      </c>
      <c r="C93" s="2" t="s">
        <v>240</v>
      </c>
      <c r="D93" s="30">
        <v>24705</v>
      </c>
      <c r="E93" s="3">
        <f t="shared" si="16"/>
        <v>0.9215532676812892</v>
      </c>
      <c r="F93" s="52"/>
      <c r="G93" s="53"/>
      <c r="H93" s="54">
        <f t="shared" si="17"/>
        <v>0</v>
      </c>
      <c r="I93" s="4"/>
      <c r="J93" s="5"/>
      <c r="K93" s="6">
        <f t="shared" si="18"/>
        <v>0</v>
      </c>
      <c r="L93" s="7" t="s">
        <v>240</v>
      </c>
      <c r="M93" s="8">
        <v>2103</v>
      </c>
      <c r="N93" s="9">
        <f t="shared" si="19"/>
        <v>7.8446732318710827E-2</v>
      </c>
      <c r="O93" s="96"/>
      <c r="P93" s="95"/>
      <c r="Q93" s="94">
        <f t="shared" si="20"/>
        <v>0</v>
      </c>
      <c r="R93" s="10"/>
      <c r="S93" s="11"/>
      <c r="T93" s="12">
        <f t="shared" si="21"/>
        <v>0</v>
      </c>
      <c r="U93" s="13"/>
      <c r="V93" s="14"/>
      <c r="W93" s="15">
        <f t="shared" si="22"/>
        <v>0</v>
      </c>
      <c r="X93" s="16">
        <f t="shared" si="23"/>
        <v>26808</v>
      </c>
      <c r="Y93" s="1" t="s">
        <v>240</v>
      </c>
      <c r="Z93" s="29" t="s">
        <v>42</v>
      </c>
      <c r="AA93" s="1" t="s">
        <v>43</v>
      </c>
    </row>
    <row r="94" spans="1:27" x14ac:dyDescent="0.25">
      <c r="A94" s="29" t="s">
        <v>175</v>
      </c>
      <c r="B94" s="29">
        <v>29</v>
      </c>
      <c r="C94" s="2" t="s">
        <v>241</v>
      </c>
      <c r="D94" s="30">
        <v>36004</v>
      </c>
      <c r="E94" s="3">
        <f t="shared" si="16"/>
        <v>0.98651907058307764</v>
      </c>
      <c r="F94" s="52"/>
      <c r="G94" s="53"/>
      <c r="H94" s="54">
        <f t="shared" si="17"/>
        <v>0</v>
      </c>
      <c r="I94" s="4"/>
      <c r="J94" s="5"/>
      <c r="K94" s="6">
        <f t="shared" si="18"/>
        <v>0</v>
      </c>
      <c r="L94" s="7" t="s">
        <v>241</v>
      </c>
      <c r="M94" s="8">
        <v>492</v>
      </c>
      <c r="N94" s="9">
        <f t="shared" si="19"/>
        <v>1.3480929416922402E-2</v>
      </c>
      <c r="O94" s="96"/>
      <c r="P94" s="95"/>
      <c r="Q94" s="94">
        <f t="shared" si="20"/>
        <v>0</v>
      </c>
      <c r="R94" s="10"/>
      <c r="S94" s="11"/>
      <c r="T94" s="12">
        <f t="shared" si="21"/>
        <v>0</v>
      </c>
      <c r="U94" s="13"/>
      <c r="V94" s="14"/>
      <c r="W94" s="15">
        <f t="shared" si="22"/>
        <v>0</v>
      </c>
      <c r="X94" s="16">
        <f t="shared" si="23"/>
        <v>36496</v>
      </c>
      <c r="Y94" s="1" t="s">
        <v>241</v>
      </c>
      <c r="Z94" s="29" t="s">
        <v>42</v>
      </c>
      <c r="AA94" s="1" t="s">
        <v>43</v>
      </c>
    </row>
    <row r="95" spans="1:27" x14ac:dyDescent="0.25">
      <c r="A95" s="29" t="s">
        <v>175</v>
      </c>
      <c r="B95" s="29">
        <v>30</v>
      </c>
      <c r="C95" s="2" t="s">
        <v>242</v>
      </c>
      <c r="D95" s="30">
        <v>19619</v>
      </c>
      <c r="E95" s="3">
        <f t="shared" si="16"/>
        <v>0.68368413716197385</v>
      </c>
      <c r="F95" s="52" t="s">
        <v>243</v>
      </c>
      <c r="G95" s="53">
        <v>7959</v>
      </c>
      <c r="H95" s="54">
        <f t="shared" si="17"/>
        <v>0.27735572902146638</v>
      </c>
      <c r="I95" s="4" t="s">
        <v>243</v>
      </c>
      <c r="J95" s="5">
        <v>1118</v>
      </c>
      <c r="K95" s="6">
        <f t="shared" si="18"/>
        <v>3.89601338165598E-2</v>
      </c>
      <c r="L95" s="7"/>
      <c r="M95" s="8"/>
      <c r="N95" s="9">
        <f t="shared" si="19"/>
        <v>0</v>
      </c>
      <c r="O95" s="96"/>
      <c r="P95" s="95"/>
      <c r="Q95" s="94">
        <f t="shared" si="20"/>
        <v>0</v>
      </c>
      <c r="R95" s="10"/>
      <c r="S95" s="11"/>
      <c r="T95" s="12">
        <f t="shared" si="21"/>
        <v>0</v>
      </c>
      <c r="U95" s="13"/>
      <c r="V95" s="14"/>
      <c r="W95" s="15">
        <f t="shared" si="22"/>
        <v>0</v>
      </c>
      <c r="X95" s="16">
        <f t="shared" si="23"/>
        <v>28696</v>
      </c>
      <c r="Y95" s="1" t="s">
        <v>242</v>
      </c>
      <c r="Z95" s="29" t="s">
        <v>42</v>
      </c>
      <c r="AA95" s="1" t="s">
        <v>244</v>
      </c>
    </row>
    <row r="96" spans="1:27" x14ac:dyDescent="0.25">
      <c r="A96" s="29" t="s">
        <v>175</v>
      </c>
      <c r="B96" s="29">
        <v>31</v>
      </c>
      <c r="C96" s="2" t="s">
        <v>245</v>
      </c>
      <c r="D96" s="30">
        <v>22247</v>
      </c>
      <c r="E96" s="3">
        <f t="shared" si="16"/>
        <v>0.98290182910665369</v>
      </c>
      <c r="F96" s="52"/>
      <c r="G96" s="53"/>
      <c r="H96" s="54">
        <f t="shared" si="17"/>
        <v>0</v>
      </c>
      <c r="I96" s="4"/>
      <c r="J96" s="5"/>
      <c r="K96" s="6">
        <f t="shared" si="18"/>
        <v>0</v>
      </c>
      <c r="L96" s="7" t="s">
        <v>245</v>
      </c>
      <c r="M96" s="8">
        <v>387</v>
      </c>
      <c r="N96" s="9">
        <f t="shared" si="19"/>
        <v>1.7098170893346292E-2</v>
      </c>
      <c r="O96" s="96"/>
      <c r="P96" s="95"/>
      <c r="Q96" s="94">
        <f t="shared" si="20"/>
        <v>0</v>
      </c>
      <c r="R96" s="10"/>
      <c r="S96" s="11"/>
      <c r="T96" s="12">
        <f t="shared" si="21"/>
        <v>0</v>
      </c>
      <c r="U96" s="13"/>
      <c r="V96" s="14"/>
      <c r="W96" s="15">
        <f t="shared" si="22"/>
        <v>0</v>
      </c>
      <c r="X96" s="16">
        <f t="shared" si="23"/>
        <v>22634</v>
      </c>
      <c r="Y96" s="1" t="s">
        <v>245</v>
      </c>
      <c r="Z96" s="29" t="s">
        <v>42</v>
      </c>
      <c r="AA96" s="1" t="s">
        <v>43</v>
      </c>
    </row>
    <row r="97" spans="1:27" x14ac:dyDescent="0.25">
      <c r="A97" s="29" t="s">
        <v>175</v>
      </c>
      <c r="B97" s="29">
        <v>32</v>
      </c>
      <c r="C97" s="2" t="s">
        <v>246</v>
      </c>
      <c r="D97" s="30">
        <v>34415</v>
      </c>
      <c r="E97" s="3">
        <f t="shared" si="16"/>
        <v>1</v>
      </c>
      <c r="F97" s="52"/>
      <c r="G97" s="53"/>
      <c r="H97" s="54">
        <f t="shared" si="17"/>
        <v>0</v>
      </c>
      <c r="I97" s="4"/>
      <c r="J97" s="5"/>
      <c r="K97" s="6">
        <f t="shared" si="18"/>
        <v>0</v>
      </c>
      <c r="L97" s="7"/>
      <c r="M97" s="8"/>
      <c r="N97" s="9">
        <f t="shared" si="19"/>
        <v>0</v>
      </c>
      <c r="O97" s="96"/>
      <c r="P97" s="95"/>
      <c r="Q97" s="94">
        <f t="shared" si="20"/>
        <v>0</v>
      </c>
      <c r="R97" s="10"/>
      <c r="S97" s="11"/>
      <c r="T97" s="12">
        <f t="shared" si="21"/>
        <v>0</v>
      </c>
      <c r="U97" s="13"/>
      <c r="V97" s="14"/>
      <c r="W97" s="15">
        <f t="shared" si="22"/>
        <v>0</v>
      </c>
      <c r="X97" s="16">
        <f t="shared" si="23"/>
        <v>34415</v>
      </c>
      <c r="Y97" s="1" t="s">
        <v>246</v>
      </c>
      <c r="Z97" s="29" t="s">
        <v>42</v>
      </c>
      <c r="AA97" s="1" t="s">
        <v>42</v>
      </c>
    </row>
    <row r="98" spans="1:27" x14ac:dyDescent="0.25">
      <c r="A98" s="29" t="s">
        <v>175</v>
      </c>
      <c r="B98" s="29">
        <v>33</v>
      </c>
      <c r="C98" s="2" t="s">
        <v>247</v>
      </c>
      <c r="D98" s="30">
        <v>33795</v>
      </c>
      <c r="E98" s="3">
        <f t="shared" ref="E98:E129" si="24">D98/X98</f>
        <v>0.87422717748402623</v>
      </c>
      <c r="F98" s="52"/>
      <c r="G98" s="53"/>
      <c r="H98" s="54">
        <f t="shared" ref="H98:H129" si="25">G98/X98</f>
        <v>0</v>
      </c>
      <c r="I98" s="4"/>
      <c r="J98" s="5"/>
      <c r="K98" s="6">
        <f t="shared" ref="K98:K129" si="26">J98/X98</f>
        <v>0</v>
      </c>
      <c r="L98" s="7" t="s">
        <v>247</v>
      </c>
      <c r="M98" s="8">
        <v>769</v>
      </c>
      <c r="N98" s="9">
        <f t="shared" ref="N98:N129" si="27">M98/X98</f>
        <v>1.9892904260547895E-2</v>
      </c>
      <c r="O98" s="96"/>
      <c r="P98" s="95"/>
      <c r="Q98" s="94">
        <f t="shared" ref="Q98:Q129" si="28">P98/X98</f>
        <v>0</v>
      </c>
      <c r="R98" s="10"/>
      <c r="S98" s="11"/>
      <c r="T98" s="12">
        <f t="shared" ref="T98:T129" si="29">S98/X98</f>
        <v>0</v>
      </c>
      <c r="U98" s="13" t="s">
        <v>248</v>
      </c>
      <c r="V98" s="14">
        <v>4093</v>
      </c>
      <c r="W98" s="15">
        <f t="shared" ref="W98:W129" si="30">V98/X98</f>
        <v>0.10587991825542592</v>
      </c>
      <c r="X98" s="16">
        <f t="shared" ref="X98:X129" si="31">D98+G98+J98+M98+S98+P98+V98</f>
        <v>38657</v>
      </c>
      <c r="Y98" s="1" t="s">
        <v>247</v>
      </c>
      <c r="Z98" s="29" t="s">
        <v>42</v>
      </c>
      <c r="AA98" s="1" t="s">
        <v>249</v>
      </c>
    </row>
    <row r="99" spans="1:27" x14ac:dyDescent="0.25">
      <c r="A99" s="29" t="s">
        <v>175</v>
      </c>
      <c r="B99" s="29">
        <v>34</v>
      </c>
      <c r="C99" s="2" t="s">
        <v>250</v>
      </c>
      <c r="D99" s="30">
        <v>17796</v>
      </c>
      <c r="E99" s="3">
        <f t="shared" si="24"/>
        <v>0.94493707853236342</v>
      </c>
      <c r="F99" s="52"/>
      <c r="G99" s="53"/>
      <c r="H99" s="54">
        <f t="shared" si="25"/>
        <v>0</v>
      </c>
      <c r="I99" s="4"/>
      <c r="J99" s="5"/>
      <c r="K99" s="6">
        <f t="shared" si="26"/>
        <v>0</v>
      </c>
      <c r="L99" s="7" t="s">
        <v>250</v>
      </c>
      <c r="M99" s="8">
        <v>1037</v>
      </c>
      <c r="N99" s="9">
        <f t="shared" si="27"/>
        <v>5.5062921467636597E-2</v>
      </c>
      <c r="O99" s="96"/>
      <c r="P99" s="95"/>
      <c r="Q99" s="94">
        <f t="shared" si="28"/>
        <v>0</v>
      </c>
      <c r="R99" s="10"/>
      <c r="S99" s="11"/>
      <c r="T99" s="12">
        <f t="shared" si="29"/>
        <v>0</v>
      </c>
      <c r="U99" s="13"/>
      <c r="V99" s="14"/>
      <c r="W99" s="15">
        <f t="shared" si="30"/>
        <v>0</v>
      </c>
      <c r="X99" s="16">
        <f t="shared" si="31"/>
        <v>18833</v>
      </c>
      <c r="Y99" s="1" t="s">
        <v>250</v>
      </c>
      <c r="Z99" s="29" t="s">
        <v>42</v>
      </c>
      <c r="AA99" s="1" t="s">
        <v>43</v>
      </c>
    </row>
    <row r="100" spans="1:27" x14ac:dyDescent="0.25">
      <c r="A100" s="29" t="s">
        <v>175</v>
      </c>
      <c r="B100" s="29">
        <v>35</v>
      </c>
      <c r="C100" s="2" t="s">
        <v>251</v>
      </c>
      <c r="D100" s="30">
        <v>18366</v>
      </c>
      <c r="E100" s="3">
        <f t="shared" si="24"/>
        <v>0.96622474747474751</v>
      </c>
      <c r="F100" s="52"/>
      <c r="G100" s="53"/>
      <c r="H100" s="54">
        <f t="shared" si="25"/>
        <v>0</v>
      </c>
      <c r="I100" s="4"/>
      <c r="J100" s="5"/>
      <c r="K100" s="6">
        <f t="shared" si="26"/>
        <v>0</v>
      </c>
      <c r="L100" s="7" t="s">
        <v>251</v>
      </c>
      <c r="M100" s="8">
        <v>642</v>
      </c>
      <c r="N100" s="9">
        <f t="shared" si="27"/>
        <v>3.3775252525252528E-2</v>
      </c>
      <c r="O100" s="96"/>
      <c r="P100" s="95"/>
      <c r="Q100" s="94">
        <f t="shared" si="28"/>
        <v>0</v>
      </c>
      <c r="R100" s="10"/>
      <c r="S100" s="11"/>
      <c r="T100" s="12">
        <f t="shared" si="29"/>
        <v>0</v>
      </c>
      <c r="U100" s="13"/>
      <c r="V100" s="14"/>
      <c r="W100" s="15">
        <f t="shared" si="30"/>
        <v>0</v>
      </c>
      <c r="X100" s="16">
        <f t="shared" si="31"/>
        <v>19008</v>
      </c>
      <c r="Y100" s="1" t="s">
        <v>251</v>
      </c>
      <c r="Z100" s="29" t="s">
        <v>42</v>
      </c>
      <c r="AA100" s="1" t="s">
        <v>43</v>
      </c>
    </row>
    <row r="101" spans="1:27" x14ac:dyDescent="0.25">
      <c r="A101" s="29" t="s">
        <v>175</v>
      </c>
      <c r="B101" s="29">
        <v>36</v>
      </c>
      <c r="C101" s="2" t="s">
        <v>252</v>
      </c>
      <c r="D101" s="30">
        <v>24724</v>
      </c>
      <c r="E101" s="3">
        <f t="shared" si="24"/>
        <v>0.78929894010981994</v>
      </c>
      <c r="F101" s="52" t="s">
        <v>253</v>
      </c>
      <c r="G101" s="53">
        <v>4993</v>
      </c>
      <c r="H101" s="54">
        <f t="shared" si="25"/>
        <v>0.15939854424722258</v>
      </c>
      <c r="I101" s="4"/>
      <c r="J101" s="5"/>
      <c r="K101" s="6">
        <f t="shared" si="26"/>
        <v>0</v>
      </c>
      <c r="L101" s="7" t="s">
        <v>252</v>
      </c>
      <c r="M101" s="8">
        <v>1607</v>
      </c>
      <c r="N101" s="9">
        <f t="shared" si="27"/>
        <v>5.1302515642957479E-2</v>
      </c>
      <c r="O101" s="96"/>
      <c r="P101" s="95"/>
      <c r="Q101" s="94">
        <f t="shared" si="28"/>
        <v>0</v>
      </c>
      <c r="R101" s="10"/>
      <c r="S101" s="11"/>
      <c r="T101" s="12">
        <f t="shared" si="29"/>
        <v>0</v>
      </c>
      <c r="U101" s="13"/>
      <c r="V101" s="14"/>
      <c r="W101" s="15">
        <f t="shared" si="30"/>
        <v>0</v>
      </c>
      <c r="X101" s="16">
        <f t="shared" si="31"/>
        <v>31324</v>
      </c>
      <c r="Y101" s="1" t="s">
        <v>252</v>
      </c>
      <c r="Z101" s="29" t="s">
        <v>42</v>
      </c>
      <c r="AA101" s="1" t="s">
        <v>86</v>
      </c>
    </row>
    <row r="102" spans="1:27" x14ac:dyDescent="0.25">
      <c r="A102" s="29" t="s">
        <v>175</v>
      </c>
      <c r="B102" s="29">
        <v>37</v>
      </c>
      <c r="C102" s="2" t="s">
        <v>254</v>
      </c>
      <c r="D102" s="30">
        <v>23029</v>
      </c>
      <c r="E102" s="3">
        <f t="shared" si="24"/>
        <v>0.83056226782558518</v>
      </c>
      <c r="F102" s="52" t="s">
        <v>255</v>
      </c>
      <c r="G102" s="53">
        <v>3384</v>
      </c>
      <c r="H102" s="54">
        <f t="shared" si="25"/>
        <v>0.12204710210264363</v>
      </c>
      <c r="I102" s="4"/>
      <c r="J102" s="5"/>
      <c r="K102" s="6">
        <f t="shared" si="26"/>
        <v>0</v>
      </c>
      <c r="L102" s="7" t="s">
        <v>254</v>
      </c>
      <c r="M102" s="8">
        <v>1314</v>
      </c>
      <c r="N102" s="9">
        <f t="shared" si="27"/>
        <v>4.7390630071771196E-2</v>
      </c>
      <c r="O102" s="96"/>
      <c r="P102" s="95"/>
      <c r="Q102" s="94">
        <f t="shared" si="28"/>
        <v>0</v>
      </c>
      <c r="R102" s="10"/>
      <c r="S102" s="11"/>
      <c r="T102" s="12">
        <f t="shared" si="29"/>
        <v>0</v>
      </c>
      <c r="U102" s="13"/>
      <c r="V102" s="14"/>
      <c r="W102" s="15">
        <f t="shared" si="30"/>
        <v>0</v>
      </c>
      <c r="X102" s="16">
        <f t="shared" si="31"/>
        <v>27727</v>
      </c>
      <c r="Y102" s="1" t="s">
        <v>254</v>
      </c>
      <c r="Z102" s="29" t="s">
        <v>42</v>
      </c>
      <c r="AA102" s="1" t="s">
        <v>86</v>
      </c>
    </row>
    <row r="103" spans="1:27" x14ac:dyDescent="0.25">
      <c r="A103" s="29" t="s">
        <v>175</v>
      </c>
      <c r="B103" s="29">
        <v>38</v>
      </c>
      <c r="C103" s="2" t="s">
        <v>256</v>
      </c>
      <c r="D103" s="30">
        <v>18547</v>
      </c>
      <c r="E103" s="3">
        <f t="shared" si="24"/>
        <v>0.93605531442414458</v>
      </c>
      <c r="F103" s="52"/>
      <c r="G103" s="53"/>
      <c r="H103" s="54">
        <f t="shared" si="25"/>
        <v>0</v>
      </c>
      <c r="I103" s="4"/>
      <c r="J103" s="5"/>
      <c r="K103" s="6">
        <f t="shared" si="26"/>
        <v>0</v>
      </c>
      <c r="L103" s="7" t="s">
        <v>256</v>
      </c>
      <c r="M103" s="8">
        <v>1267</v>
      </c>
      <c r="N103" s="9">
        <f t="shared" si="27"/>
        <v>6.3944685575855462E-2</v>
      </c>
      <c r="O103" s="96"/>
      <c r="P103" s="95"/>
      <c r="Q103" s="94">
        <f t="shared" si="28"/>
        <v>0</v>
      </c>
      <c r="R103" s="10"/>
      <c r="S103" s="11"/>
      <c r="T103" s="12">
        <f t="shared" si="29"/>
        <v>0</v>
      </c>
      <c r="U103" s="13"/>
      <c r="V103" s="14"/>
      <c r="W103" s="15">
        <f t="shared" si="30"/>
        <v>0</v>
      </c>
      <c r="X103" s="16">
        <f t="shared" si="31"/>
        <v>19814</v>
      </c>
      <c r="Y103" s="1" t="s">
        <v>256</v>
      </c>
      <c r="Z103" s="29" t="s">
        <v>42</v>
      </c>
      <c r="AA103" s="1" t="s">
        <v>43</v>
      </c>
    </row>
    <row r="104" spans="1:27" x14ac:dyDescent="0.25">
      <c r="A104" s="29" t="s">
        <v>175</v>
      </c>
      <c r="B104" s="29">
        <v>39</v>
      </c>
      <c r="C104" s="2" t="s">
        <v>257</v>
      </c>
      <c r="D104" s="30">
        <v>13958</v>
      </c>
      <c r="E104" s="3">
        <f t="shared" si="24"/>
        <v>0.95191979813135097</v>
      </c>
      <c r="F104" s="52"/>
      <c r="G104" s="53"/>
      <c r="H104" s="54">
        <f t="shared" si="25"/>
        <v>0</v>
      </c>
      <c r="I104" s="4"/>
      <c r="J104" s="5"/>
      <c r="K104" s="6">
        <f t="shared" si="26"/>
        <v>0</v>
      </c>
      <c r="L104" s="7" t="s">
        <v>257</v>
      </c>
      <c r="M104" s="8">
        <v>705</v>
      </c>
      <c r="N104" s="9">
        <f t="shared" si="27"/>
        <v>4.8080201868648982E-2</v>
      </c>
      <c r="O104" s="96"/>
      <c r="P104" s="95"/>
      <c r="Q104" s="94">
        <f t="shared" si="28"/>
        <v>0</v>
      </c>
      <c r="R104" s="10"/>
      <c r="S104" s="11"/>
      <c r="T104" s="12">
        <f t="shared" si="29"/>
        <v>0</v>
      </c>
      <c r="U104" s="13"/>
      <c r="V104" s="14"/>
      <c r="W104" s="15">
        <f t="shared" si="30"/>
        <v>0</v>
      </c>
      <c r="X104" s="16">
        <f t="shared" si="31"/>
        <v>14663</v>
      </c>
      <c r="Y104" s="1" t="s">
        <v>257</v>
      </c>
      <c r="Z104" s="29" t="s">
        <v>42</v>
      </c>
      <c r="AA104" s="1" t="s">
        <v>43</v>
      </c>
    </row>
    <row r="105" spans="1:27" x14ac:dyDescent="0.25">
      <c r="A105" s="29" t="s">
        <v>175</v>
      </c>
      <c r="B105" s="29">
        <v>40</v>
      </c>
      <c r="C105" s="2" t="s">
        <v>58</v>
      </c>
      <c r="D105" s="30">
        <v>12928</v>
      </c>
      <c r="E105" s="3">
        <f t="shared" si="24"/>
        <v>0.65062908907901362</v>
      </c>
      <c r="F105" s="52" t="s">
        <v>258</v>
      </c>
      <c r="G105" s="53">
        <v>6409</v>
      </c>
      <c r="H105" s="54">
        <f t="shared" si="25"/>
        <v>0.322546552591847</v>
      </c>
      <c r="I105" s="4"/>
      <c r="J105" s="5"/>
      <c r="K105" s="6">
        <f t="shared" si="26"/>
        <v>0</v>
      </c>
      <c r="L105" s="7" t="s">
        <v>58</v>
      </c>
      <c r="M105" s="8">
        <v>386</v>
      </c>
      <c r="N105" s="9">
        <f t="shared" si="27"/>
        <v>1.9426270759939607E-2</v>
      </c>
      <c r="O105" s="96" t="s">
        <v>58</v>
      </c>
      <c r="P105" s="95">
        <v>147</v>
      </c>
      <c r="Q105" s="94">
        <f t="shared" si="28"/>
        <v>7.3980875691997986E-3</v>
      </c>
      <c r="R105" s="10"/>
      <c r="S105" s="11"/>
      <c r="T105" s="12">
        <f t="shared" si="29"/>
        <v>0</v>
      </c>
      <c r="U105" s="13"/>
      <c r="V105" s="14"/>
      <c r="W105" s="15">
        <f t="shared" si="30"/>
        <v>0</v>
      </c>
      <c r="X105" s="16">
        <f t="shared" si="31"/>
        <v>19870</v>
      </c>
      <c r="Y105" s="1" t="s">
        <v>58</v>
      </c>
      <c r="Z105" s="29" t="s">
        <v>42</v>
      </c>
      <c r="AA105" s="1" t="s">
        <v>118</v>
      </c>
    </row>
    <row r="106" spans="1:27" x14ac:dyDescent="0.25">
      <c r="A106" s="29" t="s">
        <v>175</v>
      </c>
      <c r="B106" s="29">
        <v>41</v>
      </c>
      <c r="C106" s="2" t="s">
        <v>259</v>
      </c>
      <c r="D106" s="30">
        <v>25164</v>
      </c>
      <c r="E106" s="3">
        <f t="shared" si="24"/>
        <v>0.76365622723962123</v>
      </c>
      <c r="F106" s="52" t="s">
        <v>260</v>
      </c>
      <c r="G106" s="53">
        <v>5737</v>
      </c>
      <c r="H106" s="54">
        <f t="shared" si="25"/>
        <v>0.17410172371934934</v>
      </c>
      <c r="I106" s="4" t="s">
        <v>260</v>
      </c>
      <c r="J106" s="5">
        <v>746</v>
      </c>
      <c r="K106" s="6">
        <f t="shared" si="26"/>
        <v>2.26389900461277E-2</v>
      </c>
      <c r="L106" s="7" t="s">
        <v>259</v>
      </c>
      <c r="M106" s="8">
        <v>1093</v>
      </c>
      <c r="N106" s="9">
        <f t="shared" si="27"/>
        <v>3.3169458606457876E-2</v>
      </c>
      <c r="O106" s="96" t="s">
        <v>260</v>
      </c>
      <c r="P106" s="95">
        <v>212</v>
      </c>
      <c r="Q106" s="94">
        <f t="shared" si="28"/>
        <v>6.4336003884437973E-3</v>
      </c>
      <c r="R106" s="10"/>
      <c r="S106" s="11"/>
      <c r="T106" s="12">
        <f t="shared" si="29"/>
        <v>0</v>
      </c>
      <c r="U106" s="13"/>
      <c r="V106" s="14"/>
      <c r="W106" s="15">
        <f t="shared" si="30"/>
        <v>0</v>
      </c>
      <c r="X106" s="16">
        <f t="shared" si="31"/>
        <v>32952</v>
      </c>
      <c r="Y106" s="1" t="s">
        <v>259</v>
      </c>
      <c r="Z106" s="29" t="s">
        <v>42</v>
      </c>
      <c r="AA106" s="1" t="s">
        <v>19</v>
      </c>
    </row>
    <row r="107" spans="1:27" x14ac:dyDescent="0.25">
      <c r="A107" s="29" t="s">
        <v>175</v>
      </c>
      <c r="B107" s="29">
        <v>42</v>
      </c>
      <c r="C107" s="2" t="s">
        <v>261</v>
      </c>
      <c r="D107" s="30">
        <v>30649</v>
      </c>
      <c r="E107" s="3">
        <f t="shared" si="24"/>
        <v>0.96105484305917033</v>
      </c>
      <c r="F107" s="52"/>
      <c r="G107" s="53"/>
      <c r="H107" s="54">
        <f t="shared" si="25"/>
        <v>0</v>
      </c>
      <c r="I107" s="4"/>
      <c r="J107" s="5"/>
      <c r="K107" s="6">
        <f t="shared" si="26"/>
        <v>0</v>
      </c>
      <c r="L107" s="7" t="s">
        <v>261</v>
      </c>
      <c r="M107" s="8">
        <v>1242</v>
      </c>
      <c r="N107" s="9">
        <f t="shared" si="27"/>
        <v>3.89451569408297E-2</v>
      </c>
      <c r="O107" s="96"/>
      <c r="P107" s="95"/>
      <c r="Q107" s="94">
        <f t="shared" si="28"/>
        <v>0</v>
      </c>
      <c r="R107" s="10"/>
      <c r="S107" s="11"/>
      <c r="T107" s="12">
        <f t="shared" si="29"/>
        <v>0</v>
      </c>
      <c r="U107" s="13"/>
      <c r="V107" s="14"/>
      <c r="W107" s="15">
        <f t="shared" si="30"/>
        <v>0</v>
      </c>
      <c r="X107" s="16">
        <f t="shared" si="31"/>
        <v>31891</v>
      </c>
      <c r="Y107" s="1" t="s">
        <v>261</v>
      </c>
      <c r="Z107" s="29" t="s">
        <v>42</v>
      </c>
      <c r="AA107" s="1" t="s">
        <v>43</v>
      </c>
    </row>
    <row r="108" spans="1:27" x14ac:dyDescent="0.25">
      <c r="A108" s="29" t="s">
        <v>175</v>
      </c>
      <c r="B108" s="29">
        <v>43</v>
      </c>
      <c r="C108" s="2" t="s">
        <v>262</v>
      </c>
      <c r="D108" s="30">
        <v>33460</v>
      </c>
      <c r="E108" s="3">
        <f t="shared" si="24"/>
        <v>0.9192055163319689</v>
      </c>
      <c r="F108" s="52" t="s">
        <v>263</v>
      </c>
      <c r="G108" s="53">
        <v>1391</v>
      </c>
      <c r="H108" s="54">
        <f t="shared" si="25"/>
        <v>3.8213235900112635E-2</v>
      </c>
      <c r="I108" s="4" t="s">
        <v>263</v>
      </c>
      <c r="J108" s="5">
        <v>449</v>
      </c>
      <c r="K108" s="6">
        <f t="shared" si="26"/>
        <v>1.2334825966319607E-2</v>
      </c>
      <c r="L108" s="7" t="s">
        <v>262</v>
      </c>
      <c r="M108" s="8">
        <v>1101</v>
      </c>
      <c r="N108" s="9">
        <f t="shared" si="27"/>
        <v>3.0246421801598856E-2</v>
      </c>
      <c r="O108" s="96"/>
      <c r="P108" s="95"/>
      <c r="Q108" s="94">
        <f t="shared" si="28"/>
        <v>0</v>
      </c>
      <c r="R108" s="10"/>
      <c r="S108" s="11"/>
      <c r="T108" s="12">
        <f t="shared" si="29"/>
        <v>0</v>
      </c>
      <c r="U108" s="13"/>
      <c r="V108" s="14"/>
      <c r="W108" s="15">
        <f t="shared" si="30"/>
        <v>0</v>
      </c>
      <c r="X108" s="16">
        <f t="shared" si="31"/>
        <v>36401</v>
      </c>
      <c r="Y108" s="1" t="s">
        <v>262</v>
      </c>
      <c r="Z108" s="29" t="s">
        <v>42</v>
      </c>
      <c r="AA108" s="1" t="s">
        <v>49</v>
      </c>
    </row>
    <row r="109" spans="1:27" x14ac:dyDescent="0.25">
      <c r="A109" s="29" t="s">
        <v>175</v>
      </c>
      <c r="B109" s="29">
        <v>44</v>
      </c>
      <c r="C109" s="2" t="s">
        <v>264</v>
      </c>
      <c r="D109" s="30">
        <v>24934</v>
      </c>
      <c r="E109" s="3">
        <f t="shared" si="24"/>
        <v>0.73915750155633952</v>
      </c>
      <c r="F109" s="52" t="s">
        <v>265</v>
      </c>
      <c r="G109" s="53">
        <v>4357</v>
      </c>
      <c r="H109" s="54">
        <f t="shared" si="25"/>
        <v>0.12916135534936116</v>
      </c>
      <c r="I109" s="4" t="s">
        <v>265</v>
      </c>
      <c r="J109" s="5">
        <v>1032</v>
      </c>
      <c r="K109" s="6">
        <f t="shared" si="26"/>
        <v>3.0593187679720156E-2</v>
      </c>
      <c r="L109" s="7" t="s">
        <v>264</v>
      </c>
      <c r="M109" s="8">
        <v>3410</v>
      </c>
      <c r="N109" s="9">
        <f t="shared" si="27"/>
        <v>0.1010879554145792</v>
      </c>
      <c r="O109" s="96"/>
      <c r="P109" s="95"/>
      <c r="Q109" s="94">
        <f t="shared" si="28"/>
        <v>0</v>
      </c>
      <c r="R109" s="10"/>
      <c r="S109" s="11"/>
      <c r="T109" s="12">
        <f t="shared" si="29"/>
        <v>0</v>
      </c>
      <c r="U109" s="13"/>
      <c r="V109" s="14"/>
      <c r="W109" s="15">
        <f t="shared" si="30"/>
        <v>0</v>
      </c>
      <c r="X109" s="16">
        <f t="shared" si="31"/>
        <v>33733</v>
      </c>
      <c r="Y109" s="1" t="s">
        <v>264</v>
      </c>
      <c r="Z109" s="29" t="s">
        <v>42</v>
      </c>
      <c r="AA109" s="1" t="s">
        <v>49</v>
      </c>
    </row>
    <row r="110" spans="1:27" x14ac:dyDescent="0.25">
      <c r="A110" s="29" t="s">
        <v>175</v>
      </c>
      <c r="B110" s="29">
        <v>45</v>
      </c>
      <c r="C110" s="2" t="s">
        <v>266</v>
      </c>
      <c r="D110" s="30">
        <v>10990</v>
      </c>
      <c r="E110" s="3">
        <f t="shared" si="24"/>
        <v>0.51052167046035213</v>
      </c>
      <c r="F110" s="52" t="s">
        <v>267</v>
      </c>
      <c r="G110" s="53">
        <v>5008</v>
      </c>
      <c r="H110" s="54">
        <f t="shared" si="25"/>
        <v>0.23263808240813863</v>
      </c>
      <c r="I110" s="4" t="s">
        <v>267</v>
      </c>
      <c r="J110" s="5">
        <v>509</v>
      </c>
      <c r="K110" s="6">
        <f t="shared" si="26"/>
        <v>2.364472522878246E-2</v>
      </c>
      <c r="L110" s="7" t="s">
        <v>266</v>
      </c>
      <c r="M110" s="8">
        <v>869</v>
      </c>
      <c r="N110" s="9">
        <f t="shared" si="27"/>
        <v>4.0367910066428203E-2</v>
      </c>
      <c r="O110" s="96" t="s">
        <v>268</v>
      </c>
      <c r="P110" s="95">
        <v>4151</v>
      </c>
      <c r="Q110" s="94">
        <f t="shared" si="28"/>
        <v>0.1928276118362986</v>
      </c>
      <c r="R110" s="10"/>
      <c r="S110" s="11"/>
      <c r="T110" s="12">
        <f t="shared" si="29"/>
        <v>0</v>
      </c>
      <c r="U110" s="13"/>
      <c r="V110" s="14"/>
      <c r="W110" s="15">
        <f t="shared" si="30"/>
        <v>0</v>
      </c>
      <c r="X110" s="16">
        <f t="shared" si="31"/>
        <v>21527</v>
      </c>
      <c r="Y110" s="1" t="s">
        <v>266</v>
      </c>
      <c r="Z110" s="29" t="s">
        <v>42</v>
      </c>
      <c r="AA110" s="1" t="s">
        <v>91</v>
      </c>
    </row>
    <row r="111" spans="1:27" x14ac:dyDescent="0.25">
      <c r="A111" s="29" t="s">
        <v>175</v>
      </c>
      <c r="B111" s="29">
        <v>46</v>
      </c>
      <c r="C111" s="2" t="s">
        <v>269</v>
      </c>
      <c r="D111" s="30">
        <v>15194</v>
      </c>
      <c r="E111" s="3">
        <f t="shared" si="24"/>
        <v>0.58134374043464954</v>
      </c>
      <c r="F111" s="52" t="s">
        <v>270</v>
      </c>
      <c r="G111" s="53">
        <v>8507</v>
      </c>
      <c r="H111" s="54">
        <f t="shared" si="25"/>
        <v>0.32548974594429142</v>
      </c>
      <c r="I111" s="4" t="s">
        <v>270</v>
      </c>
      <c r="J111" s="5">
        <v>1173</v>
      </c>
      <c r="K111" s="6">
        <f t="shared" si="26"/>
        <v>4.4880624426078972E-2</v>
      </c>
      <c r="L111" s="7" t="s">
        <v>269</v>
      </c>
      <c r="M111" s="8">
        <v>822</v>
      </c>
      <c r="N111" s="9">
        <f t="shared" si="27"/>
        <v>3.1450872359963272E-2</v>
      </c>
      <c r="O111" s="96"/>
      <c r="P111" s="95"/>
      <c r="Q111" s="94">
        <f t="shared" si="28"/>
        <v>0</v>
      </c>
      <c r="R111" s="10" t="s">
        <v>271</v>
      </c>
      <c r="S111" s="11">
        <v>440</v>
      </c>
      <c r="T111" s="12">
        <f t="shared" si="29"/>
        <v>1.6835016835016835E-2</v>
      </c>
      <c r="U111" s="13"/>
      <c r="V111" s="14"/>
      <c r="W111" s="15">
        <f t="shared" si="30"/>
        <v>0</v>
      </c>
      <c r="X111" s="16">
        <f t="shared" si="31"/>
        <v>26136</v>
      </c>
      <c r="Y111" s="1" t="s">
        <v>269</v>
      </c>
      <c r="Z111" s="29" t="s">
        <v>42</v>
      </c>
      <c r="AA111" s="1" t="s">
        <v>272</v>
      </c>
    </row>
    <row r="112" spans="1:27" x14ac:dyDescent="0.25">
      <c r="A112" s="29" t="s">
        <v>175</v>
      </c>
      <c r="B112" s="29">
        <v>47</v>
      </c>
      <c r="C112" s="2" t="s">
        <v>273</v>
      </c>
      <c r="D112" s="30">
        <v>13393</v>
      </c>
      <c r="E112" s="3">
        <f t="shared" si="24"/>
        <v>0.69350662800331397</v>
      </c>
      <c r="F112" s="52" t="s">
        <v>274</v>
      </c>
      <c r="G112" s="53">
        <v>4436</v>
      </c>
      <c r="H112" s="54">
        <f t="shared" si="25"/>
        <v>0.22970173985086992</v>
      </c>
      <c r="I112" s="4" t="s">
        <v>274</v>
      </c>
      <c r="J112" s="5">
        <v>506</v>
      </c>
      <c r="K112" s="6">
        <f t="shared" si="26"/>
        <v>2.6201325600662802E-2</v>
      </c>
      <c r="L112" s="7" t="s">
        <v>273</v>
      </c>
      <c r="M112" s="8">
        <v>977</v>
      </c>
      <c r="N112" s="9">
        <f t="shared" si="27"/>
        <v>5.0590306545153271E-2</v>
      </c>
      <c r="O112" s="96"/>
      <c r="P112" s="95"/>
      <c r="Q112" s="94">
        <f t="shared" si="28"/>
        <v>0</v>
      </c>
      <c r="R112" s="10"/>
      <c r="S112" s="11"/>
      <c r="T112" s="12">
        <f t="shared" si="29"/>
        <v>0</v>
      </c>
      <c r="U112" s="13"/>
      <c r="V112" s="14"/>
      <c r="W112" s="15">
        <f t="shared" si="30"/>
        <v>0</v>
      </c>
      <c r="X112" s="16">
        <f t="shared" si="31"/>
        <v>19312</v>
      </c>
      <c r="Y112" s="1" t="s">
        <v>273</v>
      </c>
      <c r="Z112" s="29" t="s">
        <v>42</v>
      </c>
      <c r="AA112" s="1" t="s">
        <v>49</v>
      </c>
    </row>
    <row r="113" spans="1:27" x14ac:dyDescent="0.25">
      <c r="A113" s="29" t="s">
        <v>175</v>
      </c>
      <c r="B113" s="29">
        <v>48</v>
      </c>
      <c r="C113" s="2" t="s">
        <v>275</v>
      </c>
      <c r="D113" s="30">
        <v>18279</v>
      </c>
      <c r="E113" s="3">
        <f t="shared" si="24"/>
        <v>0.89252929687500004</v>
      </c>
      <c r="F113" s="52"/>
      <c r="G113" s="53"/>
      <c r="H113" s="54">
        <f t="shared" si="25"/>
        <v>0</v>
      </c>
      <c r="I113" s="4"/>
      <c r="J113" s="5"/>
      <c r="K113" s="6">
        <f t="shared" si="26"/>
        <v>0</v>
      </c>
      <c r="L113" s="7"/>
      <c r="M113" s="8"/>
      <c r="N113" s="9">
        <f t="shared" si="27"/>
        <v>0</v>
      </c>
      <c r="O113" s="96"/>
      <c r="P113" s="95"/>
      <c r="Q113" s="94">
        <f t="shared" si="28"/>
        <v>0</v>
      </c>
      <c r="R113" s="10"/>
      <c r="S113" s="11"/>
      <c r="T113" s="12">
        <f t="shared" si="29"/>
        <v>0</v>
      </c>
      <c r="U113" s="13" t="s">
        <v>276</v>
      </c>
      <c r="V113" s="14">
        <f>985+1216</f>
        <v>2201</v>
      </c>
      <c r="W113" s="15">
        <f t="shared" si="30"/>
        <v>0.107470703125</v>
      </c>
      <c r="X113" s="16">
        <f t="shared" si="31"/>
        <v>20480</v>
      </c>
      <c r="Y113" s="1" t="s">
        <v>275</v>
      </c>
      <c r="Z113" s="29" t="s">
        <v>42</v>
      </c>
      <c r="AA113" s="1" t="s">
        <v>277</v>
      </c>
    </row>
    <row r="114" spans="1:27" x14ac:dyDescent="0.25">
      <c r="A114" s="29" t="s">
        <v>175</v>
      </c>
      <c r="B114" s="29">
        <v>49</v>
      </c>
      <c r="C114" s="2" t="s">
        <v>278</v>
      </c>
      <c r="D114" s="30">
        <v>10980</v>
      </c>
      <c r="E114" s="3">
        <f t="shared" si="24"/>
        <v>0.8111102903154318</v>
      </c>
      <c r="F114" s="52"/>
      <c r="G114" s="53"/>
      <c r="H114" s="54">
        <f t="shared" si="25"/>
        <v>0</v>
      </c>
      <c r="I114" s="4" t="s">
        <v>279</v>
      </c>
      <c r="J114" s="5">
        <v>1429</v>
      </c>
      <c r="K114" s="6">
        <f t="shared" si="26"/>
        <v>0.10556253231882988</v>
      </c>
      <c r="L114" s="7" t="s">
        <v>280</v>
      </c>
      <c r="M114" s="8">
        <v>759</v>
      </c>
      <c r="N114" s="9">
        <f t="shared" si="27"/>
        <v>5.6068552855137774E-2</v>
      </c>
      <c r="O114" s="96" t="s">
        <v>280</v>
      </c>
      <c r="P114" s="95">
        <v>369</v>
      </c>
      <c r="Q114" s="94">
        <f t="shared" si="28"/>
        <v>2.7258624510600578E-2</v>
      </c>
      <c r="R114" s="10"/>
      <c r="S114" s="11"/>
      <c r="T114" s="12">
        <f t="shared" si="29"/>
        <v>0</v>
      </c>
      <c r="U114" s="13"/>
      <c r="V114" s="14"/>
      <c r="W114" s="15">
        <f t="shared" si="30"/>
        <v>0</v>
      </c>
      <c r="X114" s="16">
        <f t="shared" si="31"/>
        <v>13537</v>
      </c>
      <c r="Y114" s="1" t="s">
        <v>281</v>
      </c>
      <c r="Z114" s="29" t="s">
        <v>42</v>
      </c>
      <c r="AA114" s="1" t="s">
        <v>282</v>
      </c>
    </row>
    <row r="115" spans="1:27" x14ac:dyDescent="0.25">
      <c r="A115" s="29" t="s">
        <v>175</v>
      </c>
      <c r="B115" s="29">
        <v>50</v>
      </c>
      <c r="C115" s="2" t="s">
        <v>283</v>
      </c>
      <c r="D115" s="30">
        <v>25561</v>
      </c>
      <c r="E115" s="3">
        <f t="shared" si="24"/>
        <v>0.89731798076247982</v>
      </c>
      <c r="F115" s="52" t="s">
        <v>284</v>
      </c>
      <c r="G115" s="53">
        <v>2522</v>
      </c>
      <c r="H115" s="54">
        <f t="shared" si="25"/>
        <v>8.8534718809239632E-2</v>
      </c>
      <c r="I115" s="4" t="s">
        <v>284</v>
      </c>
      <c r="J115" s="5">
        <v>403</v>
      </c>
      <c r="K115" s="6">
        <f t="shared" si="26"/>
        <v>1.4147300428280558E-2</v>
      </c>
      <c r="L115" s="7"/>
      <c r="M115" s="8"/>
      <c r="N115" s="9">
        <f t="shared" si="27"/>
        <v>0</v>
      </c>
      <c r="O115" s="96"/>
      <c r="P115" s="95"/>
      <c r="Q115" s="94">
        <f t="shared" si="28"/>
        <v>0</v>
      </c>
      <c r="R115" s="10"/>
      <c r="S115" s="11"/>
      <c r="T115" s="12">
        <f t="shared" si="29"/>
        <v>0</v>
      </c>
      <c r="U115" s="13"/>
      <c r="V115" s="14"/>
      <c r="W115" s="15">
        <f t="shared" si="30"/>
        <v>0</v>
      </c>
      <c r="X115" s="16">
        <f t="shared" si="31"/>
        <v>28486</v>
      </c>
      <c r="Y115" s="1" t="s">
        <v>283</v>
      </c>
      <c r="Z115" s="29" t="s">
        <v>42</v>
      </c>
      <c r="AA115" s="1" t="s">
        <v>244</v>
      </c>
    </row>
    <row r="116" spans="1:27" x14ac:dyDescent="0.25">
      <c r="A116" s="29" t="s">
        <v>175</v>
      </c>
      <c r="B116" s="29">
        <v>51</v>
      </c>
      <c r="C116" s="2" t="s">
        <v>285</v>
      </c>
      <c r="D116" s="30">
        <v>18918</v>
      </c>
      <c r="E116" s="3">
        <f t="shared" si="24"/>
        <v>0.87774323760033401</v>
      </c>
      <c r="F116" s="52" t="s">
        <v>286</v>
      </c>
      <c r="G116" s="53">
        <v>2143</v>
      </c>
      <c r="H116" s="54">
        <f t="shared" si="25"/>
        <v>9.9429313784623954E-2</v>
      </c>
      <c r="I116" s="4" t="s">
        <v>286</v>
      </c>
      <c r="J116" s="5">
        <v>492</v>
      </c>
      <c r="K116" s="6">
        <f t="shared" si="26"/>
        <v>2.282744861504199E-2</v>
      </c>
      <c r="L116" s="7"/>
      <c r="M116" s="8"/>
      <c r="N116" s="9">
        <f t="shared" si="27"/>
        <v>0</v>
      </c>
      <c r="O116" s="96"/>
      <c r="P116" s="95"/>
      <c r="Q116" s="94">
        <f t="shared" si="28"/>
        <v>0</v>
      </c>
      <c r="R116" s="10"/>
      <c r="S116" s="11"/>
      <c r="T116" s="12">
        <f t="shared" si="29"/>
        <v>0</v>
      </c>
      <c r="U116" s="13"/>
      <c r="V116" s="14"/>
      <c r="W116" s="15">
        <f t="shared" si="30"/>
        <v>0</v>
      </c>
      <c r="X116" s="16">
        <f t="shared" si="31"/>
        <v>21553</v>
      </c>
      <c r="Y116" s="1" t="s">
        <v>287</v>
      </c>
      <c r="Z116" s="29" t="s">
        <v>42</v>
      </c>
      <c r="AA116" s="1" t="s">
        <v>244</v>
      </c>
    </row>
    <row r="117" spans="1:27" x14ac:dyDescent="0.25">
      <c r="A117" s="29" t="s">
        <v>175</v>
      </c>
      <c r="B117" s="29">
        <v>52</v>
      </c>
      <c r="C117" s="2" t="s">
        <v>288</v>
      </c>
      <c r="D117" s="30">
        <v>43500</v>
      </c>
      <c r="E117" s="3">
        <f t="shared" si="24"/>
        <v>0.8205689277899344</v>
      </c>
      <c r="F117" s="52" t="s">
        <v>289</v>
      </c>
      <c r="G117" s="53">
        <v>3270</v>
      </c>
      <c r="H117" s="54">
        <f t="shared" si="25"/>
        <v>6.1684146985588169E-2</v>
      </c>
      <c r="I117" s="4" t="s">
        <v>289</v>
      </c>
      <c r="J117" s="5">
        <v>477</v>
      </c>
      <c r="K117" s="6">
        <f t="shared" si="26"/>
        <v>8.9979627254206593E-3</v>
      </c>
      <c r="L117" s="7" t="s">
        <v>288</v>
      </c>
      <c r="M117" s="8">
        <v>5765</v>
      </c>
      <c r="N117" s="9">
        <f t="shared" si="27"/>
        <v>0.10874896249905681</v>
      </c>
      <c r="O117" s="96"/>
      <c r="P117" s="95"/>
      <c r="Q117" s="94">
        <f t="shared" si="28"/>
        <v>0</v>
      </c>
      <c r="R117" s="10"/>
      <c r="S117" s="11"/>
      <c r="T117" s="12">
        <f t="shared" si="29"/>
        <v>0</v>
      </c>
      <c r="U117" s="13"/>
      <c r="V117" s="14"/>
      <c r="W117" s="15">
        <f t="shared" si="30"/>
        <v>0</v>
      </c>
      <c r="X117" s="16">
        <f t="shared" si="31"/>
        <v>53012</v>
      </c>
      <c r="Y117" s="1" t="s">
        <v>288</v>
      </c>
      <c r="Z117" s="29" t="s">
        <v>42</v>
      </c>
      <c r="AA117" s="1" t="s">
        <v>49</v>
      </c>
    </row>
    <row r="118" spans="1:27" x14ac:dyDescent="0.25">
      <c r="A118" s="29" t="s">
        <v>175</v>
      </c>
      <c r="B118" s="29">
        <v>53</v>
      </c>
      <c r="C118" s="2" t="s">
        <v>290</v>
      </c>
      <c r="D118" s="30">
        <v>25956</v>
      </c>
      <c r="E118" s="3">
        <f t="shared" si="24"/>
        <v>0.89900249376558605</v>
      </c>
      <c r="F118" s="52" t="s">
        <v>291</v>
      </c>
      <c r="G118" s="53">
        <v>2916</v>
      </c>
      <c r="H118" s="54">
        <f t="shared" si="25"/>
        <v>0.10099750623441396</v>
      </c>
      <c r="I118" s="4"/>
      <c r="J118" s="5"/>
      <c r="K118" s="6">
        <f t="shared" si="26"/>
        <v>0</v>
      </c>
      <c r="L118" s="7"/>
      <c r="M118" s="8"/>
      <c r="N118" s="9">
        <f t="shared" si="27"/>
        <v>0</v>
      </c>
      <c r="O118" s="96"/>
      <c r="P118" s="95"/>
      <c r="Q118" s="94">
        <f t="shared" si="28"/>
        <v>0</v>
      </c>
      <c r="R118" s="10"/>
      <c r="S118" s="11"/>
      <c r="T118" s="12">
        <f t="shared" si="29"/>
        <v>0</v>
      </c>
      <c r="U118" s="13"/>
      <c r="V118" s="14"/>
      <c r="W118" s="15">
        <f t="shared" si="30"/>
        <v>0</v>
      </c>
      <c r="X118" s="16">
        <f t="shared" si="31"/>
        <v>28872</v>
      </c>
      <c r="Y118" s="1" t="s">
        <v>290</v>
      </c>
      <c r="Z118" s="29" t="s">
        <v>42</v>
      </c>
      <c r="AA118" s="1" t="s">
        <v>292</v>
      </c>
    </row>
    <row r="119" spans="1:27" x14ac:dyDescent="0.25">
      <c r="A119" s="29" t="s">
        <v>175</v>
      </c>
      <c r="B119" s="29">
        <v>54</v>
      </c>
      <c r="C119" s="2" t="s">
        <v>293</v>
      </c>
      <c r="D119" s="30">
        <v>23959</v>
      </c>
      <c r="E119" s="3">
        <f t="shared" si="24"/>
        <v>0.95454183266932269</v>
      </c>
      <c r="F119" s="52" t="s">
        <v>294</v>
      </c>
      <c r="G119" s="53">
        <v>858</v>
      </c>
      <c r="H119" s="54">
        <f t="shared" si="25"/>
        <v>3.4183266932270917E-2</v>
      </c>
      <c r="I119" s="4" t="s">
        <v>295</v>
      </c>
      <c r="J119" s="5">
        <v>283</v>
      </c>
      <c r="K119" s="6">
        <f t="shared" si="26"/>
        <v>1.1274900398406375E-2</v>
      </c>
      <c r="L119" s="7"/>
      <c r="M119" s="8"/>
      <c r="N119" s="9">
        <f t="shared" si="27"/>
        <v>0</v>
      </c>
      <c r="O119" s="96"/>
      <c r="P119" s="95"/>
      <c r="Q119" s="94">
        <f t="shared" si="28"/>
        <v>0</v>
      </c>
      <c r="R119" s="10"/>
      <c r="S119" s="11"/>
      <c r="T119" s="12">
        <f t="shared" si="29"/>
        <v>0</v>
      </c>
      <c r="U119" s="13"/>
      <c r="V119" s="14"/>
      <c r="W119" s="15">
        <f t="shared" si="30"/>
        <v>0</v>
      </c>
      <c r="X119" s="16">
        <f t="shared" si="31"/>
        <v>25100</v>
      </c>
      <c r="Y119" s="1" t="s">
        <v>295</v>
      </c>
      <c r="Z119" s="29" t="s">
        <v>42</v>
      </c>
      <c r="AA119" s="1" t="s">
        <v>296</v>
      </c>
    </row>
    <row r="120" spans="1:27" x14ac:dyDescent="0.25">
      <c r="A120" s="29" t="s">
        <v>175</v>
      </c>
      <c r="B120" s="29">
        <v>55</v>
      </c>
      <c r="C120" s="2" t="s">
        <v>297</v>
      </c>
      <c r="D120" s="30">
        <v>30847</v>
      </c>
      <c r="E120" s="3">
        <f t="shared" si="24"/>
        <v>0.94966442953020136</v>
      </c>
      <c r="F120" s="52" t="s">
        <v>298</v>
      </c>
      <c r="G120" s="53">
        <v>656</v>
      </c>
      <c r="H120" s="54">
        <f t="shared" si="25"/>
        <v>2.0195800751185274E-2</v>
      </c>
      <c r="I120" s="4" t="s">
        <v>299</v>
      </c>
      <c r="J120" s="5">
        <v>979</v>
      </c>
      <c r="K120" s="6">
        <f t="shared" si="26"/>
        <v>3.0139769718613384E-2</v>
      </c>
      <c r="L120" s="7"/>
      <c r="M120" s="8"/>
      <c r="N120" s="9">
        <f t="shared" si="27"/>
        <v>0</v>
      </c>
      <c r="O120" s="96"/>
      <c r="P120" s="95"/>
      <c r="Q120" s="94">
        <f t="shared" si="28"/>
        <v>0</v>
      </c>
      <c r="R120" s="10"/>
      <c r="S120" s="11"/>
      <c r="T120" s="12">
        <f t="shared" si="29"/>
        <v>0</v>
      </c>
      <c r="U120" s="13"/>
      <c r="V120" s="14"/>
      <c r="W120" s="15">
        <f t="shared" si="30"/>
        <v>0</v>
      </c>
      <c r="X120" s="16">
        <f t="shared" si="31"/>
        <v>32482</v>
      </c>
      <c r="Y120" s="1" t="s">
        <v>297</v>
      </c>
      <c r="Z120" s="29" t="s">
        <v>42</v>
      </c>
      <c r="AA120" s="1" t="s">
        <v>300</v>
      </c>
    </row>
    <row r="121" spans="1:27" x14ac:dyDescent="0.25">
      <c r="A121" s="29" t="s">
        <v>175</v>
      </c>
      <c r="B121" s="29">
        <v>56</v>
      </c>
      <c r="C121" s="2" t="s">
        <v>301</v>
      </c>
      <c r="D121" s="30">
        <v>36891</v>
      </c>
      <c r="E121" s="3">
        <f t="shared" si="24"/>
        <v>0.98636400096254107</v>
      </c>
      <c r="F121" s="52" t="s">
        <v>302</v>
      </c>
      <c r="G121" s="53">
        <v>510</v>
      </c>
      <c r="H121" s="54">
        <f t="shared" si="25"/>
        <v>1.3635999037458891E-2</v>
      </c>
      <c r="I121" s="4"/>
      <c r="J121" s="5"/>
      <c r="K121" s="6">
        <f t="shared" si="26"/>
        <v>0</v>
      </c>
      <c r="L121" s="7"/>
      <c r="M121" s="8"/>
      <c r="N121" s="9">
        <f t="shared" si="27"/>
        <v>0</v>
      </c>
      <c r="O121" s="96"/>
      <c r="P121" s="95"/>
      <c r="Q121" s="94">
        <f t="shared" si="28"/>
        <v>0</v>
      </c>
      <c r="R121" s="10"/>
      <c r="S121" s="11"/>
      <c r="T121" s="12">
        <f t="shared" si="29"/>
        <v>0</v>
      </c>
      <c r="U121" s="13"/>
      <c r="V121" s="14"/>
      <c r="W121" s="15">
        <f t="shared" si="30"/>
        <v>0</v>
      </c>
      <c r="X121" s="16">
        <f t="shared" si="31"/>
        <v>37401</v>
      </c>
      <c r="Y121" s="1" t="s">
        <v>301</v>
      </c>
      <c r="Z121" s="29" t="s">
        <v>42</v>
      </c>
      <c r="AA121" s="1" t="s">
        <v>292</v>
      </c>
    </row>
    <row r="122" spans="1:27" x14ac:dyDescent="0.25">
      <c r="A122" s="29" t="s">
        <v>175</v>
      </c>
      <c r="B122" s="29">
        <v>57</v>
      </c>
      <c r="C122" s="2" t="s">
        <v>303</v>
      </c>
      <c r="D122" s="30">
        <v>46733</v>
      </c>
      <c r="E122" s="3">
        <f t="shared" si="24"/>
        <v>0.97677869743332502</v>
      </c>
      <c r="F122" s="52" t="s">
        <v>304</v>
      </c>
      <c r="G122" s="53">
        <v>1111</v>
      </c>
      <c r="H122" s="54">
        <f t="shared" si="25"/>
        <v>2.3221302566675026E-2</v>
      </c>
      <c r="I122" s="4"/>
      <c r="J122" s="5"/>
      <c r="K122" s="6">
        <f t="shared" si="26"/>
        <v>0</v>
      </c>
      <c r="L122" s="7"/>
      <c r="M122" s="8"/>
      <c r="N122" s="9">
        <f t="shared" si="27"/>
        <v>0</v>
      </c>
      <c r="O122" s="96"/>
      <c r="P122" s="95"/>
      <c r="Q122" s="94">
        <f t="shared" si="28"/>
        <v>0</v>
      </c>
      <c r="R122" s="10"/>
      <c r="S122" s="11"/>
      <c r="T122" s="12">
        <f t="shared" si="29"/>
        <v>0</v>
      </c>
      <c r="U122" s="13"/>
      <c r="V122" s="14"/>
      <c r="W122" s="15">
        <f t="shared" si="30"/>
        <v>0</v>
      </c>
      <c r="X122" s="16">
        <f t="shared" si="31"/>
        <v>47844</v>
      </c>
      <c r="Y122" s="1" t="s">
        <v>303</v>
      </c>
      <c r="Z122" s="29" t="s">
        <v>42</v>
      </c>
      <c r="AA122" s="1" t="s">
        <v>292</v>
      </c>
    </row>
    <row r="123" spans="1:27" x14ac:dyDescent="0.25">
      <c r="A123" s="29" t="s">
        <v>175</v>
      </c>
      <c r="B123" s="29">
        <v>58</v>
      </c>
      <c r="C123" s="2" t="s">
        <v>305</v>
      </c>
      <c r="D123" s="30">
        <v>38076</v>
      </c>
      <c r="E123" s="3">
        <f t="shared" si="24"/>
        <v>0.98911546954149887</v>
      </c>
      <c r="F123" s="52"/>
      <c r="G123" s="53"/>
      <c r="H123" s="54">
        <f t="shared" si="25"/>
        <v>0</v>
      </c>
      <c r="I123" s="4"/>
      <c r="J123" s="5"/>
      <c r="K123" s="6">
        <f t="shared" si="26"/>
        <v>0</v>
      </c>
      <c r="L123" s="7" t="s">
        <v>305</v>
      </c>
      <c r="M123" s="8">
        <v>419</v>
      </c>
      <c r="N123" s="9">
        <f t="shared" si="27"/>
        <v>1.0884530458501103E-2</v>
      </c>
      <c r="O123" s="96"/>
      <c r="P123" s="95"/>
      <c r="Q123" s="94">
        <f t="shared" si="28"/>
        <v>0</v>
      </c>
      <c r="R123" s="10"/>
      <c r="S123" s="11"/>
      <c r="T123" s="12">
        <f t="shared" si="29"/>
        <v>0</v>
      </c>
      <c r="U123" s="13"/>
      <c r="V123" s="14"/>
      <c r="W123" s="15">
        <f t="shared" si="30"/>
        <v>0</v>
      </c>
      <c r="X123" s="16">
        <f t="shared" si="31"/>
        <v>38495</v>
      </c>
      <c r="Y123" s="1" t="s">
        <v>305</v>
      </c>
      <c r="Z123" s="29" t="s">
        <v>42</v>
      </c>
      <c r="AA123" s="1" t="s">
        <v>43</v>
      </c>
    </row>
    <row r="124" spans="1:27" x14ac:dyDescent="0.25">
      <c r="A124" s="29" t="s">
        <v>175</v>
      </c>
      <c r="B124" s="29">
        <v>59</v>
      </c>
      <c r="C124" s="2" t="s">
        <v>306</v>
      </c>
      <c r="D124" s="30">
        <v>31273</v>
      </c>
      <c r="E124" s="3">
        <f t="shared" si="24"/>
        <v>0.91457565654793238</v>
      </c>
      <c r="F124" s="52"/>
      <c r="G124" s="53"/>
      <c r="H124" s="54">
        <f t="shared" si="25"/>
        <v>0</v>
      </c>
      <c r="I124" s="4" t="s">
        <v>307</v>
      </c>
      <c r="J124" s="5">
        <v>2921</v>
      </c>
      <c r="K124" s="6">
        <f t="shared" si="26"/>
        <v>8.5424343452067619E-2</v>
      </c>
      <c r="L124" s="7"/>
      <c r="M124" s="8"/>
      <c r="N124" s="9">
        <f t="shared" si="27"/>
        <v>0</v>
      </c>
      <c r="O124" s="96"/>
      <c r="P124" s="95"/>
      <c r="Q124" s="94">
        <f t="shared" si="28"/>
        <v>0</v>
      </c>
      <c r="R124" s="10"/>
      <c r="S124" s="11"/>
      <c r="T124" s="12">
        <f t="shared" si="29"/>
        <v>0</v>
      </c>
      <c r="U124" s="13"/>
      <c r="V124" s="14"/>
      <c r="W124" s="15">
        <f t="shared" si="30"/>
        <v>0</v>
      </c>
      <c r="X124" s="16">
        <f t="shared" si="31"/>
        <v>34194</v>
      </c>
      <c r="Y124" s="1" t="s">
        <v>306</v>
      </c>
      <c r="Z124" s="29" t="s">
        <v>42</v>
      </c>
      <c r="AA124" s="1" t="s">
        <v>113</v>
      </c>
    </row>
    <row r="125" spans="1:27" x14ac:dyDescent="0.25">
      <c r="A125" s="29" t="s">
        <v>175</v>
      </c>
      <c r="B125" s="29">
        <v>60</v>
      </c>
      <c r="C125" s="2" t="s">
        <v>308</v>
      </c>
      <c r="D125" s="30">
        <v>33950</v>
      </c>
      <c r="E125" s="3">
        <f t="shared" si="24"/>
        <v>0.95114024766067129</v>
      </c>
      <c r="F125" s="52" t="s">
        <v>309</v>
      </c>
      <c r="G125" s="53">
        <v>994</v>
      </c>
      <c r="H125" s="54">
        <f t="shared" si="25"/>
        <v>2.7847817560374293E-2</v>
      </c>
      <c r="I125" s="4" t="s">
        <v>309</v>
      </c>
      <c r="J125" s="5">
        <v>186</v>
      </c>
      <c r="K125" s="6">
        <f t="shared" si="26"/>
        <v>5.2109598251807027E-3</v>
      </c>
      <c r="L125" s="7" t="s">
        <v>308</v>
      </c>
      <c r="M125" s="8">
        <v>564</v>
      </c>
      <c r="N125" s="9">
        <f t="shared" si="27"/>
        <v>1.5800974953773743E-2</v>
      </c>
      <c r="O125" s="96"/>
      <c r="P125" s="95"/>
      <c r="Q125" s="94">
        <f t="shared" si="28"/>
        <v>0</v>
      </c>
      <c r="R125" s="10"/>
      <c r="S125" s="11"/>
      <c r="T125" s="12">
        <f t="shared" si="29"/>
        <v>0</v>
      </c>
      <c r="U125" s="13"/>
      <c r="V125" s="14"/>
      <c r="W125" s="15">
        <f t="shared" si="30"/>
        <v>0</v>
      </c>
      <c r="X125" s="16">
        <f t="shared" si="31"/>
        <v>35694</v>
      </c>
      <c r="Y125" s="1" t="s">
        <v>308</v>
      </c>
      <c r="Z125" s="29" t="s">
        <v>42</v>
      </c>
      <c r="AA125" s="1" t="s">
        <v>49</v>
      </c>
    </row>
    <row r="126" spans="1:27" x14ac:dyDescent="0.25">
      <c r="A126" s="29" t="s">
        <v>175</v>
      </c>
      <c r="B126" s="29">
        <v>61</v>
      </c>
      <c r="C126" s="2" t="s">
        <v>310</v>
      </c>
      <c r="D126" s="30">
        <v>26541</v>
      </c>
      <c r="E126" s="3">
        <f t="shared" si="24"/>
        <v>0.74095477386934672</v>
      </c>
      <c r="F126" s="52" t="s">
        <v>311</v>
      </c>
      <c r="G126" s="53">
        <v>7204</v>
      </c>
      <c r="H126" s="54">
        <f t="shared" si="25"/>
        <v>0.20111669458403128</v>
      </c>
      <c r="I126" s="4"/>
      <c r="J126" s="5"/>
      <c r="K126" s="6">
        <f t="shared" si="26"/>
        <v>0</v>
      </c>
      <c r="L126" s="7" t="s">
        <v>310</v>
      </c>
      <c r="M126" s="8">
        <v>1340</v>
      </c>
      <c r="N126" s="9">
        <f t="shared" si="27"/>
        <v>3.7409268565047463E-2</v>
      </c>
      <c r="O126" s="96" t="s">
        <v>310</v>
      </c>
      <c r="P126" s="95">
        <v>735</v>
      </c>
      <c r="Q126" s="94">
        <f t="shared" si="28"/>
        <v>2.051926298157454E-2</v>
      </c>
      <c r="R126" s="10"/>
      <c r="S126" s="11"/>
      <c r="T126" s="12">
        <f t="shared" si="29"/>
        <v>0</v>
      </c>
      <c r="U126" s="13"/>
      <c r="V126" s="14"/>
      <c r="W126" s="15">
        <f t="shared" si="30"/>
        <v>0</v>
      </c>
      <c r="X126" s="16">
        <f t="shared" si="31"/>
        <v>35820</v>
      </c>
      <c r="Y126" s="1" t="s">
        <v>310</v>
      </c>
      <c r="Z126" s="29" t="s">
        <v>42</v>
      </c>
      <c r="AA126" s="1" t="s">
        <v>118</v>
      </c>
    </row>
    <row r="127" spans="1:27" x14ac:dyDescent="0.25">
      <c r="A127" s="29" t="s">
        <v>175</v>
      </c>
      <c r="B127" s="29">
        <v>62</v>
      </c>
      <c r="C127" s="2" t="s">
        <v>312</v>
      </c>
      <c r="D127" s="30">
        <v>12943</v>
      </c>
      <c r="E127" s="3">
        <f t="shared" si="24"/>
        <v>0.30839429102432747</v>
      </c>
      <c r="F127" s="52" t="s">
        <v>313</v>
      </c>
      <c r="G127" s="53">
        <v>25279</v>
      </c>
      <c r="H127" s="54">
        <f t="shared" si="25"/>
        <v>0.60232552598346401</v>
      </c>
      <c r="I127" s="4" t="s">
        <v>313</v>
      </c>
      <c r="J127" s="5">
        <v>2873</v>
      </c>
      <c r="K127" s="6">
        <f t="shared" si="26"/>
        <v>6.8455288427172439E-2</v>
      </c>
      <c r="L127" s="7"/>
      <c r="M127" s="8"/>
      <c r="N127" s="9">
        <f t="shared" si="27"/>
        <v>0</v>
      </c>
      <c r="O127" s="96" t="s">
        <v>313</v>
      </c>
      <c r="P127" s="95">
        <v>874</v>
      </c>
      <c r="Q127" s="94">
        <f t="shared" si="28"/>
        <v>2.0824894565036098E-2</v>
      </c>
      <c r="R127" s="10"/>
      <c r="S127" s="11"/>
      <c r="T127" s="12">
        <f t="shared" si="29"/>
        <v>0</v>
      </c>
      <c r="U127" s="13"/>
      <c r="V127" s="14"/>
      <c r="W127" s="15">
        <f t="shared" si="30"/>
        <v>0</v>
      </c>
      <c r="X127" s="16">
        <f t="shared" si="31"/>
        <v>41969</v>
      </c>
      <c r="Y127" s="1" t="s">
        <v>313</v>
      </c>
      <c r="Z127" s="29" t="s">
        <v>18</v>
      </c>
      <c r="AA127" s="1" t="s">
        <v>22</v>
      </c>
    </row>
    <row r="128" spans="1:27" x14ac:dyDescent="0.25">
      <c r="A128" s="29" t="s">
        <v>175</v>
      </c>
      <c r="B128" s="29">
        <v>63</v>
      </c>
      <c r="C128" s="2" t="s">
        <v>314</v>
      </c>
      <c r="D128" s="30">
        <v>21983</v>
      </c>
      <c r="E128" s="3">
        <f t="shared" si="24"/>
        <v>0.57440359541166941</v>
      </c>
      <c r="F128" s="52" t="s">
        <v>315</v>
      </c>
      <c r="G128" s="53">
        <v>12977</v>
      </c>
      <c r="H128" s="54">
        <f t="shared" si="25"/>
        <v>0.33908181129314624</v>
      </c>
      <c r="I128" s="4" t="s">
        <v>314</v>
      </c>
      <c r="J128" s="5">
        <v>2382</v>
      </c>
      <c r="K128" s="6">
        <f t="shared" si="26"/>
        <v>6.224033863761072E-2</v>
      </c>
      <c r="L128" s="7"/>
      <c r="M128" s="8"/>
      <c r="N128" s="9">
        <f t="shared" si="27"/>
        <v>0</v>
      </c>
      <c r="O128" s="96" t="s">
        <v>314</v>
      </c>
      <c r="P128" s="95">
        <v>929</v>
      </c>
      <c r="Q128" s="94">
        <f t="shared" si="28"/>
        <v>2.4274254657573619E-2</v>
      </c>
      <c r="R128" s="10"/>
      <c r="S128" s="11"/>
      <c r="T128" s="12">
        <f t="shared" si="29"/>
        <v>0</v>
      </c>
      <c r="U128" s="13"/>
      <c r="V128" s="14"/>
      <c r="W128" s="15">
        <f t="shared" si="30"/>
        <v>0</v>
      </c>
      <c r="X128" s="16">
        <f t="shared" si="31"/>
        <v>38271</v>
      </c>
      <c r="Y128" s="1" t="s">
        <v>314</v>
      </c>
      <c r="Z128" s="29" t="s">
        <v>42</v>
      </c>
      <c r="AA128" s="1" t="s">
        <v>316</v>
      </c>
    </row>
    <row r="129" spans="1:27" x14ac:dyDescent="0.25">
      <c r="A129" s="29" t="s">
        <v>175</v>
      </c>
      <c r="B129" s="29">
        <v>64</v>
      </c>
      <c r="C129" s="2" t="s">
        <v>317</v>
      </c>
      <c r="D129" s="30">
        <v>12328</v>
      </c>
      <c r="E129" s="3">
        <f t="shared" si="24"/>
        <v>0.35822630324867788</v>
      </c>
      <c r="F129" s="52" t="s">
        <v>318</v>
      </c>
      <c r="G129" s="53">
        <v>17731</v>
      </c>
      <c r="H129" s="54">
        <f t="shared" si="25"/>
        <v>0.5152263613645609</v>
      </c>
      <c r="I129" s="4" t="s">
        <v>318</v>
      </c>
      <c r="J129" s="5">
        <v>2393</v>
      </c>
      <c r="K129" s="6">
        <f t="shared" si="26"/>
        <v>6.953565409426396E-2</v>
      </c>
      <c r="L129" s="7" t="s">
        <v>317</v>
      </c>
      <c r="M129" s="8">
        <v>913</v>
      </c>
      <c r="N129" s="9">
        <f t="shared" si="27"/>
        <v>2.652990062183995E-2</v>
      </c>
      <c r="O129" s="96" t="s">
        <v>318</v>
      </c>
      <c r="P129" s="95">
        <v>1049</v>
      </c>
      <c r="Q129" s="94">
        <f t="shared" si="28"/>
        <v>3.048178067065729E-2</v>
      </c>
      <c r="R129" s="10"/>
      <c r="S129" s="11"/>
      <c r="T129" s="12">
        <f t="shared" si="29"/>
        <v>0</v>
      </c>
      <c r="U129" s="13"/>
      <c r="V129" s="14"/>
      <c r="W129" s="15">
        <f t="shared" si="30"/>
        <v>0</v>
      </c>
      <c r="X129" s="16">
        <f t="shared" si="31"/>
        <v>34414</v>
      </c>
      <c r="Y129" s="1" t="s">
        <v>318</v>
      </c>
      <c r="Z129" s="29" t="s">
        <v>18</v>
      </c>
      <c r="AA129" s="1" t="s">
        <v>19</v>
      </c>
    </row>
    <row r="130" spans="1:27" x14ac:dyDescent="0.25">
      <c r="A130" s="29" t="s">
        <v>175</v>
      </c>
      <c r="B130" s="29">
        <v>65</v>
      </c>
      <c r="C130" s="2" t="s">
        <v>319</v>
      </c>
      <c r="D130" s="30">
        <v>23886</v>
      </c>
      <c r="E130" s="3">
        <f t="shared" ref="E130:E161" si="32">D130/X130</f>
        <v>0.79484875711290803</v>
      </c>
      <c r="F130" s="52" t="s">
        <v>320</v>
      </c>
      <c r="G130" s="53">
        <v>4907</v>
      </c>
      <c r="H130" s="54">
        <f t="shared" ref="H130:H161" si="33">G130/X130</f>
        <v>0.16328907523876077</v>
      </c>
      <c r="I130" s="4"/>
      <c r="J130" s="5"/>
      <c r="K130" s="6">
        <f t="shared" ref="K130:K161" si="34">J130/X130</f>
        <v>0</v>
      </c>
      <c r="L130" s="7" t="s">
        <v>319</v>
      </c>
      <c r="M130" s="8">
        <v>1258</v>
      </c>
      <c r="N130" s="9">
        <f t="shared" ref="N130:N161" si="35">M130/X130</f>
        <v>4.1862167648331172E-2</v>
      </c>
      <c r="O130" s="96"/>
      <c r="P130" s="95"/>
      <c r="Q130" s="94">
        <f t="shared" ref="Q130:Q161" si="36">P130/X130</f>
        <v>0</v>
      </c>
      <c r="R130" s="10"/>
      <c r="S130" s="11"/>
      <c r="T130" s="12">
        <f t="shared" ref="T130:T161" si="37">S130/X130</f>
        <v>0</v>
      </c>
      <c r="U130" s="13"/>
      <c r="V130" s="14"/>
      <c r="W130" s="15">
        <f t="shared" ref="W130:W161" si="38">V130/X130</f>
        <v>0</v>
      </c>
      <c r="X130" s="16">
        <f t="shared" ref="X130:X161" si="39">D130+G130+J130+M130+S130+P130+V130</f>
        <v>30051</v>
      </c>
      <c r="Y130" s="1" t="s">
        <v>319</v>
      </c>
      <c r="Z130" s="29" t="s">
        <v>42</v>
      </c>
      <c r="AA130" s="1" t="s">
        <v>86</v>
      </c>
    </row>
    <row r="131" spans="1:27" x14ac:dyDescent="0.25">
      <c r="A131" s="29" t="s">
        <v>175</v>
      </c>
      <c r="B131" s="29">
        <v>66</v>
      </c>
      <c r="C131" s="2" t="s">
        <v>321</v>
      </c>
      <c r="D131" s="30">
        <v>40142</v>
      </c>
      <c r="E131" s="3">
        <f t="shared" si="32"/>
        <v>1</v>
      </c>
      <c r="F131" s="52"/>
      <c r="G131" s="53"/>
      <c r="H131" s="54">
        <f t="shared" si="33"/>
        <v>0</v>
      </c>
      <c r="I131" s="4"/>
      <c r="J131" s="5"/>
      <c r="K131" s="6">
        <f t="shared" si="34"/>
        <v>0</v>
      </c>
      <c r="L131" s="7"/>
      <c r="M131" s="8"/>
      <c r="N131" s="9">
        <f t="shared" si="35"/>
        <v>0</v>
      </c>
      <c r="O131" s="96"/>
      <c r="P131" s="95"/>
      <c r="Q131" s="94">
        <f t="shared" si="36"/>
        <v>0</v>
      </c>
      <c r="R131" s="10"/>
      <c r="S131" s="11"/>
      <c r="T131" s="12">
        <f t="shared" si="37"/>
        <v>0</v>
      </c>
      <c r="U131" s="13"/>
      <c r="V131" s="14"/>
      <c r="W131" s="15">
        <f t="shared" si="38"/>
        <v>0</v>
      </c>
      <c r="X131" s="16">
        <f t="shared" si="39"/>
        <v>40142</v>
      </c>
      <c r="Y131" s="1" t="s">
        <v>321</v>
      </c>
      <c r="Z131" s="29" t="s">
        <v>42</v>
      </c>
      <c r="AA131" s="1" t="s">
        <v>42</v>
      </c>
    </row>
    <row r="132" spans="1:27" x14ac:dyDescent="0.25">
      <c r="A132" s="29" t="s">
        <v>175</v>
      </c>
      <c r="B132" s="29">
        <v>67</v>
      </c>
      <c r="C132" s="2" t="s">
        <v>322</v>
      </c>
      <c r="D132" s="30">
        <v>41199</v>
      </c>
      <c r="E132" s="3">
        <f t="shared" si="32"/>
        <v>0.90567157617058691</v>
      </c>
      <c r="F132" s="52"/>
      <c r="G132" s="53"/>
      <c r="H132" s="54">
        <f t="shared" si="33"/>
        <v>0</v>
      </c>
      <c r="I132" s="4"/>
      <c r="J132" s="5"/>
      <c r="K132" s="6">
        <f t="shared" si="34"/>
        <v>0</v>
      </c>
      <c r="L132" s="7" t="s">
        <v>322</v>
      </c>
      <c r="M132" s="8">
        <v>1993</v>
      </c>
      <c r="N132" s="9">
        <f t="shared" si="35"/>
        <v>4.3811826775115408E-2</v>
      </c>
      <c r="O132" s="96"/>
      <c r="P132" s="95"/>
      <c r="Q132" s="94">
        <f t="shared" si="36"/>
        <v>0</v>
      </c>
      <c r="R132" s="10" t="s">
        <v>323</v>
      </c>
      <c r="S132" s="11">
        <v>2298</v>
      </c>
      <c r="T132" s="12">
        <f t="shared" si="37"/>
        <v>5.0516597054297646E-2</v>
      </c>
      <c r="U132" s="13"/>
      <c r="V132" s="14"/>
      <c r="W132" s="15">
        <f t="shared" si="38"/>
        <v>0</v>
      </c>
      <c r="X132" s="16">
        <f t="shared" si="39"/>
        <v>45490</v>
      </c>
      <c r="Y132" s="1" t="s">
        <v>322</v>
      </c>
      <c r="Z132" s="29" t="s">
        <v>42</v>
      </c>
      <c r="AA132" s="1" t="s">
        <v>324</v>
      </c>
    </row>
    <row r="133" spans="1:27" x14ac:dyDescent="0.25">
      <c r="A133" s="29" t="s">
        <v>175</v>
      </c>
      <c r="B133" s="29">
        <v>68</v>
      </c>
      <c r="C133" s="2" t="s">
        <v>325</v>
      </c>
      <c r="D133" s="30">
        <v>30510</v>
      </c>
      <c r="E133" s="3">
        <f t="shared" si="32"/>
        <v>0.96725105411660273</v>
      </c>
      <c r="F133" s="52"/>
      <c r="G133" s="53"/>
      <c r="H133" s="54">
        <f t="shared" si="33"/>
        <v>0</v>
      </c>
      <c r="I133" s="4"/>
      <c r="J133" s="5"/>
      <c r="K133" s="6">
        <f t="shared" si="34"/>
        <v>0</v>
      </c>
      <c r="L133" s="7" t="s">
        <v>325</v>
      </c>
      <c r="M133" s="8">
        <v>1033</v>
      </c>
      <c r="N133" s="9">
        <f t="shared" si="35"/>
        <v>3.2748945883397267E-2</v>
      </c>
      <c r="O133" s="96"/>
      <c r="P133" s="95"/>
      <c r="Q133" s="94">
        <f t="shared" si="36"/>
        <v>0</v>
      </c>
      <c r="R133" s="10"/>
      <c r="S133" s="11"/>
      <c r="T133" s="12">
        <f t="shared" si="37"/>
        <v>0</v>
      </c>
      <c r="U133" s="13"/>
      <c r="V133" s="14"/>
      <c r="W133" s="15">
        <f t="shared" si="38"/>
        <v>0</v>
      </c>
      <c r="X133" s="16">
        <f t="shared" si="39"/>
        <v>31543</v>
      </c>
      <c r="Y133" s="1" t="s">
        <v>325</v>
      </c>
      <c r="Z133" s="29" t="s">
        <v>42</v>
      </c>
      <c r="AA133" s="1" t="s">
        <v>43</v>
      </c>
    </row>
    <row r="134" spans="1:27" x14ac:dyDescent="0.25">
      <c r="A134" s="29" t="s">
        <v>175</v>
      </c>
      <c r="B134" s="29">
        <v>69</v>
      </c>
      <c r="C134" s="2" t="s">
        <v>326</v>
      </c>
      <c r="D134" s="30">
        <v>44593</v>
      </c>
      <c r="E134" s="3">
        <f t="shared" si="32"/>
        <v>1</v>
      </c>
      <c r="F134" s="52"/>
      <c r="G134" s="53"/>
      <c r="H134" s="54">
        <f t="shared" si="33"/>
        <v>0</v>
      </c>
      <c r="I134" s="4"/>
      <c r="J134" s="5"/>
      <c r="K134" s="6">
        <f t="shared" si="34"/>
        <v>0</v>
      </c>
      <c r="L134" s="7"/>
      <c r="M134" s="8"/>
      <c r="N134" s="9">
        <f t="shared" si="35"/>
        <v>0</v>
      </c>
      <c r="O134" s="96"/>
      <c r="P134" s="95"/>
      <c r="Q134" s="94">
        <f t="shared" si="36"/>
        <v>0</v>
      </c>
      <c r="R134" s="10"/>
      <c r="S134" s="11"/>
      <c r="T134" s="12">
        <f t="shared" si="37"/>
        <v>0</v>
      </c>
      <c r="U134" s="13"/>
      <c r="V134" s="14"/>
      <c r="W134" s="15">
        <f t="shared" si="38"/>
        <v>0</v>
      </c>
      <c r="X134" s="16">
        <f t="shared" si="39"/>
        <v>44593</v>
      </c>
      <c r="Y134" s="1" t="s">
        <v>326</v>
      </c>
      <c r="Z134" s="29" t="s">
        <v>42</v>
      </c>
      <c r="AA134" s="1" t="s">
        <v>42</v>
      </c>
    </row>
    <row r="135" spans="1:27" x14ac:dyDescent="0.25">
      <c r="A135" s="29" t="s">
        <v>175</v>
      </c>
      <c r="B135" s="29">
        <v>70</v>
      </c>
      <c r="C135" s="2" t="s">
        <v>28</v>
      </c>
      <c r="D135" s="30">
        <v>39024</v>
      </c>
      <c r="E135" s="3">
        <f t="shared" si="32"/>
        <v>0.96708961141950833</v>
      </c>
      <c r="F135" s="52"/>
      <c r="G135" s="53"/>
      <c r="H135" s="54">
        <f t="shared" si="33"/>
        <v>0</v>
      </c>
      <c r="I135" s="4"/>
      <c r="J135" s="5"/>
      <c r="K135" s="6">
        <f t="shared" si="34"/>
        <v>0</v>
      </c>
      <c r="L135" s="7" t="s">
        <v>28</v>
      </c>
      <c r="M135" s="8">
        <v>1328</v>
      </c>
      <c r="N135" s="9">
        <f t="shared" si="35"/>
        <v>3.2910388580491674E-2</v>
      </c>
      <c r="O135" s="96"/>
      <c r="P135" s="95"/>
      <c r="Q135" s="94">
        <f t="shared" si="36"/>
        <v>0</v>
      </c>
      <c r="R135" s="10"/>
      <c r="S135" s="11"/>
      <c r="T135" s="12">
        <f t="shared" si="37"/>
        <v>0</v>
      </c>
      <c r="U135" s="13"/>
      <c r="V135" s="14"/>
      <c r="W135" s="15">
        <f t="shared" si="38"/>
        <v>0</v>
      </c>
      <c r="X135" s="16">
        <f t="shared" si="39"/>
        <v>40352</v>
      </c>
      <c r="Y135" s="1" t="s">
        <v>28</v>
      </c>
      <c r="Z135" s="29" t="s">
        <v>42</v>
      </c>
      <c r="AA135" s="1" t="s">
        <v>43</v>
      </c>
    </row>
    <row r="136" spans="1:27" x14ac:dyDescent="0.25">
      <c r="A136" s="29" t="s">
        <v>175</v>
      </c>
      <c r="B136" s="29">
        <v>71</v>
      </c>
      <c r="C136" s="2" t="s">
        <v>327</v>
      </c>
      <c r="D136" s="30">
        <v>36220</v>
      </c>
      <c r="E136" s="3">
        <f t="shared" si="32"/>
        <v>1</v>
      </c>
      <c r="F136" s="52"/>
      <c r="G136" s="53"/>
      <c r="H136" s="54">
        <f t="shared" si="33"/>
        <v>0</v>
      </c>
      <c r="I136" s="4"/>
      <c r="J136" s="5"/>
      <c r="K136" s="6">
        <f t="shared" si="34"/>
        <v>0</v>
      </c>
      <c r="L136" s="7"/>
      <c r="M136" s="8"/>
      <c r="N136" s="9">
        <f t="shared" si="35"/>
        <v>0</v>
      </c>
      <c r="O136" s="96"/>
      <c r="P136" s="95"/>
      <c r="Q136" s="94">
        <f t="shared" si="36"/>
        <v>0</v>
      </c>
      <c r="R136" s="10"/>
      <c r="S136" s="11"/>
      <c r="T136" s="12">
        <f t="shared" si="37"/>
        <v>0</v>
      </c>
      <c r="U136" s="13"/>
      <c r="V136" s="14"/>
      <c r="W136" s="15">
        <f t="shared" si="38"/>
        <v>0</v>
      </c>
      <c r="X136" s="16">
        <f t="shared" si="39"/>
        <v>36220</v>
      </c>
      <c r="Y136" s="1" t="s">
        <v>328</v>
      </c>
      <c r="Z136" s="29" t="s">
        <v>42</v>
      </c>
      <c r="AA136" s="1" t="s">
        <v>42</v>
      </c>
    </row>
    <row r="137" spans="1:27" x14ac:dyDescent="0.25">
      <c r="A137" s="29" t="s">
        <v>175</v>
      </c>
      <c r="B137" s="29">
        <v>72</v>
      </c>
      <c r="C137" s="2" t="s">
        <v>329</v>
      </c>
      <c r="D137" s="30">
        <v>28896</v>
      </c>
      <c r="E137" s="3">
        <f t="shared" si="32"/>
        <v>0.93496408464375846</v>
      </c>
      <c r="F137" s="52" t="s">
        <v>330</v>
      </c>
      <c r="G137" s="53">
        <v>2010</v>
      </c>
      <c r="H137" s="54">
        <f t="shared" si="33"/>
        <v>6.5035915356241508E-2</v>
      </c>
      <c r="I137" s="4"/>
      <c r="J137" s="5"/>
      <c r="K137" s="6">
        <f t="shared" si="34"/>
        <v>0</v>
      </c>
      <c r="L137" s="7"/>
      <c r="M137" s="8"/>
      <c r="N137" s="9">
        <f t="shared" si="35"/>
        <v>0</v>
      </c>
      <c r="O137" s="96"/>
      <c r="P137" s="95"/>
      <c r="Q137" s="94">
        <f t="shared" si="36"/>
        <v>0</v>
      </c>
      <c r="R137" s="10"/>
      <c r="S137" s="11"/>
      <c r="T137" s="12">
        <f t="shared" si="37"/>
        <v>0</v>
      </c>
      <c r="U137" s="13"/>
      <c r="V137" s="14"/>
      <c r="W137" s="15">
        <f t="shared" si="38"/>
        <v>0</v>
      </c>
      <c r="X137" s="16">
        <f t="shared" si="39"/>
        <v>30906</v>
      </c>
      <c r="Y137" s="1" t="s">
        <v>329</v>
      </c>
      <c r="Z137" s="29" t="s">
        <v>42</v>
      </c>
      <c r="AA137" s="1" t="s">
        <v>292</v>
      </c>
    </row>
    <row r="138" spans="1:27" x14ac:dyDescent="0.25">
      <c r="A138" s="29" t="s">
        <v>175</v>
      </c>
      <c r="B138" s="29">
        <v>73</v>
      </c>
      <c r="C138" s="2" t="s">
        <v>331</v>
      </c>
      <c r="D138" s="30">
        <v>31336</v>
      </c>
      <c r="E138" s="3">
        <f t="shared" si="32"/>
        <v>0.67163923182441698</v>
      </c>
      <c r="F138" s="52" t="s">
        <v>332</v>
      </c>
      <c r="G138" s="53">
        <v>13721</v>
      </c>
      <c r="H138" s="54">
        <f t="shared" si="33"/>
        <v>0.2940886488340192</v>
      </c>
      <c r="I138" s="4"/>
      <c r="J138" s="5"/>
      <c r="K138" s="6">
        <f t="shared" si="34"/>
        <v>0</v>
      </c>
      <c r="L138" s="7" t="s">
        <v>331</v>
      </c>
      <c r="M138" s="8">
        <v>817</v>
      </c>
      <c r="N138" s="9">
        <f t="shared" si="35"/>
        <v>1.7511145404663923E-2</v>
      </c>
      <c r="O138" s="96" t="s">
        <v>332</v>
      </c>
      <c r="P138" s="95">
        <v>493</v>
      </c>
      <c r="Q138" s="94">
        <f t="shared" si="36"/>
        <v>1.0566700960219479E-2</v>
      </c>
      <c r="R138" s="10"/>
      <c r="S138" s="11"/>
      <c r="T138" s="12">
        <f t="shared" si="37"/>
        <v>0</v>
      </c>
      <c r="U138" s="13" t="s">
        <v>332</v>
      </c>
      <c r="V138" s="14">
        <v>289</v>
      </c>
      <c r="W138" s="15">
        <f t="shared" si="38"/>
        <v>6.1942729766803839E-3</v>
      </c>
      <c r="X138" s="16">
        <f t="shared" si="39"/>
        <v>46656</v>
      </c>
      <c r="Y138" s="1" t="s">
        <v>331</v>
      </c>
      <c r="Z138" s="29" t="s">
        <v>42</v>
      </c>
      <c r="AA138" s="1" t="s">
        <v>333</v>
      </c>
    </row>
    <row r="139" spans="1:27" x14ac:dyDescent="0.25">
      <c r="A139" s="29" t="s">
        <v>175</v>
      </c>
      <c r="B139" s="29">
        <v>74</v>
      </c>
      <c r="C139" s="2" t="s">
        <v>334</v>
      </c>
      <c r="D139" s="30">
        <v>32584</v>
      </c>
      <c r="E139" s="3">
        <f t="shared" si="32"/>
        <v>0.93430824372759858</v>
      </c>
      <c r="F139" s="52"/>
      <c r="G139" s="53"/>
      <c r="H139" s="54">
        <f t="shared" si="33"/>
        <v>0</v>
      </c>
      <c r="I139" s="4"/>
      <c r="J139" s="5"/>
      <c r="K139" s="6">
        <f t="shared" si="34"/>
        <v>0</v>
      </c>
      <c r="L139" s="7" t="s">
        <v>334</v>
      </c>
      <c r="M139" s="8">
        <v>2291</v>
      </c>
      <c r="N139" s="9">
        <f t="shared" si="35"/>
        <v>6.5691756272401439E-2</v>
      </c>
      <c r="O139" s="96"/>
      <c r="P139" s="95"/>
      <c r="Q139" s="94">
        <f t="shared" si="36"/>
        <v>0</v>
      </c>
      <c r="R139" s="10"/>
      <c r="S139" s="11"/>
      <c r="T139" s="12">
        <f t="shared" si="37"/>
        <v>0</v>
      </c>
      <c r="U139" s="13"/>
      <c r="V139" s="14"/>
      <c r="W139" s="15">
        <f t="shared" si="38"/>
        <v>0</v>
      </c>
      <c r="X139" s="16">
        <f t="shared" si="39"/>
        <v>34875</v>
      </c>
      <c r="Y139" s="1" t="s">
        <v>334</v>
      </c>
      <c r="Z139" s="29" t="s">
        <v>42</v>
      </c>
      <c r="AA139" s="1" t="s">
        <v>43</v>
      </c>
    </row>
    <row r="140" spans="1:27" x14ac:dyDescent="0.25">
      <c r="A140" s="29" t="s">
        <v>175</v>
      </c>
      <c r="B140" s="29">
        <v>75</v>
      </c>
      <c r="C140" s="2" t="s">
        <v>335</v>
      </c>
      <c r="D140" s="30">
        <v>36400</v>
      </c>
      <c r="E140" s="3">
        <f t="shared" si="32"/>
        <v>0.93906403178370568</v>
      </c>
      <c r="F140" s="52"/>
      <c r="G140" s="53"/>
      <c r="H140" s="54">
        <f t="shared" si="33"/>
        <v>0</v>
      </c>
      <c r="I140" s="4"/>
      <c r="J140" s="5"/>
      <c r="K140" s="6">
        <f t="shared" si="34"/>
        <v>0</v>
      </c>
      <c r="L140" s="7" t="s">
        <v>335</v>
      </c>
      <c r="M140" s="8">
        <v>2362</v>
      </c>
      <c r="N140" s="9">
        <f t="shared" si="35"/>
        <v>6.0935968216294309E-2</v>
      </c>
      <c r="O140" s="96"/>
      <c r="P140" s="95"/>
      <c r="Q140" s="94">
        <f t="shared" si="36"/>
        <v>0</v>
      </c>
      <c r="R140" s="10"/>
      <c r="S140" s="11"/>
      <c r="T140" s="12">
        <f t="shared" si="37"/>
        <v>0</v>
      </c>
      <c r="U140" s="13"/>
      <c r="V140" s="14"/>
      <c r="W140" s="15">
        <f t="shared" si="38"/>
        <v>0</v>
      </c>
      <c r="X140" s="16">
        <f t="shared" si="39"/>
        <v>38762</v>
      </c>
      <c r="Y140" s="1" t="s">
        <v>335</v>
      </c>
      <c r="Z140" s="29" t="s">
        <v>42</v>
      </c>
      <c r="AA140" s="1" t="s">
        <v>43</v>
      </c>
    </row>
    <row r="141" spans="1:27" x14ac:dyDescent="0.25">
      <c r="A141" s="29" t="s">
        <v>175</v>
      </c>
      <c r="B141" s="29">
        <v>76</v>
      </c>
      <c r="C141" s="2" t="s">
        <v>336</v>
      </c>
      <c r="D141" s="30">
        <v>32335</v>
      </c>
      <c r="E141" s="3">
        <f t="shared" si="32"/>
        <v>0.72290907464955623</v>
      </c>
      <c r="F141" s="52" t="s">
        <v>90</v>
      </c>
      <c r="G141" s="53">
        <v>10689</v>
      </c>
      <c r="H141" s="54">
        <f t="shared" si="33"/>
        <v>0.23897247870509067</v>
      </c>
      <c r="I141" s="4"/>
      <c r="J141" s="5"/>
      <c r="K141" s="6">
        <f t="shared" si="34"/>
        <v>0</v>
      </c>
      <c r="L141" s="7" t="s">
        <v>336</v>
      </c>
      <c r="M141" s="8">
        <v>1074</v>
      </c>
      <c r="N141" s="9">
        <f t="shared" si="35"/>
        <v>2.4011267857542085E-2</v>
      </c>
      <c r="O141" s="96" t="s">
        <v>90</v>
      </c>
      <c r="P141" s="95">
        <v>631</v>
      </c>
      <c r="Q141" s="94">
        <f t="shared" si="36"/>
        <v>1.410717878781104E-2</v>
      </c>
      <c r="R141" s="10"/>
      <c r="S141" s="11"/>
      <c r="T141" s="12">
        <f t="shared" si="37"/>
        <v>0</v>
      </c>
      <c r="U141" s="13"/>
      <c r="V141" s="14"/>
      <c r="W141" s="15">
        <f t="shared" si="38"/>
        <v>0</v>
      </c>
      <c r="X141" s="16">
        <f t="shared" si="39"/>
        <v>44729</v>
      </c>
      <c r="Y141" s="1" t="s">
        <v>336</v>
      </c>
      <c r="Z141" s="29" t="s">
        <v>42</v>
      </c>
      <c r="AA141" s="1" t="s">
        <v>337</v>
      </c>
    </row>
    <row r="142" spans="1:27" x14ac:dyDescent="0.25">
      <c r="A142" s="29" t="s">
        <v>175</v>
      </c>
      <c r="B142" s="29">
        <v>77</v>
      </c>
      <c r="C142" s="2" t="s">
        <v>338</v>
      </c>
      <c r="D142" s="30">
        <v>26208</v>
      </c>
      <c r="E142" s="3">
        <f t="shared" si="32"/>
        <v>0.96484188049920849</v>
      </c>
      <c r="F142" s="52" t="s">
        <v>339</v>
      </c>
      <c r="G142" s="53">
        <v>470</v>
      </c>
      <c r="H142" s="54">
        <f t="shared" si="33"/>
        <v>1.7302948864263888E-2</v>
      </c>
      <c r="I142" s="4" t="s">
        <v>340</v>
      </c>
      <c r="J142" s="5">
        <v>142</v>
      </c>
      <c r="K142" s="6">
        <f t="shared" si="34"/>
        <v>5.2276994440967495E-3</v>
      </c>
      <c r="L142" s="7" t="s">
        <v>338</v>
      </c>
      <c r="M142" s="8">
        <v>343</v>
      </c>
      <c r="N142" s="9">
        <f t="shared" si="35"/>
        <v>1.262747119243088E-2</v>
      </c>
      <c r="O142" s="96"/>
      <c r="P142" s="95"/>
      <c r="Q142" s="94">
        <f t="shared" si="36"/>
        <v>0</v>
      </c>
      <c r="R142" s="10"/>
      <c r="S142" s="11"/>
      <c r="T142" s="12">
        <f t="shared" si="37"/>
        <v>0</v>
      </c>
      <c r="U142" s="13"/>
      <c r="V142" s="14"/>
      <c r="W142" s="15">
        <f t="shared" si="38"/>
        <v>0</v>
      </c>
      <c r="X142" s="16">
        <f t="shared" si="39"/>
        <v>27163</v>
      </c>
      <c r="Y142" s="1" t="s">
        <v>338</v>
      </c>
      <c r="Z142" s="29" t="s">
        <v>42</v>
      </c>
      <c r="AA142" s="1" t="s">
        <v>69</v>
      </c>
    </row>
    <row r="143" spans="1:27" x14ac:dyDescent="0.25">
      <c r="A143" s="29" t="s">
        <v>175</v>
      </c>
      <c r="B143" s="29">
        <v>78</v>
      </c>
      <c r="C143" s="2" t="s">
        <v>102</v>
      </c>
      <c r="D143" s="30">
        <v>20241</v>
      </c>
      <c r="E143" s="3">
        <f t="shared" si="32"/>
        <v>0.9400427271038454</v>
      </c>
      <c r="F143" s="52" t="s">
        <v>341</v>
      </c>
      <c r="G143" s="53">
        <v>990</v>
      </c>
      <c r="H143" s="54">
        <f t="shared" si="33"/>
        <v>4.5978079138027123E-2</v>
      </c>
      <c r="I143" s="4" t="s">
        <v>342</v>
      </c>
      <c r="J143" s="5">
        <v>301</v>
      </c>
      <c r="K143" s="6">
        <f t="shared" si="34"/>
        <v>1.3979193758127438E-2</v>
      </c>
      <c r="L143" s="7"/>
      <c r="M143" s="8"/>
      <c r="N143" s="9">
        <f t="shared" si="35"/>
        <v>0</v>
      </c>
      <c r="O143" s="96" t="s">
        <v>343</v>
      </c>
      <c r="P143" s="95"/>
      <c r="Q143" s="94">
        <f t="shared" si="36"/>
        <v>0</v>
      </c>
      <c r="R143" s="10"/>
      <c r="S143" s="11"/>
      <c r="T143" s="12">
        <f t="shared" si="37"/>
        <v>0</v>
      </c>
      <c r="U143" s="13"/>
      <c r="V143" s="14"/>
      <c r="W143" s="15">
        <f t="shared" si="38"/>
        <v>0</v>
      </c>
      <c r="X143" s="16">
        <f t="shared" si="39"/>
        <v>21532</v>
      </c>
      <c r="Y143" s="1" t="s">
        <v>102</v>
      </c>
      <c r="Z143" s="29" t="s">
        <v>42</v>
      </c>
      <c r="AA143" s="1" t="s">
        <v>344</v>
      </c>
    </row>
    <row r="144" spans="1:27" x14ac:dyDescent="0.25">
      <c r="A144" s="29" t="s">
        <v>175</v>
      </c>
      <c r="B144" s="29">
        <v>79</v>
      </c>
      <c r="C144" s="2" t="s">
        <v>345</v>
      </c>
      <c r="D144" s="30">
        <v>27436</v>
      </c>
      <c r="E144" s="3">
        <f t="shared" si="32"/>
        <v>0.94268829026937873</v>
      </c>
      <c r="F144" s="52" t="s">
        <v>345</v>
      </c>
      <c r="G144" s="53">
        <v>435</v>
      </c>
      <c r="H144" s="54">
        <f t="shared" si="33"/>
        <v>1.4946399120395823E-2</v>
      </c>
      <c r="I144" s="4" t="s">
        <v>346</v>
      </c>
      <c r="J144" s="5">
        <v>228</v>
      </c>
      <c r="K144" s="6">
        <f t="shared" si="34"/>
        <v>7.8339747113798791E-3</v>
      </c>
      <c r="L144" s="7" t="s">
        <v>345</v>
      </c>
      <c r="M144" s="8">
        <v>354</v>
      </c>
      <c r="N144" s="9">
        <f t="shared" si="35"/>
        <v>1.2163276525563496E-2</v>
      </c>
      <c r="O144" s="96" t="s">
        <v>347</v>
      </c>
      <c r="P144" s="95">
        <v>651</v>
      </c>
      <c r="Q144" s="94">
        <f t="shared" si="36"/>
        <v>2.2368059373282023E-2</v>
      </c>
      <c r="R144" s="10"/>
      <c r="S144" s="11"/>
      <c r="T144" s="12">
        <f t="shared" si="37"/>
        <v>0</v>
      </c>
      <c r="U144" s="13"/>
      <c r="V144" s="14"/>
      <c r="W144" s="15">
        <f t="shared" si="38"/>
        <v>0</v>
      </c>
      <c r="X144" s="16">
        <f t="shared" si="39"/>
        <v>29104</v>
      </c>
      <c r="Y144" s="1" t="s">
        <v>345</v>
      </c>
      <c r="Z144" s="29" t="s">
        <v>42</v>
      </c>
      <c r="AA144" s="1" t="s">
        <v>348</v>
      </c>
    </row>
    <row r="145" spans="1:27" x14ac:dyDescent="0.25">
      <c r="A145" s="29" t="s">
        <v>175</v>
      </c>
      <c r="B145" s="29">
        <v>80</v>
      </c>
      <c r="C145" s="2" t="s">
        <v>349</v>
      </c>
      <c r="D145" s="30">
        <v>22386</v>
      </c>
      <c r="E145" s="3">
        <f t="shared" si="32"/>
        <v>0.79082912353834744</v>
      </c>
      <c r="F145" s="52" t="s">
        <v>350</v>
      </c>
      <c r="G145" s="53">
        <v>2600</v>
      </c>
      <c r="H145" s="54">
        <f t="shared" si="33"/>
        <v>9.185007242024941E-2</v>
      </c>
      <c r="I145" s="4" t="s">
        <v>351</v>
      </c>
      <c r="J145" s="5">
        <v>861</v>
      </c>
      <c r="K145" s="6">
        <f t="shared" si="34"/>
        <v>3.04165047514749E-2</v>
      </c>
      <c r="L145" s="7" t="s">
        <v>102</v>
      </c>
      <c r="M145" s="8">
        <v>2186</v>
      </c>
      <c r="N145" s="9">
        <f t="shared" si="35"/>
        <v>7.7224714734871233E-2</v>
      </c>
      <c r="O145" s="96"/>
      <c r="P145" s="95"/>
      <c r="Q145" s="94">
        <f t="shared" si="36"/>
        <v>0</v>
      </c>
      <c r="R145" s="10" t="s">
        <v>352</v>
      </c>
      <c r="S145" s="11">
        <v>274</v>
      </c>
      <c r="T145" s="12">
        <f t="shared" si="37"/>
        <v>9.6795845550570522E-3</v>
      </c>
      <c r="U145" s="13"/>
      <c r="V145" s="14"/>
      <c r="W145" s="15">
        <f t="shared" si="38"/>
        <v>0</v>
      </c>
      <c r="X145" s="16">
        <f t="shared" si="39"/>
        <v>28307</v>
      </c>
      <c r="Y145" s="1" t="s">
        <v>349</v>
      </c>
      <c r="Z145" s="29" t="s">
        <v>42</v>
      </c>
      <c r="AA145" s="1" t="s">
        <v>353</v>
      </c>
    </row>
    <row r="146" spans="1:27" x14ac:dyDescent="0.25">
      <c r="A146" s="29" t="s">
        <v>175</v>
      </c>
      <c r="B146" s="29">
        <v>81</v>
      </c>
      <c r="C146" s="2" t="s">
        <v>354</v>
      </c>
      <c r="D146" s="30">
        <v>30886</v>
      </c>
      <c r="E146" s="3">
        <f t="shared" si="32"/>
        <v>0.89049705916272637</v>
      </c>
      <c r="F146" s="52"/>
      <c r="G146" s="53"/>
      <c r="H146" s="54">
        <f t="shared" si="33"/>
        <v>0</v>
      </c>
      <c r="I146" s="4" t="s">
        <v>355</v>
      </c>
      <c r="J146" s="5">
        <v>2434</v>
      </c>
      <c r="K146" s="6">
        <f t="shared" si="34"/>
        <v>7.0176450236420246E-2</v>
      </c>
      <c r="L146" s="7" t="s">
        <v>354</v>
      </c>
      <c r="M146" s="8">
        <v>1364</v>
      </c>
      <c r="N146" s="9">
        <f t="shared" si="35"/>
        <v>3.9326490600853421E-2</v>
      </c>
      <c r="O146" s="96"/>
      <c r="P146" s="95"/>
      <c r="Q146" s="94">
        <f t="shared" si="36"/>
        <v>0</v>
      </c>
      <c r="R146" s="10"/>
      <c r="S146" s="11"/>
      <c r="T146" s="12">
        <f t="shared" si="37"/>
        <v>0</v>
      </c>
      <c r="U146" s="13"/>
      <c r="V146" s="14"/>
      <c r="W146" s="15">
        <f t="shared" si="38"/>
        <v>0</v>
      </c>
      <c r="X146" s="16">
        <f t="shared" si="39"/>
        <v>34684</v>
      </c>
      <c r="Y146" s="1" t="s">
        <v>354</v>
      </c>
      <c r="Z146" s="29" t="s">
        <v>42</v>
      </c>
      <c r="AA146" s="1" t="s">
        <v>75</v>
      </c>
    </row>
    <row r="147" spans="1:27" x14ac:dyDescent="0.25">
      <c r="A147" s="29" t="s">
        <v>175</v>
      </c>
      <c r="B147" s="29">
        <v>82</v>
      </c>
      <c r="C147" s="2" t="s">
        <v>356</v>
      </c>
      <c r="D147" s="30">
        <v>30687</v>
      </c>
      <c r="E147" s="3">
        <f t="shared" si="32"/>
        <v>0.8099825793168981</v>
      </c>
      <c r="F147" s="52" t="s">
        <v>357</v>
      </c>
      <c r="G147" s="53">
        <v>4840</v>
      </c>
      <c r="H147" s="54">
        <f t="shared" si="33"/>
        <v>0.1277516760808742</v>
      </c>
      <c r="I147" s="4" t="s">
        <v>358</v>
      </c>
      <c r="J147" s="5">
        <v>964</v>
      </c>
      <c r="K147" s="6">
        <f t="shared" si="34"/>
        <v>2.544475531858734E-2</v>
      </c>
      <c r="L147" s="7" t="s">
        <v>356</v>
      </c>
      <c r="M147" s="8">
        <v>1395</v>
      </c>
      <c r="N147" s="9">
        <f t="shared" si="35"/>
        <v>3.6820989283640394E-2</v>
      </c>
      <c r="O147" s="96"/>
      <c r="P147" s="95"/>
      <c r="Q147" s="94">
        <f t="shared" si="36"/>
        <v>0</v>
      </c>
      <c r="R147" s="10"/>
      <c r="S147" s="11"/>
      <c r="T147" s="12">
        <f t="shared" si="37"/>
        <v>0</v>
      </c>
      <c r="U147" s="13"/>
      <c r="V147" s="14"/>
      <c r="W147" s="15">
        <f t="shared" si="38"/>
        <v>0</v>
      </c>
      <c r="X147" s="16">
        <f t="shared" si="39"/>
        <v>37886</v>
      </c>
      <c r="Y147" s="1" t="s">
        <v>356</v>
      </c>
      <c r="Z147" s="29" t="s">
        <v>42</v>
      </c>
      <c r="AA147" s="1" t="s">
        <v>49</v>
      </c>
    </row>
    <row r="148" spans="1:27" x14ac:dyDescent="0.25">
      <c r="A148" s="29" t="s">
        <v>175</v>
      </c>
      <c r="B148" s="29">
        <v>83</v>
      </c>
      <c r="C148" s="2" t="s">
        <v>359</v>
      </c>
      <c r="D148" s="30">
        <v>33868</v>
      </c>
      <c r="E148" s="3">
        <f t="shared" si="32"/>
        <v>0.96109424217486306</v>
      </c>
      <c r="F148" s="52" t="s">
        <v>360</v>
      </c>
      <c r="G148" s="53">
        <v>767</v>
      </c>
      <c r="H148" s="54">
        <f t="shared" si="33"/>
        <v>2.1765657368256763E-2</v>
      </c>
      <c r="I148" s="4"/>
      <c r="J148" s="5"/>
      <c r="K148" s="6">
        <f t="shared" si="34"/>
        <v>0</v>
      </c>
      <c r="L148" s="7" t="s">
        <v>359</v>
      </c>
      <c r="M148" s="8">
        <v>426</v>
      </c>
      <c r="N148" s="9">
        <f t="shared" si="35"/>
        <v>1.2088878799057862E-2</v>
      </c>
      <c r="O148" s="96"/>
      <c r="P148" s="95"/>
      <c r="Q148" s="94">
        <f t="shared" si="36"/>
        <v>0</v>
      </c>
      <c r="R148" s="10" t="s">
        <v>361</v>
      </c>
      <c r="S148" s="11">
        <v>178</v>
      </c>
      <c r="T148" s="12">
        <f t="shared" si="37"/>
        <v>5.0512216578222991E-3</v>
      </c>
      <c r="U148" s="13"/>
      <c r="V148" s="14"/>
      <c r="W148" s="15">
        <f t="shared" si="38"/>
        <v>0</v>
      </c>
      <c r="X148" s="16">
        <f t="shared" si="39"/>
        <v>35239</v>
      </c>
      <c r="Y148" s="1" t="s">
        <v>359</v>
      </c>
      <c r="Z148" s="29" t="s">
        <v>42</v>
      </c>
      <c r="AA148" s="1" t="s">
        <v>362</v>
      </c>
    </row>
    <row r="149" spans="1:27" x14ac:dyDescent="0.25">
      <c r="A149" s="29" t="s">
        <v>175</v>
      </c>
      <c r="B149" s="29">
        <v>84</v>
      </c>
      <c r="C149" s="2" t="s">
        <v>363</v>
      </c>
      <c r="D149" s="30">
        <v>25298</v>
      </c>
      <c r="E149" s="3">
        <f t="shared" si="32"/>
        <v>0.97622906537007026</v>
      </c>
      <c r="F149" s="52"/>
      <c r="G149" s="53"/>
      <c r="H149" s="54">
        <f t="shared" si="33"/>
        <v>0</v>
      </c>
      <c r="I149" s="4" t="s">
        <v>364</v>
      </c>
      <c r="J149" s="5">
        <v>616</v>
      </c>
      <c r="K149" s="6">
        <f t="shared" si="34"/>
        <v>2.3770934629929769E-2</v>
      </c>
      <c r="L149" s="7"/>
      <c r="M149" s="8"/>
      <c r="N149" s="9">
        <f t="shared" si="35"/>
        <v>0</v>
      </c>
      <c r="O149" s="96"/>
      <c r="P149" s="95"/>
      <c r="Q149" s="94">
        <f t="shared" si="36"/>
        <v>0</v>
      </c>
      <c r="R149" s="10"/>
      <c r="S149" s="11"/>
      <c r="T149" s="12">
        <f t="shared" si="37"/>
        <v>0</v>
      </c>
      <c r="U149" s="13"/>
      <c r="V149" s="14"/>
      <c r="W149" s="15">
        <f t="shared" si="38"/>
        <v>0</v>
      </c>
      <c r="X149" s="16">
        <f t="shared" si="39"/>
        <v>25914</v>
      </c>
      <c r="Y149" s="1" t="s">
        <v>363</v>
      </c>
      <c r="Z149" s="29" t="s">
        <v>42</v>
      </c>
      <c r="AA149" s="1" t="s">
        <v>113</v>
      </c>
    </row>
    <row r="150" spans="1:27" x14ac:dyDescent="0.25">
      <c r="A150" s="29" t="s">
        <v>175</v>
      </c>
      <c r="B150" s="29">
        <v>85</v>
      </c>
      <c r="C150" s="2" t="s">
        <v>365</v>
      </c>
      <c r="D150" s="30">
        <v>24605</v>
      </c>
      <c r="E150" s="3">
        <f t="shared" si="32"/>
        <v>0.94405862717262023</v>
      </c>
      <c r="F150" s="52" t="s">
        <v>366</v>
      </c>
      <c r="G150" s="53">
        <v>620</v>
      </c>
      <c r="H150" s="54">
        <f t="shared" si="33"/>
        <v>2.3788512450600468E-2</v>
      </c>
      <c r="I150" s="4" t="s">
        <v>367</v>
      </c>
      <c r="J150" s="5">
        <v>324</v>
      </c>
      <c r="K150" s="6">
        <f t="shared" si="34"/>
        <v>1.243141618386218E-2</v>
      </c>
      <c r="L150" s="7" t="s">
        <v>365</v>
      </c>
      <c r="M150" s="8">
        <v>392</v>
      </c>
      <c r="N150" s="9">
        <f t="shared" si="35"/>
        <v>1.504047883973449E-2</v>
      </c>
      <c r="O150" s="96"/>
      <c r="P150" s="95"/>
      <c r="Q150" s="94">
        <f t="shared" si="36"/>
        <v>0</v>
      </c>
      <c r="R150" s="10" t="s">
        <v>368</v>
      </c>
      <c r="S150" s="11">
        <v>122</v>
      </c>
      <c r="T150" s="12">
        <f t="shared" si="37"/>
        <v>4.6809653531826728E-3</v>
      </c>
      <c r="U150" s="13"/>
      <c r="V150" s="14"/>
      <c r="W150" s="15">
        <f t="shared" si="38"/>
        <v>0</v>
      </c>
      <c r="X150" s="16">
        <f t="shared" si="39"/>
        <v>26063</v>
      </c>
      <c r="Y150" s="1" t="s">
        <v>365</v>
      </c>
      <c r="Z150" s="29" t="s">
        <v>42</v>
      </c>
      <c r="AA150" s="1" t="s">
        <v>369</v>
      </c>
    </row>
    <row r="151" spans="1:27" x14ac:dyDescent="0.25">
      <c r="A151" s="29" t="s">
        <v>175</v>
      </c>
      <c r="B151" s="29">
        <v>86</v>
      </c>
      <c r="C151" s="2" t="s">
        <v>370</v>
      </c>
      <c r="D151" s="30">
        <v>22801</v>
      </c>
      <c r="E151" s="3">
        <f t="shared" si="32"/>
        <v>0.9527410997827177</v>
      </c>
      <c r="F151" s="52" t="s">
        <v>371</v>
      </c>
      <c r="G151" s="53">
        <v>698</v>
      </c>
      <c r="H151" s="54">
        <f t="shared" si="33"/>
        <v>2.9165970249038945E-2</v>
      </c>
      <c r="I151" s="4" t="s">
        <v>112</v>
      </c>
      <c r="J151" s="5">
        <v>145</v>
      </c>
      <c r="K151" s="6">
        <f t="shared" si="34"/>
        <v>6.0588333611900384E-3</v>
      </c>
      <c r="L151" s="7" t="s">
        <v>370</v>
      </c>
      <c r="M151" s="8">
        <v>288</v>
      </c>
      <c r="N151" s="9">
        <f t="shared" si="35"/>
        <v>1.2034096607053318E-2</v>
      </c>
      <c r="O151" s="96"/>
      <c r="P151" s="95"/>
      <c r="Q151" s="94">
        <f t="shared" si="36"/>
        <v>0</v>
      </c>
      <c r="R151" s="10"/>
      <c r="S151" s="11"/>
      <c r="T151" s="12">
        <f t="shared" si="37"/>
        <v>0</v>
      </c>
      <c r="U151" s="13"/>
      <c r="V151" s="14"/>
      <c r="W151" s="15">
        <f t="shared" si="38"/>
        <v>0</v>
      </c>
      <c r="X151" s="16">
        <f t="shared" si="39"/>
        <v>23932</v>
      </c>
      <c r="Y151" s="1" t="s">
        <v>370</v>
      </c>
      <c r="Z151" s="29" t="s">
        <v>42</v>
      </c>
      <c r="AA151" s="1" t="s">
        <v>69</v>
      </c>
    </row>
    <row r="152" spans="1:27" x14ac:dyDescent="0.25">
      <c r="A152" s="29" t="s">
        <v>175</v>
      </c>
      <c r="B152" s="29">
        <v>87</v>
      </c>
      <c r="C152" s="2" t="s">
        <v>372</v>
      </c>
      <c r="D152" s="30">
        <v>28179</v>
      </c>
      <c r="E152" s="3">
        <f t="shared" si="32"/>
        <v>0.94881982558335298</v>
      </c>
      <c r="F152" s="52"/>
      <c r="G152" s="53"/>
      <c r="H152" s="54">
        <f t="shared" si="33"/>
        <v>0</v>
      </c>
      <c r="I152" s="4" t="s">
        <v>373</v>
      </c>
      <c r="J152" s="5">
        <v>646</v>
      </c>
      <c r="K152" s="6">
        <f t="shared" si="34"/>
        <v>2.1751574127074985E-2</v>
      </c>
      <c r="L152" s="7" t="s">
        <v>372</v>
      </c>
      <c r="M152" s="8">
        <v>598</v>
      </c>
      <c r="N152" s="9">
        <f t="shared" si="35"/>
        <v>2.0135358092865079E-2</v>
      </c>
      <c r="O152" s="96"/>
      <c r="P152" s="95"/>
      <c r="Q152" s="94">
        <f t="shared" si="36"/>
        <v>0</v>
      </c>
      <c r="R152" s="10" t="s">
        <v>374</v>
      </c>
      <c r="S152" s="11">
        <v>276</v>
      </c>
      <c r="T152" s="12">
        <f t="shared" si="37"/>
        <v>9.2932421967069599E-3</v>
      </c>
      <c r="U152" s="13"/>
      <c r="V152" s="14"/>
      <c r="W152" s="15">
        <f t="shared" si="38"/>
        <v>0</v>
      </c>
      <c r="X152" s="16">
        <f t="shared" si="39"/>
        <v>29699</v>
      </c>
      <c r="Y152" s="1" t="s">
        <v>372</v>
      </c>
      <c r="Z152" s="29" t="s">
        <v>42</v>
      </c>
      <c r="AA152" s="1" t="s">
        <v>375</v>
      </c>
    </row>
    <row r="153" spans="1:27" x14ac:dyDescent="0.25">
      <c r="A153" s="29" t="s">
        <v>175</v>
      </c>
      <c r="B153" s="29">
        <v>88</v>
      </c>
      <c r="C153" s="2" t="s">
        <v>376</v>
      </c>
      <c r="D153" s="30">
        <v>36031</v>
      </c>
      <c r="E153" s="3">
        <f t="shared" si="32"/>
        <v>0.8871352948418072</v>
      </c>
      <c r="F153" s="52"/>
      <c r="G153" s="53"/>
      <c r="H153" s="54">
        <f t="shared" si="33"/>
        <v>0</v>
      </c>
      <c r="I153" s="4"/>
      <c r="J153" s="5"/>
      <c r="K153" s="6">
        <f t="shared" si="34"/>
        <v>0</v>
      </c>
      <c r="L153" s="7" t="s">
        <v>376</v>
      </c>
      <c r="M153" s="8">
        <v>2190</v>
      </c>
      <c r="N153" s="9">
        <f t="shared" si="35"/>
        <v>5.3920965160654928E-2</v>
      </c>
      <c r="O153" s="96" t="s">
        <v>376</v>
      </c>
      <c r="P153" s="95">
        <v>2394</v>
      </c>
      <c r="Q153" s="94">
        <f t="shared" si="36"/>
        <v>5.8943739997537853E-2</v>
      </c>
      <c r="R153" s="10"/>
      <c r="S153" s="11"/>
      <c r="T153" s="12">
        <f t="shared" si="37"/>
        <v>0</v>
      </c>
      <c r="U153" s="13"/>
      <c r="V153" s="14"/>
      <c r="W153" s="15">
        <f t="shared" si="38"/>
        <v>0</v>
      </c>
      <c r="X153" s="16">
        <f t="shared" si="39"/>
        <v>40615</v>
      </c>
      <c r="Y153" s="1" t="s">
        <v>376</v>
      </c>
      <c r="Z153" s="29" t="s">
        <v>42</v>
      </c>
      <c r="AA153" s="1" t="s">
        <v>110</v>
      </c>
    </row>
    <row r="154" spans="1:27" x14ac:dyDescent="0.25">
      <c r="A154" s="29" t="s">
        <v>175</v>
      </c>
      <c r="B154" s="29">
        <v>89</v>
      </c>
      <c r="C154" s="2" t="s">
        <v>377</v>
      </c>
      <c r="D154" s="30">
        <v>31685</v>
      </c>
      <c r="E154" s="3">
        <f t="shared" si="32"/>
        <v>0.89789730219904784</v>
      </c>
      <c r="F154" s="52"/>
      <c r="G154" s="53"/>
      <c r="H154" s="54">
        <f t="shared" si="33"/>
        <v>0</v>
      </c>
      <c r="I154" s="4" t="s">
        <v>378</v>
      </c>
      <c r="J154" s="5">
        <v>2147</v>
      </c>
      <c r="K154" s="6">
        <f t="shared" si="34"/>
        <v>6.0842212650192698E-2</v>
      </c>
      <c r="L154" s="7" t="s">
        <v>377</v>
      </c>
      <c r="M154" s="8">
        <v>950</v>
      </c>
      <c r="N154" s="9">
        <f t="shared" si="35"/>
        <v>2.6921333031058717E-2</v>
      </c>
      <c r="O154" s="96" t="s">
        <v>377</v>
      </c>
      <c r="P154" s="95">
        <v>506</v>
      </c>
      <c r="Q154" s="94">
        <f t="shared" si="36"/>
        <v>1.4339152119700748E-2</v>
      </c>
      <c r="R154" s="10"/>
      <c r="S154" s="11"/>
      <c r="T154" s="12">
        <f t="shared" si="37"/>
        <v>0</v>
      </c>
      <c r="U154" s="13"/>
      <c r="V154" s="14"/>
      <c r="W154" s="15">
        <f t="shared" si="38"/>
        <v>0</v>
      </c>
      <c r="X154" s="16">
        <f t="shared" si="39"/>
        <v>35288</v>
      </c>
      <c r="Y154" s="1" t="s">
        <v>377</v>
      </c>
      <c r="Z154" s="29" t="s">
        <v>42</v>
      </c>
      <c r="AA154" s="1" t="s">
        <v>282</v>
      </c>
    </row>
    <row r="155" spans="1:27" x14ac:dyDescent="0.25">
      <c r="A155" s="29" t="s">
        <v>175</v>
      </c>
      <c r="B155" s="29">
        <v>90</v>
      </c>
      <c r="C155" s="2" t="s">
        <v>379</v>
      </c>
      <c r="D155" s="30">
        <v>25076</v>
      </c>
      <c r="E155" s="3">
        <f t="shared" si="32"/>
        <v>0.87531415805640878</v>
      </c>
      <c r="F155" s="52"/>
      <c r="G155" s="53"/>
      <c r="H155" s="54">
        <f t="shared" si="33"/>
        <v>0</v>
      </c>
      <c r="I155" s="4"/>
      <c r="J155" s="5"/>
      <c r="K155" s="6">
        <f t="shared" si="34"/>
        <v>0</v>
      </c>
      <c r="L155" s="7" t="s">
        <v>379</v>
      </c>
      <c r="M155" s="8">
        <v>1910</v>
      </c>
      <c r="N155" s="9">
        <f t="shared" si="35"/>
        <v>6.6671320860094946E-2</v>
      </c>
      <c r="O155" s="96" t="s">
        <v>379</v>
      </c>
      <c r="P155" s="95">
        <v>1662</v>
      </c>
      <c r="Q155" s="94">
        <f t="shared" si="36"/>
        <v>5.801452108349623E-2</v>
      </c>
      <c r="R155" s="10"/>
      <c r="S155" s="11"/>
      <c r="T155" s="12">
        <f t="shared" si="37"/>
        <v>0</v>
      </c>
      <c r="U155" s="13"/>
      <c r="V155" s="14"/>
      <c r="W155" s="15">
        <f t="shared" si="38"/>
        <v>0</v>
      </c>
      <c r="X155" s="16">
        <f t="shared" si="39"/>
        <v>28648</v>
      </c>
      <c r="Y155" s="1" t="s">
        <v>379</v>
      </c>
      <c r="Z155" s="29" t="s">
        <v>42</v>
      </c>
      <c r="AA155" s="1" t="s">
        <v>110</v>
      </c>
    </row>
    <row r="156" spans="1:27" x14ac:dyDescent="0.25">
      <c r="A156" s="29" t="s">
        <v>175</v>
      </c>
      <c r="B156" s="29">
        <v>91</v>
      </c>
      <c r="C156" s="2" t="s">
        <v>380</v>
      </c>
      <c r="D156" s="30">
        <v>24315</v>
      </c>
      <c r="E156" s="3">
        <f t="shared" si="32"/>
        <v>0.58871241102125804</v>
      </c>
      <c r="F156" s="52" t="s">
        <v>381</v>
      </c>
      <c r="G156" s="53">
        <v>13992</v>
      </c>
      <c r="H156" s="54">
        <f t="shared" si="33"/>
        <v>0.33877294077768633</v>
      </c>
      <c r="I156" s="4" t="s">
        <v>381</v>
      </c>
      <c r="J156" s="5">
        <v>1405</v>
      </c>
      <c r="K156" s="6">
        <f t="shared" si="34"/>
        <v>3.4017723112682197E-2</v>
      </c>
      <c r="L156" s="7" t="s">
        <v>380</v>
      </c>
      <c r="M156" s="8">
        <v>959</v>
      </c>
      <c r="N156" s="9">
        <f t="shared" si="35"/>
        <v>2.3219214565880587E-2</v>
      </c>
      <c r="O156" s="96" t="s">
        <v>380</v>
      </c>
      <c r="P156" s="95">
        <v>631</v>
      </c>
      <c r="Q156" s="94">
        <f t="shared" si="36"/>
        <v>1.5277710522492858E-2</v>
      </c>
      <c r="R156" s="10"/>
      <c r="S156" s="11"/>
      <c r="T156" s="12">
        <f t="shared" si="37"/>
        <v>0</v>
      </c>
      <c r="U156" s="13"/>
      <c r="V156" s="14"/>
      <c r="W156" s="15">
        <f t="shared" si="38"/>
        <v>0</v>
      </c>
      <c r="X156" s="16">
        <f t="shared" si="39"/>
        <v>41302</v>
      </c>
      <c r="Y156" s="1" t="s">
        <v>380</v>
      </c>
      <c r="Z156" s="29" t="s">
        <v>42</v>
      </c>
      <c r="AA156" s="1" t="s">
        <v>382</v>
      </c>
    </row>
    <row r="157" spans="1:27" x14ac:dyDescent="0.25">
      <c r="A157" s="29" t="s">
        <v>175</v>
      </c>
      <c r="B157" s="29">
        <v>92</v>
      </c>
      <c r="C157" s="2" t="s">
        <v>383</v>
      </c>
      <c r="D157" s="30">
        <v>36287</v>
      </c>
      <c r="E157" s="3">
        <f t="shared" si="32"/>
        <v>0.88371243485461015</v>
      </c>
      <c r="F157" s="52"/>
      <c r="G157" s="53"/>
      <c r="H157" s="54">
        <f t="shared" si="33"/>
        <v>0</v>
      </c>
      <c r="I157" s="4"/>
      <c r="J157" s="5"/>
      <c r="K157" s="6">
        <f t="shared" si="34"/>
        <v>0</v>
      </c>
      <c r="L157" s="7" t="s">
        <v>383</v>
      </c>
      <c r="M157" s="8">
        <v>2496</v>
      </c>
      <c r="N157" s="9">
        <f t="shared" si="35"/>
        <v>6.0786128293799618E-2</v>
      </c>
      <c r="O157" s="96" t="s">
        <v>383</v>
      </c>
      <c r="P157" s="95">
        <v>2279</v>
      </c>
      <c r="Q157" s="94">
        <f t="shared" si="36"/>
        <v>5.5501436851590279E-2</v>
      </c>
      <c r="R157" s="10"/>
      <c r="S157" s="11"/>
      <c r="T157" s="12">
        <f t="shared" si="37"/>
        <v>0</v>
      </c>
      <c r="U157" s="13"/>
      <c r="V157" s="14"/>
      <c r="W157" s="15">
        <f t="shared" si="38"/>
        <v>0</v>
      </c>
      <c r="X157" s="16">
        <f t="shared" si="39"/>
        <v>41062</v>
      </c>
      <c r="Y157" s="1" t="s">
        <v>383</v>
      </c>
      <c r="Z157" s="29" t="s">
        <v>42</v>
      </c>
      <c r="AA157" s="1" t="s">
        <v>110</v>
      </c>
    </row>
    <row r="158" spans="1:27" x14ac:dyDescent="0.25">
      <c r="A158" s="29" t="s">
        <v>175</v>
      </c>
      <c r="B158" s="29">
        <v>93</v>
      </c>
      <c r="C158" s="2" t="s">
        <v>384</v>
      </c>
      <c r="D158" s="30">
        <v>27408</v>
      </c>
      <c r="E158" s="3">
        <f t="shared" si="32"/>
        <v>0.50752735959113382</v>
      </c>
      <c r="F158" s="52" t="s">
        <v>385</v>
      </c>
      <c r="G158" s="53">
        <v>22386</v>
      </c>
      <c r="H158" s="54">
        <f t="shared" si="33"/>
        <v>0.41453252597077939</v>
      </c>
      <c r="I158" s="4" t="s">
        <v>385</v>
      </c>
      <c r="J158" s="5">
        <v>2223</v>
      </c>
      <c r="K158" s="6">
        <f t="shared" si="34"/>
        <v>4.1164379756680185E-2</v>
      </c>
      <c r="L158" s="7" t="s">
        <v>384</v>
      </c>
      <c r="M158" s="8">
        <v>1160</v>
      </c>
      <c r="N158" s="9">
        <f t="shared" si="35"/>
        <v>2.1480288132140805E-2</v>
      </c>
      <c r="O158" s="96" t="s">
        <v>384</v>
      </c>
      <c r="P158" s="95">
        <v>826</v>
      </c>
      <c r="Q158" s="94">
        <f t="shared" si="36"/>
        <v>1.5295446549265781E-2</v>
      </c>
      <c r="R158" s="10"/>
      <c r="S158" s="11"/>
      <c r="T158" s="12">
        <f t="shared" si="37"/>
        <v>0</v>
      </c>
      <c r="U158" s="13"/>
      <c r="V158" s="14"/>
      <c r="W158" s="15">
        <f t="shared" si="38"/>
        <v>0</v>
      </c>
      <c r="X158" s="16">
        <f t="shared" si="39"/>
        <v>54003</v>
      </c>
      <c r="Y158" s="1" t="s">
        <v>386</v>
      </c>
      <c r="Z158" s="29" t="s">
        <v>42</v>
      </c>
      <c r="AA158" s="1" t="s">
        <v>46</v>
      </c>
    </row>
    <row r="159" spans="1:27" x14ac:dyDescent="0.25">
      <c r="A159" s="29" t="s">
        <v>175</v>
      </c>
      <c r="B159" s="29">
        <v>94</v>
      </c>
      <c r="C159" s="2" t="s">
        <v>387</v>
      </c>
      <c r="D159" s="30">
        <v>22884</v>
      </c>
      <c r="E159" s="3">
        <f t="shared" si="32"/>
        <v>0.42003634294524694</v>
      </c>
      <c r="F159" s="52" t="s">
        <v>388</v>
      </c>
      <c r="G159" s="53">
        <v>24531</v>
      </c>
      <c r="H159" s="54">
        <f t="shared" si="33"/>
        <v>0.45026706558249663</v>
      </c>
      <c r="I159" s="4" t="s">
        <v>388</v>
      </c>
      <c r="J159" s="5">
        <v>3941</v>
      </c>
      <c r="K159" s="6">
        <f t="shared" si="34"/>
        <v>7.2337145059745603E-2</v>
      </c>
      <c r="L159" s="7" t="s">
        <v>387</v>
      </c>
      <c r="M159" s="8">
        <v>2019</v>
      </c>
      <c r="N159" s="9">
        <f t="shared" si="35"/>
        <v>3.705879113819497E-2</v>
      </c>
      <c r="O159" s="96" t="s">
        <v>388</v>
      </c>
      <c r="P159" s="95">
        <v>1106</v>
      </c>
      <c r="Q159" s="94">
        <f t="shared" si="36"/>
        <v>2.0300655274315817E-2</v>
      </c>
      <c r="R159" s="10"/>
      <c r="S159" s="11"/>
      <c r="T159" s="12">
        <f t="shared" si="37"/>
        <v>0</v>
      </c>
      <c r="U159" s="13"/>
      <c r="V159" s="14"/>
      <c r="W159" s="15">
        <f t="shared" si="38"/>
        <v>0</v>
      </c>
      <c r="X159" s="16">
        <f t="shared" si="39"/>
        <v>54481</v>
      </c>
      <c r="Y159" s="1" t="s">
        <v>388</v>
      </c>
      <c r="Z159" s="29" t="s">
        <v>18</v>
      </c>
      <c r="AA159" s="1" t="s">
        <v>19</v>
      </c>
    </row>
    <row r="160" spans="1:27" x14ac:dyDescent="0.25">
      <c r="A160" s="29" t="s">
        <v>175</v>
      </c>
      <c r="B160" s="29">
        <v>95</v>
      </c>
      <c r="C160" s="2" t="s">
        <v>389</v>
      </c>
      <c r="D160" s="30">
        <v>30673</v>
      </c>
      <c r="E160" s="3">
        <f t="shared" si="32"/>
        <v>0.64531263149036444</v>
      </c>
      <c r="F160" s="52" t="s">
        <v>390</v>
      </c>
      <c r="G160" s="53">
        <v>12620</v>
      </c>
      <c r="H160" s="54">
        <f t="shared" si="33"/>
        <v>0.26550534376840867</v>
      </c>
      <c r="I160" s="4" t="s">
        <v>390</v>
      </c>
      <c r="J160" s="5">
        <v>2293</v>
      </c>
      <c r="K160" s="6">
        <f t="shared" si="34"/>
        <v>4.8241184885971559E-2</v>
      </c>
      <c r="L160" s="7" t="s">
        <v>389</v>
      </c>
      <c r="M160" s="8">
        <v>1946</v>
      </c>
      <c r="N160" s="9">
        <f t="shared" si="35"/>
        <v>4.0940839855255408E-2</v>
      </c>
      <c r="O160" s="96" t="s">
        <v>389</v>
      </c>
      <c r="P160" s="95"/>
      <c r="Q160" s="94">
        <f t="shared" si="36"/>
        <v>0</v>
      </c>
      <c r="R160" s="10"/>
      <c r="S160" s="11"/>
      <c r="T160" s="12">
        <f t="shared" si="37"/>
        <v>0</v>
      </c>
      <c r="U160" s="13"/>
      <c r="V160" s="14"/>
      <c r="W160" s="15">
        <f t="shared" si="38"/>
        <v>0</v>
      </c>
      <c r="X160" s="16">
        <f t="shared" si="39"/>
        <v>47532</v>
      </c>
      <c r="Y160" s="1" t="s">
        <v>389</v>
      </c>
      <c r="Z160" s="29" t="s">
        <v>42</v>
      </c>
      <c r="AA160" s="1" t="s">
        <v>46</v>
      </c>
    </row>
    <row r="161" spans="1:27" x14ac:dyDescent="0.25">
      <c r="A161" s="29" t="s">
        <v>175</v>
      </c>
      <c r="B161" s="29">
        <v>96</v>
      </c>
      <c r="C161" s="2" t="s">
        <v>391</v>
      </c>
      <c r="D161" s="30">
        <v>35360</v>
      </c>
      <c r="E161" s="3">
        <f t="shared" si="32"/>
        <v>0.85151471367336129</v>
      </c>
      <c r="F161" s="52"/>
      <c r="G161" s="53"/>
      <c r="H161" s="54">
        <f t="shared" si="33"/>
        <v>0</v>
      </c>
      <c r="I161" s="4"/>
      <c r="J161" s="5"/>
      <c r="K161" s="6">
        <f t="shared" si="34"/>
        <v>0</v>
      </c>
      <c r="L161" s="7" t="s">
        <v>392</v>
      </c>
      <c r="M161" s="8">
        <v>3139</v>
      </c>
      <c r="N161" s="9">
        <f t="shared" si="35"/>
        <v>7.5591195877281706E-2</v>
      </c>
      <c r="O161" s="96" t="s">
        <v>391</v>
      </c>
      <c r="P161" s="95">
        <v>3027</v>
      </c>
      <c r="Q161" s="94">
        <f t="shared" si="36"/>
        <v>7.2894090449357032E-2</v>
      </c>
      <c r="R161" s="10"/>
      <c r="S161" s="11"/>
      <c r="T161" s="12">
        <f t="shared" si="37"/>
        <v>0</v>
      </c>
      <c r="U161" s="13"/>
      <c r="V161" s="14"/>
      <c r="W161" s="15">
        <f t="shared" si="38"/>
        <v>0</v>
      </c>
      <c r="X161" s="16">
        <f t="shared" si="39"/>
        <v>41526</v>
      </c>
      <c r="Y161" s="1" t="s">
        <v>391</v>
      </c>
      <c r="Z161" s="29" t="s">
        <v>42</v>
      </c>
      <c r="AA161" s="1" t="s">
        <v>110</v>
      </c>
    </row>
    <row r="162" spans="1:27" x14ac:dyDescent="0.25">
      <c r="A162" s="29" t="s">
        <v>175</v>
      </c>
      <c r="B162" s="29">
        <v>97</v>
      </c>
      <c r="C162" s="2" t="s">
        <v>393</v>
      </c>
      <c r="D162" s="30">
        <v>27920</v>
      </c>
      <c r="E162" s="3">
        <f t="shared" ref="E162:E193" si="40">D162/X162</f>
        <v>0.61569673848325135</v>
      </c>
      <c r="F162" s="52" t="s">
        <v>394</v>
      </c>
      <c r="G162" s="53">
        <v>13486</v>
      </c>
      <c r="H162" s="54">
        <f t="shared" ref="H162:H193" si="41">G162/X162</f>
        <v>0.29739563807969654</v>
      </c>
      <c r="I162" s="4" t="s">
        <v>395</v>
      </c>
      <c r="J162" s="5">
        <v>1733</v>
      </c>
      <c r="K162" s="6">
        <f t="shared" ref="K162:K193" si="42">J162/X162</f>
        <v>3.8216420049837919E-2</v>
      </c>
      <c r="L162" s="7" t="s">
        <v>393</v>
      </c>
      <c r="M162" s="8">
        <v>1626</v>
      </c>
      <c r="N162" s="9">
        <f t="shared" ref="N162:N193" si="43">M162/X162</f>
        <v>3.5856837276997379E-2</v>
      </c>
      <c r="O162" s="96" t="s">
        <v>394</v>
      </c>
      <c r="P162" s="95">
        <v>582</v>
      </c>
      <c r="Q162" s="94">
        <f t="shared" ref="Q162:Q193" si="44">P162/X162</f>
        <v>1.2834366110216773E-2</v>
      </c>
      <c r="R162" s="10"/>
      <c r="S162" s="11"/>
      <c r="T162" s="12">
        <f t="shared" ref="T162:T193" si="45">S162/X162</f>
        <v>0</v>
      </c>
      <c r="U162" s="13"/>
      <c r="V162" s="14"/>
      <c r="W162" s="15">
        <f t="shared" ref="W162:W193" si="46">V162/X162</f>
        <v>0</v>
      </c>
      <c r="X162" s="16">
        <f t="shared" ref="X162:X193" si="47">D162+G162+J162+M162+S162+P162+V162</f>
        <v>45347</v>
      </c>
      <c r="Y162" s="1" t="s">
        <v>393</v>
      </c>
      <c r="Z162" s="29" t="s">
        <v>42</v>
      </c>
      <c r="AA162" s="1" t="s">
        <v>19</v>
      </c>
    </row>
    <row r="163" spans="1:27" x14ac:dyDescent="0.25">
      <c r="A163" s="29" t="s">
        <v>175</v>
      </c>
      <c r="B163" s="29">
        <v>98</v>
      </c>
      <c r="C163" s="2" t="s">
        <v>396</v>
      </c>
      <c r="D163" s="30">
        <v>18959</v>
      </c>
      <c r="E163" s="3">
        <f t="shared" si="40"/>
        <v>0.42048882185947478</v>
      </c>
      <c r="F163" s="52" t="s">
        <v>397</v>
      </c>
      <c r="G163" s="53">
        <v>20780</v>
      </c>
      <c r="H163" s="54">
        <f t="shared" si="41"/>
        <v>0.46087650816181691</v>
      </c>
      <c r="I163" s="4" t="s">
        <v>397</v>
      </c>
      <c r="J163" s="5">
        <v>2932</v>
      </c>
      <c r="K163" s="6">
        <f t="shared" si="42"/>
        <v>6.5028388928317957E-2</v>
      </c>
      <c r="L163" s="7" t="s">
        <v>396</v>
      </c>
      <c r="M163" s="8">
        <v>1105</v>
      </c>
      <c r="N163" s="9">
        <f t="shared" si="43"/>
        <v>2.4507629524485451E-2</v>
      </c>
      <c r="O163" s="96" t="s">
        <v>397</v>
      </c>
      <c r="P163" s="95">
        <v>1312</v>
      </c>
      <c r="Q163" s="94">
        <f t="shared" si="44"/>
        <v>2.9098651525904896E-2</v>
      </c>
      <c r="R163" s="10"/>
      <c r="S163" s="11"/>
      <c r="T163" s="12">
        <f t="shared" si="45"/>
        <v>0</v>
      </c>
      <c r="U163" s="13"/>
      <c r="V163" s="14"/>
      <c r="W163" s="15">
        <f t="shared" si="46"/>
        <v>0</v>
      </c>
      <c r="X163" s="16">
        <f t="shared" si="47"/>
        <v>45088</v>
      </c>
      <c r="Y163" s="1" t="s">
        <v>397</v>
      </c>
      <c r="Z163" s="29" t="s">
        <v>18</v>
      </c>
      <c r="AA163" s="1" t="s">
        <v>19</v>
      </c>
    </row>
    <row r="164" spans="1:27" x14ac:dyDescent="0.25">
      <c r="A164" s="29" t="s">
        <v>175</v>
      </c>
      <c r="B164" s="29">
        <v>99</v>
      </c>
      <c r="C164" s="2" t="s">
        <v>398</v>
      </c>
      <c r="D164" s="30">
        <v>26325</v>
      </c>
      <c r="E164" s="3">
        <f t="shared" si="40"/>
        <v>0.50430068389494453</v>
      </c>
      <c r="F164" s="52" t="s">
        <v>399</v>
      </c>
      <c r="G164" s="53">
        <v>19032</v>
      </c>
      <c r="H164" s="54">
        <f t="shared" si="41"/>
        <v>0.36459071665293769</v>
      </c>
      <c r="I164" s="4" t="s">
        <v>399</v>
      </c>
      <c r="J164" s="5">
        <v>3265</v>
      </c>
      <c r="K164" s="6">
        <f t="shared" si="42"/>
        <v>6.254669450776805E-2</v>
      </c>
      <c r="L164" s="7" t="s">
        <v>398</v>
      </c>
      <c r="M164" s="8">
        <v>2705</v>
      </c>
      <c r="N164" s="9">
        <f t="shared" si="43"/>
        <v>5.1818930671826212E-2</v>
      </c>
      <c r="O164" s="96" t="s">
        <v>399</v>
      </c>
      <c r="P164" s="95">
        <v>874</v>
      </c>
      <c r="Q164" s="94">
        <f t="shared" si="44"/>
        <v>1.6742974272523515E-2</v>
      </c>
      <c r="R164" s="10"/>
      <c r="S164" s="11"/>
      <c r="T164" s="12">
        <f t="shared" si="45"/>
        <v>0</v>
      </c>
      <c r="U164" s="13"/>
      <c r="V164" s="14"/>
      <c r="W164" s="15">
        <f t="shared" si="46"/>
        <v>0</v>
      </c>
      <c r="X164" s="16">
        <f t="shared" si="47"/>
        <v>52201</v>
      </c>
      <c r="Y164" s="1" t="s">
        <v>398</v>
      </c>
      <c r="Z164" s="29" t="s">
        <v>42</v>
      </c>
      <c r="AA164" s="1" t="s">
        <v>19</v>
      </c>
    </row>
    <row r="165" spans="1:27" x14ac:dyDescent="0.25">
      <c r="A165" s="29" t="s">
        <v>175</v>
      </c>
      <c r="B165" s="29">
        <v>100</v>
      </c>
      <c r="C165" s="2" t="s">
        <v>400</v>
      </c>
      <c r="D165" s="30">
        <v>27733</v>
      </c>
      <c r="E165" s="3">
        <f t="shared" si="40"/>
        <v>0.6327834439957104</v>
      </c>
      <c r="F165" s="52" t="s">
        <v>401</v>
      </c>
      <c r="G165" s="53">
        <v>10596</v>
      </c>
      <c r="H165" s="54">
        <f t="shared" si="41"/>
        <v>0.2417687726743788</v>
      </c>
      <c r="I165" s="4" t="s">
        <v>401</v>
      </c>
      <c r="J165" s="5">
        <v>1932</v>
      </c>
      <c r="K165" s="6">
        <f t="shared" si="42"/>
        <v>4.408241494968855E-2</v>
      </c>
      <c r="L165" s="7" t="s">
        <v>400</v>
      </c>
      <c r="M165" s="8">
        <v>2141</v>
      </c>
      <c r="N165" s="9">
        <f t="shared" si="43"/>
        <v>4.885116480708239E-2</v>
      </c>
      <c r="O165" s="96" t="s">
        <v>400</v>
      </c>
      <c r="P165" s="95">
        <v>1425</v>
      </c>
      <c r="Q165" s="94">
        <f t="shared" si="44"/>
        <v>3.2514203573139847E-2</v>
      </c>
      <c r="R165" s="10"/>
      <c r="S165" s="11"/>
      <c r="T165" s="12">
        <f t="shared" si="45"/>
        <v>0</v>
      </c>
      <c r="U165" s="13"/>
      <c r="V165" s="14"/>
      <c r="W165" s="15">
        <f t="shared" si="46"/>
        <v>0</v>
      </c>
      <c r="X165" s="16">
        <f t="shared" si="47"/>
        <v>43827</v>
      </c>
      <c r="Y165" s="1" t="s">
        <v>400</v>
      </c>
      <c r="Z165" s="29" t="s">
        <v>42</v>
      </c>
      <c r="AA165" s="1" t="s">
        <v>46</v>
      </c>
    </row>
    <row r="166" spans="1:27" x14ac:dyDescent="0.25">
      <c r="A166" s="29" t="s">
        <v>175</v>
      </c>
      <c r="B166" s="29">
        <v>101</v>
      </c>
      <c r="C166" s="2" t="s">
        <v>402</v>
      </c>
      <c r="D166" s="30">
        <v>17542</v>
      </c>
      <c r="E166" s="3">
        <f t="shared" si="40"/>
        <v>0.35360519260618034</v>
      </c>
      <c r="F166" s="52" t="s">
        <v>403</v>
      </c>
      <c r="G166" s="53">
        <v>26714</v>
      </c>
      <c r="H166" s="54">
        <f t="shared" si="41"/>
        <v>0.53849099961700497</v>
      </c>
      <c r="I166" s="4" t="s">
        <v>403</v>
      </c>
      <c r="J166" s="5">
        <v>3150</v>
      </c>
      <c r="K166" s="6">
        <f t="shared" si="42"/>
        <v>6.3496542965994079E-2</v>
      </c>
      <c r="L166" s="7"/>
      <c r="M166" s="8"/>
      <c r="N166" s="9">
        <f t="shared" si="43"/>
        <v>0</v>
      </c>
      <c r="O166" s="96" t="s">
        <v>403</v>
      </c>
      <c r="P166" s="95">
        <v>2203</v>
      </c>
      <c r="Q166" s="94">
        <f t="shared" si="44"/>
        <v>4.4407264810820614E-2</v>
      </c>
      <c r="R166" s="10"/>
      <c r="S166" s="11"/>
      <c r="T166" s="12">
        <f t="shared" si="45"/>
        <v>0</v>
      </c>
      <c r="U166" s="13"/>
      <c r="V166" s="14"/>
      <c r="W166" s="15">
        <f t="shared" si="46"/>
        <v>0</v>
      </c>
      <c r="X166" s="16">
        <f t="shared" si="47"/>
        <v>49609</v>
      </c>
      <c r="Y166" s="1" t="s">
        <v>403</v>
      </c>
      <c r="Z166" s="29" t="s">
        <v>18</v>
      </c>
      <c r="AA166" s="1" t="s">
        <v>22</v>
      </c>
    </row>
    <row r="167" spans="1:27" x14ac:dyDescent="0.25">
      <c r="A167" s="29" t="s">
        <v>175</v>
      </c>
      <c r="B167" s="29">
        <v>102</v>
      </c>
      <c r="C167" s="2" t="s">
        <v>256</v>
      </c>
      <c r="D167" s="30">
        <v>18522</v>
      </c>
      <c r="E167" s="3">
        <f t="shared" si="40"/>
        <v>0.34418552792953505</v>
      </c>
      <c r="F167" s="52" t="s">
        <v>290</v>
      </c>
      <c r="G167" s="53">
        <v>28303</v>
      </c>
      <c r="H167" s="54">
        <f t="shared" si="41"/>
        <v>0.52594120489092056</v>
      </c>
      <c r="I167" s="4" t="s">
        <v>290</v>
      </c>
      <c r="J167" s="5">
        <v>4146</v>
      </c>
      <c r="K167" s="6">
        <f t="shared" si="42"/>
        <v>7.7043148623034893E-2</v>
      </c>
      <c r="L167" s="7"/>
      <c r="M167" s="8"/>
      <c r="N167" s="9">
        <f t="shared" si="43"/>
        <v>0</v>
      </c>
      <c r="O167" s="96" t="s">
        <v>290</v>
      </c>
      <c r="P167" s="95">
        <v>2843</v>
      </c>
      <c r="Q167" s="94">
        <f t="shared" si="44"/>
        <v>5.2830118556509459E-2</v>
      </c>
      <c r="R167" s="10"/>
      <c r="S167" s="11"/>
      <c r="T167" s="12">
        <f t="shared" si="45"/>
        <v>0</v>
      </c>
      <c r="U167" s="13"/>
      <c r="V167" s="14"/>
      <c r="W167" s="15">
        <f t="shared" si="46"/>
        <v>0</v>
      </c>
      <c r="X167" s="16">
        <f t="shared" si="47"/>
        <v>53814</v>
      </c>
      <c r="Y167" s="1" t="s">
        <v>290</v>
      </c>
      <c r="Z167" s="29" t="s">
        <v>18</v>
      </c>
      <c r="AA167" s="1" t="s">
        <v>22</v>
      </c>
    </row>
    <row r="168" spans="1:27" x14ac:dyDescent="0.25">
      <c r="A168" s="29" t="s">
        <v>175</v>
      </c>
      <c r="B168" s="29">
        <v>103</v>
      </c>
      <c r="C168" s="2" t="s">
        <v>404</v>
      </c>
      <c r="D168" s="30">
        <v>37757</v>
      </c>
      <c r="E168" s="3">
        <f t="shared" si="40"/>
        <v>0.79736864335191759</v>
      </c>
      <c r="F168" s="52"/>
      <c r="G168" s="53"/>
      <c r="H168" s="54">
        <f t="shared" si="41"/>
        <v>0</v>
      </c>
      <c r="I168" s="4"/>
      <c r="J168" s="5"/>
      <c r="K168" s="6">
        <f t="shared" si="42"/>
        <v>0</v>
      </c>
      <c r="L168" s="7" t="s">
        <v>404</v>
      </c>
      <c r="M168" s="8">
        <v>5406</v>
      </c>
      <c r="N168" s="9">
        <f t="shared" si="43"/>
        <v>0.11416624429802331</v>
      </c>
      <c r="O168" s="96" t="s">
        <v>404</v>
      </c>
      <c r="P168" s="95">
        <v>4189</v>
      </c>
      <c r="Q168" s="94">
        <f t="shared" si="44"/>
        <v>8.8465112350059133E-2</v>
      </c>
      <c r="R168" s="10"/>
      <c r="S168" s="11"/>
      <c r="T168" s="12">
        <f t="shared" si="45"/>
        <v>0</v>
      </c>
      <c r="U168" s="13"/>
      <c r="V168" s="14"/>
      <c r="W168" s="15">
        <f t="shared" si="46"/>
        <v>0</v>
      </c>
      <c r="X168" s="16">
        <f t="shared" si="47"/>
        <v>47352</v>
      </c>
      <c r="Y168" s="1" t="s">
        <v>404</v>
      </c>
      <c r="Z168" s="29" t="s">
        <v>42</v>
      </c>
      <c r="AA168" s="1" t="s">
        <v>110</v>
      </c>
    </row>
    <row r="169" spans="1:27" x14ac:dyDescent="0.25">
      <c r="A169" s="29" t="s">
        <v>175</v>
      </c>
      <c r="B169" s="29">
        <v>104</v>
      </c>
      <c r="C169" s="2" t="s">
        <v>405</v>
      </c>
      <c r="D169" s="30">
        <v>24690</v>
      </c>
      <c r="E169" s="3">
        <f t="shared" si="40"/>
        <v>0.61757422646889615</v>
      </c>
      <c r="F169" s="52" t="s">
        <v>406</v>
      </c>
      <c r="G169" s="53">
        <v>11000</v>
      </c>
      <c r="H169" s="54">
        <f t="shared" si="41"/>
        <v>0.27514445083668926</v>
      </c>
      <c r="I169" s="4" t="s">
        <v>406</v>
      </c>
      <c r="J169" s="5">
        <v>1979</v>
      </c>
      <c r="K169" s="6">
        <f t="shared" si="42"/>
        <v>4.9500988018709821E-2</v>
      </c>
      <c r="L169" s="7" t="s">
        <v>405</v>
      </c>
      <c r="M169" s="8">
        <v>2310</v>
      </c>
      <c r="N169" s="9">
        <f t="shared" si="43"/>
        <v>5.7780334675704745E-2</v>
      </c>
      <c r="O169" s="96"/>
      <c r="P169" s="95"/>
      <c r="Q169" s="94">
        <f t="shared" si="44"/>
        <v>0</v>
      </c>
      <c r="R169" s="10"/>
      <c r="S169" s="11"/>
      <c r="T169" s="12">
        <f t="shared" si="45"/>
        <v>0</v>
      </c>
      <c r="U169" s="13"/>
      <c r="V169" s="14"/>
      <c r="W169" s="15">
        <f t="shared" si="46"/>
        <v>0</v>
      </c>
      <c r="X169" s="16">
        <f t="shared" si="47"/>
        <v>39979</v>
      </c>
      <c r="Y169" s="1" t="s">
        <v>405</v>
      </c>
      <c r="Z169" s="29" t="s">
        <v>42</v>
      </c>
      <c r="AA169" s="1" t="s">
        <v>49</v>
      </c>
    </row>
    <row r="170" spans="1:27" x14ac:dyDescent="0.25">
      <c r="A170" s="29" t="s">
        <v>175</v>
      </c>
      <c r="B170" s="29">
        <v>105</v>
      </c>
      <c r="C170" s="2" t="s">
        <v>227</v>
      </c>
      <c r="D170" s="30">
        <v>21037</v>
      </c>
      <c r="E170" s="3">
        <f t="shared" si="40"/>
        <v>0.3999429657794677</v>
      </c>
      <c r="F170" s="52" t="s">
        <v>407</v>
      </c>
      <c r="G170" s="53">
        <v>23347</v>
      </c>
      <c r="H170" s="54">
        <f t="shared" si="41"/>
        <v>0.4438593155893536</v>
      </c>
      <c r="I170" s="4" t="s">
        <v>407</v>
      </c>
      <c r="J170" s="5">
        <v>4931</v>
      </c>
      <c r="K170" s="6">
        <f t="shared" si="42"/>
        <v>9.3745247148288968E-2</v>
      </c>
      <c r="L170" s="7" t="s">
        <v>227</v>
      </c>
      <c r="M170" s="8">
        <v>1899</v>
      </c>
      <c r="N170" s="9">
        <f t="shared" si="43"/>
        <v>3.6102661596958172E-2</v>
      </c>
      <c r="O170" s="96" t="s">
        <v>407</v>
      </c>
      <c r="P170" s="95">
        <v>1386</v>
      </c>
      <c r="Q170" s="94">
        <f t="shared" si="44"/>
        <v>2.6349809885931559E-2</v>
      </c>
      <c r="R170" s="10"/>
      <c r="S170" s="11"/>
      <c r="T170" s="12">
        <f t="shared" si="45"/>
        <v>0</v>
      </c>
      <c r="U170" s="13"/>
      <c r="V170" s="14"/>
      <c r="W170" s="15">
        <f t="shared" si="46"/>
        <v>0</v>
      </c>
      <c r="X170" s="16">
        <f t="shared" si="47"/>
        <v>52600</v>
      </c>
      <c r="Y170" s="1" t="s">
        <v>407</v>
      </c>
      <c r="Z170" s="29" t="s">
        <v>18</v>
      </c>
      <c r="AA170" s="1" t="s">
        <v>19</v>
      </c>
    </row>
    <row r="171" spans="1:27" x14ac:dyDescent="0.25">
      <c r="A171" s="29" t="s">
        <v>175</v>
      </c>
      <c r="B171" s="29">
        <v>106</v>
      </c>
      <c r="C171" s="2" t="s">
        <v>408</v>
      </c>
      <c r="D171" s="30">
        <v>25729</v>
      </c>
      <c r="E171" s="3">
        <f t="shared" si="40"/>
        <v>0.49389565017084502</v>
      </c>
      <c r="F171" s="52" t="s">
        <v>409</v>
      </c>
      <c r="G171" s="53">
        <v>18809</v>
      </c>
      <c r="H171" s="54">
        <f t="shared" si="41"/>
        <v>0.36105885514646602</v>
      </c>
      <c r="I171" s="4" t="s">
        <v>410</v>
      </c>
      <c r="J171" s="5">
        <v>3578</v>
      </c>
      <c r="K171" s="6">
        <f t="shared" si="42"/>
        <v>6.8683533612316203E-2</v>
      </c>
      <c r="L171" s="7" t="s">
        <v>411</v>
      </c>
      <c r="M171" s="8">
        <v>2568</v>
      </c>
      <c r="N171" s="9">
        <f t="shared" si="43"/>
        <v>4.929550428072331E-2</v>
      </c>
      <c r="O171" s="96" t="s">
        <v>410</v>
      </c>
      <c r="P171" s="95">
        <v>1410</v>
      </c>
      <c r="Q171" s="94">
        <f t="shared" si="44"/>
        <v>2.706645678964948E-2</v>
      </c>
      <c r="R171" s="10"/>
      <c r="S171" s="11"/>
      <c r="T171" s="12">
        <f t="shared" si="45"/>
        <v>0</v>
      </c>
      <c r="U171" s="13"/>
      <c r="V171" s="14"/>
      <c r="W171" s="15">
        <f t="shared" si="46"/>
        <v>0</v>
      </c>
      <c r="X171" s="16">
        <f t="shared" si="47"/>
        <v>52094</v>
      </c>
      <c r="Y171" s="1" t="s">
        <v>408</v>
      </c>
      <c r="Z171" s="29" t="s">
        <v>42</v>
      </c>
      <c r="AA171" s="1" t="s">
        <v>19</v>
      </c>
    </row>
    <row r="172" spans="1:27" x14ac:dyDescent="0.25">
      <c r="A172" s="29" t="s">
        <v>175</v>
      </c>
      <c r="B172" s="29">
        <v>107</v>
      </c>
      <c r="C172" s="2" t="s">
        <v>412</v>
      </c>
      <c r="D172" s="30">
        <v>25338</v>
      </c>
      <c r="E172" s="3">
        <f t="shared" si="40"/>
        <v>0.43394416852200718</v>
      </c>
      <c r="F172" s="52" t="s">
        <v>413</v>
      </c>
      <c r="G172" s="53">
        <v>23934</v>
      </c>
      <c r="H172" s="54">
        <f t="shared" si="41"/>
        <v>0.40989895530056514</v>
      </c>
      <c r="I172" s="4" t="s">
        <v>413</v>
      </c>
      <c r="J172" s="5">
        <v>3968</v>
      </c>
      <c r="K172" s="6">
        <f t="shared" si="42"/>
        <v>6.795684192498716E-2</v>
      </c>
      <c r="L172" s="7" t="s">
        <v>412</v>
      </c>
      <c r="M172" s="8">
        <v>2802</v>
      </c>
      <c r="N172" s="9">
        <f t="shared" si="43"/>
        <v>4.7987669121424902E-2</v>
      </c>
      <c r="O172" s="96" t="s">
        <v>413</v>
      </c>
      <c r="P172" s="95">
        <v>2348</v>
      </c>
      <c r="Q172" s="94">
        <f t="shared" si="44"/>
        <v>4.0212365131015587E-2</v>
      </c>
      <c r="R172" s="10"/>
      <c r="S172" s="11"/>
      <c r="T172" s="12">
        <f t="shared" si="45"/>
        <v>0</v>
      </c>
      <c r="U172" s="13"/>
      <c r="V172" s="14"/>
      <c r="W172" s="15">
        <f t="shared" si="46"/>
        <v>0</v>
      </c>
      <c r="X172" s="16">
        <f t="shared" si="47"/>
        <v>58390</v>
      </c>
      <c r="Y172" s="1" t="s">
        <v>413</v>
      </c>
      <c r="Z172" s="29" t="s">
        <v>18</v>
      </c>
      <c r="AA172" s="1" t="s">
        <v>19</v>
      </c>
    </row>
    <row r="173" spans="1:27" x14ac:dyDescent="0.25">
      <c r="A173" s="29" t="s">
        <v>175</v>
      </c>
      <c r="B173" s="29">
        <v>108</v>
      </c>
      <c r="C173" s="2" t="s">
        <v>414</v>
      </c>
      <c r="D173" s="30">
        <v>25773</v>
      </c>
      <c r="E173" s="3">
        <f t="shared" si="40"/>
        <v>0.69732142857142854</v>
      </c>
      <c r="F173" s="52"/>
      <c r="G173" s="53"/>
      <c r="H173" s="54">
        <f t="shared" si="41"/>
        <v>0</v>
      </c>
      <c r="I173" s="4"/>
      <c r="J173" s="5"/>
      <c r="K173" s="6">
        <f t="shared" si="42"/>
        <v>0</v>
      </c>
      <c r="L173" s="7" t="s">
        <v>413</v>
      </c>
      <c r="M173" s="8">
        <v>7646</v>
      </c>
      <c r="N173" s="9">
        <f t="shared" si="43"/>
        <v>0.20687229437229437</v>
      </c>
      <c r="O173" s="96" t="s">
        <v>414</v>
      </c>
      <c r="P173" s="95">
        <v>2424</v>
      </c>
      <c r="Q173" s="94">
        <f t="shared" si="44"/>
        <v>6.5584415584415579E-2</v>
      </c>
      <c r="R173" s="10"/>
      <c r="S173" s="11"/>
      <c r="T173" s="12">
        <f t="shared" si="45"/>
        <v>0</v>
      </c>
      <c r="U173" s="13" t="s">
        <v>415</v>
      </c>
      <c r="V173" s="14">
        <v>1117</v>
      </c>
      <c r="W173" s="15">
        <f t="shared" si="46"/>
        <v>3.0221861471861473E-2</v>
      </c>
      <c r="X173" s="16">
        <f t="shared" si="47"/>
        <v>36960</v>
      </c>
      <c r="Y173" s="1" t="s">
        <v>414</v>
      </c>
      <c r="Z173" s="29" t="s">
        <v>42</v>
      </c>
      <c r="AA173" s="1" t="s">
        <v>416</v>
      </c>
    </row>
    <row r="174" spans="1:27" x14ac:dyDescent="0.25">
      <c r="A174" s="29" t="s">
        <v>175</v>
      </c>
      <c r="B174" s="29">
        <v>109</v>
      </c>
      <c r="C174" s="2" t="s">
        <v>417</v>
      </c>
      <c r="D174" s="30">
        <v>34989</v>
      </c>
      <c r="E174" s="3">
        <f t="shared" si="40"/>
        <v>0.58974531847831579</v>
      </c>
      <c r="F174" s="52" t="s">
        <v>418</v>
      </c>
      <c r="G174" s="53">
        <v>17357</v>
      </c>
      <c r="H174" s="54">
        <f t="shared" si="41"/>
        <v>0.29255507424699556</v>
      </c>
      <c r="I174" s="4" t="s">
        <v>419</v>
      </c>
      <c r="J174" s="5">
        <v>2043</v>
      </c>
      <c r="K174" s="6">
        <f t="shared" si="42"/>
        <v>3.4435099192637666E-2</v>
      </c>
      <c r="L174" s="7" t="s">
        <v>417</v>
      </c>
      <c r="M174" s="8">
        <v>2978</v>
      </c>
      <c r="N174" s="9">
        <f t="shared" si="43"/>
        <v>5.0194677139341635E-2</v>
      </c>
      <c r="O174" s="96" t="s">
        <v>418</v>
      </c>
      <c r="P174" s="95">
        <v>1962</v>
      </c>
      <c r="Q174" s="94">
        <f t="shared" si="44"/>
        <v>3.3069830942709301E-2</v>
      </c>
      <c r="R174" s="10"/>
      <c r="S174" s="11"/>
      <c r="T174" s="12">
        <f t="shared" si="45"/>
        <v>0</v>
      </c>
      <c r="U174" s="13"/>
      <c r="V174" s="14"/>
      <c r="W174" s="15">
        <f t="shared" si="46"/>
        <v>0</v>
      </c>
      <c r="X174" s="16">
        <f t="shared" si="47"/>
        <v>59329</v>
      </c>
      <c r="Y174" s="1" t="s">
        <v>417</v>
      </c>
      <c r="Z174" s="29" t="s">
        <v>42</v>
      </c>
      <c r="AA174" s="1" t="s">
        <v>420</v>
      </c>
    </row>
    <row r="175" spans="1:27" x14ac:dyDescent="0.25">
      <c r="A175" s="29" t="s">
        <v>175</v>
      </c>
      <c r="B175" s="29">
        <v>110</v>
      </c>
      <c r="C175" s="2" t="s">
        <v>421</v>
      </c>
      <c r="D175" s="30">
        <v>30455</v>
      </c>
      <c r="E175" s="3">
        <f t="shared" si="40"/>
        <v>0.53287723964165734</v>
      </c>
      <c r="F175" s="52" t="s">
        <v>422</v>
      </c>
      <c r="G175" s="53">
        <v>20277</v>
      </c>
      <c r="H175" s="54">
        <f t="shared" si="41"/>
        <v>0.35479073348264278</v>
      </c>
      <c r="I175" s="4" t="s">
        <v>422</v>
      </c>
      <c r="J175" s="5">
        <v>2626</v>
      </c>
      <c r="K175" s="6">
        <f t="shared" si="42"/>
        <v>4.5947648376259802E-2</v>
      </c>
      <c r="L175" s="7" t="s">
        <v>421</v>
      </c>
      <c r="M175" s="8">
        <v>2209</v>
      </c>
      <c r="N175" s="9">
        <f t="shared" si="43"/>
        <v>3.8651315789473686E-2</v>
      </c>
      <c r="O175" s="96" t="s">
        <v>422</v>
      </c>
      <c r="P175" s="95">
        <v>1585</v>
      </c>
      <c r="Q175" s="94">
        <f t="shared" si="44"/>
        <v>2.7733062709966404E-2</v>
      </c>
      <c r="R175" s="10"/>
      <c r="S175" s="11"/>
      <c r="T175" s="12">
        <f t="shared" si="45"/>
        <v>0</v>
      </c>
      <c r="U175" s="13"/>
      <c r="V175" s="14"/>
      <c r="W175" s="15">
        <f t="shared" si="46"/>
        <v>0</v>
      </c>
      <c r="X175" s="16">
        <f t="shared" si="47"/>
        <v>57152</v>
      </c>
      <c r="Y175" s="1" t="s">
        <v>421</v>
      </c>
      <c r="Z175" s="29" t="s">
        <v>42</v>
      </c>
      <c r="AA175" s="1" t="s">
        <v>19</v>
      </c>
    </row>
    <row r="176" spans="1:27" x14ac:dyDescent="0.25">
      <c r="A176" s="29" t="s">
        <v>175</v>
      </c>
      <c r="B176" s="29">
        <v>111</v>
      </c>
      <c r="C176" s="2" t="s">
        <v>423</v>
      </c>
      <c r="D176" s="30">
        <v>23515</v>
      </c>
      <c r="E176" s="3">
        <f t="shared" si="40"/>
        <v>0.52233501410515559</v>
      </c>
      <c r="F176" s="52" t="s">
        <v>424</v>
      </c>
      <c r="G176" s="53">
        <v>14346</v>
      </c>
      <c r="H176" s="54">
        <f t="shared" si="41"/>
        <v>0.31866545236455718</v>
      </c>
      <c r="I176" s="4" t="s">
        <v>424</v>
      </c>
      <c r="J176" s="5">
        <v>3368</v>
      </c>
      <c r="K176" s="6">
        <f t="shared" si="42"/>
        <v>7.4812856793798177E-2</v>
      </c>
      <c r="L176" s="7" t="s">
        <v>423</v>
      </c>
      <c r="M176" s="8">
        <v>2271</v>
      </c>
      <c r="N176" s="9">
        <f t="shared" si="43"/>
        <v>5.044536751149515E-2</v>
      </c>
      <c r="O176" s="96" t="s">
        <v>423</v>
      </c>
      <c r="P176" s="95">
        <v>1519</v>
      </c>
      <c r="Q176" s="94">
        <f t="shared" si="44"/>
        <v>3.3741309224993889E-2</v>
      </c>
      <c r="R176" s="10"/>
      <c r="S176" s="11"/>
      <c r="T176" s="12">
        <f t="shared" si="45"/>
        <v>0</v>
      </c>
      <c r="U176" s="13"/>
      <c r="V176" s="14"/>
      <c r="W176" s="15">
        <f t="shared" si="46"/>
        <v>0</v>
      </c>
      <c r="X176" s="16">
        <f t="shared" si="47"/>
        <v>45019</v>
      </c>
      <c r="Y176" s="1" t="s">
        <v>423</v>
      </c>
      <c r="Z176" s="29" t="s">
        <v>42</v>
      </c>
      <c r="AA176" s="1" t="s">
        <v>46</v>
      </c>
    </row>
    <row r="177" spans="1:27" x14ac:dyDescent="0.25">
      <c r="A177" s="29" t="s">
        <v>175</v>
      </c>
      <c r="B177" s="29">
        <v>112</v>
      </c>
      <c r="C177" s="2" t="s">
        <v>425</v>
      </c>
      <c r="D177" s="30">
        <v>18624</v>
      </c>
      <c r="E177" s="3">
        <f t="shared" si="40"/>
        <v>0.29528626468583025</v>
      </c>
      <c r="F177" s="52" t="s">
        <v>426</v>
      </c>
      <c r="G177" s="53">
        <v>35311</v>
      </c>
      <c r="H177" s="54">
        <f t="shared" si="41"/>
        <v>0.55986110890900731</v>
      </c>
      <c r="I177" s="4" t="s">
        <v>426</v>
      </c>
      <c r="J177" s="5">
        <v>4874</v>
      </c>
      <c r="K177" s="6">
        <f t="shared" si="42"/>
        <v>7.7277988298901243E-2</v>
      </c>
      <c r="L177" s="7" t="s">
        <v>425</v>
      </c>
      <c r="M177" s="8">
        <v>1518</v>
      </c>
      <c r="N177" s="9">
        <f t="shared" si="43"/>
        <v>2.4068113713116963E-2</v>
      </c>
      <c r="O177" s="96" t="s">
        <v>426</v>
      </c>
      <c r="P177" s="95">
        <v>2744</v>
      </c>
      <c r="Q177" s="94">
        <f t="shared" si="44"/>
        <v>4.3506524393144237E-2</v>
      </c>
      <c r="R177" s="10"/>
      <c r="S177" s="11"/>
      <c r="T177" s="12">
        <f t="shared" si="45"/>
        <v>0</v>
      </c>
      <c r="U177" s="13"/>
      <c r="V177" s="14"/>
      <c r="W177" s="15">
        <f t="shared" si="46"/>
        <v>0</v>
      </c>
      <c r="X177" s="16">
        <f t="shared" si="47"/>
        <v>63071</v>
      </c>
      <c r="Y177" s="1" t="s">
        <v>426</v>
      </c>
      <c r="Z177" s="29" t="s">
        <v>18</v>
      </c>
      <c r="AA177" s="1" t="s">
        <v>19</v>
      </c>
    </row>
    <row r="178" spans="1:27" x14ac:dyDescent="0.25">
      <c r="A178" s="29" t="s">
        <v>175</v>
      </c>
      <c r="B178" s="29">
        <v>113</v>
      </c>
      <c r="C178" s="2" t="s">
        <v>427</v>
      </c>
      <c r="D178" s="30">
        <v>23629</v>
      </c>
      <c r="E178" s="3">
        <f t="shared" si="40"/>
        <v>0.43569413456751427</v>
      </c>
      <c r="F178" s="52" t="s">
        <v>428</v>
      </c>
      <c r="G178" s="53">
        <v>23801</v>
      </c>
      <c r="H178" s="54">
        <f t="shared" si="41"/>
        <v>0.43886563531429201</v>
      </c>
      <c r="I178" s="4" t="s">
        <v>428</v>
      </c>
      <c r="J178" s="5">
        <v>3212</v>
      </c>
      <c r="K178" s="6">
        <f t="shared" si="42"/>
        <v>5.9225932550292258E-2</v>
      </c>
      <c r="L178" s="7" t="s">
        <v>427</v>
      </c>
      <c r="M178" s="8">
        <v>1971</v>
      </c>
      <c r="N178" s="9">
        <f t="shared" si="43"/>
        <v>3.6343185883133886E-2</v>
      </c>
      <c r="O178" s="96" t="s">
        <v>428</v>
      </c>
      <c r="P178" s="95">
        <v>1620</v>
      </c>
      <c r="Q178" s="94">
        <f t="shared" si="44"/>
        <v>2.9871111684767578E-2</v>
      </c>
      <c r="R178" s="10"/>
      <c r="S178" s="11"/>
      <c r="T178" s="12">
        <f t="shared" si="45"/>
        <v>0</v>
      </c>
      <c r="U178" s="13"/>
      <c r="V178" s="14"/>
      <c r="W178" s="15">
        <f t="shared" si="46"/>
        <v>0</v>
      </c>
      <c r="X178" s="16">
        <f t="shared" si="47"/>
        <v>54233</v>
      </c>
      <c r="Y178" s="1" t="s">
        <v>428</v>
      </c>
      <c r="Z178" s="29" t="s">
        <v>18</v>
      </c>
      <c r="AA178" s="1" t="s">
        <v>19</v>
      </c>
    </row>
    <row r="179" spans="1:27" x14ac:dyDescent="0.25">
      <c r="A179" s="29" t="s">
        <v>175</v>
      </c>
      <c r="B179" s="29">
        <v>114</v>
      </c>
      <c r="C179" s="2" t="s">
        <v>429</v>
      </c>
      <c r="D179" s="30">
        <v>21109</v>
      </c>
      <c r="E179" s="3">
        <f t="shared" si="40"/>
        <v>0.40598915259453011</v>
      </c>
      <c r="F179" s="52" t="s">
        <v>430</v>
      </c>
      <c r="G179" s="53">
        <v>24697</v>
      </c>
      <c r="H179" s="54">
        <f t="shared" si="41"/>
        <v>0.47499711505173675</v>
      </c>
      <c r="I179" s="4" t="s">
        <v>430</v>
      </c>
      <c r="J179" s="5">
        <v>2720</v>
      </c>
      <c r="K179" s="6">
        <f t="shared" si="42"/>
        <v>5.2313728507135442E-2</v>
      </c>
      <c r="L179" s="7" t="s">
        <v>429</v>
      </c>
      <c r="M179" s="8">
        <v>1935</v>
      </c>
      <c r="N179" s="9">
        <f t="shared" si="43"/>
        <v>3.7215832596068775E-2</v>
      </c>
      <c r="O179" s="96" t="s">
        <v>430</v>
      </c>
      <c r="P179" s="95">
        <v>1533</v>
      </c>
      <c r="Q179" s="94">
        <f t="shared" si="44"/>
        <v>2.9484171250528907E-2</v>
      </c>
      <c r="R179" s="10"/>
      <c r="S179" s="11"/>
      <c r="T179" s="12">
        <f t="shared" si="45"/>
        <v>0</v>
      </c>
      <c r="U179" s="13"/>
      <c r="V179" s="14"/>
      <c r="W179" s="15">
        <f t="shared" si="46"/>
        <v>0</v>
      </c>
      <c r="X179" s="16">
        <f t="shared" si="47"/>
        <v>51994</v>
      </c>
      <c r="Y179" s="1" t="s">
        <v>421</v>
      </c>
      <c r="Z179" s="29" t="s">
        <v>18</v>
      </c>
      <c r="AA179" s="1" t="s">
        <v>19</v>
      </c>
    </row>
    <row r="180" spans="1:27" x14ac:dyDescent="0.25">
      <c r="A180" s="29" t="s">
        <v>175</v>
      </c>
      <c r="B180" s="29">
        <v>115</v>
      </c>
      <c r="C180" s="2" t="s">
        <v>431</v>
      </c>
      <c r="D180" s="30">
        <v>11971</v>
      </c>
      <c r="E180" s="3">
        <f t="shared" si="40"/>
        <v>0.26701313764414603</v>
      </c>
      <c r="F180" s="52" t="s">
        <v>432</v>
      </c>
      <c r="G180" s="53">
        <v>21246</v>
      </c>
      <c r="H180" s="54">
        <f t="shared" si="41"/>
        <v>0.47389199919702008</v>
      </c>
      <c r="I180" s="4" t="s">
        <v>433</v>
      </c>
      <c r="J180" s="5">
        <v>8576</v>
      </c>
      <c r="K180" s="6">
        <f t="shared" si="42"/>
        <v>0.19128766756630161</v>
      </c>
      <c r="L180" s="7"/>
      <c r="M180" s="8"/>
      <c r="N180" s="9">
        <f t="shared" si="43"/>
        <v>0</v>
      </c>
      <c r="O180" s="96" t="s">
        <v>432</v>
      </c>
      <c r="P180" s="95">
        <v>3040</v>
      </c>
      <c r="Q180" s="94">
        <f t="shared" si="44"/>
        <v>6.7807195592532288E-2</v>
      </c>
      <c r="R180" s="10"/>
      <c r="S180" s="11"/>
      <c r="T180" s="12">
        <f t="shared" si="45"/>
        <v>0</v>
      </c>
      <c r="U180" s="13"/>
      <c r="V180" s="14"/>
      <c r="W180" s="15">
        <f t="shared" si="46"/>
        <v>0</v>
      </c>
      <c r="X180" s="16">
        <f t="shared" si="47"/>
        <v>44833</v>
      </c>
      <c r="Y180" s="1" t="s">
        <v>432</v>
      </c>
      <c r="Z180" s="29" t="s">
        <v>18</v>
      </c>
      <c r="AA180" s="1" t="s">
        <v>434</v>
      </c>
    </row>
    <row r="181" spans="1:27" x14ac:dyDescent="0.25">
      <c r="A181" s="29" t="s">
        <v>175</v>
      </c>
      <c r="B181" s="29">
        <v>116</v>
      </c>
      <c r="C181" s="2" t="s">
        <v>435</v>
      </c>
      <c r="D181" s="30">
        <v>28018</v>
      </c>
      <c r="E181" s="3">
        <f t="shared" si="40"/>
        <v>0.84064928440697295</v>
      </c>
      <c r="F181" s="52"/>
      <c r="G181" s="53"/>
      <c r="H181" s="54">
        <f t="shared" si="41"/>
        <v>0</v>
      </c>
      <c r="I181" s="4"/>
      <c r="J181" s="5"/>
      <c r="K181" s="6">
        <f t="shared" si="42"/>
        <v>0</v>
      </c>
      <c r="L181" s="7" t="s">
        <v>435</v>
      </c>
      <c r="M181" s="8">
        <v>5311</v>
      </c>
      <c r="N181" s="9">
        <f t="shared" si="43"/>
        <v>0.1593507155930271</v>
      </c>
      <c r="O181" s="96"/>
      <c r="P181" s="95"/>
      <c r="Q181" s="94">
        <f t="shared" si="44"/>
        <v>0</v>
      </c>
      <c r="R181" s="10"/>
      <c r="S181" s="11"/>
      <c r="T181" s="12">
        <f t="shared" si="45"/>
        <v>0</v>
      </c>
      <c r="U181" s="13"/>
      <c r="V181" s="14"/>
      <c r="W181" s="15">
        <f t="shared" si="46"/>
        <v>0</v>
      </c>
      <c r="X181" s="16">
        <f t="shared" si="47"/>
        <v>33329</v>
      </c>
      <c r="Y181" s="1" t="s">
        <v>435</v>
      </c>
      <c r="Z181" s="29" t="s">
        <v>42</v>
      </c>
      <c r="AA181" s="1" t="s">
        <v>43</v>
      </c>
    </row>
    <row r="182" spans="1:27" x14ac:dyDescent="0.25">
      <c r="A182" s="29" t="s">
        <v>175</v>
      </c>
      <c r="B182" s="29">
        <v>117</v>
      </c>
      <c r="C182" s="2"/>
      <c r="D182" s="30"/>
      <c r="E182" s="3">
        <f t="shared" si="40"/>
        <v>0</v>
      </c>
      <c r="F182" s="52" t="s">
        <v>436</v>
      </c>
      <c r="G182" s="53">
        <v>25788</v>
      </c>
      <c r="H182" s="54">
        <f t="shared" si="41"/>
        <v>0.78164403491755574</v>
      </c>
      <c r="I182" s="4" t="s">
        <v>436</v>
      </c>
      <c r="J182" s="5">
        <v>3150</v>
      </c>
      <c r="K182" s="6">
        <f t="shared" si="42"/>
        <v>9.5477691561590694E-2</v>
      </c>
      <c r="L182" s="7"/>
      <c r="M182" s="8"/>
      <c r="N182" s="9">
        <f t="shared" si="43"/>
        <v>0</v>
      </c>
      <c r="O182" s="96" t="s">
        <v>436</v>
      </c>
      <c r="P182" s="95">
        <v>4054</v>
      </c>
      <c r="Q182" s="94">
        <f t="shared" si="44"/>
        <v>0.12287827352085354</v>
      </c>
      <c r="R182" s="10"/>
      <c r="S182" s="11"/>
      <c r="T182" s="12">
        <f t="shared" si="45"/>
        <v>0</v>
      </c>
      <c r="U182" s="13"/>
      <c r="V182" s="14"/>
      <c r="W182" s="15">
        <f t="shared" si="46"/>
        <v>0</v>
      </c>
      <c r="X182" s="16">
        <f t="shared" si="47"/>
        <v>32992</v>
      </c>
      <c r="Y182" s="1" t="s">
        <v>436</v>
      </c>
      <c r="Z182" s="29" t="s">
        <v>18</v>
      </c>
      <c r="AA182" s="1" t="s">
        <v>129</v>
      </c>
    </row>
    <row r="183" spans="1:27" x14ac:dyDescent="0.25">
      <c r="A183" s="29" t="s">
        <v>175</v>
      </c>
      <c r="B183" s="29">
        <v>118</v>
      </c>
      <c r="C183" s="2" t="s">
        <v>437</v>
      </c>
      <c r="D183" s="30">
        <v>12503</v>
      </c>
      <c r="E183" s="3">
        <f t="shared" si="40"/>
        <v>0.31905175053587831</v>
      </c>
      <c r="F183" s="52" t="s">
        <v>438</v>
      </c>
      <c r="G183" s="53">
        <v>22635</v>
      </c>
      <c r="H183" s="54">
        <f t="shared" si="41"/>
        <v>0.57760028580177603</v>
      </c>
      <c r="I183" s="4" t="s">
        <v>438</v>
      </c>
      <c r="J183" s="5">
        <v>2648</v>
      </c>
      <c r="K183" s="6">
        <f t="shared" si="42"/>
        <v>6.7571705624170669E-2</v>
      </c>
      <c r="L183" s="7"/>
      <c r="M183" s="8"/>
      <c r="N183" s="9">
        <f t="shared" si="43"/>
        <v>0</v>
      </c>
      <c r="O183" s="96" t="s">
        <v>438</v>
      </c>
      <c r="P183" s="95">
        <v>1402</v>
      </c>
      <c r="Q183" s="94">
        <f t="shared" si="44"/>
        <v>3.5776258038174955E-2</v>
      </c>
      <c r="R183" s="10"/>
      <c r="S183" s="11"/>
      <c r="T183" s="12">
        <f t="shared" si="45"/>
        <v>0</v>
      </c>
      <c r="U183" s="13"/>
      <c r="V183" s="14"/>
      <c r="W183" s="15">
        <f t="shared" si="46"/>
        <v>0</v>
      </c>
      <c r="X183" s="16">
        <f t="shared" si="47"/>
        <v>39188</v>
      </c>
      <c r="Y183" s="1" t="s">
        <v>438</v>
      </c>
      <c r="Z183" s="29" t="s">
        <v>18</v>
      </c>
      <c r="AA183" s="1" t="s">
        <v>22</v>
      </c>
    </row>
    <row r="184" spans="1:27" x14ac:dyDescent="0.25">
      <c r="A184" s="29" t="s">
        <v>175</v>
      </c>
      <c r="B184" s="29">
        <v>119</v>
      </c>
      <c r="C184" s="2" t="s">
        <v>439</v>
      </c>
      <c r="D184" s="30">
        <v>25580</v>
      </c>
      <c r="E184" s="3">
        <f t="shared" si="40"/>
        <v>0.77630420928044674</v>
      </c>
      <c r="F184" s="52"/>
      <c r="G184" s="53"/>
      <c r="H184" s="54">
        <f t="shared" si="41"/>
        <v>0</v>
      </c>
      <c r="I184" s="4"/>
      <c r="J184" s="5"/>
      <c r="K184" s="6">
        <f t="shared" si="42"/>
        <v>0</v>
      </c>
      <c r="L184" s="7" t="s">
        <v>439</v>
      </c>
      <c r="M184" s="8">
        <v>2968</v>
      </c>
      <c r="N184" s="9">
        <f t="shared" si="43"/>
        <v>9.0073138903219926E-2</v>
      </c>
      <c r="O184" s="96" t="s">
        <v>439</v>
      </c>
      <c r="P184" s="95">
        <v>4403</v>
      </c>
      <c r="Q184" s="94">
        <f t="shared" si="44"/>
        <v>0.13362265181633334</v>
      </c>
      <c r="R184" s="10"/>
      <c r="S184" s="11"/>
      <c r="T184" s="12">
        <f t="shared" si="45"/>
        <v>0</v>
      </c>
      <c r="U184" s="13"/>
      <c r="V184" s="14"/>
      <c r="W184" s="15">
        <f t="shared" si="46"/>
        <v>0</v>
      </c>
      <c r="X184" s="16">
        <f t="shared" si="47"/>
        <v>32951</v>
      </c>
      <c r="Y184" s="1" t="s">
        <v>439</v>
      </c>
      <c r="Z184" s="29" t="s">
        <v>42</v>
      </c>
      <c r="AA184" s="1" t="s">
        <v>110</v>
      </c>
    </row>
    <row r="185" spans="1:27" x14ac:dyDescent="0.25">
      <c r="A185" s="29" t="s">
        <v>175</v>
      </c>
      <c r="B185" s="29">
        <v>120</v>
      </c>
      <c r="C185" s="2"/>
      <c r="D185" s="30"/>
      <c r="E185" s="3">
        <f t="shared" si="40"/>
        <v>0</v>
      </c>
      <c r="F185" s="52" t="s">
        <v>440</v>
      </c>
      <c r="G185" s="53">
        <v>29116</v>
      </c>
      <c r="H185" s="54">
        <f t="shared" si="41"/>
        <v>0.74673642635479986</v>
      </c>
      <c r="I185" s="4" t="s">
        <v>440</v>
      </c>
      <c r="J185" s="5">
        <v>4095</v>
      </c>
      <c r="K185" s="6">
        <f t="shared" si="42"/>
        <v>0.10502423636223744</v>
      </c>
      <c r="L185" s="7"/>
      <c r="M185" s="8"/>
      <c r="N185" s="9">
        <f t="shared" si="43"/>
        <v>0</v>
      </c>
      <c r="O185" s="96" t="s">
        <v>440</v>
      </c>
      <c r="P185" s="95">
        <v>5780</v>
      </c>
      <c r="Q185" s="94">
        <f t="shared" si="44"/>
        <v>0.14823933728296274</v>
      </c>
      <c r="R185" s="10"/>
      <c r="S185" s="11"/>
      <c r="T185" s="12">
        <f t="shared" si="45"/>
        <v>0</v>
      </c>
      <c r="U185" s="13"/>
      <c r="V185" s="14"/>
      <c r="W185" s="15">
        <f t="shared" si="46"/>
        <v>0</v>
      </c>
      <c r="X185" s="16">
        <f t="shared" si="47"/>
        <v>38991</v>
      </c>
      <c r="Y185" s="1" t="s">
        <v>440</v>
      </c>
      <c r="Z185" s="29" t="s">
        <v>18</v>
      </c>
      <c r="AA185" s="1" t="s">
        <v>129</v>
      </c>
    </row>
    <row r="186" spans="1:27" x14ac:dyDescent="0.25">
      <c r="A186" s="29" t="s">
        <v>175</v>
      </c>
      <c r="B186" s="29">
        <v>121</v>
      </c>
      <c r="C186" s="2" t="s">
        <v>441</v>
      </c>
      <c r="D186" s="30">
        <v>29148</v>
      </c>
      <c r="E186" s="3">
        <f t="shared" si="40"/>
        <v>0.61039097020082511</v>
      </c>
      <c r="F186" s="52" t="s">
        <v>442</v>
      </c>
      <c r="G186" s="53">
        <v>15944</v>
      </c>
      <c r="H186" s="54">
        <f t="shared" si="41"/>
        <v>0.33388478210793038</v>
      </c>
      <c r="I186" s="4" t="s">
        <v>442</v>
      </c>
      <c r="J186" s="5">
        <v>2661</v>
      </c>
      <c r="K186" s="6">
        <f t="shared" si="42"/>
        <v>5.5724247691244531E-2</v>
      </c>
      <c r="L186" s="7"/>
      <c r="M186" s="8"/>
      <c r="N186" s="9">
        <f t="shared" si="43"/>
        <v>0</v>
      </c>
      <c r="O186" s="96"/>
      <c r="P186" s="95"/>
      <c r="Q186" s="94">
        <f t="shared" si="44"/>
        <v>0</v>
      </c>
      <c r="R186" s="10"/>
      <c r="S186" s="11"/>
      <c r="T186" s="12">
        <f t="shared" si="45"/>
        <v>0</v>
      </c>
      <c r="U186" s="13"/>
      <c r="V186" s="14"/>
      <c r="W186" s="15">
        <f t="shared" si="46"/>
        <v>0</v>
      </c>
      <c r="X186" s="16">
        <f t="shared" si="47"/>
        <v>47753</v>
      </c>
      <c r="Y186" s="1" t="s">
        <v>441</v>
      </c>
      <c r="Z186" s="29" t="s">
        <v>42</v>
      </c>
      <c r="AA186" s="1" t="s">
        <v>244</v>
      </c>
    </row>
    <row r="187" spans="1:27" x14ac:dyDescent="0.25">
      <c r="A187" s="29" t="s">
        <v>175</v>
      </c>
      <c r="B187" s="29">
        <v>122</v>
      </c>
      <c r="C187" s="2"/>
      <c r="D187" s="30"/>
      <c r="E187" s="3">
        <f t="shared" si="40"/>
        <v>0</v>
      </c>
      <c r="F187" s="52" t="s">
        <v>443</v>
      </c>
      <c r="G187" s="53">
        <v>38330</v>
      </c>
      <c r="H187" s="54">
        <f t="shared" si="41"/>
        <v>1</v>
      </c>
      <c r="I187" s="4"/>
      <c r="J187" s="5"/>
      <c r="K187" s="6">
        <f t="shared" si="42"/>
        <v>0</v>
      </c>
      <c r="L187" s="7"/>
      <c r="M187" s="8"/>
      <c r="N187" s="9">
        <f t="shared" si="43"/>
        <v>0</v>
      </c>
      <c r="O187" s="96"/>
      <c r="P187" s="95"/>
      <c r="Q187" s="94">
        <f t="shared" si="44"/>
        <v>0</v>
      </c>
      <c r="R187" s="10"/>
      <c r="S187" s="11"/>
      <c r="T187" s="12">
        <f t="shared" si="45"/>
        <v>0</v>
      </c>
      <c r="U187" s="13"/>
      <c r="V187" s="14"/>
      <c r="W187" s="15">
        <f t="shared" si="46"/>
        <v>0</v>
      </c>
      <c r="X187" s="16">
        <f t="shared" si="47"/>
        <v>38330</v>
      </c>
      <c r="Y187" s="1" t="s">
        <v>443</v>
      </c>
      <c r="Z187" s="29" t="s">
        <v>18</v>
      </c>
      <c r="AA187" s="1" t="s">
        <v>18</v>
      </c>
    </row>
    <row r="188" spans="1:27" x14ac:dyDescent="0.25">
      <c r="A188" s="29" t="s">
        <v>175</v>
      </c>
      <c r="B188" s="29">
        <v>123</v>
      </c>
      <c r="C188" s="2" t="s">
        <v>444</v>
      </c>
      <c r="D188" s="30">
        <v>27845</v>
      </c>
      <c r="E188" s="3">
        <f t="shared" si="40"/>
        <v>0.57044230020691211</v>
      </c>
      <c r="F188" s="52" t="s">
        <v>445</v>
      </c>
      <c r="G188" s="53">
        <v>16227</v>
      </c>
      <c r="H188" s="54">
        <f t="shared" si="41"/>
        <v>0.33243193411591176</v>
      </c>
      <c r="I188" s="4" t="s">
        <v>445</v>
      </c>
      <c r="J188" s="5">
        <v>1414</v>
      </c>
      <c r="K188" s="6">
        <f t="shared" si="42"/>
        <v>2.8967693032593778E-2</v>
      </c>
      <c r="L188" s="7" t="s">
        <v>444</v>
      </c>
      <c r="M188" s="8">
        <v>2410</v>
      </c>
      <c r="N188" s="9">
        <f t="shared" si="43"/>
        <v>4.9372093499682461E-2</v>
      </c>
      <c r="O188" s="96" t="s">
        <v>445</v>
      </c>
      <c r="P188" s="95">
        <v>917</v>
      </c>
      <c r="Q188" s="94">
        <f t="shared" si="44"/>
        <v>1.8785979144899923E-2</v>
      </c>
      <c r="R188" s="10"/>
      <c r="S188" s="11"/>
      <c r="T188" s="12">
        <f t="shared" si="45"/>
        <v>0</v>
      </c>
      <c r="U188" s="13"/>
      <c r="V188" s="14"/>
      <c r="W188" s="15">
        <f t="shared" si="46"/>
        <v>0</v>
      </c>
      <c r="X188" s="16">
        <f t="shared" si="47"/>
        <v>48813</v>
      </c>
      <c r="Y188" s="1" t="s">
        <v>444</v>
      </c>
      <c r="Z188" s="29" t="s">
        <v>42</v>
      </c>
      <c r="AA188" s="1" t="s">
        <v>19</v>
      </c>
    </row>
    <row r="189" spans="1:27" x14ac:dyDescent="0.25">
      <c r="A189" s="29" t="s">
        <v>175</v>
      </c>
      <c r="B189" s="29">
        <v>124</v>
      </c>
      <c r="C189" s="2"/>
      <c r="D189" s="30"/>
      <c r="E189" s="3">
        <f t="shared" si="40"/>
        <v>0</v>
      </c>
      <c r="F189" s="52" t="s">
        <v>446</v>
      </c>
      <c r="G189" s="53">
        <v>30814</v>
      </c>
      <c r="H189" s="54">
        <f t="shared" si="41"/>
        <v>0.8889850556805724</v>
      </c>
      <c r="I189" s="4" t="s">
        <v>446</v>
      </c>
      <c r="J189" s="5">
        <v>3848</v>
      </c>
      <c r="K189" s="6">
        <f t="shared" si="42"/>
        <v>0.11101494431942761</v>
      </c>
      <c r="L189" s="7"/>
      <c r="M189" s="8"/>
      <c r="N189" s="9">
        <f t="shared" si="43"/>
        <v>0</v>
      </c>
      <c r="O189" s="96"/>
      <c r="P189" s="95"/>
      <c r="Q189" s="94">
        <f t="shared" si="44"/>
        <v>0</v>
      </c>
      <c r="R189" s="10"/>
      <c r="S189" s="11"/>
      <c r="T189" s="12">
        <f t="shared" si="45"/>
        <v>0</v>
      </c>
      <c r="U189" s="13"/>
      <c r="V189" s="14"/>
      <c r="W189" s="15">
        <f t="shared" si="46"/>
        <v>0</v>
      </c>
      <c r="X189" s="16">
        <f t="shared" si="47"/>
        <v>34662</v>
      </c>
      <c r="Y189" s="1" t="s">
        <v>446</v>
      </c>
      <c r="Z189" s="29" t="s">
        <v>18</v>
      </c>
      <c r="AA189" s="1" t="s">
        <v>447</v>
      </c>
    </row>
    <row r="190" spans="1:27" x14ac:dyDescent="0.25">
      <c r="A190" s="29" t="s">
        <v>175</v>
      </c>
      <c r="B190" s="29">
        <v>125</v>
      </c>
      <c r="C190" s="2" t="s">
        <v>448</v>
      </c>
      <c r="D190" s="30">
        <v>30796</v>
      </c>
      <c r="E190" s="3">
        <f t="shared" si="40"/>
        <v>0.83467042497831745</v>
      </c>
      <c r="F190" s="52"/>
      <c r="G190" s="53"/>
      <c r="H190" s="54">
        <f t="shared" si="41"/>
        <v>0</v>
      </c>
      <c r="I190" s="4"/>
      <c r="J190" s="5"/>
      <c r="K190" s="6">
        <f t="shared" si="42"/>
        <v>0</v>
      </c>
      <c r="L190" s="7" t="s">
        <v>448</v>
      </c>
      <c r="M190" s="8">
        <v>6100</v>
      </c>
      <c r="N190" s="9">
        <f t="shared" si="43"/>
        <v>0.16532957502168258</v>
      </c>
      <c r="O190" s="96"/>
      <c r="P190" s="95"/>
      <c r="Q190" s="94">
        <f t="shared" si="44"/>
        <v>0</v>
      </c>
      <c r="R190" s="10"/>
      <c r="S190" s="11"/>
      <c r="T190" s="12">
        <f t="shared" si="45"/>
        <v>0</v>
      </c>
      <c r="U190" s="13"/>
      <c r="V190" s="14"/>
      <c r="W190" s="15">
        <f t="shared" si="46"/>
        <v>0</v>
      </c>
      <c r="X190" s="16">
        <f t="shared" si="47"/>
        <v>36896</v>
      </c>
      <c r="Y190" s="1" t="s">
        <v>448</v>
      </c>
      <c r="Z190" s="29" t="s">
        <v>42</v>
      </c>
      <c r="AA190" s="1" t="s">
        <v>43</v>
      </c>
    </row>
    <row r="191" spans="1:27" x14ac:dyDescent="0.25">
      <c r="A191" s="29" t="s">
        <v>175</v>
      </c>
      <c r="B191" s="29">
        <v>126</v>
      </c>
      <c r="C191" s="2"/>
      <c r="D191" s="30"/>
      <c r="E191" s="3">
        <f t="shared" si="40"/>
        <v>0</v>
      </c>
      <c r="F191" s="52" t="s">
        <v>449</v>
      </c>
      <c r="G191" s="53">
        <v>32823</v>
      </c>
      <c r="H191" s="54">
        <f t="shared" si="41"/>
        <v>0.74240025332488913</v>
      </c>
      <c r="I191" s="4" t="s">
        <v>449</v>
      </c>
      <c r="J191" s="5">
        <v>4867</v>
      </c>
      <c r="K191" s="6">
        <f t="shared" si="42"/>
        <v>0.1100832353207274</v>
      </c>
      <c r="L191" s="7"/>
      <c r="M191" s="8"/>
      <c r="N191" s="9">
        <f t="shared" si="43"/>
        <v>0</v>
      </c>
      <c r="O191" s="96" t="s">
        <v>449</v>
      </c>
      <c r="P191" s="95">
        <v>6522</v>
      </c>
      <c r="Q191" s="94">
        <f t="shared" si="44"/>
        <v>0.14751651135438343</v>
      </c>
      <c r="R191" s="10"/>
      <c r="S191" s="11"/>
      <c r="T191" s="12">
        <f t="shared" si="45"/>
        <v>0</v>
      </c>
      <c r="U191" s="13"/>
      <c r="V191" s="14"/>
      <c r="W191" s="15">
        <f t="shared" si="46"/>
        <v>0</v>
      </c>
      <c r="X191" s="16">
        <f t="shared" si="47"/>
        <v>44212</v>
      </c>
      <c r="Y191" s="1" t="s">
        <v>449</v>
      </c>
      <c r="Z191" s="29" t="s">
        <v>42</v>
      </c>
      <c r="AA191" s="1" t="s">
        <v>110</v>
      </c>
    </row>
    <row r="192" spans="1:27" x14ac:dyDescent="0.25">
      <c r="A192" s="29" t="s">
        <v>175</v>
      </c>
      <c r="B192" s="29">
        <v>127</v>
      </c>
      <c r="C192" s="2" t="s">
        <v>450</v>
      </c>
      <c r="D192" s="30">
        <v>31513</v>
      </c>
      <c r="E192" s="3">
        <f t="shared" si="40"/>
        <v>0.50452282224107847</v>
      </c>
      <c r="F192" s="52" t="s">
        <v>256</v>
      </c>
      <c r="G192" s="53">
        <v>22808</v>
      </c>
      <c r="H192" s="54">
        <f t="shared" si="41"/>
        <v>0.36515585725492705</v>
      </c>
      <c r="I192" s="4" t="s">
        <v>256</v>
      </c>
      <c r="J192" s="5">
        <v>3541</v>
      </c>
      <c r="K192" s="6">
        <f t="shared" si="42"/>
        <v>5.6691375418260997E-2</v>
      </c>
      <c r="L192" s="7" t="s">
        <v>450</v>
      </c>
      <c r="M192" s="8">
        <v>2857</v>
      </c>
      <c r="N192" s="9">
        <f t="shared" si="43"/>
        <v>4.5740542098269318E-2</v>
      </c>
      <c r="O192" s="96" t="s">
        <v>256</v>
      </c>
      <c r="P192" s="95">
        <v>1742</v>
      </c>
      <c r="Q192" s="94">
        <f t="shared" si="44"/>
        <v>2.7889402987464177E-2</v>
      </c>
      <c r="R192" s="10"/>
      <c r="S192" s="11"/>
      <c r="T192" s="12">
        <f t="shared" si="45"/>
        <v>0</v>
      </c>
      <c r="U192" s="13"/>
      <c r="V192" s="14"/>
      <c r="W192" s="15">
        <f t="shared" si="46"/>
        <v>0</v>
      </c>
      <c r="X192" s="16">
        <f t="shared" si="47"/>
        <v>62461</v>
      </c>
      <c r="Y192" s="1" t="s">
        <v>451</v>
      </c>
      <c r="Z192" s="29" t="s">
        <v>42</v>
      </c>
      <c r="AA192" s="1" t="s">
        <v>19</v>
      </c>
    </row>
    <row r="193" spans="1:27" x14ac:dyDescent="0.25">
      <c r="A193" s="29" t="s">
        <v>175</v>
      </c>
      <c r="B193" s="29">
        <v>128</v>
      </c>
      <c r="C193" s="2" t="s">
        <v>412</v>
      </c>
      <c r="D193" s="30">
        <v>31277</v>
      </c>
      <c r="E193" s="3">
        <f t="shared" si="40"/>
        <v>0.6181103140254145</v>
      </c>
      <c r="F193" s="52" t="s">
        <v>452</v>
      </c>
      <c r="G193" s="53">
        <v>15202</v>
      </c>
      <c r="H193" s="54">
        <f t="shared" si="41"/>
        <v>0.30042884527973757</v>
      </c>
      <c r="I193" s="4"/>
      <c r="J193" s="5"/>
      <c r="K193" s="6">
        <f t="shared" si="42"/>
        <v>0</v>
      </c>
      <c r="L193" s="7" t="s">
        <v>412</v>
      </c>
      <c r="M193" s="8">
        <v>1621</v>
      </c>
      <c r="N193" s="9">
        <f t="shared" si="43"/>
        <v>3.2034940020948199E-2</v>
      </c>
      <c r="O193" s="96" t="s">
        <v>452</v>
      </c>
      <c r="P193" s="95">
        <v>2501</v>
      </c>
      <c r="Q193" s="94">
        <f t="shared" si="44"/>
        <v>4.9425900673899723E-2</v>
      </c>
      <c r="R193" s="10"/>
      <c r="S193" s="11"/>
      <c r="T193" s="12">
        <f t="shared" si="45"/>
        <v>0</v>
      </c>
      <c r="U193" s="13"/>
      <c r="V193" s="14"/>
      <c r="W193" s="15">
        <f t="shared" si="46"/>
        <v>0</v>
      </c>
      <c r="X193" s="16">
        <f t="shared" si="47"/>
        <v>50601</v>
      </c>
      <c r="Y193" s="1" t="s">
        <v>412</v>
      </c>
      <c r="Z193" s="29" t="s">
        <v>42</v>
      </c>
      <c r="AA193" s="1" t="s">
        <v>49</v>
      </c>
    </row>
    <row r="194" spans="1:27" x14ac:dyDescent="0.25">
      <c r="A194" s="29" t="s">
        <v>175</v>
      </c>
      <c r="B194" s="29">
        <v>129</v>
      </c>
      <c r="C194" s="2" t="s">
        <v>453</v>
      </c>
      <c r="D194" s="30">
        <v>29535</v>
      </c>
      <c r="E194" s="3">
        <f t="shared" ref="E194:E215" si="48">D194/X194</f>
        <v>0.82559959747302514</v>
      </c>
      <c r="F194" s="52"/>
      <c r="G194" s="53"/>
      <c r="H194" s="54">
        <f t="shared" ref="H194:H215" si="49">G194/X194</f>
        <v>0</v>
      </c>
      <c r="I194" s="4"/>
      <c r="J194" s="5"/>
      <c r="K194" s="6">
        <f t="shared" ref="K194:K215" si="50">J194/X194</f>
        <v>0</v>
      </c>
      <c r="L194" s="7" t="s">
        <v>453</v>
      </c>
      <c r="M194" s="8">
        <v>3181</v>
      </c>
      <c r="N194" s="9">
        <f t="shared" ref="N194:N215" si="51">M194/X194</f>
        <v>8.8919326885447528E-2</v>
      </c>
      <c r="O194" s="96" t="s">
        <v>453</v>
      </c>
      <c r="P194" s="95">
        <v>3058</v>
      </c>
      <c r="Q194" s="94">
        <f t="shared" ref="Q194:Q215" si="52">P194/X194</f>
        <v>8.5481075641527363E-2</v>
      </c>
      <c r="R194" s="10"/>
      <c r="S194" s="11"/>
      <c r="T194" s="12">
        <f t="shared" ref="T194:T215" si="53">S194/X194</f>
        <v>0</v>
      </c>
      <c r="U194" s="13"/>
      <c r="V194" s="14"/>
      <c r="W194" s="15">
        <f t="shared" ref="W194:W215" si="54">V194/X194</f>
        <v>0</v>
      </c>
      <c r="X194" s="16">
        <f t="shared" ref="X194:X215" si="55">D194+G194+J194+M194+S194+P194+V194</f>
        <v>35774</v>
      </c>
      <c r="Y194" s="1" t="s">
        <v>453</v>
      </c>
      <c r="Z194" s="29" t="s">
        <v>42</v>
      </c>
      <c r="AA194" s="1" t="s">
        <v>110</v>
      </c>
    </row>
    <row r="195" spans="1:27" x14ac:dyDescent="0.25">
      <c r="A195" s="29" t="s">
        <v>175</v>
      </c>
      <c r="B195" s="29">
        <v>130</v>
      </c>
      <c r="C195" s="2"/>
      <c r="D195" s="30"/>
      <c r="E195" s="3">
        <f t="shared" si="48"/>
        <v>0</v>
      </c>
      <c r="F195" s="52" t="s">
        <v>454</v>
      </c>
      <c r="G195" s="53">
        <v>32335</v>
      </c>
      <c r="H195" s="54">
        <f t="shared" si="49"/>
        <v>0.79900664706318414</v>
      </c>
      <c r="I195" s="4" t="s">
        <v>454</v>
      </c>
      <c r="J195" s="5">
        <v>8134</v>
      </c>
      <c r="K195" s="6">
        <f t="shared" si="50"/>
        <v>0.20099335293681583</v>
      </c>
      <c r="L195" s="7"/>
      <c r="M195" s="8"/>
      <c r="N195" s="9">
        <f t="shared" si="51"/>
        <v>0</v>
      </c>
      <c r="O195" s="96"/>
      <c r="P195" s="95"/>
      <c r="Q195" s="94">
        <f t="shared" si="52"/>
        <v>0</v>
      </c>
      <c r="R195" s="10"/>
      <c r="S195" s="11"/>
      <c r="T195" s="12">
        <f t="shared" si="53"/>
        <v>0</v>
      </c>
      <c r="U195" s="13"/>
      <c r="V195" s="14"/>
      <c r="W195" s="15">
        <f t="shared" si="54"/>
        <v>0</v>
      </c>
      <c r="X195" s="16">
        <f t="shared" si="55"/>
        <v>40469</v>
      </c>
      <c r="Y195" s="1" t="s">
        <v>454</v>
      </c>
      <c r="Z195" s="29" t="s">
        <v>18</v>
      </c>
      <c r="AA195" s="1" t="s">
        <v>447</v>
      </c>
    </row>
    <row r="196" spans="1:27" x14ac:dyDescent="0.25">
      <c r="A196" s="29" t="s">
        <v>175</v>
      </c>
      <c r="B196" s="29">
        <v>131</v>
      </c>
      <c r="C196" s="2"/>
      <c r="D196" s="30"/>
      <c r="E196" s="3">
        <f t="shared" si="48"/>
        <v>0</v>
      </c>
      <c r="F196" s="52" t="s">
        <v>455</v>
      </c>
      <c r="G196" s="53">
        <v>34037</v>
      </c>
      <c r="H196" s="54">
        <f t="shared" si="49"/>
        <v>0.769841449347477</v>
      </c>
      <c r="I196" s="4" t="s">
        <v>455</v>
      </c>
      <c r="J196" s="5">
        <v>4983</v>
      </c>
      <c r="K196" s="6">
        <f t="shared" si="50"/>
        <v>0.11270440820573134</v>
      </c>
      <c r="L196" s="7"/>
      <c r="M196" s="8"/>
      <c r="N196" s="9">
        <f t="shared" si="51"/>
        <v>0</v>
      </c>
      <c r="O196" s="96" t="s">
        <v>455</v>
      </c>
      <c r="P196" s="95">
        <v>5193</v>
      </c>
      <c r="Q196" s="94">
        <f t="shared" si="52"/>
        <v>0.11745414244679167</v>
      </c>
      <c r="R196" s="10"/>
      <c r="S196" s="11"/>
      <c r="T196" s="12">
        <f t="shared" si="53"/>
        <v>0</v>
      </c>
      <c r="U196" s="13"/>
      <c r="V196" s="14"/>
      <c r="W196" s="15">
        <f t="shared" si="54"/>
        <v>0</v>
      </c>
      <c r="X196" s="16">
        <f t="shared" si="55"/>
        <v>44213</v>
      </c>
      <c r="Y196" s="1" t="s">
        <v>455</v>
      </c>
      <c r="Z196" s="29" t="s">
        <v>18</v>
      </c>
      <c r="AA196" s="1" t="s">
        <v>129</v>
      </c>
    </row>
    <row r="197" spans="1:27" x14ac:dyDescent="0.25">
      <c r="A197" s="29" t="s">
        <v>175</v>
      </c>
      <c r="B197" s="29">
        <v>132</v>
      </c>
      <c r="C197" s="2"/>
      <c r="D197" s="30"/>
      <c r="E197" s="3">
        <f t="shared" si="48"/>
        <v>0</v>
      </c>
      <c r="F197" s="52" t="s">
        <v>456</v>
      </c>
      <c r="G197" s="53">
        <v>31331</v>
      </c>
      <c r="H197" s="54">
        <f t="shared" si="49"/>
        <v>0.79158665992925725</v>
      </c>
      <c r="I197" s="4" t="s">
        <v>456</v>
      </c>
      <c r="J197" s="5">
        <v>3717</v>
      </c>
      <c r="K197" s="6">
        <f t="shared" si="50"/>
        <v>9.3911066195048007E-2</v>
      </c>
      <c r="L197" s="7"/>
      <c r="M197" s="8"/>
      <c r="N197" s="9">
        <f t="shared" si="51"/>
        <v>0</v>
      </c>
      <c r="O197" s="96" t="s">
        <v>456</v>
      </c>
      <c r="P197" s="95">
        <v>4532</v>
      </c>
      <c r="Q197" s="94">
        <f t="shared" si="52"/>
        <v>0.1145022738756948</v>
      </c>
      <c r="R197" s="10"/>
      <c r="S197" s="11"/>
      <c r="T197" s="12">
        <f t="shared" si="53"/>
        <v>0</v>
      </c>
      <c r="U197" s="13"/>
      <c r="V197" s="14"/>
      <c r="W197" s="15">
        <f t="shared" si="54"/>
        <v>0</v>
      </c>
      <c r="X197" s="16">
        <f t="shared" si="55"/>
        <v>39580</v>
      </c>
      <c r="Y197" s="1" t="s">
        <v>456</v>
      </c>
      <c r="Z197" s="29" t="s">
        <v>18</v>
      </c>
      <c r="AA197" s="1" t="s">
        <v>129</v>
      </c>
    </row>
    <row r="198" spans="1:27" x14ac:dyDescent="0.25">
      <c r="A198" s="29" t="s">
        <v>175</v>
      </c>
      <c r="B198" s="29">
        <v>133</v>
      </c>
      <c r="C198" s="2" t="s">
        <v>457</v>
      </c>
      <c r="D198" s="30">
        <v>21165</v>
      </c>
      <c r="E198" s="3">
        <f t="shared" si="48"/>
        <v>0.38045334435836137</v>
      </c>
      <c r="F198" s="52" t="s">
        <v>458</v>
      </c>
      <c r="G198" s="53">
        <v>26883</v>
      </c>
      <c r="H198" s="54">
        <f t="shared" si="49"/>
        <v>0.48323776311768618</v>
      </c>
      <c r="I198" s="4" t="s">
        <v>459</v>
      </c>
      <c r="J198" s="5">
        <v>5910</v>
      </c>
      <c r="K198" s="6">
        <f t="shared" si="50"/>
        <v>0.10623573187611224</v>
      </c>
      <c r="L198" s="7"/>
      <c r="M198" s="8"/>
      <c r="N198" s="9">
        <f t="shared" si="51"/>
        <v>0</v>
      </c>
      <c r="O198" s="96" t="s">
        <v>458</v>
      </c>
      <c r="P198" s="95">
        <v>1673</v>
      </c>
      <c r="Q198" s="94">
        <f t="shared" si="52"/>
        <v>3.0073160647840234E-2</v>
      </c>
      <c r="R198" s="10"/>
      <c r="S198" s="11"/>
      <c r="T198" s="12">
        <f t="shared" si="53"/>
        <v>0</v>
      </c>
      <c r="U198" s="13"/>
      <c r="V198" s="14"/>
      <c r="W198" s="15">
        <f t="shared" si="54"/>
        <v>0</v>
      </c>
      <c r="X198" s="16">
        <f t="shared" si="55"/>
        <v>55631</v>
      </c>
      <c r="Y198" s="1" t="s">
        <v>458</v>
      </c>
      <c r="Z198" s="29" t="s">
        <v>18</v>
      </c>
      <c r="AA198" s="1" t="s">
        <v>434</v>
      </c>
    </row>
    <row r="199" spans="1:27" x14ac:dyDescent="0.25">
      <c r="A199" s="29" t="s">
        <v>175</v>
      </c>
      <c r="B199" s="29">
        <v>134</v>
      </c>
      <c r="C199" s="2"/>
      <c r="D199" s="30"/>
      <c r="E199" s="3">
        <f t="shared" si="48"/>
        <v>0</v>
      </c>
      <c r="F199" s="52" t="s">
        <v>460</v>
      </c>
      <c r="G199" s="53">
        <v>34197</v>
      </c>
      <c r="H199" s="54">
        <f t="shared" si="49"/>
        <v>0.74599157959032303</v>
      </c>
      <c r="I199" s="4" t="s">
        <v>460</v>
      </c>
      <c r="J199" s="5">
        <v>6829</v>
      </c>
      <c r="K199" s="6">
        <f t="shared" si="50"/>
        <v>0.14897144477651011</v>
      </c>
      <c r="L199" s="7"/>
      <c r="M199" s="8"/>
      <c r="N199" s="9">
        <f t="shared" si="51"/>
        <v>0</v>
      </c>
      <c r="O199" s="96" t="s">
        <v>460</v>
      </c>
      <c r="P199" s="95">
        <v>4815</v>
      </c>
      <c r="Q199" s="94">
        <f t="shared" si="52"/>
        <v>0.10503697563316682</v>
      </c>
      <c r="R199" s="10"/>
      <c r="S199" s="11"/>
      <c r="T199" s="12">
        <f t="shared" si="53"/>
        <v>0</v>
      </c>
      <c r="U199" s="13"/>
      <c r="V199" s="14"/>
      <c r="W199" s="15">
        <f t="shared" si="54"/>
        <v>0</v>
      </c>
      <c r="X199" s="16">
        <f t="shared" si="55"/>
        <v>45841</v>
      </c>
      <c r="Y199" s="1" t="s">
        <v>460</v>
      </c>
      <c r="Z199" s="29" t="s">
        <v>18</v>
      </c>
      <c r="AA199" s="1" t="s">
        <v>129</v>
      </c>
    </row>
    <row r="200" spans="1:27" x14ac:dyDescent="0.25">
      <c r="A200" s="29" t="s">
        <v>175</v>
      </c>
      <c r="B200" s="29">
        <v>135</v>
      </c>
      <c r="C200" s="2" t="s">
        <v>461</v>
      </c>
      <c r="D200" s="30">
        <v>33399</v>
      </c>
      <c r="E200" s="3">
        <f t="shared" si="48"/>
        <v>0.48924077519152737</v>
      </c>
      <c r="F200" s="52" t="s">
        <v>462</v>
      </c>
      <c r="G200" s="53">
        <v>28535</v>
      </c>
      <c r="H200" s="54">
        <f t="shared" si="49"/>
        <v>0.4179911230902193</v>
      </c>
      <c r="I200" s="4" t="s">
        <v>462</v>
      </c>
      <c r="J200" s="5">
        <v>4706</v>
      </c>
      <c r="K200" s="6">
        <f t="shared" si="50"/>
        <v>6.8935210277293574E-2</v>
      </c>
      <c r="L200" s="7"/>
      <c r="M200" s="8"/>
      <c r="N200" s="9">
        <f t="shared" si="51"/>
        <v>0</v>
      </c>
      <c r="O200" s="96" t="s">
        <v>462</v>
      </c>
      <c r="P200" s="95">
        <v>1627</v>
      </c>
      <c r="Q200" s="94">
        <f t="shared" si="52"/>
        <v>2.383289144095976E-2</v>
      </c>
      <c r="R200" s="10"/>
      <c r="S200" s="11"/>
      <c r="T200" s="12">
        <f t="shared" si="53"/>
        <v>0</v>
      </c>
      <c r="U200" s="13"/>
      <c r="V200" s="14"/>
      <c r="W200" s="15">
        <f t="shared" si="54"/>
        <v>0</v>
      </c>
      <c r="X200" s="16">
        <f t="shared" si="55"/>
        <v>68267</v>
      </c>
      <c r="Y200" s="1" t="s">
        <v>462</v>
      </c>
      <c r="Z200" s="29" t="s">
        <v>18</v>
      </c>
      <c r="AA200" s="1" t="s">
        <v>22</v>
      </c>
    </row>
    <row r="201" spans="1:27" x14ac:dyDescent="0.25">
      <c r="A201" s="29" t="s">
        <v>175</v>
      </c>
      <c r="B201" s="29">
        <v>136</v>
      </c>
      <c r="C201" s="2" t="s">
        <v>463</v>
      </c>
      <c r="D201" s="30">
        <v>39488</v>
      </c>
      <c r="E201" s="3">
        <f t="shared" si="48"/>
        <v>0.88930928090444339</v>
      </c>
      <c r="F201" s="52"/>
      <c r="G201" s="53"/>
      <c r="H201" s="54">
        <f t="shared" si="49"/>
        <v>0</v>
      </c>
      <c r="I201" s="4"/>
      <c r="J201" s="5"/>
      <c r="K201" s="6">
        <f t="shared" si="50"/>
        <v>0</v>
      </c>
      <c r="L201" s="7"/>
      <c r="M201" s="8"/>
      <c r="N201" s="9">
        <f t="shared" si="51"/>
        <v>0</v>
      </c>
      <c r="O201" s="96" t="s">
        <v>463</v>
      </c>
      <c r="P201" s="95">
        <v>4915</v>
      </c>
      <c r="Q201" s="94">
        <f t="shared" si="52"/>
        <v>0.11069071909555661</v>
      </c>
      <c r="R201" s="10"/>
      <c r="S201" s="11"/>
      <c r="T201" s="12">
        <f t="shared" si="53"/>
        <v>0</v>
      </c>
      <c r="U201" s="13"/>
      <c r="V201" s="14"/>
      <c r="W201" s="15">
        <f t="shared" si="54"/>
        <v>0</v>
      </c>
      <c r="X201" s="16">
        <f t="shared" si="55"/>
        <v>44403</v>
      </c>
      <c r="Y201" s="1" t="s">
        <v>463</v>
      </c>
      <c r="Z201" s="29" t="s">
        <v>42</v>
      </c>
      <c r="AA201" s="1" t="s">
        <v>464</v>
      </c>
    </row>
    <row r="202" spans="1:27" x14ac:dyDescent="0.25">
      <c r="A202" s="29" t="s">
        <v>175</v>
      </c>
      <c r="B202" s="29">
        <v>137</v>
      </c>
      <c r="C202" s="2" t="s">
        <v>465</v>
      </c>
      <c r="D202" s="30">
        <v>33081</v>
      </c>
      <c r="E202" s="3">
        <f t="shared" si="48"/>
        <v>0.88030548976822165</v>
      </c>
      <c r="F202" s="52"/>
      <c r="G202" s="53"/>
      <c r="H202" s="54">
        <f t="shared" si="49"/>
        <v>0</v>
      </c>
      <c r="I202" s="4"/>
      <c r="J202" s="5"/>
      <c r="K202" s="6">
        <f t="shared" si="50"/>
        <v>0</v>
      </c>
      <c r="L202" s="7"/>
      <c r="M202" s="8"/>
      <c r="N202" s="9">
        <f t="shared" si="51"/>
        <v>0</v>
      </c>
      <c r="O202" s="96"/>
      <c r="P202" s="95"/>
      <c r="Q202" s="94">
        <f t="shared" si="52"/>
        <v>0</v>
      </c>
      <c r="R202" s="10" t="s">
        <v>466</v>
      </c>
      <c r="S202" s="11">
        <v>4498</v>
      </c>
      <c r="T202" s="12">
        <f t="shared" si="53"/>
        <v>0.11969451023177839</v>
      </c>
      <c r="U202" s="13"/>
      <c r="V202" s="14"/>
      <c r="W202" s="15">
        <f t="shared" si="54"/>
        <v>0</v>
      </c>
      <c r="X202" s="16">
        <f t="shared" si="55"/>
        <v>37579</v>
      </c>
      <c r="Y202" s="1" t="s">
        <v>465</v>
      </c>
      <c r="Z202" s="29" t="s">
        <v>42</v>
      </c>
      <c r="AA202" s="1" t="s">
        <v>467</v>
      </c>
    </row>
    <row r="203" spans="1:27" x14ac:dyDescent="0.25">
      <c r="A203" s="29" t="s">
        <v>175</v>
      </c>
      <c r="B203" s="29">
        <v>138</v>
      </c>
      <c r="C203" s="2" t="s">
        <v>468</v>
      </c>
      <c r="D203" s="30">
        <v>26395</v>
      </c>
      <c r="E203" s="3">
        <f t="shared" si="48"/>
        <v>0.56211001554613793</v>
      </c>
      <c r="F203" s="52" t="s">
        <v>469</v>
      </c>
      <c r="G203" s="53">
        <v>14096</v>
      </c>
      <c r="H203" s="54">
        <f t="shared" si="49"/>
        <v>0.30018953510658686</v>
      </c>
      <c r="I203" s="4" t="s">
        <v>469</v>
      </c>
      <c r="J203" s="5">
        <v>3146</v>
      </c>
      <c r="K203" s="6">
        <f t="shared" si="50"/>
        <v>6.6997465766552383E-2</v>
      </c>
      <c r="L203" s="7" t="s">
        <v>468</v>
      </c>
      <c r="M203" s="8">
        <v>2162</v>
      </c>
      <c r="N203" s="9">
        <f t="shared" si="51"/>
        <v>4.6042123645036952E-2</v>
      </c>
      <c r="O203" s="96" t="s">
        <v>468</v>
      </c>
      <c r="P203" s="95">
        <v>1158</v>
      </c>
      <c r="Q203" s="94">
        <f t="shared" si="52"/>
        <v>2.4660859935685842E-2</v>
      </c>
      <c r="R203" s="10"/>
      <c r="S203" s="11"/>
      <c r="T203" s="12">
        <f t="shared" si="53"/>
        <v>0</v>
      </c>
      <c r="U203" s="13"/>
      <c r="V203" s="14"/>
      <c r="W203" s="15">
        <f t="shared" si="54"/>
        <v>0</v>
      </c>
      <c r="X203" s="16">
        <f t="shared" si="55"/>
        <v>46957</v>
      </c>
      <c r="Y203" s="1" t="s">
        <v>468</v>
      </c>
      <c r="Z203" s="29" t="s">
        <v>42</v>
      </c>
      <c r="AA203" s="1" t="s">
        <v>46</v>
      </c>
    </row>
    <row r="204" spans="1:27" x14ac:dyDescent="0.25">
      <c r="A204" s="29" t="s">
        <v>175</v>
      </c>
      <c r="B204" s="29">
        <v>139</v>
      </c>
      <c r="C204" s="2"/>
      <c r="D204" s="30"/>
      <c r="E204" s="3">
        <f t="shared" si="48"/>
        <v>0</v>
      </c>
      <c r="F204" s="52" t="s">
        <v>470</v>
      </c>
      <c r="G204" s="53">
        <v>31430</v>
      </c>
      <c r="H204" s="54">
        <f t="shared" si="49"/>
        <v>0.73426001635322979</v>
      </c>
      <c r="I204" s="4" t="s">
        <v>470</v>
      </c>
      <c r="J204" s="5">
        <v>5475</v>
      </c>
      <c r="K204" s="6">
        <f t="shared" si="50"/>
        <v>0.12790561850251139</v>
      </c>
      <c r="L204" s="7"/>
      <c r="M204" s="8"/>
      <c r="N204" s="9">
        <f t="shared" si="51"/>
        <v>0</v>
      </c>
      <c r="O204" s="96" t="s">
        <v>470</v>
      </c>
      <c r="P204" s="95">
        <v>2981</v>
      </c>
      <c r="Q204" s="94">
        <f t="shared" si="52"/>
        <v>6.9641397033056884E-2</v>
      </c>
      <c r="R204" s="10"/>
      <c r="S204" s="11"/>
      <c r="T204" s="12">
        <f t="shared" si="53"/>
        <v>0</v>
      </c>
      <c r="U204" s="13" t="s">
        <v>471</v>
      </c>
      <c r="V204" s="14">
        <v>2919</v>
      </c>
      <c r="W204" s="15">
        <f t="shared" si="54"/>
        <v>6.8192968111201957E-2</v>
      </c>
      <c r="X204" s="16">
        <f t="shared" si="55"/>
        <v>42805</v>
      </c>
      <c r="Y204" s="1" t="s">
        <v>470</v>
      </c>
      <c r="Z204" s="29" t="s">
        <v>18</v>
      </c>
      <c r="AA204" s="1" t="s">
        <v>472</v>
      </c>
    </row>
    <row r="205" spans="1:27" x14ac:dyDescent="0.25">
      <c r="A205" s="29" t="s">
        <v>175</v>
      </c>
      <c r="B205" s="29">
        <v>140</v>
      </c>
      <c r="C205" s="2" t="s">
        <v>473</v>
      </c>
      <c r="D205" s="30">
        <v>30877</v>
      </c>
      <c r="E205" s="3">
        <f t="shared" si="48"/>
        <v>0.57937103613915264</v>
      </c>
      <c r="F205" s="52" t="s">
        <v>474</v>
      </c>
      <c r="G205" s="53">
        <v>14224</v>
      </c>
      <c r="H205" s="54">
        <f t="shared" si="49"/>
        <v>0.26689683641685741</v>
      </c>
      <c r="I205" s="4" t="s">
        <v>473</v>
      </c>
      <c r="J205" s="5">
        <v>4259</v>
      </c>
      <c r="K205" s="6">
        <f t="shared" si="50"/>
        <v>7.9915187450744926E-2</v>
      </c>
      <c r="L205" s="7" t="s">
        <v>474</v>
      </c>
      <c r="M205" s="8">
        <v>1917</v>
      </c>
      <c r="N205" s="9">
        <f t="shared" si="51"/>
        <v>3.5970278080084059E-2</v>
      </c>
      <c r="O205" s="96" t="s">
        <v>473</v>
      </c>
      <c r="P205" s="95">
        <v>2017</v>
      </c>
      <c r="Q205" s="94">
        <f t="shared" si="52"/>
        <v>3.7846661913160953E-2</v>
      </c>
      <c r="R205" s="10"/>
      <c r="S205" s="11"/>
      <c r="T205" s="12">
        <f t="shared" si="53"/>
        <v>0</v>
      </c>
      <c r="U205" s="13"/>
      <c r="V205" s="14"/>
      <c r="W205" s="15">
        <f t="shared" si="54"/>
        <v>0</v>
      </c>
      <c r="X205" s="16">
        <f t="shared" si="55"/>
        <v>53294</v>
      </c>
      <c r="Y205" s="1" t="s">
        <v>473</v>
      </c>
      <c r="Z205" s="29" t="s">
        <v>42</v>
      </c>
      <c r="AA205" s="1" t="s">
        <v>475</v>
      </c>
    </row>
    <row r="206" spans="1:27" x14ac:dyDescent="0.25">
      <c r="A206" s="29" t="s">
        <v>175</v>
      </c>
      <c r="B206" s="29">
        <v>141</v>
      </c>
      <c r="C206" s="2" t="s">
        <v>476</v>
      </c>
      <c r="D206" s="30">
        <v>41342</v>
      </c>
      <c r="E206" s="3">
        <f t="shared" si="48"/>
        <v>0.86111226827744225</v>
      </c>
      <c r="F206" s="52" t="s">
        <v>477</v>
      </c>
      <c r="G206" s="53">
        <v>4173</v>
      </c>
      <c r="H206" s="54">
        <f t="shared" si="49"/>
        <v>8.6919391793376377E-2</v>
      </c>
      <c r="I206" s="4"/>
      <c r="J206" s="5"/>
      <c r="K206" s="6">
        <f t="shared" si="50"/>
        <v>0</v>
      </c>
      <c r="L206" s="7" t="s">
        <v>476</v>
      </c>
      <c r="M206" s="8">
        <v>1786</v>
      </c>
      <c r="N206" s="9">
        <f t="shared" si="51"/>
        <v>3.7200583211830868E-2</v>
      </c>
      <c r="O206" s="96" t="s">
        <v>478</v>
      </c>
      <c r="P206" s="95">
        <v>709</v>
      </c>
      <c r="Q206" s="94">
        <f t="shared" si="52"/>
        <v>1.4767756717350552E-2</v>
      </c>
      <c r="R206" s="10"/>
      <c r="S206" s="11"/>
      <c r="T206" s="12">
        <f t="shared" si="53"/>
        <v>0</v>
      </c>
      <c r="U206" s="13"/>
      <c r="V206" s="14"/>
      <c r="W206" s="15">
        <f t="shared" si="54"/>
        <v>0</v>
      </c>
      <c r="X206" s="16">
        <f t="shared" si="55"/>
        <v>48010</v>
      </c>
      <c r="Y206" s="1" t="s">
        <v>476</v>
      </c>
      <c r="Z206" s="29" t="s">
        <v>42</v>
      </c>
      <c r="AA206" s="1" t="s">
        <v>337</v>
      </c>
    </row>
    <row r="207" spans="1:27" x14ac:dyDescent="0.25">
      <c r="A207" s="29" t="s">
        <v>175</v>
      </c>
      <c r="B207" s="29">
        <v>142</v>
      </c>
      <c r="C207" s="2" t="s">
        <v>479</v>
      </c>
      <c r="D207" s="30">
        <v>30372</v>
      </c>
      <c r="E207" s="3">
        <f t="shared" si="48"/>
        <v>0.57945244681865882</v>
      </c>
      <c r="F207" s="52" t="s">
        <v>479</v>
      </c>
      <c r="G207" s="53">
        <v>15848</v>
      </c>
      <c r="H207" s="54">
        <f t="shared" si="49"/>
        <v>0.30235619574549272</v>
      </c>
      <c r="I207" s="4" t="s">
        <v>479</v>
      </c>
      <c r="J207" s="5">
        <v>3440</v>
      </c>
      <c r="K207" s="6">
        <f t="shared" si="50"/>
        <v>6.5630067728703612E-2</v>
      </c>
      <c r="L207" s="7" t="s">
        <v>479</v>
      </c>
      <c r="M207" s="8">
        <v>2755</v>
      </c>
      <c r="N207" s="9">
        <f t="shared" si="51"/>
        <v>5.2561289707144902E-2</v>
      </c>
      <c r="O207" s="96"/>
      <c r="P207" s="95"/>
      <c r="Q207" s="94">
        <f t="shared" si="52"/>
        <v>0</v>
      </c>
      <c r="R207" s="10"/>
      <c r="S207" s="11"/>
      <c r="T207" s="12">
        <f t="shared" si="53"/>
        <v>0</v>
      </c>
      <c r="U207" s="13"/>
      <c r="V207" s="14"/>
      <c r="W207" s="15">
        <f t="shared" si="54"/>
        <v>0</v>
      </c>
      <c r="X207" s="16">
        <f t="shared" si="55"/>
        <v>52415</v>
      </c>
      <c r="Y207" s="1" t="s">
        <v>479</v>
      </c>
      <c r="Z207" s="29" t="s">
        <v>42</v>
      </c>
      <c r="AA207" s="1" t="s">
        <v>480</v>
      </c>
    </row>
    <row r="208" spans="1:27" x14ac:dyDescent="0.25">
      <c r="A208" s="29" t="s">
        <v>175</v>
      </c>
      <c r="B208" s="29">
        <v>143</v>
      </c>
      <c r="C208" s="2" t="s">
        <v>481</v>
      </c>
      <c r="D208" s="30">
        <v>32372</v>
      </c>
      <c r="E208" s="3">
        <f t="shared" si="48"/>
        <v>0.59601576020915414</v>
      </c>
      <c r="F208" s="52" t="s">
        <v>482</v>
      </c>
      <c r="G208" s="53">
        <v>14802</v>
      </c>
      <c r="H208" s="54">
        <f t="shared" si="49"/>
        <v>0.27252642044408437</v>
      </c>
      <c r="I208" s="4" t="s">
        <v>481</v>
      </c>
      <c r="J208" s="5">
        <v>4563</v>
      </c>
      <c r="K208" s="6">
        <f t="shared" si="50"/>
        <v>8.401148875059837E-2</v>
      </c>
      <c r="L208" s="7"/>
      <c r="M208" s="8"/>
      <c r="N208" s="9">
        <f t="shared" si="51"/>
        <v>0</v>
      </c>
      <c r="O208" s="96" t="s">
        <v>481</v>
      </c>
      <c r="P208" s="95">
        <v>2577</v>
      </c>
      <c r="Q208" s="94">
        <f t="shared" si="52"/>
        <v>4.7446330596163051E-2</v>
      </c>
      <c r="R208" s="10"/>
      <c r="S208" s="11"/>
      <c r="T208" s="12">
        <f t="shared" si="53"/>
        <v>0</v>
      </c>
      <c r="U208" s="13"/>
      <c r="V208" s="14"/>
      <c r="W208" s="15">
        <f t="shared" si="54"/>
        <v>0</v>
      </c>
      <c r="X208" s="16">
        <f t="shared" si="55"/>
        <v>54314</v>
      </c>
      <c r="Y208" s="1" t="s">
        <v>481</v>
      </c>
      <c r="Z208" s="29" t="s">
        <v>42</v>
      </c>
      <c r="AA208" s="1" t="s">
        <v>316</v>
      </c>
    </row>
    <row r="209" spans="1:27" x14ac:dyDescent="0.25">
      <c r="A209" s="29" t="s">
        <v>175</v>
      </c>
      <c r="B209" s="29">
        <v>144</v>
      </c>
      <c r="C209" s="2"/>
      <c r="D209" s="30"/>
      <c r="E209" s="3">
        <f t="shared" si="48"/>
        <v>0</v>
      </c>
      <c r="F209" s="52" t="s">
        <v>483</v>
      </c>
      <c r="G209" s="53">
        <v>33853</v>
      </c>
      <c r="H209" s="54">
        <f t="shared" si="49"/>
        <v>0.76159730033745787</v>
      </c>
      <c r="I209" s="4" t="s">
        <v>483</v>
      </c>
      <c r="J209" s="5">
        <v>5274</v>
      </c>
      <c r="K209" s="6">
        <f t="shared" si="50"/>
        <v>0.11865016872890889</v>
      </c>
      <c r="L209" s="7"/>
      <c r="M209" s="8"/>
      <c r="N209" s="9">
        <f t="shared" si="51"/>
        <v>0</v>
      </c>
      <c r="O209" s="96" t="s">
        <v>483</v>
      </c>
      <c r="P209" s="95">
        <v>5323</v>
      </c>
      <c r="Q209" s="94">
        <f t="shared" si="52"/>
        <v>0.11975253093363329</v>
      </c>
      <c r="R209" s="10"/>
      <c r="S209" s="11"/>
      <c r="T209" s="12">
        <f t="shared" si="53"/>
        <v>0</v>
      </c>
      <c r="U209" s="13"/>
      <c r="V209" s="14"/>
      <c r="W209" s="15">
        <f t="shared" si="54"/>
        <v>0</v>
      </c>
      <c r="X209" s="16">
        <f t="shared" si="55"/>
        <v>44450</v>
      </c>
      <c r="Y209" s="1" t="s">
        <v>483</v>
      </c>
      <c r="Z209" s="29" t="s">
        <v>18</v>
      </c>
      <c r="AA209" s="1" t="s">
        <v>129</v>
      </c>
    </row>
    <row r="210" spans="1:27" x14ac:dyDescent="0.25">
      <c r="A210" s="29" t="s">
        <v>175</v>
      </c>
      <c r="B210" s="29">
        <v>145</v>
      </c>
      <c r="C210" s="2" t="s">
        <v>484</v>
      </c>
      <c r="D210" s="30">
        <v>22951</v>
      </c>
      <c r="E210" s="3">
        <f t="shared" si="48"/>
        <v>0.45079745443117536</v>
      </c>
      <c r="F210" s="52" t="s">
        <v>485</v>
      </c>
      <c r="G210" s="53">
        <v>21263</v>
      </c>
      <c r="H210" s="54">
        <f t="shared" si="49"/>
        <v>0.41764220615964803</v>
      </c>
      <c r="I210" s="4" t="s">
        <v>485</v>
      </c>
      <c r="J210" s="5">
        <v>2968</v>
      </c>
      <c r="K210" s="6">
        <f t="shared" si="50"/>
        <v>5.8296668761785041E-2</v>
      </c>
      <c r="L210" s="7" t="s">
        <v>484</v>
      </c>
      <c r="M210" s="8">
        <v>2025</v>
      </c>
      <c r="N210" s="9">
        <f t="shared" si="51"/>
        <v>3.9774512884977999E-2</v>
      </c>
      <c r="O210" s="96" t="s">
        <v>485</v>
      </c>
      <c r="P210" s="95">
        <v>1705</v>
      </c>
      <c r="Q210" s="94">
        <f t="shared" si="52"/>
        <v>3.3489157762413575E-2</v>
      </c>
      <c r="R210" s="10"/>
      <c r="S210" s="11"/>
      <c r="T210" s="12">
        <f t="shared" si="53"/>
        <v>0</v>
      </c>
      <c r="U210" s="13"/>
      <c r="V210" s="14"/>
      <c r="W210" s="15">
        <f t="shared" si="54"/>
        <v>0</v>
      </c>
      <c r="X210" s="16">
        <f t="shared" si="55"/>
        <v>50912</v>
      </c>
      <c r="Y210" s="1" t="s">
        <v>485</v>
      </c>
      <c r="Z210" s="29" t="s">
        <v>18</v>
      </c>
      <c r="AA210" s="1" t="s">
        <v>19</v>
      </c>
    </row>
    <row r="211" spans="1:27" x14ac:dyDescent="0.25">
      <c r="A211" s="29" t="s">
        <v>175</v>
      </c>
      <c r="B211" s="29">
        <v>146</v>
      </c>
      <c r="C211" s="2" t="s">
        <v>486</v>
      </c>
      <c r="D211" s="30">
        <v>25711</v>
      </c>
      <c r="E211" s="3">
        <f t="shared" si="48"/>
        <v>0.45827391986311139</v>
      </c>
      <c r="F211" s="52" t="s">
        <v>487</v>
      </c>
      <c r="G211" s="53">
        <v>25413</v>
      </c>
      <c r="H211" s="54">
        <f t="shared" si="49"/>
        <v>0.45296235562526738</v>
      </c>
      <c r="I211" s="4" t="s">
        <v>487</v>
      </c>
      <c r="J211" s="5">
        <v>3358</v>
      </c>
      <c r="K211" s="6">
        <f t="shared" si="50"/>
        <v>5.9853129901611291E-2</v>
      </c>
      <c r="L211" s="7"/>
      <c r="M211" s="8"/>
      <c r="N211" s="9">
        <f t="shared" si="51"/>
        <v>0</v>
      </c>
      <c r="O211" s="96" t="s">
        <v>487</v>
      </c>
      <c r="P211" s="95">
        <v>1622</v>
      </c>
      <c r="Q211" s="94">
        <f t="shared" si="52"/>
        <v>2.8910594610009981E-2</v>
      </c>
      <c r="R211" s="10"/>
      <c r="S211" s="11"/>
      <c r="T211" s="12">
        <f t="shared" si="53"/>
        <v>0</v>
      </c>
      <c r="U211" s="13"/>
      <c r="V211" s="14"/>
      <c r="W211" s="15">
        <f t="shared" si="54"/>
        <v>0</v>
      </c>
      <c r="X211" s="16">
        <f t="shared" si="55"/>
        <v>56104</v>
      </c>
      <c r="Y211" s="1" t="s">
        <v>487</v>
      </c>
      <c r="Z211" s="29" t="s">
        <v>18</v>
      </c>
      <c r="AA211" s="1" t="s">
        <v>22</v>
      </c>
    </row>
    <row r="212" spans="1:27" x14ac:dyDescent="0.25">
      <c r="A212" s="29" t="s">
        <v>175</v>
      </c>
      <c r="B212" s="29">
        <v>147</v>
      </c>
      <c r="C212" s="2" t="s">
        <v>488</v>
      </c>
      <c r="D212" s="30">
        <v>20850</v>
      </c>
      <c r="E212" s="3">
        <f t="shared" si="48"/>
        <v>0.35634934199282176</v>
      </c>
      <c r="F212" s="52" t="s">
        <v>489</v>
      </c>
      <c r="G212" s="53">
        <v>27256</v>
      </c>
      <c r="H212" s="54">
        <f t="shared" si="49"/>
        <v>0.4658349000170911</v>
      </c>
      <c r="I212" s="4" t="s">
        <v>489</v>
      </c>
      <c r="J212" s="5">
        <v>5145</v>
      </c>
      <c r="K212" s="6">
        <f t="shared" si="50"/>
        <v>8.7933686549307805E-2</v>
      </c>
      <c r="L212" s="7" t="s">
        <v>488</v>
      </c>
      <c r="M212" s="8">
        <v>2854</v>
      </c>
      <c r="N212" s="9">
        <f t="shared" si="51"/>
        <v>4.8777986668945478E-2</v>
      </c>
      <c r="O212" s="96" t="s">
        <v>488</v>
      </c>
      <c r="P212" s="95">
        <v>2405</v>
      </c>
      <c r="Q212" s="94">
        <f t="shared" si="52"/>
        <v>4.1104084771833874E-2</v>
      </c>
      <c r="R212" s="10"/>
      <c r="S212" s="11"/>
      <c r="T212" s="12">
        <f t="shared" si="53"/>
        <v>0</v>
      </c>
      <c r="U212" s="13"/>
      <c r="V212" s="14"/>
      <c r="W212" s="15">
        <f t="shared" si="54"/>
        <v>0</v>
      </c>
      <c r="X212" s="16">
        <f t="shared" si="55"/>
        <v>58510</v>
      </c>
      <c r="Y212" s="1" t="s">
        <v>489</v>
      </c>
      <c r="Z212" s="29" t="s">
        <v>18</v>
      </c>
      <c r="AA212" s="1" t="s">
        <v>46</v>
      </c>
    </row>
    <row r="213" spans="1:27" x14ac:dyDescent="0.25">
      <c r="A213" s="29" t="s">
        <v>175</v>
      </c>
      <c r="B213" s="29">
        <v>148</v>
      </c>
      <c r="C213" s="2" t="s">
        <v>490</v>
      </c>
      <c r="D213" s="30">
        <v>13904</v>
      </c>
      <c r="E213" s="3">
        <f t="shared" si="48"/>
        <v>0.31238625895886224</v>
      </c>
      <c r="F213" s="52" t="s">
        <v>491</v>
      </c>
      <c r="G213" s="53">
        <v>24334</v>
      </c>
      <c r="H213" s="54">
        <f t="shared" si="49"/>
        <v>0.54672088791031026</v>
      </c>
      <c r="I213" s="4" t="s">
        <v>491</v>
      </c>
      <c r="J213" s="5">
        <v>3105</v>
      </c>
      <c r="K213" s="6">
        <f t="shared" si="50"/>
        <v>6.9761171897818414E-2</v>
      </c>
      <c r="L213" s="7" t="s">
        <v>490</v>
      </c>
      <c r="M213" s="8">
        <v>1732</v>
      </c>
      <c r="N213" s="9">
        <f t="shared" si="51"/>
        <v>3.8913478172953785E-2</v>
      </c>
      <c r="O213" s="96" t="s">
        <v>491</v>
      </c>
      <c r="P213" s="95">
        <v>1434</v>
      </c>
      <c r="Q213" s="94">
        <f t="shared" si="52"/>
        <v>3.2218203060055267E-2</v>
      </c>
      <c r="R213" s="10"/>
      <c r="S213" s="11"/>
      <c r="T213" s="12">
        <f t="shared" si="53"/>
        <v>0</v>
      </c>
      <c r="U213" s="13"/>
      <c r="V213" s="14"/>
      <c r="W213" s="15">
        <f t="shared" si="54"/>
        <v>0</v>
      </c>
      <c r="X213" s="16">
        <f t="shared" si="55"/>
        <v>44509</v>
      </c>
      <c r="Y213" s="1" t="s">
        <v>491</v>
      </c>
      <c r="Z213" s="29" t="s">
        <v>18</v>
      </c>
      <c r="AA213" s="1" t="s">
        <v>19</v>
      </c>
    </row>
    <row r="214" spans="1:27" x14ac:dyDescent="0.25">
      <c r="A214" s="29" t="s">
        <v>175</v>
      </c>
      <c r="B214" s="29">
        <v>149</v>
      </c>
      <c r="C214" s="2" t="s">
        <v>492</v>
      </c>
      <c r="D214" s="30">
        <v>31605</v>
      </c>
      <c r="E214" s="3">
        <f t="shared" si="48"/>
        <v>0.73014369542115232</v>
      </c>
      <c r="F214" s="52"/>
      <c r="G214" s="53"/>
      <c r="H214" s="54">
        <f t="shared" si="49"/>
        <v>0</v>
      </c>
      <c r="I214" s="4" t="s">
        <v>493</v>
      </c>
      <c r="J214" s="5">
        <v>7431</v>
      </c>
      <c r="K214" s="6">
        <f t="shared" si="50"/>
        <v>0.17167213417733215</v>
      </c>
      <c r="L214" s="7" t="s">
        <v>492</v>
      </c>
      <c r="M214" s="8">
        <v>4250</v>
      </c>
      <c r="N214" s="9">
        <f t="shared" si="51"/>
        <v>9.8184170401515503E-2</v>
      </c>
      <c r="O214" s="96"/>
      <c r="P214" s="95"/>
      <c r="Q214" s="94">
        <f t="shared" si="52"/>
        <v>0</v>
      </c>
      <c r="R214" s="10"/>
      <c r="S214" s="11"/>
      <c r="T214" s="12">
        <f t="shared" si="53"/>
        <v>0</v>
      </c>
      <c r="U214" s="13"/>
      <c r="V214" s="14"/>
      <c r="W214" s="15">
        <f t="shared" si="54"/>
        <v>0</v>
      </c>
      <c r="X214" s="16">
        <f t="shared" si="55"/>
        <v>43286</v>
      </c>
      <c r="Y214" s="1" t="s">
        <v>492</v>
      </c>
      <c r="Z214" s="29" t="s">
        <v>42</v>
      </c>
      <c r="AA214" s="1" t="s">
        <v>75</v>
      </c>
    </row>
    <row r="215" spans="1:27" x14ac:dyDescent="0.25">
      <c r="A215" s="29" t="s">
        <v>175</v>
      </c>
      <c r="B215" s="29">
        <v>150</v>
      </c>
      <c r="C215" s="2" t="s">
        <v>494</v>
      </c>
      <c r="D215" s="30">
        <v>17486</v>
      </c>
      <c r="E215" s="3">
        <f t="shared" si="48"/>
        <v>0.34376597334172138</v>
      </c>
      <c r="F215" s="52" t="s">
        <v>495</v>
      </c>
      <c r="G215" s="53">
        <v>25112</v>
      </c>
      <c r="H215" s="54">
        <f t="shared" si="49"/>
        <v>0.49368930130145872</v>
      </c>
      <c r="I215" s="4" t="s">
        <v>495</v>
      </c>
      <c r="J215" s="5">
        <v>3774</v>
      </c>
      <c r="K215" s="6">
        <f t="shared" si="50"/>
        <v>7.419494357724217E-2</v>
      </c>
      <c r="L215" s="7" t="s">
        <v>494</v>
      </c>
      <c r="M215" s="8">
        <v>2209</v>
      </c>
      <c r="N215" s="9">
        <f t="shared" si="51"/>
        <v>4.3427829984665593E-2</v>
      </c>
      <c r="O215" s="96" t="s">
        <v>495</v>
      </c>
      <c r="P215" s="95">
        <v>2285</v>
      </c>
      <c r="Q215" s="94">
        <f t="shared" si="52"/>
        <v>4.4921951794912124E-2</v>
      </c>
      <c r="R215" s="10"/>
      <c r="S215" s="11"/>
      <c r="T215" s="12">
        <f t="shared" si="53"/>
        <v>0</v>
      </c>
      <c r="U215" s="13"/>
      <c r="V215" s="14"/>
      <c r="W215" s="15">
        <f t="shared" si="54"/>
        <v>0</v>
      </c>
      <c r="X215" s="16">
        <f t="shared" si="55"/>
        <v>50866</v>
      </c>
      <c r="Y215" s="1" t="s">
        <v>495</v>
      </c>
      <c r="Z215" s="29" t="s">
        <v>18</v>
      </c>
      <c r="AA215" s="1" t="s">
        <v>496</v>
      </c>
    </row>
  </sheetData>
  <conditionalFormatting sqref="Z2:Z525">
    <cfRule type="containsText" dxfId="19" priority="3" operator="containsText" text="R">
      <formula>NOT(ISERROR(SEARCH("R",Z2)))</formula>
    </cfRule>
    <cfRule type="containsText" dxfId="18" priority="4" operator="containsText" text="D">
      <formula>NOT(ISERROR(SEARCH("D",Z2)))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AA215"/>
  <sheetViews>
    <sheetView topLeftCell="O12" zoomScale="69" workbookViewId="0">
      <selection activeCell="C42" sqref="C42"/>
    </sheetView>
  </sheetViews>
  <sheetFormatPr baseColWidth="10" defaultColWidth="10.83203125" defaultRowHeight="21" x14ac:dyDescent="0.25"/>
  <cols>
    <col min="1" max="1" width="11.1640625" style="29" bestFit="1" customWidth="1"/>
    <col min="2" max="2" width="7.6640625" style="29" customWidth="1"/>
    <col min="3" max="3" width="17.83203125" style="1" customWidth="1"/>
    <col min="4" max="4" width="11" style="32" bestFit="1" customWidth="1"/>
    <col min="5" max="5" width="11.5" style="28" customWidth="1"/>
    <col min="6" max="6" width="17.83203125" style="1" customWidth="1"/>
    <col min="7" max="7" width="11" style="27" bestFit="1" customWidth="1"/>
    <col min="8" max="8" width="11.5" style="28" customWidth="1"/>
    <col min="9" max="9" width="17.83203125" style="1" customWidth="1"/>
    <col min="10" max="10" width="10.6640625" style="27" bestFit="1" customWidth="1"/>
    <col min="11" max="11" width="9.5" style="28" bestFit="1" customWidth="1"/>
    <col min="12" max="12" width="17.83203125" style="1" customWidth="1"/>
    <col min="13" max="13" width="10.6640625" style="27" bestFit="1" customWidth="1"/>
    <col min="14" max="14" width="9.5" style="28" bestFit="1" customWidth="1"/>
    <col min="15" max="15" width="17.83203125" style="1" customWidth="1"/>
    <col min="16" max="16" width="10.6640625" style="27" bestFit="1" customWidth="1"/>
    <col min="17" max="17" width="9.5" style="28" bestFit="1" customWidth="1"/>
    <col min="18" max="18" width="17.83203125" style="1" customWidth="1"/>
    <col min="19" max="19" width="9.33203125" style="27" bestFit="1" customWidth="1"/>
    <col min="20" max="20" width="9.5" style="28" bestFit="1" customWidth="1"/>
    <col min="21" max="21" width="17.83203125" style="1" customWidth="1"/>
    <col min="22" max="22" width="9.33203125" style="27" bestFit="1" customWidth="1"/>
    <col min="23" max="23" width="9.5" style="28" bestFit="1" customWidth="1"/>
    <col min="24" max="24" width="15.6640625" style="27" customWidth="1"/>
    <col min="25" max="25" width="19.5" style="1" bestFit="1" customWidth="1"/>
    <col min="26" max="26" width="15.6640625" style="29" bestFit="1" customWidth="1"/>
    <col min="27" max="27" width="36.1640625" style="1" bestFit="1" customWidth="1"/>
    <col min="28" max="33" width="28.1640625" style="1" bestFit="1" customWidth="1"/>
    <col min="34" max="34" width="10.83203125" style="1" customWidth="1"/>
    <col min="35" max="16384" width="10.83203125" style="1"/>
  </cols>
  <sheetData>
    <row r="1" spans="1:27" s="29" customFormat="1" x14ac:dyDescent="0.25">
      <c r="A1" s="29" t="s">
        <v>0</v>
      </c>
      <c r="B1" s="29" t="s">
        <v>1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6</v>
      </c>
      <c r="J1" s="37" t="s">
        <v>3</v>
      </c>
      <c r="K1" s="38" t="s">
        <v>4</v>
      </c>
      <c r="L1" s="39" t="s">
        <v>7</v>
      </c>
      <c r="M1" s="40" t="s">
        <v>3</v>
      </c>
      <c r="N1" s="41" t="s">
        <v>4</v>
      </c>
      <c r="O1" s="99" t="s">
        <v>8</v>
      </c>
      <c r="P1" s="98" t="s">
        <v>3</v>
      </c>
      <c r="Q1" s="97" t="s">
        <v>4</v>
      </c>
      <c r="R1" s="42" t="s">
        <v>9</v>
      </c>
      <c r="S1" s="43" t="s">
        <v>3</v>
      </c>
      <c r="T1" s="44" t="s">
        <v>4</v>
      </c>
      <c r="U1" s="45" t="s">
        <v>10</v>
      </c>
      <c r="V1" s="46" t="s">
        <v>3</v>
      </c>
      <c r="W1" s="47" t="s">
        <v>4</v>
      </c>
      <c r="X1" s="48" t="s">
        <v>11</v>
      </c>
      <c r="Y1" s="29" t="s">
        <v>12</v>
      </c>
      <c r="Z1" s="29" t="s">
        <v>13</v>
      </c>
      <c r="AA1" s="29" t="s">
        <v>14</v>
      </c>
    </row>
    <row r="2" spans="1:27" x14ac:dyDescent="0.25">
      <c r="A2" s="29" t="s">
        <v>15</v>
      </c>
      <c r="B2" s="29">
        <v>1</v>
      </c>
      <c r="C2" s="2" t="s">
        <v>497</v>
      </c>
      <c r="D2" s="30">
        <v>24154</v>
      </c>
      <c r="E2" s="3">
        <f t="shared" ref="E2:E33" si="0">D2/X2</f>
        <v>0.2995770647549828</v>
      </c>
      <c r="F2" s="52" t="s">
        <v>17</v>
      </c>
      <c r="G2" s="53">
        <v>43972</v>
      </c>
      <c r="H2" s="54">
        <f t="shared" ref="H2:H33" si="1">G2/X2</f>
        <v>0.54537561858930628</v>
      </c>
      <c r="I2" s="4" t="s">
        <v>17</v>
      </c>
      <c r="J2" s="5">
        <v>8005</v>
      </c>
      <c r="K2" s="6">
        <f t="shared" ref="K2:K33" si="2">J2/X2</f>
        <v>9.9284358837610234E-2</v>
      </c>
      <c r="L2" s="7"/>
      <c r="M2" s="8"/>
      <c r="N2" s="9">
        <f t="shared" ref="N2:N33" si="3">M2/X2</f>
        <v>0</v>
      </c>
      <c r="O2" s="96" t="s">
        <v>17</v>
      </c>
      <c r="P2" s="95">
        <v>4496</v>
      </c>
      <c r="Q2" s="94">
        <f t="shared" ref="Q2:Q33" si="4">P2/X2</f>
        <v>5.5762957818100638E-2</v>
      </c>
      <c r="R2" s="10"/>
      <c r="S2" s="11"/>
      <c r="T2" s="12">
        <f t="shared" ref="T2:T33" si="5">S2/X2</f>
        <v>0</v>
      </c>
      <c r="U2" s="13"/>
      <c r="V2" s="14"/>
      <c r="W2" s="15">
        <f t="shared" ref="W2:W33" si="6">V2/X2</f>
        <v>0</v>
      </c>
      <c r="X2" s="16">
        <f t="shared" ref="X2:X33" si="7">D2+G2+J2+M2+S2+P2+V2</f>
        <v>80627</v>
      </c>
      <c r="Y2" s="1" t="s">
        <v>17</v>
      </c>
      <c r="Z2" s="29" t="s">
        <v>18</v>
      </c>
      <c r="AA2" s="1" t="s">
        <v>498</v>
      </c>
    </row>
    <row r="3" spans="1:27" x14ac:dyDescent="0.25">
      <c r="A3" s="29" t="s">
        <v>15</v>
      </c>
      <c r="B3" s="29">
        <v>2</v>
      </c>
      <c r="C3" s="2" t="s">
        <v>499</v>
      </c>
      <c r="D3" s="30">
        <v>22530</v>
      </c>
      <c r="E3" s="3">
        <f t="shared" si="0"/>
        <v>0.30836401461752189</v>
      </c>
      <c r="F3" s="52" t="s">
        <v>21</v>
      </c>
      <c r="G3" s="53">
        <v>40302</v>
      </c>
      <c r="H3" s="54">
        <f t="shared" si="1"/>
        <v>0.55160614811874686</v>
      </c>
      <c r="I3" s="4" t="s">
        <v>21</v>
      </c>
      <c r="J3" s="5">
        <v>7419</v>
      </c>
      <c r="K3" s="6">
        <f t="shared" si="2"/>
        <v>0.10154250441399888</v>
      </c>
      <c r="L3" s="7"/>
      <c r="M3" s="8"/>
      <c r="N3" s="9">
        <f t="shared" si="3"/>
        <v>0</v>
      </c>
      <c r="O3" s="96" t="s">
        <v>21</v>
      </c>
      <c r="P3" s="95">
        <v>2812</v>
      </c>
      <c r="Q3" s="94">
        <f t="shared" si="4"/>
        <v>3.8487332849732422E-2</v>
      </c>
      <c r="R3" s="10"/>
      <c r="S3" s="11"/>
      <c r="T3" s="12">
        <f t="shared" si="5"/>
        <v>0</v>
      </c>
      <c r="U3" s="13"/>
      <c r="V3" s="14"/>
      <c r="W3" s="15">
        <f t="shared" si="6"/>
        <v>0</v>
      </c>
      <c r="X3" s="16">
        <f t="shared" si="7"/>
        <v>73063</v>
      </c>
      <c r="Y3" s="1" t="s">
        <v>21</v>
      </c>
      <c r="Z3" s="29" t="s">
        <v>18</v>
      </c>
      <c r="AA3" s="1" t="s">
        <v>498</v>
      </c>
    </row>
    <row r="4" spans="1:27" x14ac:dyDescent="0.25">
      <c r="A4" s="29" t="s">
        <v>15</v>
      </c>
      <c r="B4" s="29">
        <v>3</v>
      </c>
      <c r="C4" s="2" t="s">
        <v>500</v>
      </c>
      <c r="D4" s="30">
        <v>21213</v>
      </c>
      <c r="E4" s="3">
        <f t="shared" si="0"/>
        <v>0.36535712440364443</v>
      </c>
      <c r="F4" s="52" t="s">
        <v>501</v>
      </c>
      <c r="G4" s="53">
        <v>26404</v>
      </c>
      <c r="H4" s="54">
        <f t="shared" si="1"/>
        <v>0.45476309398735815</v>
      </c>
      <c r="I4" s="4" t="s">
        <v>501</v>
      </c>
      <c r="J4" s="5">
        <v>5681</v>
      </c>
      <c r="K4" s="6">
        <f t="shared" si="2"/>
        <v>9.7845369525154574E-2</v>
      </c>
      <c r="L4" s="7" t="s">
        <v>500</v>
      </c>
      <c r="M4" s="8">
        <v>2035</v>
      </c>
      <c r="N4" s="9">
        <f t="shared" si="3"/>
        <v>3.5049344654759652E-2</v>
      </c>
      <c r="O4" s="96" t="s">
        <v>501</v>
      </c>
      <c r="P4" s="95">
        <v>1776</v>
      </c>
      <c r="Q4" s="94">
        <f t="shared" si="4"/>
        <v>3.0588518971426604E-2</v>
      </c>
      <c r="R4" s="10" t="s">
        <v>500</v>
      </c>
      <c r="S4" s="11">
        <v>952</v>
      </c>
      <c r="T4" s="12">
        <f t="shared" si="5"/>
        <v>1.6396548457656604E-2</v>
      </c>
      <c r="U4" s="13"/>
      <c r="V4" s="14"/>
      <c r="W4" s="15">
        <f t="shared" si="6"/>
        <v>0</v>
      </c>
      <c r="X4" s="16">
        <f t="shared" si="7"/>
        <v>58061</v>
      </c>
      <c r="Y4" s="1" t="s">
        <v>501</v>
      </c>
      <c r="Z4" s="29" t="s">
        <v>18</v>
      </c>
      <c r="AA4" s="1" t="s">
        <v>502</v>
      </c>
    </row>
    <row r="5" spans="1:27" x14ac:dyDescent="0.25">
      <c r="A5" s="29" t="s">
        <v>15</v>
      </c>
      <c r="B5" s="29">
        <v>4</v>
      </c>
      <c r="C5" s="2" t="s">
        <v>503</v>
      </c>
      <c r="D5" s="30">
        <v>18262</v>
      </c>
      <c r="E5" s="3">
        <f t="shared" si="0"/>
        <v>0.32195053153041975</v>
      </c>
      <c r="F5" s="52" t="s">
        <v>27</v>
      </c>
      <c r="G5" s="53">
        <v>29897</v>
      </c>
      <c r="H5" s="54">
        <f t="shared" si="1"/>
        <v>0.52707014791178186</v>
      </c>
      <c r="I5" s="4" t="s">
        <v>27</v>
      </c>
      <c r="J5" s="5">
        <v>5998</v>
      </c>
      <c r="K5" s="6">
        <f t="shared" si="2"/>
        <v>0.10574193889603864</v>
      </c>
      <c r="L5" s="7"/>
      <c r="M5" s="8"/>
      <c r="N5" s="9">
        <f t="shared" si="3"/>
        <v>0</v>
      </c>
      <c r="O5" s="96" t="s">
        <v>27</v>
      </c>
      <c r="P5" s="95">
        <v>2566</v>
      </c>
      <c r="Q5" s="94">
        <f t="shared" si="4"/>
        <v>4.5237381661759779E-2</v>
      </c>
      <c r="R5" s="10"/>
      <c r="S5" s="11"/>
      <c r="T5" s="12">
        <f t="shared" si="5"/>
        <v>0</v>
      </c>
      <c r="U5" s="13"/>
      <c r="V5" s="14"/>
      <c r="W5" s="15">
        <f t="shared" si="6"/>
        <v>0</v>
      </c>
      <c r="X5" s="16">
        <f t="shared" si="7"/>
        <v>56723</v>
      </c>
      <c r="Y5" s="1" t="s">
        <v>27</v>
      </c>
      <c r="Z5" s="29" t="s">
        <v>18</v>
      </c>
      <c r="AA5" s="1" t="s">
        <v>504</v>
      </c>
    </row>
    <row r="6" spans="1:27" x14ac:dyDescent="0.25">
      <c r="A6" s="29" t="s">
        <v>15</v>
      </c>
      <c r="B6" s="29">
        <v>5</v>
      </c>
      <c r="C6" s="2" t="s">
        <v>505</v>
      </c>
      <c r="D6" s="30">
        <v>27219</v>
      </c>
      <c r="E6" s="3">
        <f t="shared" si="0"/>
        <v>0.35374158500766772</v>
      </c>
      <c r="F6" s="52" t="s">
        <v>29</v>
      </c>
      <c r="G6" s="53">
        <v>38555</v>
      </c>
      <c r="H6" s="54">
        <f t="shared" si="1"/>
        <v>0.50106568242663685</v>
      </c>
      <c r="I6" s="4" t="s">
        <v>29</v>
      </c>
      <c r="J6" s="5">
        <v>5565</v>
      </c>
      <c r="K6" s="6">
        <f t="shared" si="2"/>
        <v>7.2323447612611447E-2</v>
      </c>
      <c r="L6" s="7" t="s">
        <v>506</v>
      </c>
      <c r="M6" s="8">
        <v>2513</v>
      </c>
      <c r="N6" s="9">
        <f t="shared" si="3"/>
        <v>3.2659267538273591E-2</v>
      </c>
      <c r="O6" s="96" t="s">
        <v>29</v>
      </c>
      <c r="P6" s="95">
        <v>2356</v>
      </c>
      <c r="Q6" s="94">
        <f t="shared" si="4"/>
        <v>3.0618875575078627E-2</v>
      </c>
      <c r="R6" s="10"/>
      <c r="S6" s="11"/>
      <c r="T6" s="12">
        <f t="shared" si="5"/>
        <v>0</v>
      </c>
      <c r="U6" s="13" t="s">
        <v>507</v>
      </c>
      <c r="V6" s="14">
        <v>738</v>
      </c>
      <c r="W6" s="15">
        <f t="shared" si="6"/>
        <v>9.5911418397317608E-3</v>
      </c>
      <c r="X6" s="16">
        <f t="shared" si="7"/>
        <v>76946</v>
      </c>
      <c r="Y6" s="1" t="s">
        <v>29</v>
      </c>
      <c r="Z6" s="29" t="s">
        <v>18</v>
      </c>
      <c r="AA6" s="1" t="s">
        <v>508</v>
      </c>
    </row>
    <row r="7" spans="1:27" x14ac:dyDescent="0.25">
      <c r="A7" s="29" t="s">
        <v>15</v>
      </c>
      <c r="B7" s="29">
        <v>6</v>
      </c>
      <c r="C7" s="2" t="s">
        <v>509</v>
      </c>
      <c r="D7" s="30">
        <v>22986</v>
      </c>
      <c r="E7" s="3">
        <f t="shared" si="0"/>
        <v>0.34299271815685806</v>
      </c>
      <c r="F7" s="52" t="s">
        <v>32</v>
      </c>
      <c r="G7" s="53">
        <v>35281</v>
      </c>
      <c r="H7" s="54">
        <f t="shared" si="1"/>
        <v>0.52645636862838729</v>
      </c>
      <c r="I7" s="4" t="s">
        <v>32</v>
      </c>
      <c r="J7" s="5">
        <v>5189</v>
      </c>
      <c r="K7" s="6">
        <f t="shared" si="2"/>
        <v>7.7429270621941035E-2</v>
      </c>
      <c r="L7" s="7" t="s">
        <v>509</v>
      </c>
      <c r="M7" s="8">
        <v>1716</v>
      </c>
      <c r="N7" s="9">
        <f t="shared" si="3"/>
        <v>2.5605825474513549E-2</v>
      </c>
      <c r="O7" s="96" t="s">
        <v>32</v>
      </c>
      <c r="P7" s="95">
        <v>1661</v>
      </c>
      <c r="Q7" s="94">
        <f t="shared" si="4"/>
        <v>2.4785125940074013E-2</v>
      </c>
      <c r="R7" s="10"/>
      <c r="S7" s="11"/>
      <c r="T7" s="12">
        <f t="shared" si="5"/>
        <v>0</v>
      </c>
      <c r="U7" s="13" t="s">
        <v>32</v>
      </c>
      <c r="V7" s="14">
        <v>183</v>
      </c>
      <c r="W7" s="15">
        <f t="shared" si="6"/>
        <v>2.7306911782260953E-3</v>
      </c>
      <c r="X7" s="16">
        <f t="shared" si="7"/>
        <v>67016</v>
      </c>
      <c r="Y7" s="1" t="s">
        <v>32</v>
      </c>
      <c r="Z7" s="29" t="s">
        <v>18</v>
      </c>
      <c r="AA7" s="1" t="s">
        <v>510</v>
      </c>
    </row>
    <row r="8" spans="1:27" x14ac:dyDescent="0.25">
      <c r="A8" s="29" t="s">
        <v>15</v>
      </c>
      <c r="B8" s="29">
        <v>7</v>
      </c>
      <c r="C8" s="2" t="s">
        <v>511</v>
      </c>
      <c r="D8" s="30">
        <v>28405</v>
      </c>
      <c r="E8" s="3">
        <f t="shared" si="0"/>
        <v>0.39442076176458335</v>
      </c>
      <c r="F8" s="52" t="s">
        <v>35</v>
      </c>
      <c r="G8" s="53">
        <v>34636</v>
      </c>
      <c r="H8" s="54">
        <f t="shared" si="1"/>
        <v>0.48094199980560143</v>
      </c>
      <c r="I8" s="4" t="s">
        <v>35</v>
      </c>
      <c r="J8" s="5">
        <v>4193</v>
      </c>
      <c r="K8" s="6">
        <f t="shared" si="2"/>
        <v>5.8222364164016827E-2</v>
      </c>
      <c r="L8" s="7" t="s">
        <v>511</v>
      </c>
      <c r="M8" s="8">
        <v>1714</v>
      </c>
      <c r="N8" s="9">
        <f t="shared" si="3"/>
        <v>2.3799936126192425E-2</v>
      </c>
      <c r="O8" s="96" t="s">
        <v>35</v>
      </c>
      <c r="P8" s="95">
        <v>1365</v>
      </c>
      <c r="Q8" s="94">
        <f t="shared" si="4"/>
        <v>1.8953858116833526E-2</v>
      </c>
      <c r="R8" s="10" t="s">
        <v>511</v>
      </c>
      <c r="S8" s="11">
        <v>679</v>
      </c>
      <c r="T8" s="12">
        <f t="shared" si="5"/>
        <v>9.4283294222197531E-3</v>
      </c>
      <c r="U8" s="13" t="s">
        <v>512</v>
      </c>
      <c r="V8" s="14">
        <f>754+271</f>
        <v>1025</v>
      </c>
      <c r="W8" s="15">
        <f t="shared" si="6"/>
        <v>1.4232750600552648E-2</v>
      </c>
      <c r="X8" s="16">
        <f t="shared" si="7"/>
        <v>72017</v>
      </c>
      <c r="Y8" s="1" t="s">
        <v>35</v>
      </c>
      <c r="Z8" s="29" t="s">
        <v>18</v>
      </c>
      <c r="AA8" s="1" t="s">
        <v>513</v>
      </c>
    </row>
    <row r="9" spans="1:27" x14ac:dyDescent="0.25">
      <c r="A9" s="29" t="s">
        <v>15</v>
      </c>
      <c r="B9" s="29">
        <v>8</v>
      </c>
      <c r="C9" s="2" t="s">
        <v>514</v>
      </c>
      <c r="D9" s="30">
        <v>25679</v>
      </c>
      <c r="E9" s="3">
        <f t="shared" si="0"/>
        <v>0.36692148317496609</v>
      </c>
      <c r="F9" s="52" t="s">
        <v>515</v>
      </c>
      <c r="G9" s="53">
        <v>34732</v>
      </c>
      <c r="H9" s="54">
        <f t="shared" si="1"/>
        <v>0.49627777380867327</v>
      </c>
      <c r="I9" s="4" t="s">
        <v>515</v>
      </c>
      <c r="J9" s="5">
        <v>5154</v>
      </c>
      <c r="K9" s="6">
        <f t="shared" si="2"/>
        <v>7.3644352361220258E-2</v>
      </c>
      <c r="L9" s="7" t="s">
        <v>514</v>
      </c>
      <c r="M9" s="8">
        <v>1770</v>
      </c>
      <c r="N9" s="9">
        <f t="shared" si="3"/>
        <v>2.5291133814388796E-2</v>
      </c>
      <c r="O9" s="96" t="s">
        <v>515</v>
      </c>
      <c r="P9" s="95">
        <v>1719</v>
      </c>
      <c r="Q9" s="94">
        <f t="shared" si="4"/>
        <v>2.4562406229906408E-2</v>
      </c>
      <c r="R9" s="10"/>
      <c r="S9" s="11"/>
      <c r="T9" s="12">
        <f t="shared" si="5"/>
        <v>0</v>
      </c>
      <c r="U9" s="13" t="s">
        <v>516</v>
      </c>
      <c r="V9" s="14">
        <f>655+276</f>
        <v>931</v>
      </c>
      <c r="W9" s="15">
        <f t="shared" si="6"/>
        <v>1.3302850610845181E-2</v>
      </c>
      <c r="X9" s="16">
        <f t="shared" si="7"/>
        <v>69985</v>
      </c>
      <c r="Y9" s="1" t="s">
        <v>515</v>
      </c>
      <c r="Z9" s="29" t="s">
        <v>18</v>
      </c>
      <c r="AA9" s="1" t="s">
        <v>517</v>
      </c>
    </row>
    <row r="10" spans="1:27" x14ac:dyDescent="0.25">
      <c r="A10" s="29" t="s">
        <v>15</v>
      </c>
      <c r="B10" s="29">
        <v>9</v>
      </c>
      <c r="C10" s="2" t="s">
        <v>518</v>
      </c>
      <c r="D10" s="30">
        <v>23969</v>
      </c>
      <c r="E10" s="3">
        <f t="shared" si="0"/>
        <v>0.31468595735742044</v>
      </c>
      <c r="F10" s="52" t="s">
        <v>39</v>
      </c>
      <c r="G10" s="53">
        <v>43348</v>
      </c>
      <c r="H10" s="54">
        <f t="shared" si="1"/>
        <v>0.56911038756433152</v>
      </c>
      <c r="I10" s="4" t="s">
        <v>39</v>
      </c>
      <c r="J10" s="5">
        <v>4634</v>
      </c>
      <c r="K10" s="6">
        <f t="shared" si="2"/>
        <v>6.0839197563281169E-2</v>
      </c>
      <c r="L10" s="7" t="s">
        <v>518</v>
      </c>
      <c r="M10" s="8">
        <v>2057</v>
      </c>
      <c r="N10" s="9">
        <f t="shared" si="3"/>
        <v>2.7006091797080137E-2</v>
      </c>
      <c r="O10" s="96" t="s">
        <v>39</v>
      </c>
      <c r="P10" s="95">
        <v>1960</v>
      </c>
      <c r="Q10" s="94">
        <f t="shared" si="4"/>
        <v>2.5732591114378742E-2</v>
      </c>
      <c r="R10" s="10"/>
      <c r="S10" s="11"/>
      <c r="T10" s="12">
        <f t="shared" si="5"/>
        <v>0</v>
      </c>
      <c r="U10" s="13" t="s">
        <v>519</v>
      </c>
      <c r="V10" s="14">
        <v>200</v>
      </c>
      <c r="W10" s="15">
        <f t="shared" si="6"/>
        <v>2.6257746035080348E-3</v>
      </c>
      <c r="X10" s="16">
        <f t="shared" si="7"/>
        <v>76168</v>
      </c>
      <c r="Y10" s="1" t="s">
        <v>39</v>
      </c>
      <c r="Z10" s="29" t="s">
        <v>18</v>
      </c>
      <c r="AA10" s="1" t="s">
        <v>510</v>
      </c>
    </row>
    <row r="11" spans="1:27" x14ac:dyDescent="0.25">
      <c r="A11" s="29" t="s">
        <v>15</v>
      </c>
      <c r="B11" s="29">
        <v>10</v>
      </c>
      <c r="C11" s="2" t="s">
        <v>40</v>
      </c>
      <c r="D11" s="30">
        <v>28207</v>
      </c>
      <c r="E11" s="3">
        <f t="shared" si="0"/>
        <v>0.95948703993468942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40</v>
      </c>
      <c r="M11" s="8">
        <v>1191</v>
      </c>
      <c r="N11" s="9">
        <f t="shared" si="3"/>
        <v>4.0512960065310563E-2</v>
      </c>
      <c r="O11" s="96"/>
      <c r="P11" s="95"/>
      <c r="Q11" s="94">
        <f t="shared" si="4"/>
        <v>0</v>
      </c>
      <c r="R11" s="10"/>
      <c r="S11" s="11"/>
      <c r="T11" s="12">
        <f t="shared" si="5"/>
        <v>0</v>
      </c>
      <c r="U11" s="13"/>
      <c r="V11" s="14"/>
      <c r="W11" s="15">
        <f t="shared" si="6"/>
        <v>0</v>
      </c>
      <c r="X11" s="16">
        <f t="shared" si="7"/>
        <v>29398</v>
      </c>
      <c r="Y11" s="1" t="s">
        <v>520</v>
      </c>
      <c r="Z11" s="29" t="s">
        <v>42</v>
      </c>
      <c r="AA11" s="1" t="s">
        <v>43</v>
      </c>
    </row>
    <row r="12" spans="1:27" x14ac:dyDescent="0.25">
      <c r="A12" s="29" t="s">
        <v>15</v>
      </c>
      <c r="B12" s="29">
        <v>11</v>
      </c>
      <c r="C12" s="2" t="s">
        <v>44</v>
      </c>
      <c r="D12" s="30">
        <v>29359</v>
      </c>
      <c r="E12" s="3">
        <f t="shared" si="0"/>
        <v>0.82093224841316448</v>
      </c>
      <c r="F12" s="52"/>
      <c r="G12" s="53"/>
      <c r="H12" s="54">
        <f t="shared" si="1"/>
        <v>0</v>
      </c>
      <c r="I12" s="4"/>
      <c r="J12" s="5"/>
      <c r="K12" s="6">
        <f t="shared" si="2"/>
        <v>0</v>
      </c>
      <c r="L12" s="7"/>
      <c r="M12" s="8"/>
      <c r="N12" s="9">
        <f t="shared" si="3"/>
        <v>0</v>
      </c>
      <c r="O12" s="96" t="s">
        <v>44</v>
      </c>
      <c r="P12" s="95">
        <v>3591</v>
      </c>
      <c r="Q12" s="94">
        <f t="shared" si="4"/>
        <v>0.10041103934233706</v>
      </c>
      <c r="R12" s="10" t="s">
        <v>521</v>
      </c>
      <c r="S12" s="11">
        <v>2813</v>
      </c>
      <c r="T12" s="12">
        <f t="shared" si="5"/>
        <v>7.8656712244498508E-2</v>
      </c>
      <c r="U12" s="13"/>
      <c r="V12" s="14"/>
      <c r="W12" s="15">
        <f t="shared" si="6"/>
        <v>0</v>
      </c>
      <c r="X12" s="16">
        <f t="shared" si="7"/>
        <v>35763</v>
      </c>
      <c r="Y12" s="1" t="s">
        <v>44</v>
      </c>
      <c r="Z12" s="29" t="s">
        <v>42</v>
      </c>
      <c r="AA12" s="1" t="s">
        <v>522</v>
      </c>
    </row>
    <row r="13" spans="1:27" x14ac:dyDescent="0.25">
      <c r="A13" s="29" t="s">
        <v>15</v>
      </c>
      <c r="B13" s="29">
        <v>12</v>
      </c>
      <c r="C13" s="2" t="s">
        <v>47</v>
      </c>
      <c r="D13" s="30">
        <v>22229</v>
      </c>
      <c r="E13" s="3">
        <f t="shared" si="0"/>
        <v>0.81907955341022143</v>
      </c>
      <c r="F13" s="52"/>
      <c r="G13" s="53"/>
      <c r="H13" s="54">
        <f t="shared" si="1"/>
        <v>0</v>
      </c>
      <c r="I13" s="4"/>
      <c r="J13" s="5"/>
      <c r="K13" s="6">
        <f t="shared" si="2"/>
        <v>0</v>
      </c>
      <c r="L13" s="7" t="s">
        <v>47</v>
      </c>
      <c r="M13" s="8">
        <v>3752</v>
      </c>
      <c r="N13" s="9">
        <f t="shared" si="3"/>
        <v>0.13825122517410368</v>
      </c>
      <c r="O13" s="96"/>
      <c r="P13" s="95"/>
      <c r="Q13" s="94">
        <f t="shared" si="4"/>
        <v>0</v>
      </c>
      <c r="R13" s="10"/>
      <c r="S13" s="11"/>
      <c r="T13" s="12">
        <f t="shared" si="5"/>
        <v>0</v>
      </c>
      <c r="U13" s="13" t="s">
        <v>523</v>
      </c>
      <c r="V13" s="14">
        <v>1158</v>
      </c>
      <c r="W13" s="15">
        <f t="shared" si="6"/>
        <v>4.2669221415674856E-2</v>
      </c>
      <c r="X13" s="16">
        <f t="shared" si="7"/>
        <v>27139</v>
      </c>
      <c r="Y13" s="1" t="s">
        <v>47</v>
      </c>
      <c r="Z13" s="29" t="s">
        <v>42</v>
      </c>
      <c r="AA13" s="1" t="s">
        <v>524</v>
      </c>
    </row>
    <row r="14" spans="1:27" x14ac:dyDescent="0.25">
      <c r="A14" s="29" t="s">
        <v>15</v>
      </c>
      <c r="B14" s="29">
        <v>13</v>
      </c>
      <c r="C14" s="2" t="s">
        <v>50</v>
      </c>
      <c r="D14" s="30">
        <v>17878</v>
      </c>
      <c r="E14" s="3">
        <f t="shared" si="0"/>
        <v>0.89533253205128205</v>
      </c>
      <c r="F14" s="52"/>
      <c r="G14" s="53"/>
      <c r="H14" s="54">
        <f t="shared" si="1"/>
        <v>0</v>
      </c>
      <c r="I14" s="4"/>
      <c r="J14" s="5"/>
      <c r="K14" s="6">
        <f t="shared" si="2"/>
        <v>0</v>
      </c>
      <c r="L14" s="7" t="s">
        <v>50</v>
      </c>
      <c r="M14" s="8">
        <v>2090</v>
      </c>
      <c r="N14" s="9">
        <f t="shared" si="3"/>
        <v>0.10466746794871795</v>
      </c>
      <c r="O14" s="96"/>
      <c r="P14" s="95"/>
      <c r="Q14" s="94">
        <f t="shared" si="4"/>
        <v>0</v>
      </c>
      <c r="R14" s="10"/>
      <c r="S14" s="11"/>
      <c r="T14" s="12">
        <f t="shared" si="5"/>
        <v>0</v>
      </c>
      <c r="U14" s="13"/>
      <c r="V14" s="14"/>
      <c r="W14" s="15">
        <f t="shared" si="6"/>
        <v>0</v>
      </c>
      <c r="X14" s="16">
        <f t="shared" si="7"/>
        <v>19968</v>
      </c>
      <c r="Y14" s="1" t="s">
        <v>50</v>
      </c>
      <c r="Z14" s="29" t="s">
        <v>42</v>
      </c>
      <c r="AA14" s="1" t="s">
        <v>43</v>
      </c>
    </row>
    <row r="15" spans="1:27" x14ac:dyDescent="0.25">
      <c r="A15" s="29" t="s">
        <v>15</v>
      </c>
      <c r="B15" s="29">
        <v>14</v>
      </c>
      <c r="C15" s="2" t="s">
        <v>525</v>
      </c>
      <c r="D15" s="30">
        <v>35690</v>
      </c>
      <c r="E15" s="3">
        <f t="shared" si="0"/>
        <v>0.95259702129931134</v>
      </c>
      <c r="F15" s="52"/>
      <c r="G15" s="53"/>
      <c r="H15" s="54">
        <f t="shared" si="1"/>
        <v>0</v>
      </c>
      <c r="I15" s="4"/>
      <c r="J15" s="5"/>
      <c r="K15" s="6">
        <f t="shared" si="2"/>
        <v>0</v>
      </c>
      <c r="L15" s="7" t="s">
        <v>525</v>
      </c>
      <c r="M15" s="8">
        <v>1776</v>
      </c>
      <c r="N15" s="9">
        <f t="shared" si="3"/>
        <v>4.7402978700688624E-2</v>
      </c>
      <c r="O15" s="96"/>
      <c r="P15" s="95"/>
      <c r="Q15" s="94">
        <f t="shared" si="4"/>
        <v>0</v>
      </c>
      <c r="R15" s="10"/>
      <c r="S15" s="11"/>
      <c r="T15" s="12">
        <f t="shared" si="5"/>
        <v>0</v>
      </c>
      <c r="U15" s="13"/>
      <c r="V15" s="14"/>
      <c r="W15" s="15">
        <f t="shared" si="6"/>
        <v>0</v>
      </c>
      <c r="X15" s="16">
        <f t="shared" si="7"/>
        <v>37466</v>
      </c>
      <c r="Y15" s="1" t="s">
        <v>526</v>
      </c>
      <c r="Z15" s="29" t="s">
        <v>42</v>
      </c>
      <c r="AA15" s="1" t="s">
        <v>43</v>
      </c>
    </row>
    <row r="16" spans="1:27" x14ac:dyDescent="0.25">
      <c r="A16" s="29" t="s">
        <v>15</v>
      </c>
      <c r="B16" s="29">
        <v>15</v>
      </c>
      <c r="C16" s="2" t="s">
        <v>54</v>
      </c>
      <c r="D16" s="30">
        <v>20924</v>
      </c>
      <c r="E16" s="3">
        <f t="shared" si="0"/>
        <v>0.55353032988545281</v>
      </c>
      <c r="F16" s="52" t="s">
        <v>527</v>
      </c>
      <c r="G16" s="53">
        <v>13600</v>
      </c>
      <c r="H16" s="54">
        <f t="shared" si="1"/>
        <v>0.35977884182958125</v>
      </c>
      <c r="I16" s="4" t="s">
        <v>527</v>
      </c>
      <c r="J16" s="5">
        <v>3277</v>
      </c>
      <c r="K16" s="6">
        <f t="shared" si="2"/>
        <v>8.6690828284966007E-2</v>
      </c>
      <c r="L16" s="7"/>
      <c r="M16" s="8"/>
      <c r="N16" s="9">
        <f t="shared" si="3"/>
        <v>0</v>
      </c>
      <c r="O16" s="96"/>
      <c r="P16" s="95"/>
      <c r="Q16" s="94">
        <f t="shared" si="4"/>
        <v>0</v>
      </c>
      <c r="R16" s="10"/>
      <c r="S16" s="11"/>
      <c r="T16" s="12">
        <f t="shared" si="5"/>
        <v>0</v>
      </c>
      <c r="U16" s="13"/>
      <c r="V16" s="14"/>
      <c r="W16" s="15">
        <f t="shared" si="6"/>
        <v>0</v>
      </c>
      <c r="X16" s="16">
        <f t="shared" si="7"/>
        <v>37801</v>
      </c>
      <c r="Y16" s="1" t="s">
        <v>528</v>
      </c>
      <c r="Z16" s="29" t="s">
        <v>42</v>
      </c>
      <c r="AA16" s="1" t="s">
        <v>529</v>
      </c>
    </row>
    <row r="17" spans="1:27" x14ac:dyDescent="0.25">
      <c r="A17" s="29" t="s">
        <v>15</v>
      </c>
      <c r="B17" s="29">
        <v>16</v>
      </c>
      <c r="C17" s="2" t="s">
        <v>57</v>
      </c>
      <c r="D17" s="30">
        <v>18784</v>
      </c>
      <c r="E17" s="3">
        <f t="shared" si="0"/>
        <v>0.88746102239440616</v>
      </c>
      <c r="F17" s="52"/>
      <c r="G17" s="53"/>
      <c r="H17" s="54">
        <f t="shared" si="1"/>
        <v>0</v>
      </c>
      <c r="I17" s="4"/>
      <c r="J17" s="5"/>
      <c r="K17" s="6">
        <f t="shared" si="2"/>
        <v>0</v>
      </c>
      <c r="L17" s="7" t="s">
        <v>57</v>
      </c>
      <c r="M17" s="8">
        <v>1648</v>
      </c>
      <c r="N17" s="9">
        <f t="shared" si="3"/>
        <v>7.7860720022677882E-2</v>
      </c>
      <c r="O17" s="96" t="s">
        <v>57</v>
      </c>
      <c r="P17" s="95">
        <v>734</v>
      </c>
      <c r="Q17" s="94">
        <f t="shared" si="4"/>
        <v>3.4678257582915997E-2</v>
      </c>
      <c r="R17" s="10"/>
      <c r="S17" s="11"/>
      <c r="T17" s="12">
        <f t="shared" si="5"/>
        <v>0</v>
      </c>
      <c r="U17" s="13"/>
      <c r="V17" s="14"/>
      <c r="W17" s="15">
        <f t="shared" si="6"/>
        <v>0</v>
      </c>
      <c r="X17" s="16">
        <f t="shared" si="7"/>
        <v>21166</v>
      </c>
      <c r="Y17" s="1" t="s">
        <v>57</v>
      </c>
      <c r="Z17" s="29" t="s">
        <v>42</v>
      </c>
      <c r="AA17" s="1" t="s">
        <v>110</v>
      </c>
    </row>
    <row r="18" spans="1:27" x14ac:dyDescent="0.25">
      <c r="A18" s="29" t="s">
        <v>15</v>
      </c>
      <c r="B18" s="29">
        <v>17</v>
      </c>
      <c r="C18" s="2" t="s">
        <v>59</v>
      </c>
      <c r="D18" s="30">
        <v>21384</v>
      </c>
      <c r="E18" s="3">
        <f t="shared" si="0"/>
        <v>0.72515175150055955</v>
      </c>
      <c r="F18" s="52"/>
      <c r="G18" s="53"/>
      <c r="H18" s="54">
        <f t="shared" si="1"/>
        <v>0</v>
      </c>
      <c r="I18" s="4" t="s">
        <v>59</v>
      </c>
      <c r="J18" s="5">
        <v>8105</v>
      </c>
      <c r="K18" s="6">
        <f t="shared" si="2"/>
        <v>0.27484824849944045</v>
      </c>
      <c r="L18" s="7"/>
      <c r="M18" s="8"/>
      <c r="N18" s="9">
        <f t="shared" si="3"/>
        <v>0</v>
      </c>
      <c r="O18" s="96"/>
      <c r="P18" s="95"/>
      <c r="Q18" s="94">
        <f t="shared" si="4"/>
        <v>0</v>
      </c>
      <c r="R18" s="10"/>
      <c r="S18" s="11"/>
      <c r="T18" s="12">
        <f t="shared" si="5"/>
        <v>0</v>
      </c>
      <c r="U18" s="13"/>
      <c r="V18" s="14"/>
      <c r="W18" s="15">
        <f t="shared" si="6"/>
        <v>0</v>
      </c>
      <c r="X18" s="16">
        <f t="shared" si="7"/>
        <v>29489</v>
      </c>
      <c r="Y18" s="1" t="s">
        <v>59</v>
      </c>
      <c r="Z18" s="29" t="s">
        <v>42</v>
      </c>
      <c r="AA18" s="1" t="s">
        <v>239</v>
      </c>
    </row>
    <row r="19" spans="1:27" x14ac:dyDescent="0.25">
      <c r="A19" s="29" t="s">
        <v>15</v>
      </c>
      <c r="B19" s="29">
        <v>18</v>
      </c>
      <c r="C19" s="2" t="s">
        <v>63</v>
      </c>
      <c r="D19" s="30">
        <v>21352</v>
      </c>
      <c r="E19" s="3">
        <f t="shared" si="0"/>
        <v>0.81368850272474369</v>
      </c>
      <c r="F19" s="52"/>
      <c r="G19" s="53"/>
      <c r="H19" s="54">
        <f t="shared" si="1"/>
        <v>0</v>
      </c>
      <c r="I19" s="4" t="s">
        <v>298</v>
      </c>
      <c r="J19" s="5">
        <v>861</v>
      </c>
      <c r="K19" s="6">
        <f t="shared" si="2"/>
        <v>3.2811249571281585E-2</v>
      </c>
      <c r="L19" s="7" t="s">
        <v>530</v>
      </c>
      <c r="M19" s="8">
        <v>4028</v>
      </c>
      <c r="N19" s="9">
        <f t="shared" si="3"/>
        <v>0.15350024770397469</v>
      </c>
      <c r="O19" s="96"/>
      <c r="P19" s="95"/>
      <c r="Q19" s="94">
        <f t="shared" si="4"/>
        <v>0</v>
      </c>
      <c r="R19" s="10"/>
      <c r="S19" s="11"/>
      <c r="T19" s="12">
        <f t="shared" si="5"/>
        <v>0</v>
      </c>
      <c r="U19" s="13"/>
      <c r="V19" s="14"/>
      <c r="W19" s="15">
        <f t="shared" si="6"/>
        <v>0</v>
      </c>
      <c r="X19" s="16">
        <f t="shared" si="7"/>
        <v>26241</v>
      </c>
      <c r="Y19" s="1" t="s">
        <v>63</v>
      </c>
      <c r="Z19" s="29" t="s">
        <v>42</v>
      </c>
      <c r="AA19" s="1" t="s">
        <v>531</v>
      </c>
    </row>
    <row r="20" spans="1:27" x14ac:dyDescent="0.25">
      <c r="A20" s="29" t="s">
        <v>15</v>
      </c>
      <c r="B20" s="29">
        <v>19</v>
      </c>
      <c r="C20" s="2" t="s">
        <v>66</v>
      </c>
      <c r="D20" s="30">
        <v>29741</v>
      </c>
      <c r="E20" s="3">
        <f t="shared" si="0"/>
        <v>0.86081041968162086</v>
      </c>
      <c r="F20" s="52"/>
      <c r="G20" s="53"/>
      <c r="H20" s="54">
        <f t="shared" si="1"/>
        <v>0</v>
      </c>
      <c r="I20" s="4" t="s">
        <v>68</v>
      </c>
      <c r="J20" s="5">
        <v>2816</v>
      </c>
      <c r="K20" s="6">
        <f t="shared" si="2"/>
        <v>8.1505065123010131E-2</v>
      </c>
      <c r="L20" s="7" t="s">
        <v>52</v>
      </c>
      <c r="M20" s="8">
        <v>1993</v>
      </c>
      <c r="N20" s="9">
        <f t="shared" si="3"/>
        <v>5.7684515195369032E-2</v>
      </c>
      <c r="O20" s="96"/>
      <c r="P20" s="95"/>
      <c r="Q20" s="94">
        <f t="shared" si="4"/>
        <v>0</v>
      </c>
      <c r="R20" s="10"/>
      <c r="S20" s="11"/>
      <c r="T20" s="12">
        <f t="shared" si="5"/>
        <v>0</v>
      </c>
      <c r="U20" s="13"/>
      <c r="V20" s="14"/>
      <c r="W20" s="15">
        <f t="shared" si="6"/>
        <v>0</v>
      </c>
      <c r="X20" s="16">
        <f t="shared" si="7"/>
        <v>34550</v>
      </c>
      <c r="Y20" s="1" t="s">
        <v>66</v>
      </c>
      <c r="Z20" s="29" t="s">
        <v>42</v>
      </c>
      <c r="AA20" s="1" t="s">
        <v>532</v>
      </c>
    </row>
    <row r="21" spans="1:27" x14ac:dyDescent="0.25">
      <c r="A21" s="29" t="s">
        <v>15</v>
      </c>
      <c r="B21" s="29">
        <v>20</v>
      </c>
      <c r="C21" s="2" t="s">
        <v>533</v>
      </c>
      <c r="D21" s="30">
        <v>32040</v>
      </c>
      <c r="E21" s="3">
        <f t="shared" si="0"/>
        <v>0.95684634911154243</v>
      </c>
      <c r="F21" s="52"/>
      <c r="G21" s="53"/>
      <c r="H21" s="54">
        <f t="shared" si="1"/>
        <v>0</v>
      </c>
      <c r="I21" s="4" t="s">
        <v>534</v>
      </c>
      <c r="J21" s="5">
        <v>1445</v>
      </c>
      <c r="K21" s="6">
        <f t="shared" si="2"/>
        <v>4.3153650888457518E-2</v>
      </c>
      <c r="L21" s="7"/>
      <c r="M21" s="8"/>
      <c r="N21" s="9">
        <f t="shared" si="3"/>
        <v>0</v>
      </c>
      <c r="O21" s="96"/>
      <c r="P21" s="95"/>
      <c r="Q21" s="94">
        <f t="shared" si="4"/>
        <v>0</v>
      </c>
      <c r="R21" s="10"/>
      <c r="S21" s="11"/>
      <c r="T21" s="12">
        <f t="shared" si="5"/>
        <v>0</v>
      </c>
      <c r="U21" s="13"/>
      <c r="V21" s="14"/>
      <c r="W21" s="15">
        <f t="shared" si="6"/>
        <v>0</v>
      </c>
      <c r="X21" s="16">
        <f t="shared" si="7"/>
        <v>33485</v>
      </c>
      <c r="Y21" s="1" t="s">
        <v>533</v>
      </c>
      <c r="Z21" s="29" t="s">
        <v>42</v>
      </c>
      <c r="AA21" s="1" t="s">
        <v>535</v>
      </c>
    </row>
    <row r="22" spans="1:27" x14ac:dyDescent="0.25">
      <c r="A22" s="29" t="s">
        <v>15</v>
      </c>
      <c r="B22" s="29">
        <v>21</v>
      </c>
      <c r="C22" s="2" t="s">
        <v>73</v>
      </c>
      <c r="D22" s="30">
        <v>35548</v>
      </c>
      <c r="E22" s="3">
        <f t="shared" si="0"/>
        <v>0.79014870301629292</v>
      </c>
      <c r="F22" s="52"/>
      <c r="G22" s="53"/>
      <c r="H22" s="54">
        <f t="shared" si="1"/>
        <v>0</v>
      </c>
      <c r="I22" s="4" t="s">
        <v>536</v>
      </c>
      <c r="J22" s="5">
        <v>2022</v>
      </c>
      <c r="K22" s="6">
        <f t="shared" si="2"/>
        <v>4.4944319722598859E-2</v>
      </c>
      <c r="L22" s="7" t="s">
        <v>73</v>
      </c>
      <c r="M22" s="8">
        <v>7419</v>
      </c>
      <c r="N22" s="9">
        <f t="shared" si="3"/>
        <v>0.16490697726110828</v>
      </c>
      <c r="O22" s="96"/>
      <c r="P22" s="95"/>
      <c r="Q22" s="94">
        <f t="shared" si="4"/>
        <v>0</v>
      </c>
      <c r="R22" s="10"/>
      <c r="S22" s="11"/>
      <c r="T22" s="12">
        <f t="shared" si="5"/>
        <v>0</v>
      </c>
      <c r="U22" s="13"/>
      <c r="V22" s="14"/>
      <c r="W22" s="15">
        <f t="shared" si="6"/>
        <v>0</v>
      </c>
      <c r="X22" s="16">
        <f t="shared" si="7"/>
        <v>44989</v>
      </c>
      <c r="Y22" s="1" t="s">
        <v>73</v>
      </c>
      <c r="Z22" s="29" t="s">
        <v>42</v>
      </c>
      <c r="AA22" s="1" t="s">
        <v>537</v>
      </c>
    </row>
    <row r="23" spans="1:27" x14ac:dyDescent="0.25">
      <c r="A23" s="29" t="s">
        <v>15</v>
      </c>
      <c r="B23" s="29">
        <v>22</v>
      </c>
      <c r="C23" s="2" t="s">
        <v>538</v>
      </c>
      <c r="D23" s="30">
        <v>9183</v>
      </c>
      <c r="E23" s="3">
        <f t="shared" si="0"/>
        <v>0.26840674597375269</v>
      </c>
      <c r="F23" s="52" t="s">
        <v>77</v>
      </c>
      <c r="G23" s="53">
        <v>18243</v>
      </c>
      <c r="H23" s="54">
        <f t="shared" si="1"/>
        <v>0.53321836728728844</v>
      </c>
      <c r="I23" s="4" t="s">
        <v>77</v>
      </c>
      <c r="J23" s="5">
        <v>4015</v>
      </c>
      <c r="K23" s="6">
        <f t="shared" si="2"/>
        <v>0.1173530529330956</v>
      </c>
      <c r="L23" s="7" t="s">
        <v>538</v>
      </c>
      <c r="M23" s="8">
        <v>1450</v>
      </c>
      <c r="N23" s="9">
        <f t="shared" si="3"/>
        <v>4.2381550872475374E-2</v>
      </c>
      <c r="O23" s="96" t="s">
        <v>77</v>
      </c>
      <c r="P23" s="95">
        <v>1322</v>
      </c>
      <c r="Q23" s="94">
        <f t="shared" si="4"/>
        <v>3.8640282933387893E-2</v>
      </c>
      <c r="R23" s="10"/>
      <c r="S23" s="11"/>
      <c r="T23" s="12">
        <f t="shared" si="5"/>
        <v>0</v>
      </c>
      <c r="U23" s="13"/>
      <c r="V23" s="14"/>
      <c r="W23" s="15">
        <f t="shared" si="6"/>
        <v>0</v>
      </c>
      <c r="X23" s="16">
        <f t="shared" si="7"/>
        <v>34213</v>
      </c>
      <c r="Y23" s="1" t="s">
        <v>77</v>
      </c>
      <c r="Z23" s="29" t="s">
        <v>18</v>
      </c>
      <c r="AA23" s="1" t="s">
        <v>502</v>
      </c>
    </row>
    <row r="24" spans="1:27" x14ac:dyDescent="0.25">
      <c r="A24" s="29" t="s">
        <v>15</v>
      </c>
      <c r="B24" s="29">
        <v>23</v>
      </c>
      <c r="C24" s="2" t="s">
        <v>78</v>
      </c>
      <c r="D24" s="30">
        <v>24835</v>
      </c>
      <c r="E24" s="3">
        <f t="shared" si="0"/>
        <v>0.89572964004905142</v>
      </c>
      <c r="F24" s="52"/>
      <c r="G24" s="53"/>
      <c r="H24" s="54">
        <f t="shared" si="1"/>
        <v>0</v>
      </c>
      <c r="I24" s="4"/>
      <c r="J24" s="5"/>
      <c r="K24" s="6">
        <f t="shared" si="2"/>
        <v>0</v>
      </c>
      <c r="L24" s="7"/>
      <c r="M24" s="8"/>
      <c r="N24" s="9">
        <f t="shared" si="3"/>
        <v>0</v>
      </c>
      <c r="O24" s="96" t="s">
        <v>78</v>
      </c>
      <c r="P24" s="95">
        <v>2891</v>
      </c>
      <c r="Q24" s="94">
        <f t="shared" si="4"/>
        <v>0.10427035995094856</v>
      </c>
      <c r="R24" s="10"/>
      <c r="S24" s="11"/>
      <c r="T24" s="12">
        <f t="shared" si="5"/>
        <v>0</v>
      </c>
      <c r="U24" s="13"/>
      <c r="V24" s="14"/>
      <c r="W24" s="15">
        <f t="shared" si="6"/>
        <v>0</v>
      </c>
      <c r="X24" s="16">
        <f t="shared" si="7"/>
        <v>27726</v>
      </c>
      <c r="Y24" s="1" t="s">
        <v>78</v>
      </c>
      <c r="Z24" s="29" t="s">
        <v>42</v>
      </c>
      <c r="AA24" s="1" t="s">
        <v>464</v>
      </c>
    </row>
    <row r="25" spans="1:27" x14ac:dyDescent="0.25">
      <c r="A25" s="29" t="s">
        <v>15</v>
      </c>
      <c r="B25" s="29">
        <v>24</v>
      </c>
      <c r="C25" s="2" t="s">
        <v>80</v>
      </c>
      <c r="D25" s="30">
        <v>10329</v>
      </c>
      <c r="E25" s="3">
        <f t="shared" si="0"/>
        <v>0.17574695433199483</v>
      </c>
      <c r="F25" s="52" t="s">
        <v>81</v>
      </c>
      <c r="G25" s="53">
        <v>39010</v>
      </c>
      <c r="H25" s="54">
        <f t="shared" si="1"/>
        <v>0.66375144626692983</v>
      </c>
      <c r="I25" s="4" t="s">
        <v>81</v>
      </c>
      <c r="J25" s="5">
        <v>5531</v>
      </c>
      <c r="K25" s="6">
        <f t="shared" si="2"/>
        <v>9.4109439869325531E-2</v>
      </c>
      <c r="L25" s="7" t="s">
        <v>80</v>
      </c>
      <c r="M25" s="8">
        <v>1218</v>
      </c>
      <c r="N25" s="9">
        <f t="shared" si="3"/>
        <v>2.0724154359218677E-2</v>
      </c>
      <c r="O25" s="96" t="s">
        <v>81</v>
      </c>
      <c r="P25" s="95">
        <v>2684</v>
      </c>
      <c r="Q25" s="94">
        <f t="shared" si="4"/>
        <v>4.566800517253114E-2</v>
      </c>
      <c r="R25" s="10"/>
      <c r="S25" s="11"/>
      <c r="T25" s="12">
        <f t="shared" si="5"/>
        <v>0</v>
      </c>
      <c r="U25" s="13"/>
      <c r="V25" s="14"/>
      <c r="W25" s="15">
        <f t="shared" si="6"/>
        <v>0</v>
      </c>
      <c r="X25" s="16">
        <f t="shared" si="7"/>
        <v>58772</v>
      </c>
      <c r="Y25" s="1" t="s">
        <v>81</v>
      </c>
      <c r="Z25" s="29" t="s">
        <v>18</v>
      </c>
      <c r="AA25" s="1" t="s">
        <v>498</v>
      </c>
    </row>
    <row r="26" spans="1:27" x14ac:dyDescent="0.25">
      <c r="A26" s="29" t="s">
        <v>15</v>
      </c>
      <c r="B26" s="29">
        <v>25</v>
      </c>
      <c r="C26" s="2" t="s">
        <v>82</v>
      </c>
      <c r="D26" s="30">
        <v>36595</v>
      </c>
      <c r="E26" s="3">
        <f t="shared" si="0"/>
        <v>0.8280535819341992</v>
      </c>
      <c r="F26" s="52"/>
      <c r="G26" s="53"/>
      <c r="H26" s="54">
        <f t="shared" si="1"/>
        <v>0</v>
      </c>
      <c r="I26" s="4"/>
      <c r="J26" s="5"/>
      <c r="K26" s="6">
        <f t="shared" si="2"/>
        <v>0</v>
      </c>
      <c r="L26" s="7" t="s">
        <v>82</v>
      </c>
      <c r="M26" s="8">
        <v>7599</v>
      </c>
      <c r="N26" s="9">
        <f t="shared" si="3"/>
        <v>0.1719464180658008</v>
      </c>
      <c r="O26" s="96"/>
      <c r="P26" s="95"/>
      <c r="Q26" s="94">
        <f t="shared" si="4"/>
        <v>0</v>
      </c>
      <c r="R26" s="10"/>
      <c r="S26" s="11"/>
      <c r="T26" s="12">
        <f t="shared" si="5"/>
        <v>0</v>
      </c>
      <c r="U26" s="13"/>
      <c r="V26" s="14"/>
      <c r="W26" s="15">
        <f t="shared" si="6"/>
        <v>0</v>
      </c>
      <c r="X26" s="16">
        <f t="shared" si="7"/>
        <v>44194</v>
      </c>
      <c r="Y26" s="1" t="s">
        <v>82</v>
      </c>
      <c r="Z26" s="29" t="s">
        <v>42</v>
      </c>
      <c r="AA26" s="1" t="s">
        <v>43</v>
      </c>
    </row>
    <row r="27" spans="1:27" x14ac:dyDescent="0.25">
      <c r="A27" s="29" t="s">
        <v>15</v>
      </c>
      <c r="B27" s="29">
        <v>26</v>
      </c>
      <c r="C27" s="2" t="s">
        <v>84</v>
      </c>
      <c r="D27" s="30">
        <v>26169</v>
      </c>
      <c r="E27" s="3">
        <f t="shared" si="0"/>
        <v>0.69735649949368439</v>
      </c>
      <c r="F27" s="52" t="s">
        <v>320</v>
      </c>
      <c r="G27" s="53">
        <v>5067</v>
      </c>
      <c r="H27" s="54">
        <f t="shared" si="1"/>
        <v>0.13502638170868198</v>
      </c>
      <c r="I27" s="4"/>
      <c r="J27" s="5"/>
      <c r="K27" s="6">
        <f t="shared" si="2"/>
        <v>0</v>
      </c>
      <c r="L27" s="7" t="s">
        <v>84</v>
      </c>
      <c r="M27" s="8">
        <v>6290</v>
      </c>
      <c r="N27" s="9">
        <f t="shared" si="3"/>
        <v>0.16761711879763364</v>
      </c>
      <c r="O27" s="96"/>
      <c r="P27" s="95"/>
      <c r="Q27" s="94">
        <f t="shared" si="4"/>
        <v>0</v>
      </c>
      <c r="R27" s="10"/>
      <c r="S27" s="11"/>
      <c r="T27" s="12">
        <f t="shared" si="5"/>
        <v>0</v>
      </c>
      <c r="U27" s="13"/>
      <c r="V27" s="14"/>
      <c r="W27" s="15">
        <f t="shared" si="6"/>
        <v>0</v>
      </c>
      <c r="X27" s="16">
        <f t="shared" si="7"/>
        <v>37526</v>
      </c>
      <c r="Y27" s="1" t="s">
        <v>84</v>
      </c>
      <c r="Z27" s="29" t="s">
        <v>42</v>
      </c>
      <c r="AA27" s="1" t="s">
        <v>539</v>
      </c>
    </row>
    <row r="28" spans="1:27" x14ac:dyDescent="0.25">
      <c r="A28" s="29" t="s">
        <v>15</v>
      </c>
      <c r="B28" s="29">
        <v>27</v>
      </c>
      <c r="C28" s="2" t="s">
        <v>87</v>
      </c>
      <c r="D28" s="30">
        <v>36822</v>
      </c>
      <c r="E28" s="3">
        <f t="shared" si="0"/>
        <v>0.68241965973534968</v>
      </c>
      <c r="F28" s="52" t="s">
        <v>540</v>
      </c>
      <c r="G28" s="53">
        <v>7829</v>
      </c>
      <c r="H28" s="54">
        <f t="shared" si="1"/>
        <v>0.14509433262908189</v>
      </c>
      <c r="I28" s="4"/>
      <c r="J28" s="5"/>
      <c r="K28" s="6">
        <f t="shared" si="2"/>
        <v>0</v>
      </c>
      <c r="L28" s="7" t="s">
        <v>87</v>
      </c>
      <c r="M28" s="8">
        <v>9307</v>
      </c>
      <c r="N28" s="9">
        <f t="shared" si="3"/>
        <v>0.1724860076355684</v>
      </c>
      <c r="O28" s="96"/>
      <c r="P28" s="95"/>
      <c r="Q28" s="94">
        <f t="shared" si="4"/>
        <v>0</v>
      </c>
      <c r="R28" s="10"/>
      <c r="S28" s="11"/>
      <c r="T28" s="12">
        <f t="shared" si="5"/>
        <v>0</v>
      </c>
      <c r="U28" s="13"/>
      <c r="V28" s="14"/>
      <c r="W28" s="15">
        <f t="shared" si="6"/>
        <v>0</v>
      </c>
      <c r="X28" s="16">
        <f t="shared" si="7"/>
        <v>53958</v>
      </c>
      <c r="Y28" s="1" t="s">
        <v>87</v>
      </c>
      <c r="Z28" s="29" t="s">
        <v>42</v>
      </c>
      <c r="AA28" s="1" t="s">
        <v>539</v>
      </c>
    </row>
    <row r="29" spans="1:27" x14ac:dyDescent="0.25">
      <c r="A29" s="29" t="s">
        <v>15</v>
      </c>
      <c r="B29" s="29">
        <v>28</v>
      </c>
      <c r="C29" s="2" t="s">
        <v>88</v>
      </c>
      <c r="D29" s="30">
        <v>37794</v>
      </c>
      <c r="E29" s="3">
        <f t="shared" si="0"/>
        <v>0.66262250819643387</v>
      </c>
      <c r="F29" s="52" t="s">
        <v>90</v>
      </c>
      <c r="G29" s="53">
        <v>14160</v>
      </c>
      <c r="H29" s="54">
        <f t="shared" si="1"/>
        <v>0.24825990146746849</v>
      </c>
      <c r="I29" s="4"/>
      <c r="J29" s="5"/>
      <c r="K29" s="6">
        <f t="shared" si="2"/>
        <v>0</v>
      </c>
      <c r="L29" s="7" t="s">
        <v>88</v>
      </c>
      <c r="M29" s="8">
        <v>4300</v>
      </c>
      <c r="N29" s="9">
        <f t="shared" si="3"/>
        <v>7.5389659343934642E-2</v>
      </c>
      <c r="O29" s="96" t="s">
        <v>90</v>
      </c>
      <c r="P29" s="95">
        <v>783</v>
      </c>
      <c r="Q29" s="94">
        <f t="shared" si="4"/>
        <v>1.3727930992162981E-2</v>
      </c>
      <c r="R29" s="10"/>
      <c r="S29" s="11"/>
      <c r="T29" s="12">
        <f t="shared" si="5"/>
        <v>0</v>
      </c>
      <c r="U29" s="13"/>
      <c r="V29" s="14"/>
      <c r="W29" s="15">
        <f t="shared" si="6"/>
        <v>0</v>
      </c>
      <c r="X29" s="16">
        <f t="shared" si="7"/>
        <v>57037</v>
      </c>
      <c r="Y29" s="1" t="s">
        <v>88</v>
      </c>
      <c r="Z29" s="29" t="s">
        <v>42</v>
      </c>
      <c r="AA29" s="1" t="s">
        <v>541</v>
      </c>
    </row>
    <row r="30" spans="1:27" x14ac:dyDescent="0.25">
      <c r="A30" s="29" t="s">
        <v>15</v>
      </c>
      <c r="B30" s="29">
        <v>29</v>
      </c>
      <c r="C30" s="2" t="s">
        <v>92</v>
      </c>
      <c r="D30" s="30">
        <v>27743</v>
      </c>
      <c r="E30" s="3">
        <f t="shared" si="0"/>
        <v>0.81379249655334251</v>
      </c>
      <c r="F30" s="52" t="s">
        <v>411</v>
      </c>
      <c r="G30" s="53">
        <v>3111</v>
      </c>
      <c r="H30" s="54">
        <f t="shared" si="1"/>
        <v>9.1255756651315592E-2</v>
      </c>
      <c r="I30" s="4" t="s">
        <v>411</v>
      </c>
      <c r="J30" s="5">
        <v>478</v>
      </c>
      <c r="K30" s="6">
        <f t="shared" si="2"/>
        <v>1.4021295943210818E-2</v>
      </c>
      <c r="L30" s="7" t="s">
        <v>92</v>
      </c>
      <c r="M30" s="8">
        <v>2759</v>
      </c>
      <c r="N30" s="9">
        <f t="shared" si="3"/>
        <v>8.0930450852131061E-2</v>
      </c>
      <c r="O30" s="96"/>
      <c r="P30" s="95"/>
      <c r="Q30" s="94">
        <f t="shared" si="4"/>
        <v>0</v>
      </c>
      <c r="R30" s="10"/>
      <c r="S30" s="11"/>
      <c r="T30" s="12">
        <f t="shared" si="5"/>
        <v>0</v>
      </c>
      <c r="U30" s="13"/>
      <c r="V30" s="14"/>
      <c r="W30" s="15">
        <f t="shared" si="6"/>
        <v>0</v>
      </c>
      <c r="X30" s="16">
        <f t="shared" si="7"/>
        <v>34091</v>
      </c>
      <c r="Y30" s="1" t="s">
        <v>92</v>
      </c>
      <c r="Z30" s="29" t="s">
        <v>42</v>
      </c>
      <c r="AA30" s="1" t="s">
        <v>542</v>
      </c>
    </row>
    <row r="31" spans="1:27" x14ac:dyDescent="0.25">
      <c r="A31" s="29" t="s">
        <v>15</v>
      </c>
      <c r="B31" s="29">
        <v>30</v>
      </c>
      <c r="C31" s="2" t="s">
        <v>95</v>
      </c>
      <c r="D31" s="30">
        <v>39534</v>
      </c>
      <c r="E31" s="3">
        <f t="shared" si="0"/>
        <v>0.83565494937538309</v>
      </c>
      <c r="F31" s="52" t="s">
        <v>543</v>
      </c>
      <c r="G31" s="53">
        <v>2338</v>
      </c>
      <c r="H31" s="54">
        <f t="shared" si="1"/>
        <v>4.9419772136379971E-2</v>
      </c>
      <c r="I31" s="4"/>
      <c r="J31" s="5"/>
      <c r="K31" s="6">
        <f t="shared" si="2"/>
        <v>0</v>
      </c>
      <c r="L31" s="7" t="s">
        <v>95</v>
      </c>
      <c r="M31" s="8">
        <v>5437</v>
      </c>
      <c r="N31" s="9">
        <f t="shared" si="3"/>
        <v>0.11492527848823691</v>
      </c>
      <c r="O31" s="96"/>
      <c r="P31" s="95"/>
      <c r="Q31" s="94">
        <f t="shared" si="4"/>
        <v>0</v>
      </c>
      <c r="R31" s="10"/>
      <c r="S31" s="11"/>
      <c r="T31" s="12">
        <f t="shared" si="5"/>
        <v>0</v>
      </c>
      <c r="U31" s="13"/>
      <c r="V31" s="14"/>
      <c r="W31" s="15">
        <f t="shared" si="6"/>
        <v>0</v>
      </c>
      <c r="X31" s="16">
        <f t="shared" si="7"/>
        <v>47309</v>
      </c>
      <c r="Y31" s="1" t="s">
        <v>95</v>
      </c>
      <c r="Z31" s="29" t="s">
        <v>42</v>
      </c>
      <c r="AA31" s="1" t="s">
        <v>539</v>
      </c>
    </row>
    <row r="32" spans="1:27" x14ac:dyDescent="0.25">
      <c r="A32" s="29" t="s">
        <v>15</v>
      </c>
      <c r="B32" s="29">
        <v>31</v>
      </c>
      <c r="C32" s="2" t="s">
        <v>96</v>
      </c>
      <c r="D32" s="30">
        <v>37089</v>
      </c>
      <c r="E32" s="3">
        <f t="shared" si="0"/>
        <v>1</v>
      </c>
      <c r="F32" s="52"/>
      <c r="G32" s="53"/>
      <c r="H32" s="54">
        <f t="shared" si="1"/>
        <v>0</v>
      </c>
      <c r="I32" s="4"/>
      <c r="J32" s="5"/>
      <c r="K32" s="6">
        <f t="shared" si="2"/>
        <v>0</v>
      </c>
      <c r="L32" s="7"/>
      <c r="M32" s="8"/>
      <c r="N32" s="9">
        <f t="shared" si="3"/>
        <v>0</v>
      </c>
      <c r="O32" s="96"/>
      <c r="P32" s="95"/>
      <c r="Q32" s="94">
        <f t="shared" si="4"/>
        <v>0</v>
      </c>
      <c r="R32" s="10"/>
      <c r="S32" s="11"/>
      <c r="T32" s="12">
        <f t="shared" si="5"/>
        <v>0</v>
      </c>
      <c r="U32" s="13"/>
      <c r="V32" s="14"/>
      <c r="W32" s="15">
        <f t="shared" si="6"/>
        <v>0</v>
      </c>
      <c r="X32" s="16">
        <f t="shared" si="7"/>
        <v>37089</v>
      </c>
      <c r="Y32" s="1" t="s">
        <v>96</v>
      </c>
      <c r="Z32" s="29" t="s">
        <v>42</v>
      </c>
      <c r="AA32" s="1" t="s">
        <v>42</v>
      </c>
    </row>
    <row r="33" spans="1:27" x14ac:dyDescent="0.25">
      <c r="A33" s="29" t="s">
        <v>15</v>
      </c>
      <c r="B33" s="29">
        <v>32</v>
      </c>
      <c r="C33" s="2" t="s">
        <v>544</v>
      </c>
      <c r="D33" s="30">
        <v>26463</v>
      </c>
      <c r="E33" s="3">
        <f t="shared" si="0"/>
        <v>0.9225700739087993</v>
      </c>
      <c r="F33" s="52" t="s">
        <v>545</v>
      </c>
      <c r="G33" s="53">
        <v>1068</v>
      </c>
      <c r="H33" s="54">
        <f t="shared" si="1"/>
        <v>3.7233300794868217E-2</v>
      </c>
      <c r="I33" s="4" t="s">
        <v>546</v>
      </c>
      <c r="J33" s="5">
        <v>1153</v>
      </c>
      <c r="K33" s="6">
        <f t="shared" si="2"/>
        <v>4.0196625296332451E-2</v>
      </c>
      <c r="L33" s="7"/>
      <c r="M33" s="8"/>
      <c r="N33" s="9">
        <f t="shared" si="3"/>
        <v>0</v>
      </c>
      <c r="O33" s="96"/>
      <c r="P33" s="95"/>
      <c r="Q33" s="94">
        <f t="shared" si="4"/>
        <v>0</v>
      </c>
      <c r="R33" s="10"/>
      <c r="S33" s="11"/>
      <c r="T33" s="12">
        <f t="shared" si="5"/>
        <v>0</v>
      </c>
      <c r="U33" s="13"/>
      <c r="V33" s="14"/>
      <c r="W33" s="15">
        <f t="shared" si="6"/>
        <v>0</v>
      </c>
      <c r="X33" s="16">
        <f t="shared" si="7"/>
        <v>28684</v>
      </c>
      <c r="Y33" s="1" t="s">
        <v>545</v>
      </c>
      <c r="Z33" s="29" t="s">
        <v>42</v>
      </c>
      <c r="AA33" s="1" t="s">
        <v>547</v>
      </c>
    </row>
    <row r="34" spans="1:27" x14ac:dyDescent="0.25">
      <c r="A34" s="29" t="s">
        <v>15</v>
      </c>
      <c r="B34" s="29">
        <v>33</v>
      </c>
      <c r="C34" s="2" t="s">
        <v>548</v>
      </c>
      <c r="D34" s="30">
        <v>19128</v>
      </c>
      <c r="E34" s="3">
        <f t="shared" ref="E34:E64" si="8">D34/X34</f>
        <v>0.89899891902053863</v>
      </c>
      <c r="F34" s="52" t="s">
        <v>549</v>
      </c>
      <c r="G34" s="53">
        <v>940</v>
      </c>
      <c r="H34" s="54">
        <f t="shared" ref="H34:H64" si="9">G34/X34</f>
        <v>4.4179160595948674E-2</v>
      </c>
      <c r="I34" s="4" t="s">
        <v>549</v>
      </c>
      <c r="J34" s="5">
        <v>186</v>
      </c>
      <c r="K34" s="6">
        <f t="shared" ref="K34:K64" si="10">J34/X34</f>
        <v>8.7418339051558019E-3</v>
      </c>
      <c r="L34" s="7" t="s">
        <v>102</v>
      </c>
      <c r="M34" s="8">
        <v>681</v>
      </c>
      <c r="N34" s="9">
        <f t="shared" ref="N34:N64" si="11">M34/X34</f>
        <v>3.2006391878554308E-2</v>
      </c>
      <c r="O34" s="96" t="s">
        <v>104</v>
      </c>
      <c r="P34" s="95">
        <v>342</v>
      </c>
      <c r="Q34" s="94">
        <f t="shared" ref="Q34:Q64" si="12">P34/X34</f>
        <v>1.6073694599802603E-2</v>
      </c>
      <c r="R34" s="10"/>
      <c r="S34" s="11"/>
      <c r="T34" s="12">
        <f t="shared" ref="T34:T64" si="13">S34/X34</f>
        <v>0</v>
      </c>
      <c r="U34" s="13"/>
      <c r="V34" s="14"/>
      <c r="W34" s="15">
        <f t="shared" ref="W34:W64" si="14">V34/X34</f>
        <v>0</v>
      </c>
      <c r="X34" s="16">
        <f t="shared" ref="X34:X64" si="15">D34+G34+J34+M34+S34+P34+V34</f>
        <v>21277</v>
      </c>
      <c r="Y34" s="1" t="s">
        <v>102</v>
      </c>
      <c r="Z34" s="29" t="s">
        <v>42</v>
      </c>
      <c r="AA34" s="1" t="s">
        <v>550</v>
      </c>
    </row>
    <row r="35" spans="1:27" x14ac:dyDescent="0.25">
      <c r="A35" s="29" t="s">
        <v>15</v>
      </c>
      <c r="B35" s="29">
        <v>34</v>
      </c>
      <c r="C35" s="2" t="s">
        <v>105</v>
      </c>
      <c r="D35" s="30">
        <v>29344</v>
      </c>
      <c r="E35" s="3">
        <f t="shared" si="8"/>
        <v>0.71582953187129506</v>
      </c>
      <c r="F35" s="52" t="s">
        <v>551</v>
      </c>
      <c r="G35" s="53">
        <v>6103</v>
      </c>
      <c r="H35" s="54">
        <f t="shared" si="9"/>
        <v>0.14887907691557095</v>
      </c>
      <c r="I35" s="4" t="s">
        <v>552</v>
      </c>
      <c r="J35" s="5">
        <v>1957</v>
      </c>
      <c r="K35" s="6">
        <f t="shared" si="10"/>
        <v>4.7739858024540775E-2</v>
      </c>
      <c r="L35" s="7"/>
      <c r="M35" s="8"/>
      <c r="N35" s="9">
        <f t="shared" si="11"/>
        <v>0</v>
      </c>
      <c r="O35" s="96" t="s">
        <v>105</v>
      </c>
      <c r="P35" s="95">
        <v>1440</v>
      </c>
      <c r="Q35" s="94">
        <f t="shared" si="12"/>
        <v>3.5127948674163884E-2</v>
      </c>
      <c r="R35" s="10" t="s">
        <v>107</v>
      </c>
      <c r="S35" s="11">
        <v>1638</v>
      </c>
      <c r="T35" s="12">
        <f t="shared" si="13"/>
        <v>3.9958041616861416E-2</v>
      </c>
      <c r="U35" s="13" t="s">
        <v>105</v>
      </c>
      <c r="V35" s="14">
        <v>511</v>
      </c>
      <c r="W35" s="15">
        <f t="shared" si="14"/>
        <v>1.2465542897567877E-2</v>
      </c>
      <c r="X35" s="16">
        <f t="shared" si="15"/>
        <v>40993</v>
      </c>
      <c r="Y35" s="1" t="s">
        <v>105</v>
      </c>
      <c r="Z35" s="29" t="s">
        <v>42</v>
      </c>
      <c r="AA35" s="1" t="s">
        <v>553</v>
      </c>
    </row>
    <row r="36" spans="1:27" x14ac:dyDescent="0.25">
      <c r="A36" s="29" t="s">
        <v>15</v>
      </c>
      <c r="B36" s="29">
        <v>35</v>
      </c>
      <c r="C36" s="2" t="s">
        <v>109</v>
      </c>
      <c r="D36" s="30">
        <v>38073</v>
      </c>
      <c r="E36" s="3">
        <f t="shared" si="8"/>
        <v>0.63802724850434867</v>
      </c>
      <c r="F36" s="52" t="s">
        <v>554</v>
      </c>
      <c r="G36" s="53">
        <v>15811</v>
      </c>
      <c r="H36" s="54">
        <f t="shared" si="9"/>
        <v>0.26496070249526588</v>
      </c>
      <c r="I36" s="4" t="s">
        <v>554</v>
      </c>
      <c r="J36" s="5">
        <v>0</v>
      </c>
      <c r="K36" s="6">
        <f t="shared" si="10"/>
        <v>0</v>
      </c>
      <c r="L36" s="7" t="s">
        <v>109</v>
      </c>
      <c r="M36" s="8">
        <v>3058</v>
      </c>
      <c r="N36" s="9">
        <f t="shared" si="11"/>
        <v>5.1245957133041746E-2</v>
      </c>
      <c r="O36" s="96" t="s">
        <v>109</v>
      </c>
      <c r="P36" s="95">
        <v>1242</v>
      </c>
      <c r="Q36" s="94">
        <f t="shared" si="12"/>
        <v>2.0813433210999949E-2</v>
      </c>
      <c r="R36" s="10" t="s">
        <v>109</v>
      </c>
      <c r="S36" s="11">
        <v>1489</v>
      </c>
      <c r="T36" s="12">
        <f t="shared" si="13"/>
        <v>2.4952658656343739E-2</v>
      </c>
      <c r="U36" s="13"/>
      <c r="V36" s="14"/>
      <c r="W36" s="15">
        <f t="shared" si="14"/>
        <v>0</v>
      </c>
      <c r="X36" s="16">
        <f t="shared" si="15"/>
        <v>59673</v>
      </c>
      <c r="Y36" s="1" t="s">
        <v>109</v>
      </c>
      <c r="Z36" s="29" t="s">
        <v>42</v>
      </c>
      <c r="AA36" s="1" t="s">
        <v>555</v>
      </c>
    </row>
    <row r="37" spans="1:27" x14ac:dyDescent="0.25">
      <c r="A37" s="29" t="s">
        <v>15</v>
      </c>
      <c r="B37" s="29">
        <v>36</v>
      </c>
      <c r="C37" s="2" t="s">
        <v>111</v>
      </c>
      <c r="D37" s="30">
        <v>37166</v>
      </c>
      <c r="E37" s="3">
        <f t="shared" si="8"/>
        <v>0.92177579365079365</v>
      </c>
      <c r="F37" s="52" t="s">
        <v>112</v>
      </c>
      <c r="G37" s="53">
        <v>1933</v>
      </c>
      <c r="H37" s="54">
        <f t="shared" si="9"/>
        <v>4.7941468253968257E-2</v>
      </c>
      <c r="I37" s="4" t="s">
        <v>112</v>
      </c>
      <c r="J37" s="5">
        <v>455</v>
      </c>
      <c r="K37" s="6">
        <f t="shared" si="10"/>
        <v>1.1284722222222222E-2</v>
      </c>
      <c r="L37" s="7"/>
      <c r="M37" s="8"/>
      <c r="N37" s="9">
        <f t="shared" si="11"/>
        <v>0</v>
      </c>
      <c r="O37" s="96" t="s">
        <v>556</v>
      </c>
      <c r="P37" s="95">
        <v>766</v>
      </c>
      <c r="Q37" s="94">
        <f t="shared" si="12"/>
        <v>1.8998015873015871E-2</v>
      </c>
      <c r="R37" s="10"/>
      <c r="S37" s="11"/>
      <c r="T37" s="12">
        <f t="shared" si="13"/>
        <v>0</v>
      </c>
      <c r="U37" s="13"/>
      <c r="V37" s="14"/>
      <c r="W37" s="15">
        <f t="shared" si="14"/>
        <v>0</v>
      </c>
      <c r="X37" s="16">
        <f t="shared" si="15"/>
        <v>40320</v>
      </c>
      <c r="Y37" s="1" t="s">
        <v>111</v>
      </c>
      <c r="Z37" s="29" t="s">
        <v>42</v>
      </c>
      <c r="AA37" s="1" t="s">
        <v>557</v>
      </c>
    </row>
    <row r="38" spans="1:27" x14ac:dyDescent="0.25">
      <c r="A38" s="29" t="s">
        <v>15</v>
      </c>
      <c r="B38" s="29">
        <v>37</v>
      </c>
      <c r="C38" s="2" t="s">
        <v>114</v>
      </c>
      <c r="D38" s="30">
        <v>34850</v>
      </c>
      <c r="E38" s="3">
        <f t="shared" si="8"/>
        <v>0.47736456407095407</v>
      </c>
      <c r="F38" s="52" t="s">
        <v>558</v>
      </c>
      <c r="G38" s="53">
        <v>29151</v>
      </c>
      <c r="H38" s="54">
        <f t="shared" si="9"/>
        <v>0.39930141771111566</v>
      </c>
      <c r="I38" s="4" t="s">
        <v>558</v>
      </c>
      <c r="J38" s="5">
        <v>4572</v>
      </c>
      <c r="K38" s="6">
        <f t="shared" si="10"/>
        <v>6.2625847544688723E-2</v>
      </c>
      <c r="L38" s="7" t="s">
        <v>114</v>
      </c>
      <c r="M38" s="8">
        <v>3242</v>
      </c>
      <c r="N38" s="9">
        <f t="shared" si="11"/>
        <v>4.4407917265940691E-2</v>
      </c>
      <c r="O38" s="96" t="s">
        <v>558</v>
      </c>
      <c r="P38" s="95">
        <v>1190</v>
      </c>
      <c r="Q38" s="94">
        <f t="shared" si="12"/>
        <v>1.6300253407300871E-2</v>
      </c>
      <c r="R38" s="10"/>
      <c r="S38" s="11"/>
      <c r="T38" s="12">
        <f t="shared" si="13"/>
        <v>0</v>
      </c>
      <c r="U38" s="13"/>
      <c r="V38" s="14"/>
      <c r="W38" s="15">
        <f t="shared" si="14"/>
        <v>0</v>
      </c>
      <c r="X38" s="16">
        <f t="shared" si="15"/>
        <v>73005</v>
      </c>
      <c r="Y38" s="1" t="s">
        <v>114</v>
      </c>
      <c r="Z38" s="29" t="s">
        <v>42</v>
      </c>
      <c r="AA38" s="1" t="s">
        <v>502</v>
      </c>
    </row>
    <row r="39" spans="1:27" x14ac:dyDescent="0.25">
      <c r="A39" s="29" t="s">
        <v>15</v>
      </c>
      <c r="B39" s="29">
        <v>38</v>
      </c>
      <c r="C39" s="2" t="s">
        <v>116</v>
      </c>
      <c r="D39" s="30">
        <v>41172</v>
      </c>
      <c r="E39" s="3">
        <f t="shared" si="8"/>
        <v>0.59937983141896323</v>
      </c>
      <c r="F39" s="52" t="s">
        <v>559</v>
      </c>
      <c r="G39" s="53">
        <v>21171</v>
      </c>
      <c r="H39" s="54">
        <f t="shared" si="9"/>
        <v>0.30820631523780406</v>
      </c>
      <c r="I39" s="4"/>
      <c r="J39" s="5"/>
      <c r="K39" s="6">
        <f t="shared" si="10"/>
        <v>0</v>
      </c>
      <c r="L39" s="7" t="s">
        <v>116</v>
      </c>
      <c r="M39" s="8">
        <v>3796</v>
      </c>
      <c r="N39" s="9">
        <f t="shared" si="11"/>
        <v>5.5261970272670366E-2</v>
      </c>
      <c r="O39" s="96" t="s">
        <v>116</v>
      </c>
      <c r="P39" s="95">
        <v>2552</v>
      </c>
      <c r="Q39" s="94">
        <f t="shared" si="12"/>
        <v>3.7151883070562372E-2</v>
      </c>
      <c r="R39" s="10"/>
      <c r="S39" s="11"/>
      <c r="T39" s="12">
        <f t="shared" si="13"/>
        <v>0</v>
      </c>
      <c r="U39" s="13"/>
      <c r="V39" s="14"/>
      <c r="W39" s="15">
        <f t="shared" si="14"/>
        <v>0</v>
      </c>
      <c r="X39" s="16">
        <f t="shared" si="15"/>
        <v>68691</v>
      </c>
      <c r="Y39" s="1" t="s">
        <v>116</v>
      </c>
      <c r="Z39" s="29" t="s">
        <v>42</v>
      </c>
      <c r="AA39" s="1" t="s">
        <v>560</v>
      </c>
    </row>
    <row r="40" spans="1:27" x14ac:dyDescent="0.25">
      <c r="A40" s="29" t="s">
        <v>15</v>
      </c>
      <c r="B40" s="29">
        <v>39</v>
      </c>
      <c r="C40" s="2" t="s">
        <v>561</v>
      </c>
      <c r="D40" s="30">
        <v>17201</v>
      </c>
      <c r="E40" s="3">
        <f t="shared" si="8"/>
        <v>0.2634836021628908</v>
      </c>
      <c r="F40" s="52" t="s">
        <v>120</v>
      </c>
      <c r="G40" s="53">
        <v>32454</v>
      </c>
      <c r="H40" s="54">
        <f t="shared" si="9"/>
        <v>0.49712788934332064</v>
      </c>
      <c r="I40" s="4" t="s">
        <v>120</v>
      </c>
      <c r="J40" s="5">
        <v>6661</v>
      </c>
      <c r="K40" s="6">
        <f t="shared" si="10"/>
        <v>0.10203268844875389</v>
      </c>
      <c r="L40" s="7" t="s">
        <v>561</v>
      </c>
      <c r="M40" s="8">
        <v>2070</v>
      </c>
      <c r="N40" s="9">
        <f t="shared" si="11"/>
        <v>3.1708101649740361E-2</v>
      </c>
      <c r="O40" s="96" t="s">
        <v>120</v>
      </c>
      <c r="P40" s="95">
        <v>6897</v>
      </c>
      <c r="Q40" s="94">
        <f t="shared" si="12"/>
        <v>0.10564771839529434</v>
      </c>
      <c r="R40" s="10"/>
      <c r="S40" s="11"/>
      <c r="T40" s="12">
        <f t="shared" si="13"/>
        <v>0</v>
      </c>
      <c r="U40" s="13"/>
      <c r="V40" s="14"/>
      <c r="W40" s="15">
        <f t="shared" si="14"/>
        <v>0</v>
      </c>
      <c r="X40" s="16">
        <f t="shared" si="15"/>
        <v>65283</v>
      </c>
      <c r="Y40" s="1" t="s">
        <v>120</v>
      </c>
      <c r="Z40" s="29" t="s">
        <v>18</v>
      </c>
      <c r="AA40" s="1" t="s">
        <v>502</v>
      </c>
    </row>
    <row r="41" spans="1:27" x14ac:dyDescent="0.25">
      <c r="A41" s="29" t="s">
        <v>15</v>
      </c>
      <c r="B41" s="29">
        <v>40</v>
      </c>
      <c r="C41" s="2" t="s">
        <v>121</v>
      </c>
      <c r="D41" s="30">
        <v>34237</v>
      </c>
      <c r="E41" s="3">
        <f t="shared" si="8"/>
        <v>0.40393350558642738</v>
      </c>
      <c r="F41" s="52" t="s">
        <v>562</v>
      </c>
      <c r="G41" s="53">
        <v>37210</v>
      </c>
      <c r="H41" s="54">
        <f t="shared" si="9"/>
        <v>0.43900942672754517</v>
      </c>
      <c r="I41" s="4" t="s">
        <v>562</v>
      </c>
      <c r="J41" s="5">
        <v>6742</v>
      </c>
      <c r="K41" s="6">
        <f t="shared" si="10"/>
        <v>7.9543175356009396E-2</v>
      </c>
      <c r="L41" s="7" t="s">
        <v>121</v>
      </c>
      <c r="M41" s="8">
        <v>3638</v>
      </c>
      <c r="N41" s="9">
        <f t="shared" si="11"/>
        <v>4.2921695631142419E-2</v>
      </c>
      <c r="O41" s="96" t="s">
        <v>562</v>
      </c>
      <c r="P41" s="95">
        <v>1643</v>
      </c>
      <c r="Q41" s="94">
        <f t="shared" si="12"/>
        <v>1.938437216106844E-2</v>
      </c>
      <c r="R41" s="10" t="s">
        <v>562</v>
      </c>
      <c r="S41" s="11">
        <v>675</v>
      </c>
      <c r="T41" s="12">
        <f t="shared" si="13"/>
        <v>7.9637560613032253E-3</v>
      </c>
      <c r="U41" s="13" t="s">
        <v>562</v>
      </c>
      <c r="V41" s="14">
        <v>614</v>
      </c>
      <c r="W41" s="15">
        <f t="shared" si="14"/>
        <v>7.2440684765039702E-3</v>
      </c>
      <c r="X41" s="16">
        <f t="shared" si="15"/>
        <v>84759</v>
      </c>
      <c r="Y41" s="1" t="s">
        <v>562</v>
      </c>
      <c r="Z41" s="29" t="s">
        <v>18</v>
      </c>
      <c r="AA41" s="1" t="s">
        <v>563</v>
      </c>
    </row>
    <row r="42" spans="1:27" x14ac:dyDescent="0.25">
      <c r="A42" s="29" t="s">
        <v>15</v>
      </c>
      <c r="B42" s="29">
        <v>41</v>
      </c>
      <c r="C42" s="2" t="s">
        <v>124</v>
      </c>
      <c r="D42" s="30">
        <v>33154</v>
      </c>
      <c r="E42" s="3">
        <f t="shared" si="8"/>
        <v>0.40985511546259212</v>
      </c>
      <c r="F42" s="52" t="s">
        <v>564</v>
      </c>
      <c r="G42" s="53">
        <v>32363</v>
      </c>
      <c r="H42" s="54">
        <f t="shared" si="9"/>
        <v>0.40007664540374821</v>
      </c>
      <c r="I42" s="4" t="s">
        <v>564</v>
      </c>
      <c r="J42" s="5">
        <v>7811</v>
      </c>
      <c r="K42" s="6">
        <f t="shared" si="10"/>
        <v>9.6560846560846555E-2</v>
      </c>
      <c r="L42" s="7" t="s">
        <v>124</v>
      </c>
      <c r="M42" s="8">
        <v>3594</v>
      </c>
      <c r="N42" s="9">
        <f t="shared" si="11"/>
        <v>4.4429609850170595E-2</v>
      </c>
      <c r="O42" s="96" t="s">
        <v>565</v>
      </c>
      <c r="P42" s="95">
        <v>2093</v>
      </c>
      <c r="Q42" s="94">
        <f t="shared" si="12"/>
        <v>2.5874004845967462E-2</v>
      </c>
      <c r="R42" s="10" t="s">
        <v>124</v>
      </c>
      <c r="S42" s="11">
        <v>1640</v>
      </c>
      <c r="T42" s="12">
        <f t="shared" si="13"/>
        <v>2.0273945507590367E-2</v>
      </c>
      <c r="U42" s="13" t="s">
        <v>124</v>
      </c>
      <c r="V42" s="14">
        <v>237</v>
      </c>
      <c r="W42" s="15">
        <f t="shared" si="14"/>
        <v>2.9298323690847053E-3</v>
      </c>
      <c r="X42" s="16">
        <f t="shared" si="15"/>
        <v>80892</v>
      </c>
      <c r="Y42" s="1" t="s">
        <v>124</v>
      </c>
      <c r="Z42" s="29" t="s">
        <v>42</v>
      </c>
      <c r="AA42" s="1" t="s">
        <v>566</v>
      </c>
    </row>
    <row r="43" spans="1:27" x14ac:dyDescent="0.25">
      <c r="A43" s="29" t="s">
        <v>15</v>
      </c>
      <c r="B43" s="29">
        <v>42</v>
      </c>
      <c r="C43" s="2"/>
      <c r="D43" s="30"/>
      <c r="E43" s="3">
        <f t="shared" si="8"/>
        <v>0</v>
      </c>
      <c r="F43" s="52" t="s">
        <v>128</v>
      </c>
      <c r="G43" s="53">
        <v>35661</v>
      </c>
      <c r="H43" s="54">
        <f t="shared" si="9"/>
        <v>0.71627131580533066</v>
      </c>
      <c r="I43" s="4" t="s">
        <v>128</v>
      </c>
      <c r="J43" s="5">
        <v>7163</v>
      </c>
      <c r="K43" s="6">
        <f t="shared" si="10"/>
        <v>0.14387289854781368</v>
      </c>
      <c r="L43" s="7"/>
      <c r="M43" s="8"/>
      <c r="N43" s="9">
        <f t="shared" si="11"/>
        <v>0</v>
      </c>
      <c r="O43" s="96" t="s">
        <v>128</v>
      </c>
      <c r="P43" s="95">
        <v>6963</v>
      </c>
      <c r="Q43" s="94">
        <f t="shared" si="12"/>
        <v>0.13985578564685561</v>
      </c>
      <c r="R43" s="10"/>
      <c r="S43" s="11"/>
      <c r="T43" s="12">
        <f t="shared" si="13"/>
        <v>0</v>
      </c>
      <c r="U43" s="13"/>
      <c r="V43" s="14"/>
      <c r="W43" s="15">
        <f t="shared" si="14"/>
        <v>0</v>
      </c>
      <c r="X43" s="16">
        <f t="shared" si="15"/>
        <v>49787</v>
      </c>
      <c r="Y43" s="1" t="s">
        <v>128</v>
      </c>
      <c r="Z43" s="29" t="s">
        <v>18</v>
      </c>
      <c r="AA43" s="1" t="s">
        <v>129</v>
      </c>
    </row>
    <row r="44" spans="1:27" x14ac:dyDescent="0.25">
      <c r="A44" s="29" t="s">
        <v>15</v>
      </c>
      <c r="B44" s="29">
        <v>43</v>
      </c>
      <c r="C44" s="2" t="s">
        <v>567</v>
      </c>
      <c r="D44" s="30">
        <v>28045</v>
      </c>
      <c r="E44" s="3">
        <f t="shared" si="8"/>
        <v>0.3038626144428192</v>
      </c>
      <c r="F44" s="52" t="s">
        <v>131</v>
      </c>
      <c r="G44" s="53">
        <v>45196</v>
      </c>
      <c r="H44" s="54">
        <f t="shared" si="9"/>
        <v>0.4896906657998808</v>
      </c>
      <c r="I44" s="4" t="s">
        <v>131</v>
      </c>
      <c r="J44" s="5">
        <v>9618</v>
      </c>
      <c r="K44" s="6">
        <f t="shared" si="10"/>
        <v>0.10420932878270762</v>
      </c>
      <c r="L44" s="7" t="s">
        <v>567</v>
      </c>
      <c r="M44" s="8">
        <v>4856</v>
      </c>
      <c r="N44" s="9">
        <f t="shared" si="11"/>
        <v>5.2613901078064899E-2</v>
      </c>
      <c r="O44" s="96" t="s">
        <v>131</v>
      </c>
      <c r="P44" s="95">
        <v>4580</v>
      </c>
      <c r="Q44" s="94">
        <f t="shared" si="12"/>
        <v>4.9623489896527442E-2</v>
      </c>
      <c r="R44" s="10"/>
      <c r="S44" s="11"/>
      <c r="T44" s="12">
        <f t="shared" si="13"/>
        <v>0</v>
      </c>
      <c r="U44" s="13"/>
      <c r="V44" s="14"/>
      <c r="W44" s="15">
        <f t="shared" si="14"/>
        <v>0</v>
      </c>
      <c r="X44" s="16">
        <f t="shared" si="15"/>
        <v>92295</v>
      </c>
      <c r="Y44" s="1" t="s">
        <v>131</v>
      </c>
      <c r="Z44" s="29" t="s">
        <v>18</v>
      </c>
      <c r="AA44" s="1" t="s">
        <v>502</v>
      </c>
    </row>
    <row r="45" spans="1:27" x14ac:dyDescent="0.25">
      <c r="A45" s="29" t="s">
        <v>15</v>
      </c>
      <c r="B45" s="29">
        <v>44</v>
      </c>
      <c r="C45" s="2" t="s">
        <v>134</v>
      </c>
      <c r="D45" s="30">
        <v>43893</v>
      </c>
      <c r="E45" s="3">
        <f t="shared" si="8"/>
        <v>0.78479858391889712</v>
      </c>
      <c r="F45" s="52"/>
      <c r="G45" s="53"/>
      <c r="H45" s="54">
        <f t="shared" si="9"/>
        <v>0</v>
      </c>
      <c r="I45" s="4"/>
      <c r="J45" s="5"/>
      <c r="K45" s="6">
        <f t="shared" si="10"/>
        <v>0</v>
      </c>
      <c r="L45" s="7" t="s">
        <v>134</v>
      </c>
      <c r="M45" s="8">
        <v>6065</v>
      </c>
      <c r="N45" s="9">
        <f t="shared" si="11"/>
        <v>0.10844105920005721</v>
      </c>
      <c r="O45" s="96" t="s">
        <v>134</v>
      </c>
      <c r="P45" s="95">
        <v>5971</v>
      </c>
      <c r="Q45" s="94">
        <f t="shared" si="12"/>
        <v>0.10676035688104561</v>
      </c>
      <c r="R45" s="10"/>
      <c r="S45" s="11"/>
      <c r="T45" s="12">
        <f t="shared" si="13"/>
        <v>0</v>
      </c>
      <c r="U45" s="13"/>
      <c r="V45" s="14"/>
      <c r="W45" s="15">
        <f t="shared" si="14"/>
        <v>0</v>
      </c>
      <c r="X45" s="16">
        <f t="shared" si="15"/>
        <v>55929</v>
      </c>
      <c r="Y45" s="1" t="s">
        <v>134</v>
      </c>
      <c r="Z45" s="29" t="s">
        <v>42</v>
      </c>
      <c r="AA45" s="1" t="s">
        <v>110</v>
      </c>
    </row>
    <row r="46" spans="1:27" x14ac:dyDescent="0.25">
      <c r="A46" s="29" t="s">
        <v>15</v>
      </c>
      <c r="B46" s="29">
        <v>45</v>
      </c>
      <c r="C46" s="2"/>
      <c r="D46" s="30"/>
      <c r="E46" s="3">
        <f t="shared" si="8"/>
        <v>0</v>
      </c>
      <c r="F46" s="52" t="s">
        <v>137</v>
      </c>
      <c r="G46" s="53">
        <v>45936</v>
      </c>
      <c r="H46" s="54">
        <f t="shared" si="9"/>
        <v>0.73530541682673833</v>
      </c>
      <c r="I46" s="4" t="s">
        <v>137</v>
      </c>
      <c r="J46" s="5">
        <v>6475</v>
      </c>
      <c r="K46" s="6">
        <f t="shared" si="10"/>
        <v>0.10364643360225381</v>
      </c>
      <c r="L46" s="7"/>
      <c r="M46" s="8"/>
      <c r="N46" s="9">
        <f t="shared" si="11"/>
        <v>0</v>
      </c>
      <c r="O46" s="96" t="s">
        <v>137</v>
      </c>
      <c r="P46" s="95">
        <v>10061</v>
      </c>
      <c r="Q46" s="94">
        <f t="shared" si="12"/>
        <v>0.1610481495710078</v>
      </c>
      <c r="R46" s="10"/>
      <c r="S46" s="11"/>
      <c r="T46" s="12">
        <f t="shared" si="13"/>
        <v>0</v>
      </c>
      <c r="U46" s="13"/>
      <c r="V46" s="14"/>
      <c r="W46" s="15">
        <f t="shared" si="14"/>
        <v>0</v>
      </c>
      <c r="X46" s="16">
        <f t="shared" si="15"/>
        <v>62472</v>
      </c>
      <c r="Y46" s="1" t="s">
        <v>137</v>
      </c>
      <c r="Z46" s="29" t="s">
        <v>18</v>
      </c>
      <c r="AA46" s="1" t="s">
        <v>129</v>
      </c>
    </row>
    <row r="47" spans="1:27" x14ac:dyDescent="0.25">
      <c r="A47" s="29" t="s">
        <v>15</v>
      </c>
      <c r="B47" s="29">
        <v>46</v>
      </c>
      <c r="C47" s="2" t="s">
        <v>138</v>
      </c>
      <c r="D47" s="30">
        <v>34153</v>
      </c>
      <c r="E47" s="3">
        <f t="shared" si="8"/>
        <v>0.35739101316422844</v>
      </c>
      <c r="F47" s="52" t="s">
        <v>139</v>
      </c>
      <c r="G47" s="53">
        <v>40628</v>
      </c>
      <c r="H47" s="54">
        <f t="shared" si="9"/>
        <v>0.42514807140913752</v>
      </c>
      <c r="I47" s="4" t="s">
        <v>139</v>
      </c>
      <c r="J47" s="5">
        <v>9267</v>
      </c>
      <c r="K47" s="6">
        <f t="shared" si="10"/>
        <v>9.6973692471903059E-2</v>
      </c>
      <c r="L47" s="7" t="s">
        <v>138</v>
      </c>
      <c r="M47" s="8">
        <v>5036</v>
      </c>
      <c r="N47" s="9">
        <f t="shared" si="11"/>
        <v>5.2698771478202636E-2</v>
      </c>
      <c r="O47" s="96" t="s">
        <v>139</v>
      </c>
      <c r="P47" s="95">
        <v>2804</v>
      </c>
      <c r="Q47" s="94">
        <f t="shared" si="12"/>
        <v>2.9342207153471044E-2</v>
      </c>
      <c r="R47" s="10" t="s">
        <v>138</v>
      </c>
      <c r="S47" s="11">
        <v>2820</v>
      </c>
      <c r="T47" s="12">
        <f t="shared" si="13"/>
        <v>2.9509637722107112E-2</v>
      </c>
      <c r="U47" s="13" t="s">
        <v>139</v>
      </c>
      <c r="V47" s="14">
        <v>854</v>
      </c>
      <c r="W47" s="15">
        <f t="shared" si="14"/>
        <v>8.9366066009501678E-3</v>
      </c>
      <c r="X47" s="16">
        <f t="shared" si="15"/>
        <v>95562</v>
      </c>
      <c r="Y47" s="1" t="s">
        <v>138</v>
      </c>
      <c r="Z47" s="29" t="s">
        <v>42</v>
      </c>
      <c r="AA47" s="1" t="s">
        <v>568</v>
      </c>
    </row>
    <row r="48" spans="1:27" x14ac:dyDescent="0.25">
      <c r="A48" s="29" t="s">
        <v>15</v>
      </c>
      <c r="B48" s="29">
        <v>47</v>
      </c>
      <c r="C48" s="2"/>
      <c r="D48" s="30"/>
      <c r="E48" s="3">
        <f t="shared" si="8"/>
        <v>0</v>
      </c>
      <c r="F48" s="52" t="s">
        <v>140</v>
      </c>
      <c r="G48" s="53">
        <v>40620</v>
      </c>
      <c r="H48" s="54">
        <f t="shared" si="9"/>
        <v>0.77424519670631287</v>
      </c>
      <c r="I48" s="4" t="s">
        <v>140</v>
      </c>
      <c r="J48" s="5">
        <v>5294</v>
      </c>
      <c r="K48" s="6">
        <f t="shared" si="10"/>
        <v>0.10090728880756328</v>
      </c>
      <c r="L48" s="7"/>
      <c r="M48" s="8"/>
      <c r="N48" s="9">
        <f t="shared" si="11"/>
        <v>0</v>
      </c>
      <c r="O48" s="96" t="s">
        <v>140</v>
      </c>
      <c r="P48" s="95">
        <v>6550</v>
      </c>
      <c r="Q48" s="94">
        <f t="shared" si="12"/>
        <v>0.12484751448612381</v>
      </c>
      <c r="R48" s="10"/>
      <c r="S48" s="11"/>
      <c r="T48" s="12">
        <f t="shared" si="13"/>
        <v>0</v>
      </c>
      <c r="U48" s="13"/>
      <c r="V48" s="14"/>
      <c r="W48" s="15">
        <f t="shared" si="14"/>
        <v>0</v>
      </c>
      <c r="X48" s="16">
        <f t="shared" si="15"/>
        <v>52464</v>
      </c>
      <c r="Y48" s="1" t="s">
        <v>140</v>
      </c>
      <c r="Z48" s="29" t="s">
        <v>18</v>
      </c>
      <c r="AA48" s="1" t="s">
        <v>129</v>
      </c>
    </row>
    <row r="49" spans="1:27" x14ac:dyDescent="0.25">
      <c r="A49" s="29" t="s">
        <v>15</v>
      </c>
      <c r="B49" s="29">
        <v>48</v>
      </c>
      <c r="C49" s="2"/>
      <c r="D49" s="30"/>
      <c r="E49" s="3">
        <f t="shared" si="8"/>
        <v>0</v>
      </c>
      <c r="F49" s="52" t="s">
        <v>142</v>
      </c>
      <c r="G49" s="53">
        <v>42718</v>
      </c>
      <c r="H49" s="54">
        <f t="shared" si="9"/>
        <v>0.77247739602169985</v>
      </c>
      <c r="I49" s="4" t="s">
        <v>142</v>
      </c>
      <c r="J49" s="5">
        <v>6081</v>
      </c>
      <c r="K49" s="6">
        <f t="shared" si="10"/>
        <v>0.1099638336347197</v>
      </c>
      <c r="L49" s="7"/>
      <c r="M49" s="8"/>
      <c r="N49" s="9">
        <f t="shared" si="11"/>
        <v>0</v>
      </c>
      <c r="O49" s="96" t="s">
        <v>142</v>
      </c>
      <c r="P49" s="95">
        <v>6501</v>
      </c>
      <c r="Q49" s="94">
        <f t="shared" si="12"/>
        <v>0.11755877034358048</v>
      </c>
      <c r="R49" s="10"/>
      <c r="S49" s="11"/>
      <c r="T49" s="12">
        <f t="shared" si="13"/>
        <v>0</v>
      </c>
      <c r="U49" s="13"/>
      <c r="V49" s="14"/>
      <c r="W49" s="15">
        <f t="shared" si="14"/>
        <v>0</v>
      </c>
      <c r="X49" s="16">
        <f t="shared" si="15"/>
        <v>55300</v>
      </c>
      <c r="Y49" s="1" t="s">
        <v>142</v>
      </c>
      <c r="Z49" s="29" t="s">
        <v>18</v>
      </c>
      <c r="AA49" s="1" t="s">
        <v>129</v>
      </c>
    </row>
    <row r="50" spans="1:27" x14ac:dyDescent="0.25">
      <c r="A50" s="29" t="s">
        <v>15</v>
      </c>
      <c r="B50" s="29">
        <v>49</v>
      </c>
      <c r="C50" s="2" t="s">
        <v>144</v>
      </c>
      <c r="D50" s="30">
        <v>25768</v>
      </c>
      <c r="E50" s="3">
        <f t="shared" si="8"/>
        <v>0.31472366412213743</v>
      </c>
      <c r="F50" s="52" t="s">
        <v>145</v>
      </c>
      <c r="G50" s="53">
        <v>40680</v>
      </c>
      <c r="H50" s="54">
        <f t="shared" si="9"/>
        <v>0.49685496183206107</v>
      </c>
      <c r="I50" s="4" t="s">
        <v>145</v>
      </c>
      <c r="J50" s="5">
        <v>7413</v>
      </c>
      <c r="K50" s="6">
        <f t="shared" si="10"/>
        <v>9.0540458015267181E-2</v>
      </c>
      <c r="L50" s="7" t="s">
        <v>144</v>
      </c>
      <c r="M50" s="8">
        <v>4215</v>
      </c>
      <c r="N50" s="9">
        <f t="shared" si="11"/>
        <v>5.1480916030534354E-2</v>
      </c>
      <c r="O50" s="96" t="s">
        <v>145</v>
      </c>
      <c r="P50" s="95">
        <v>2873</v>
      </c>
      <c r="Q50" s="94">
        <f t="shared" si="12"/>
        <v>3.5090076335877865E-2</v>
      </c>
      <c r="R50" s="10"/>
      <c r="S50" s="11"/>
      <c r="T50" s="12">
        <f t="shared" si="13"/>
        <v>0</v>
      </c>
      <c r="U50" s="13" t="s">
        <v>145</v>
      </c>
      <c r="V50" s="14">
        <v>926</v>
      </c>
      <c r="W50" s="15">
        <f t="shared" si="14"/>
        <v>1.1309923664122137E-2</v>
      </c>
      <c r="X50" s="16">
        <f t="shared" si="15"/>
        <v>81875</v>
      </c>
      <c r="Y50" s="1" t="s">
        <v>145</v>
      </c>
      <c r="Z50" s="29" t="s">
        <v>18</v>
      </c>
      <c r="AA50" s="1" t="s">
        <v>569</v>
      </c>
    </row>
    <row r="51" spans="1:27" x14ac:dyDescent="0.25">
      <c r="A51" s="29" t="s">
        <v>15</v>
      </c>
      <c r="B51" s="29">
        <v>50</v>
      </c>
      <c r="C51" s="2"/>
      <c r="D51" s="30"/>
      <c r="E51" s="3">
        <f t="shared" si="8"/>
        <v>0</v>
      </c>
      <c r="F51" s="52" t="s">
        <v>146</v>
      </c>
      <c r="G51" s="53">
        <v>54896</v>
      </c>
      <c r="H51" s="54">
        <f t="shared" si="9"/>
        <v>0.73383506891066341</v>
      </c>
      <c r="I51" s="4" t="s">
        <v>146</v>
      </c>
      <c r="J51" s="5">
        <v>9404</v>
      </c>
      <c r="K51" s="6">
        <f t="shared" si="10"/>
        <v>0.12571016081382758</v>
      </c>
      <c r="L51" s="7"/>
      <c r="M51" s="8"/>
      <c r="N51" s="9">
        <f t="shared" si="11"/>
        <v>0</v>
      </c>
      <c r="O51" s="96" t="s">
        <v>146</v>
      </c>
      <c r="P51" s="95">
        <v>10507</v>
      </c>
      <c r="Q51" s="94">
        <f t="shared" si="12"/>
        <v>0.14045477027550898</v>
      </c>
      <c r="R51" s="10"/>
      <c r="S51" s="11"/>
      <c r="T51" s="12">
        <f t="shared" si="13"/>
        <v>0</v>
      </c>
      <c r="U51" s="13"/>
      <c r="V51" s="14"/>
      <c r="W51" s="15">
        <f t="shared" si="14"/>
        <v>0</v>
      </c>
      <c r="X51" s="16">
        <f t="shared" si="15"/>
        <v>74807</v>
      </c>
      <c r="Y51" s="1" t="s">
        <v>146</v>
      </c>
      <c r="Z51" s="29" t="s">
        <v>18</v>
      </c>
      <c r="AA51" s="1" t="s">
        <v>129</v>
      </c>
    </row>
    <row r="52" spans="1:27" x14ac:dyDescent="0.25">
      <c r="A52" s="29" t="s">
        <v>15</v>
      </c>
      <c r="B52" s="29">
        <v>51</v>
      </c>
      <c r="C52" s="2"/>
      <c r="D52" s="30"/>
      <c r="E52" s="3">
        <f t="shared" si="8"/>
        <v>0</v>
      </c>
      <c r="F52" s="52" t="s">
        <v>150</v>
      </c>
      <c r="G52" s="53">
        <v>46867</v>
      </c>
      <c r="H52" s="54">
        <f t="shared" si="9"/>
        <v>0.76633909446179505</v>
      </c>
      <c r="I52" s="4" t="s">
        <v>150</v>
      </c>
      <c r="J52" s="5">
        <v>6733</v>
      </c>
      <c r="K52" s="6">
        <f t="shared" si="10"/>
        <v>0.11009369328122701</v>
      </c>
      <c r="L52" s="7"/>
      <c r="M52" s="8"/>
      <c r="N52" s="9">
        <f t="shared" si="11"/>
        <v>0</v>
      </c>
      <c r="O52" s="96" t="s">
        <v>150</v>
      </c>
      <c r="P52" s="95">
        <v>7557</v>
      </c>
      <c r="Q52" s="94">
        <f t="shared" si="12"/>
        <v>0.12356721225697795</v>
      </c>
      <c r="R52" s="10"/>
      <c r="S52" s="11"/>
      <c r="T52" s="12">
        <f t="shared" si="13"/>
        <v>0</v>
      </c>
      <c r="U52" s="13"/>
      <c r="V52" s="14"/>
      <c r="W52" s="15">
        <f t="shared" si="14"/>
        <v>0</v>
      </c>
      <c r="X52" s="16">
        <f t="shared" si="15"/>
        <v>61157</v>
      </c>
      <c r="Y52" s="1" t="s">
        <v>150</v>
      </c>
      <c r="Z52" s="29" t="s">
        <v>18</v>
      </c>
      <c r="AA52" s="1" t="s">
        <v>129</v>
      </c>
    </row>
    <row r="53" spans="1:27" x14ac:dyDescent="0.25">
      <c r="A53" s="29" t="s">
        <v>15</v>
      </c>
      <c r="B53" s="29">
        <v>52</v>
      </c>
      <c r="C53" s="2" t="s">
        <v>570</v>
      </c>
      <c r="D53" s="30">
        <v>24024</v>
      </c>
      <c r="E53" s="3">
        <f t="shared" si="8"/>
        <v>0.32442943956785958</v>
      </c>
      <c r="F53" s="52" t="s">
        <v>152</v>
      </c>
      <c r="G53" s="53">
        <v>39842</v>
      </c>
      <c r="H53" s="54">
        <f t="shared" si="9"/>
        <v>0.53804186360567186</v>
      </c>
      <c r="I53" s="4" t="s">
        <v>152</v>
      </c>
      <c r="J53" s="5">
        <v>3915</v>
      </c>
      <c r="K53" s="6">
        <f t="shared" si="10"/>
        <v>5.2869682646860226E-2</v>
      </c>
      <c r="L53" s="7" t="s">
        <v>570</v>
      </c>
      <c r="M53" s="8">
        <v>3956</v>
      </c>
      <c r="N53" s="9">
        <f t="shared" si="11"/>
        <v>5.3423362592842673E-2</v>
      </c>
      <c r="O53" s="96" t="s">
        <v>152</v>
      </c>
      <c r="P53" s="95">
        <v>2313</v>
      </c>
      <c r="Q53" s="94">
        <f t="shared" si="12"/>
        <v>3.1235651586765698E-2</v>
      </c>
      <c r="R53" s="10"/>
      <c r="S53" s="11"/>
      <c r="T53" s="12">
        <f t="shared" si="13"/>
        <v>0</v>
      </c>
      <c r="U53" s="13"/>
      <c r="V53" s="14"/>
      <c r="W53" s="15">
        <f t="shared" si="14"/>
        <v>0</v>
      </c>
      <c r="X53" s="16">
        <f t="shared" si="15"/>
        <v>74050</v>
      </c>
      <c r="Y53" s="1" t="s">
        <v>152</v>
      </c>
      <c r="Z53" s="29" t="s">
        <v>18</v>
      </c>
      <c r="AA53" s="1" t="s">
        <v>502</v>
      </c>
    </row>
    <row r="54" spans="1:27" x14ac:dyDescent="0.25">
      <c r="A54" s="29" t="s">
        <v>15</v>
      </c>
      <c r="B54" s="29">
        <v>53</v>
      </c>
      <c r="C54" s="2" t="s">
        <v>155</v>
      </c>
      <c r="D54" s="30">
        <v>41789</v>
      </c>
      <c r="E54" s="3">
        <f t="shared" si="8"/>
        <v>0.81855754916555667</v>
      </c>
      <c r="F54" s="52"/>
      <c r="G54" s="53"/>
      <c r="H54" s="54">
        <f t="shared" si="9"/>
        <v>0</v>
      </c>
      <c r="I54" s="4"/>
      <c r="J54" s="5"/>
      <c r="K54" s="6">
        <f t="shared" si="10"/>
        <v>0</v>
      </c>
      <c r="L54" s="7"/>
      <c r="M54" s="8"/>
      <c r="N54" s="9">
        <f t="shared" si="11"/>
        <v>0</v>
      </c>
      <c r="O54" s="96" t="s">
        <v>155</v>
      </c>
      <c r="P54" s="95">
        <v>9263</v>
      </c>
      <c r="Q54" s="94">
        <f t="shared" si="12"/>
        <v>0.18144245083444333</v>
      </c>
      <c r="R54" s="10"/>
      <c r="S54" s="11"/>
      <c r="T54" s="12">
        <f t="shared" si="13"/>
        <v>0</v>
      </c>
      <c r="U54" s="13"/>
      <c r="V54" s="14"/>
      <c r="W54" s="15">
        <f t="shared" si="14"/>
        <v>0</v>
      </c>
      <c r="X54" s="16">
        <f t="shared" si="15"/>
        <v>51052</v>
      </c>
      <c r="Y54" s="1" t="s">
        <v>155</v>
      </c>
      <c r="Z54" s="29" t="s">
        <v>42</v>
      </c>
      <c r="AA54" s="1" t="s">
        <v>464</v>
      </c>
    </row>
    <row r="55" spans="1:27" x14ac:dyDescent="0.25">
      <c r="A55" s="29" t="s">
        <v>15</v>
      </c>
      <c r="B55" s="29">
        <v>54</v>
      </c>
      <c r="C55" s="2"/>
      <c r="D55" s="30"/>
      <c r="E55" s="3">
        <f t="shared" si="8"/>
        <v>0</v>
      </c>
      <c r="F55" s="52" t="s">
        <v>156</v>
      </c>
      <c r="G55" s="53">
        <v>50967</v>
      </c>
      <c r="H55" s="54">
        <f t="shared" si="9"/>
        <v>0.75091715409662163</v>
      </c>
      <c r="I55" s="4" t="s">
        <v>156</v>
      </c>
      <c r="J55" s="5">
        <v>9817</v>
      </c>
      <c r="K55" s="6">
        <f t="shared" si="10"/>
        <v>0.14463777938208125</v>
      </c>
      <c r="L55" s="7"/>
      <c r="M55" s="8"/>
      <c r="N55" s="9">
        <f t="shared" si="11"/>
        <v>0</v>
      </c>
      <c r="O55" s="96" t="s">
        <v>156</v>
      </c>
      <c r="P55" s="95">
        <v>7089</v>
      </c>
      <c r="Q55" s="94">
        <f t="shared" si="12"/>
        <v>0.10444506652129713</v>
      </c>
      <c r="R55" s="10"/>
      <c r="S55" s="11"/>
      <c r="T55" s="12">
        <f t="shared" si="13"/>
        <v>0</v>
      </c>
      <c r="U55" s="13"/>
      <c r="V55" s="14"/>
      <c r="W55" s="15">
        <f t="shared" si="14"/>
        <v>0</v>
      </c>
      <c r="X55" s="16">
        <f t="shared" si="15"/>
        <v>67873</v>
      </c>
      <c r="Y55" s="1" t="s">
        <v>156</v>
      </c>
      <c r="Z55" s="29" t="s">
        <v>18</v>
      </c>
      <c r="AA55" s="1" t="s">
        <v>129</v>
      </c>
    </row>
    <row r="56" spans="1:27" x14ac:dyDescent="0.25">
      <c r="A56" s="29" t="s">
        <v>15</v>
      </c>
      <c r="B56" s="29">
        <v>55</v>
      </c>
      <c r="C56" s="2" t="s">
        <v>157</v>
      </c>
      <c r="D56" s="30">
        <v>34777</v>
      </c>
      <c r="E56" s="3">
        <f t="shared" si="8"/>
        <v>0.37195448030973927</v>
      </c>
      <c r="F56" s="52" t="s">
        <v>571</v>
      </c>
      <c r="G56" s="53">
        <v>43270</v>
      </c>
      <c r="H56" s="54">
        <f t="shared" si="9"/>
        <v>0.46279064792829794</v>
      </c>
      <c r="I56" s="4" t="s">
        <v>571</v>
      </c>
      <c r="J56" s="5">
        <v>7943</v>
      </c>
      <c r="K56" s="6">
        <f t="shared" si="10"/>
        <v>8.4953688848959333E-2</v>
      </c>
      <c r="L56" s="7" t="s">
        <v>157</v>
      </c>
      <c r="M56" s="8">
        <v>3847</v>
      </c>
      <c r="N56" s="9">
        <f t="shared" si="11"/>
        <v>4.1145265139361273E-2</v>
      </c>
      <c r="O56" s="96" t="s">
        <v>571</v>
      </c>
      <c r="P56" s="95">
        <v>2640</v>
      </c>
      <c r="Q56" s="94">
        <f t="shared" si="12"/>
        <v>2.8235898094076877E-2</v>
      </c>
      <c r="R56" s="10" t="s">
        <v>571</v>
      </c>
      <c r="S56" s="11">
        <v>1021</v>
      </c>
      <c r="T56" s="12">
        <f t="shared" si="13"/>
        <v>1.0920019679565338E-2</v>
      </c>
      <c r="U56" s="13"/>
      <c r="V56" s="14"/>
      <c r="W56" s="15">
        <f t="shared" si="14"/>
        <v>0</v>
      </c>
      <c r="X56" s="16">
        <f t="shared" si="15"/>
        <v>93498</v>
      </c>
      <c r="Y56" s="1" t="s">
        <v>571</v>
      </c>
      <c r="Z56" s="29" t="s">
        <v>18</v>
      </c>
      <c r="AA56" s="1" t="s">
        <v>569</v>
      </c>
    </row>
    <row r="57" spans="1:27" x14ac:dyDescent="0.25">
      <c r="A57" s="29" t="s">
        <v>15</v>
      </c>
      <c r="B57" s="29">
        <v>56</v>
      </c>
      <c r="C57" s="2"/>
      <c r="D57" s="30"/>
      <c r="E57" s="3">
        <f t="shared" si="8"/>
        <v>0</v>
      </c>
      <c r="F57" s="52" t="s">
        <v>159</v>
      </c>
      <c r="G57" s="53">
        <v>36330</v>
      </c>
      <c r="H57" s="54">
        <f t="shared" si="9"/>
        <v>0.70114831612467432</v>
      </c>
      <c r="I57" s="4" t="s">
        <v>159</v>
      </c>
      <c r="J57" s="5">
        <v>8115</v>
      </c>
      <c r="K57" s="6">
        <f t="shared" si="10"/>
        <v>0.15661487986104411</v>
      </c>
      <c r="L57" s="7"/>
      <c r="M57" s="8"/>
      <c r="N57" s="9">
        <f t="shared" si="11"/>
        <v>0</v>
      </c>
      <c r="O57" s="96" t="s">
        <v>159</v>
      </c>
      <c r="P57" s="95">
        <v>7370</v>
      </c>
      <c r="Q57" s="94">
        <f t="shared" si="12"/>
        <v>0.14223680401428157</v>
      </c>
      <c r="R57" s="10"/>
      <c r="S57" s="11"/>
      <c r="T57" s="12">
        <f t="shared" si="13"/>
        <v>0</v>
      </c>
      <c r="U57" s="13"/>
      <c r="V57" s="14"/>
      <c r="W57" s="15">
        <f t="shared" si="14"/>
        <v>0</v>
      </c>
      <c r="X57" s="16">
        <f t="shared" si="15"/>
        <v>51815</v>
      </c>
      <c r="Y57" s="1" t="s">
        <v>159</v>
      </c>
      <c r="Z57" s="29" t="s">
        <v>18</v>
      </c>
      <c r="AA57" s="1" t="s">
        <v>129</v>
      </c>
    </row>
    <row r="58" spans="1:27" x14ac:dyDescent="0.25">
      <c r="A58" s="29" t="s">
        <v>15</v>
      </c>
      <c r="B58" s="29">
        <v>57</v>
      </c>
      <c r="C58" s="2"/>
      <c r="D58" s="30"/>
      <c r="E58" s="3">
        <f t="shared" si="8"/>
        <v>0</v>
      </c>
      <c r="F58" s="52" t="s">
        <v>160</v>
      </c>
      <c r="G58" s="53">
        <v>50968</v>
      </c>
      <c r="H58" s="54">
        <f t="shared" si="9"/>
        <v>0.77226582623715867</v>
      </c>
      <c r="I58" s="4" t="s">
        <v>160</v>
      </c>
      <c r="J58" s="5">
        <v>8338</v>
      </c>
      <c r="K58" s="6">
        <f t="shared" si="10"/>
        <v>0.12633716173217371</v>
      </c>
      <c r="L58" s="7"/>
      <c r="M58" s="8"/>
      <c r="N58" s="9">
        <f t="shared" si="11"/>
        <v>0</v>
      </c>
      <c r="O58" s="96" t="s">
        <v>160</v>
      </c>
      <c r="P58" s="95">
        <v>6692</v>
      </c>
      <c r="Q58" s="94">
        <f t="shared" si="12"/>
        <v>0.1013970120306676</v>
      </c>
      <c r="R58" s="10"/>
      <c r="S58" s="11"/>
      <c r="T58" s="12">
        <f t="shared" si="13"/>
        <v>0</v>
      </c>
      <c r="U58" s="13"/>
      <c r="V58" s="14"/>
      <c r="W58" s="15">
        <f t="shared" si="14"/>
        <v>0</v>
      </c>
      <c r="X58" s="16">
        <f t="shared" si="15"/>
        <v>65998</v>
      </c>
      <c r="Y58" s="1" t="s">
        <v>160</v>
      </c>
      <c r="Z58" s="29" t="s">
        <v>18</v>
      </c>
      <c r="AA58" s="1" t="s">
        <v>129</v>
      </c>
    </row>
    <row r="59" spans="1:27" x14ac:dyDescent="0.25">
      <c r="A59" s="29" t="s">
        <v>15</v>
      </c>
      <c r="B59" s="29">
        <v>58</v>
      </c>
      <c r="C59" s="2"/>
      <c r="D59" s="30"/>
      <c r="E59" s="3">
        <f t="shared" si="8"/>
        <v>0</v>
      </c>
      <c r="F59" s="52" t="s">
        <v>161</v>
      </c>
      <c r="G59" s="53">
        <v>45375</v>
      </c>
      <c r="H59" s="54">
        <f t="shared" si="9"/>
        <v>0.79878531819382093</v>
      </c>
      <c r="I59" s="4" t="s">
        <v>161</v>
      </c>
      <c r="J59" s="5">
        <v>6030</v>
      </c>
      <c r="K59" s="6">
        <f t="shared" si="10"/>
        <v>0.10615262740955901</v>
      </c>
      <c r="L59" s="7"/>
      <c r="M59" s="8"/>
      <c r="N59" s="9">
        <f t="shared" si="11"/>
        <v>0</v>
      </c>
      <c r="O59" s="96" t="s">
        <v>161</v>
      </c>
      <c r="P59" s="95">
        <v>5400</v>
      </c>
      <c r="Q59" s="94">
        <f t="shared" si="12"/>
        <v>9.5062054396620022E-2</v>
      </c>
      <c r="R59" s="10"/>
      <c r="S59" s="11"/>
      <c r="T59" s="12">
        <f t="shared" si="13"/>
        <v>0</v>
      </c>
      <c r="U59" s="13"/>
      <c r="V59" s="14"/>
      <c r="W59" s="15">
        <f t="shared" si="14"/>
        <v>0</v>
      </c>
      <c r="X59" s="16">
        <f t="shared" si="15"/>
        <v>56805</v>
      </c>
      <c r="Y59" s="1" t="s">
        <v>161</v>
      </c>
      <c r="Z59" s="29" t="s">
        <v>18</v>
      </c>
      <c r="AA59" s="1" t="s">
        <v>129</v>
      </c>
    </row>
    <row r="60" spans="1:27" x14ac:dyDescent="0.25">
      <c r="A60" s="29" t="s">
        <v>15</v>
      </c>
      <c r="B60" s="29">
        <v>59</v>
      </c>
      <c r="C60" s="2"/>
      <c r="D60" s="30"/>
      <c r="E60" s="3">
        <f t="shared" si="8"/>
        <v>0</v>
      </c>
      <c r="F60" s="52" t="s">
        <v>162</v>
      </c>
      <c r="G60" s="53">
        <v>49409</v>
      </c>
      <c r="H60" s="54">
        <f t="shared" si="9"/>
        <v>0.6897904480029039</v>
      </c>
      <c r="I60" s="4" t="s">
        <v>162</v>
      </c>
      <c r="J60" s="5">
        <v>13300</v>
      </c>
      <c r="K60" s="6">
        <f t="shared" si="10"/>
        <v>0.18567898476873892</v>
      </c>
      <c r="L60" s="7"/>
      <c r="M60" s="8"/>
      <c r="N60" s="9">
        <f t="shared" si="11"/>
        <v>0</v>
      </c>
      <c r="O60" s="96" t="s">
        <v>162</v>
      </c>
      <c r="P60" s="95">
        <v>8920</v>
      </c>
      <c r="Q60" s="94">
        <f t="shared" si="12"/>
        <v>0.12453056722835723</v>
      </c>
      <c r="R60" s="10"/>
      <c r="S60" s="11"/>
      <c r="T60" s="12">
        <f t="shared" si="13"/>
        <v>0</v>
      </c>
      <c r="U60" s="13"/>
      <c r="V60" s="14"/>
      <c r="W60" s="15">
        <f t="shared" si="14"/>
        <v>0</v>
      </c>
      <c r="X60" s="16">
        <f t="shared" si="15"/>
        <v>71629</v>
      </c>
      <c r="Y60" s="1" t="s">
        <v>162</v>
      </c>
      <c r="Z60" s="29" t="s">
        <v>18</v>
      </c>
      <c r="AA60" s="1" t="s">
        <v>129</v>
      </c>
    </row>
    <row r="61" spans="1:27" x14ac:dyDescent="0.25">
      <c r="A61" s="29" t="s">
        <v>15</v>
      </c>
      <c r="B61" s="29">
        <v>60</v>
      </c>
      <c r="C61" s="2" t="s">
        <v>572</v>
      </c>
      <c r="D61" s="30">
        <v>22419</v>
      </c>
      <c r="E61" s="3">
        <f t="shared" si="8"/>
        <v>0.27708222614972006</v>
      </c>
      <c r="F61" s="52" t="s">
        <v>573</v>
      </c>
      <c r="G61" s="53">
        <v>24966</v>
      </c>
      <c r="H61" s="54">
        <f t="shared" si="9"/>
        <v>0.30856125866693035</v>
      </c>
      <c r="I61" s="4" t="s">
        <v>574</v>
      </c>
      <c r="J61" s="5">
        <v>6796</v>
      </c>
      <c r="K61" s="6">
        <f t="shared" si="10"/>
        <v>8.3993523748316049E-2</v>
      </c>
      <c r="L61" s="7" t="s">
        <v>572</v>
      </c>
      <c r="M61" s="8">
        <v>3996</v>
      </c>
      <c r="N61" s="9">
        <f t="shared" si="11"/>
        <v>4.9387598719580775E-2</v>
      </c>
      <c r="O61" s="96" t="s">
        <v>164</v>
      </c>
      <c r="P61" s="95">
        <v>22734</v>
      </c>
      <c r="Q61" s="94">
        <f t="shared" si="12"/>
        <v>0.2809753927154528</v>
      </c>
      <c r="R61" s="10"/>
      <c r="S61" s="11"/>
      <c r="T61" s="12">
        <f t="shared" si="13"/>
        <v>0</v>
      </c>
      <c r="U61" s="13"/>
      <c r="V61" s="14"/>
      <c r="W61" s="15">
        <f t="shared" si="14"/>
        <v>0</v>
      </c>
      <c r="X61" s="16">
        <f t="shared" si="15"/>
        <v>80911</v>
      </c>
      <c r="Y61" s="1" t="s">
        <v>573</v>
      </c>
      <c r="Z61" s="29" t="s">
        <v>18</v>
      </c>
      <c r="AA61" s="1" t="s">
        <v>575</v>
      </c>
    </row>
    <row r="62" spans="1:27" x14ac:dyDescent="0.25">
      <c r="A62" s="29" t="s">
        <v>15</v>
      </c>
      <c r="B62" s="29">
        <v>61</v>
      </c>
      <c r="C62" s="2" t="s">
        <v>576</v>
      </c>
      <c r="D62" s="30">
        <v>23632</v>
      </c>
      <c r="E62" s="3">
        <f t="shared" si="8"/>
        <v>0.30086445058372696</v>
      </c>
      <c r="F62" s="52" t="s">
        <v>169</v>
      </c>
      <c r="G62" s="53">
        <v>38845</v>
      </c>
      <c r="H62" s="54">
        <f t="shared" si="9"/>
        <v>0.49454466752390286</v>
      </c>
      <c r="I62" s="4" t="s">
        <v>169</v>
      </c>
      <c r="J62" s="5">
        <v>9265</v>
      </c>
      <c r="K62" s="6">
        <f t="shared" si="10"/>
        <v>0.11795485505493526</v>
      </c>
      <c r="L62" s="7" t="s">
        <v>576</v>
      </c>
      <c r="M62" s="8">
        <v>3204</v>
      </c>
      <c r="N62" s="9">
        <f t="shared" si="11"/>
        <v>4.07908640686468E-2</v>
      </c>
      <c r="O62" s="96" t="s">
        <v>169</v>
      </c>
      <c r="P62" s="95">
        <v>2974</v>
      </c>
      <c r="Q62" s="94">
        <f t="shared" si="12"/>
        <v>3.7862680942620339E-2</v>
      </c>
      <c r="R62" s="10"/>
      <c r="S62" s="11"/>
      <c r="T62" s="12">
        <f t="shared" si="13"/>
        <v>0</v>
      </c>
      <c r="U62" s="13" t="s">
        <v>169</v>
      </c>
      <c r="V62" s="14">
        <v>627</v>
      </c>
      <c r="W62" s="15">
        <f t="shared" si="14"/>
        <v>7.9824818261677727E-3</v>
      </c>
      <c r="X62" s="16">
        <f t="shared" si="15"/>
        <v>78547</v>
      </c>
      <c r="Y62" s="1" t="s">
        <v>169</v>
      </c>
      <c r="Z62" s="29" t="s">
        <v>18</v>
      </c>
      <c r="AA62" s="1" t="s">
        <v>569</v>
      </c>
    </row>
    <row r="63" spans="1:27" x14ac:dyDescent="0.25">
      <c r="A63" s="29" t="s">
        <v>15</v>
      </c>
      <c r="B63" s="29">
        <v>62</v>
      </c>
      <c r="C63" s="2" t="s">
        <v>577</v>
      </c>
      <c r="D63" s="30">
        <v>21678</v>
      </c>
      <c r="E63" s="3">
        <f t="shared" si="8"/>
        <v>0.30479163151678756</v>
      </c>
      <c r="F63" s="52" t="s">
        <v>578</v>
      </c>
      <c r="G63" s="53">
        <v>35914</v>
      </c>
      <c r="H63" s="54">
        <f t="shared" si="9"/>
        <v>0.50494910297508577</v>
      </c>
      <c r="I63" s="4" t="s">
        <v>578</v>
      </c>
      <c r="J63" s="5">
        <v>8998</v>
      </c>
      <c r="K63" s="6">
        <f t="shared" si="10"/>
        <v>0.1265114448006299</v>
      </c>
      <c r="L63" s="7" t="s">
        <v>490</v>
      </c>
      <c r="M63" s="8">
        <v>1840</v>
      </c>
      <c r="N63" s="9">
        <f t="shared" si="11"/>
        <v>2.5870311006130138E-2</v>
      </c>
      <c r="O63" s="96" t="s">
        <v>578</v>
      </c>
      <c r="P63" s="95">
        <v>2694</v>
      </c>
      <c r="Q63" s="94">
        <f t="shared" si="12"/>
        <v>3.7877509701366628E-2</v>
      </c>
      <c r="R63" s="10"/>
      <c r="S63" s="11"/>
      <c r="T63" s="12">
        <f t="shared" si="13"/>
        <v>0</v>
      </c>
      <c r="U63" s="13"/>
      <c r="V63" s="14"/>
      <c r="W63" s="15">
        <f t="shared" si="14"/>
        <v>0</v>
      </c>
      <c r="X63" s="16">
        <f t="shared" si="15"/>
        <v>71124</v>
      </c>
      <c r="Y63" s="1" t="s">
        <v>578</v>
      </c>
      <c r="Z63" s="29" t="s">
        <v>18</v>
      </c>
      <c r="AA63" s="1" t="s">
        <v>579</v>
      </c>
    </row>
    <row r="64" spans="1:27" x14ac:dyDescent="0.25">
      <c r="A64" s="29" t="s">
        <v>15</v>
      </c>
      <c r="B64" s="29">
        <v>63</v>
      </c>
      <c r="C64" s="2" t="s">
        <v>174</v>
      </c>
      <c r="D64" s="30">
        <v>36778</v>
      </c>
      <c r="E64" s="3">
        <f t="shared" si="8"/>
        <v>0.67792298759469871</v>
      </c>
      <c r="F64" s="52" t="s">
        <v>580</v>
      </c>
      <c r="G64" s="53">
        <v>8538</v>
      </c>
      <c r="H64" s="54">
        <f t="shared" si="9"/>
        <v>0.15737958747304198</v>
      </c>
      <c r="I64" s="4" t="s">
        <v>580</v>
      </c>
      <c r="J64" s="5">
        <v>3435</v>
      </c>
      <c r="K64" s="6">
        <f t="shared" si="10"/>
        <v>6.3316805220180267E-2</v>
      </c>
      <c r="L64" s="7" t="s">
        <v>174</v>
      </c>
      <c r="M64" s="8">
        <v>3499</v>
      </c>
      <c r="N64" s="9">
        <f t="shared" si="11"/>
        <v>6.4496506976829918E-2</v>
      </c>
      <c r="O64" s="96" t="s">
        <v>174</v>
      </c>
      <c r="P64" s="95">
        <v>2001</v>
      </c>
      <c r="Q64" s="94">
        <f t="shared" si="12"/>
        <v>3.6884112735249122E-2</v>
      </c>
      <c r="R64" s="10"/>
      <c r="S64" s="11"/>
      <c r="T64" s="12">
        <f t="shared" si="13"/>
        <v>0</v>
      </c>
      <c r="U64" s="13"/>
      <c r="V64" s="14"/>
      <c r="W64" s="15">
        <f t="shared" si="14"/>
        <v>0</v>
      </c>
      <c r="X64" s="16">
        <f t="shared" si="15"/>
        <v>54251</v>
      </c>
      <c r="Y64" s="1" t="s">
        <v>174</v>
      </c>
      <c r="Z64" s="29" t="s">
        <v>42</v>
      </c>
      <c r="AA64" s="1" t="s">
        <v>581</v>
      </c>
    </row>
    <row r="65" spans="1:27" x14ac:dyDescent="0.25">
      <c r="C65" s="2"/>
      <c r="D65" s="30"/>
      <c r="E65" s="3"/>
      <c r="F65" s="52"/>
      <c r="G65" s="53"/>
      <c r="H65" s="54"/>
      <c r="I65" s="4"/>
      <c r="J65" s="5"/>
      <c r="K65" s="6"/>
      <c r="L65" s="7"/>
      <c r="M65" s="8"/>
      <c r="N65" s="9"/>
      <c r="O65" s="96"/>
      <c r="P65" s="95"/>
      <c r="Q65" s="94"/>
      <c r="R65" s="10"/>
      <c r="S65" s="11"/>
      <c r="T65" s="12"/>
      <c r="U65" s="13"/>
      <c r="V65" s="14"/>
      <c r="W65" s="15"/>
      <c r="X65" s="16"/>
    </row>
    <row r="66" spans="1:27" x14ac:dyDescent="0.25">
      <c r="A66" s="29" t="s">
        <v>175</v>
      </c>
      <c r="B66" s="29">
        <v>1</v>
      </c>
      <c r="C66" s="2" t="s">
        <v>176</v>
      </c>
      <c r="D66" s="30">
        <v>16219</v>
      </c>
      <c r="E66" s="3">
        <f t="shared" ref="E66:E97" si="16">D66/X66</f>
        <v>0.49218584043941371</v>
      </c>
      <c r="F66" s="52" t="s">
        <v>556</v>
      </c>
      <c r="G66" s="53">
        <v>10684</v>
      </c>
      <c r="H66" s="54">
        <f t="shared" ref="H66:H97" si="17">G66/X66</f>
        <v>0.32421934270020941</v>
      </c>
      <c r="I66" s="4" t="s">
        <v>582</v>
      </c>
      <c r="J66" s="5">
        <v>2313</v>
      </c>
      <c r="K66" s="6">
        <f t="shared" ref="K66:K97" si="18">J66/X66</f>
        <v>7.0190877917033351E-2</v>
      </c>
      <c r="L66" s="7" t="s">
        <v>177</v>
      </c>
      <c r="M66" s="8">
        <v>1575</v>
      </c>
      <c r="N66" s="9">
        <f t="shared" ref="N66:N97" si="19">M66/X66</f>
        <v>4.7795344885139444E-2</v>
      </c>
      <c r="O66" s="96" t="s">
        <v>177</v>
      </c>
      <c r="P66" s="95">
        <v>2162</v>
      </c>
      <c r="Q66" s="94">
        <f t="shared" ref="Q66:Q97" si="20">P66/X66</f>
        <v>6.5608594058204114E-2</v>
      </c>
      <c r="R66" s="10"/>
      <c r="S66" s="11"/>
      <c r="T66" s="12">
        <f t="shared" ref="T66:T97" si="21">S66/X66</f>
        <v>0</v>
      </c>
      <c r="U66" s="13"/>
      <c r="V66" s="14"/>
      <c r="W66" s="15">
        <f t="shared" ref="W66:W97" si="22">V66/X66</f>
        <v>0</v>
      </c>
      <c r="X66" s="16">
        <f t="shared" ref="X66:X97" si="23">D66+G66+J66+M66+S66+P66+V66</f>
        <v>32953</v>
      </c>
      <c r="Y66" s="1" t="s">
        <v>583</v>
      </c>
      <c r="Z66" s="29" t="s">
        <v>42</v>
      </c>
      <c r="AA66" s="1" t="s">
        <v>584</v>
      </c>
    </row>
    <row r="67" spans="1:27" x14ac:dyDescent="0.25">
      <c r="A67" s="29" t="s">
        <v>175</v>
      </c>
      <c r="B67" s="29">
        <v>2</v>
      </c>
      <c r="C67" s="2" t="s">
        <v>585</v>
      </c>
      <c r="D67" s="30">
        <v>11011</v>
      </c>
      <c r="E67" s="3">
        <f t="shared" si="16"/>
        <v>0.31063277569328857</v>
      </c>
      <c r="F67" s="52" t="s">
        <v>586</v>
      </c>
      <c r="G67" s="53">
        <v>18152</v>
      </c>
      <c r="H67" s="54">
        <f t="shared" si="17"/>
        <v>0.51208847011030556</v>
      </c>
      <c r="I67" s="4" t="s">
        <v>586</v>
      </c>
      <c r="J67" s="5">
        <v>4182</v>
      </c>
      <c r="K67" s="6">
        <f t="shared" si="18"/>
        <v>0.11797895449544391</v>
      </c>
      <c r="L67" s="7" t="s">
        <v>585</v>
      </c>
      <c r="M67" s="8">
        <v>978</v>
      </c>
      <c r="N67" s="9">
        <f t="shared" si="19"/>
        <v>2.7590487206251586E-2</v>
      </c>
      <c r="O67" s="96" t="s">
        <v>585</v>
      </c>
      <c r="P67" s="95">
        <v>1124</v>
      </c>
      <c r="Q67" s="94">
        <f t="shared" si="20"/>
        <v>3.1709312494710415E-2</v>
      </c>
      <c r="R67" s="10"/>
      <c r="S67" s="11"/>
      <c r="T67" s="12">
        <f t="shared" si="21"/>
        <v>0</v>
      </c>
      <c r="U67" s="13"/>
      <c r="V67" s="14"/>
      <c r="W67" s="15">
        <f t="shared" si="22"/>
        <v>0</v>
      </c>
      <c r="X67" s="16">
        <f t="shared" si="23"/>
        <v>35447</v>
      </c>
      <c r="Y67" s="1" t="s">
        <v>586</v>
      </c>
      <c r="Z67" s="29" t="s">
        <v>18</v>
      </c>
      <c r="AA67" s="1" t="s">
        <v>581</v>
      </c>
    </row>
    <row r="68" spans="1:27" x14ac:dyDescent="0.25">
      <c r="A68" s="29" t="s">
        <v>175</v>
      </c>
      <c r="B68" s="29">
        <v>3</v>
      </c>
      <c r="C68" s="2" t="s">
        <v>181</v>
      </c>
      <c r="D68" s="30">
        <v>10352</v>
      </c>
      <c r="E68" s="3">
        <f t="shared" si="16"/>
        <v>0.43237824743129227</v>
      </c>
      <c r="F68" s="52" t="s">
        <v>182</v>
      </c>
      <c r="G68" s="53">
        <v>9386</v>
      </c>
      <c r="H68" s="54">
        <f t="shared" si="17"/>
        <v>0.39203074095731349</v>
      </c>
      <c r="I68" s="4" t="s">
        <v>182</v>
      </c>
      <c r="J68" s="5">
        <v>2271</v>
      </c>
      <c r="K68" s="6">
        <f t="shared" si="18"/>
        <v>9.4854231058391109E-2</v>
      </c>
      <c r="L68" s="7" t="s">
        <v>181</v>
      </c>
      <c r="M68" s="8">
        <v>1357</v>
      </c>
      <c r="N68" s="9">
        <f t="shared" si="19"/>
        <v>5.6678640046779714E-2</v>
      </c>
      <c r="O68" s="96" t="s">
        <v>182</v>
      </c>
      <c r="P68" s="95">
        <v>576</v>
      </c>
      <c r="Q68" s="94">
        <f t="shared" si="20"/>
        <v>2.4058140506223374E-2</v>
      </c>
      <c r="R68" s="10"/>
      <c r="S68" s="11"/>
      <c r="T68" s="12">
        <f t="shared" si="21"/>
        <v>0</v>
      </c>
      <c r="U68" s="13"/>
      <c r="V68" s="14"/>
      <c r="W68" s="15">
        <f t="shared" si="22"/>
        <v>0</v>
      </c>
      <c r="X68" s="16">
        <f t="shared" si="23"/>
        <v>23942</v>
      </c>
      <c r="Y68" s="1" t="s">
        <v>181</v>
      </c>
      <c r="Z68" s="29" t="s">
        <v>42</v>
      </c>
      <c r="AA68" s="1" t="s">
        <v>502</v>
      </c>
    </row>
    <row r="69" spans="1:27" x14ac:dyDescent="0.25">
      <c r="A69" s="29" t="s">
        <v>175</v>
      </c>
      <c r="B69" s="29">
        <v>4</v>
      </c>
      <c r="C69" s="2" t="s">
        <v>183</v>
      </c>
      <c r="D69" s="30">
        <v>14229</v>
      </c>
      <c r="E69" s="3">
        <f t="shared" si="16"/>
        <v>0.50437772500088618</v>
      </c>
      <c r="F69" s="52" t="s">
        <v>587</v>
      </c>
      <c r="G69" s="53">
        <v>9491</v>
      </c>
      <c r="H69" s="54">
        <f t="shared" si="17"/>
        <v>0.33642905249725286</v>
      </c>
      <c r="I69" s="4" t="s">
        <v>587</v>
      </c>
      <c r="J69" s="5">
        <v>2337</v>
      </c>
      <c r="K69" s="6">
        <f t="shared" si="18"/>
        <v>8.2840026939846156E-2</v>
      </c>
      <c r="L69" s="7" t="s">
        <v>183</v>
      </c>
      <c r="M69" s="8">
        <v>1132</v>
      </c>
      <c r="N69" s="9">
        <f t="shared" si="19"/>
        <v>4.0126191910956718E-2</v>
      </c>
      <c r="O69" s="96" t="s">
        <v>183</v>
      </c>
      <c r="P69" s="95">
        <v>1022</v>
      </c>
      <c r="Q69" s="94">
        <f t="shared" si="20"/>
        <v>3.6227003651058097E-2</v>
      </c>
      <c r="R69" s="10"/>
      <c r="S69" s="11"/>
      <c r="T69" s="12">
        <f t="shared" si="21"/>
        <v>0</v>
      </c>
      <c r="U69" s="13"/>
      <c r="V69" s="14"/>
      <c r="W69" s="15">
        <f t="shared" si="22"/>
        <v>0</v>
      </c>
      <c r="X69" s="16">
        <f t="shared" si="23"/>
        <v>28211</v>
      </c>
      <c r="Y69" s="1" t="s">
        <v>181</v>
      </c>
      <c r="Z69" s="29" t="s">
        <v>42</v>
      </c>
      <c r="AA69" s="1" t="s">
        <v>502</v>
      </c>
    </row>
    <row r="70" spans="1:27" x14ac:dyDescent="0.25">
      <c r="A70" s="29" t="s">
        <v>175</v>
      </c>
      <c r="B70" s="29">
        <v>5</v>
      </c>
      <c r="C70" s="2" t="s">
        <v>588</v>
      </c>
      <c r="D70" s="30">
        <v>8365</v>
      </c>
      <c r="E70" s="3">
        <f t="shared" si="16"/>
        <v>0.33020171318043656</v>
      </c>
      <c r="F70" s="52" t="s">
        <v>187</v>
      </c>
      <c r="G70" s="53">
        <v>12883</v>
      </c>
      <c r="H70" s="54">
        <f t="shared" si="17"/>
        <v>0.50854616508111949</v>
      </c>
      <c r="I70" s="4" t="s">
        <v>187</v>
      </c>
      <c r="J70" s="5">
        <v>2892</v>
      </c>
      <c r="K70" s="6">
        <f t="shared" si="18"/>
        <v>0.11415939683416887</v>
      </c>
      <c r="L70" s="7"/>
      <c r="M70" s="8"/>
      <c r="N70" s="9">
        <f t="shared" si="19"/>
        <v>0</v>
      </c>
      <c r="O70" s="96" t="s">
        <v>187</v>
      </c>
      <c r="P70" s="95">
        <v>829</v>
      </c>
      <c r="Q70" s="94">
        <f t="shared" si="20"/>
        <v>3.2724114790984089E-2</v>
      </c>
      <c r="R70" s="10"/>
      <c r="S70" s="11"/>
      <c r="T70" s="12">
        <f t="shared" si="21"/>
        <v>0</v>
      </c>
      <c r="U70" s="13" t="s">
        <v>187</v>
      </c>
      <c r="V70" s="14">
        <v>364</v>
      </c>
      <c r="W70" s="15">
        <f t="shared" si="22"/>
        <v>1.4368610113290964E-2</v>
      </c>
      <c r="X70" s="16">
        <f t="shared" si="23"/>
        <v>25333</v>
      </c>
      <c r="Y70" s="1" t="s">
        <v>187</v>
      </c>
      <c r="Z70" s="29" t="s">
        <v>18</v>
      </c>
      <c r="AA70" s="1" t="s">
        <v>589</v>
      </c>
    </row>
    <row r="71" spans="1:27" x14ac:dyDescent="0.25">
      <c r="A71" s="29" t="s">
        <v>175</v>
      </c>
      <c r="B71" s="29">
        <v>6</v>
      </c>
      <c r="C71" s="2" t="s">
        <v>188</v>
      </c>
      <c r="D71" s="30">
        <v>8626</v>
      </c>
      <c r="E71" s="3">
        <f t="shared" si="16"/>
        <v>0.6264797734040235</v>
      </c>
      <c r="F71" s="52" t="s">
        <v>590</v>
      </c>
      <c r="G71" s="53">
        <v>3367</v>
      </c>
      <c r="H71" s="54">
        <f t="shared" si="17"/>
        <v>0.24453482460599898</v>
      </c>
      <c r="I71" s="4" t="s">
        <v>590</v>
      </c>
      <c r="J71" s="5">
        <v>841</v>
      </c>
      <c r="K71" s="6">
        <f t="shared" si="18"/>
        <v>6.1079235964848572E-2</v>
      </c>
      <c r="L71" s="7" t="s">
        <v>188</v>
      </c>
      <c r="M71" s="8">
        <v>479</v>
      </c>
      <c r="N71" s="9">
        <f t="shared" si="19"/>
        <v>3.4788292541215772E-2</v>
      </c>
      <c r="O71" s="96" t="s">
        <v>188</v>
      </c>
      <c r="P71" s="95">
        <v>332</v>
      </c>
      <c r="Q71" s="94">
        <f t="shared" si="20"/>
        <v>2.4112135957585882E-2</v>
      </c>
      <c r="R71" s="10"/>
      <c r="S71" s="11"/>
      <c r="T71" s="12">
        <f t="shared" si="21"/>
        <v>0</v>
      </c>
      <c r="U71" s="13" t="s">
        <v>590</v>
      </c>
      <c r="V71" s="14">
        <v>124</v>
      </c>
      <c r="W71" s="15">
        <f t="shared" si="22"/>
        <v>9.0057375263272576E-3</v>
      </c>
      <c r="X71" s="16">
        <f t="shared" si="23"/>
        <v>13769</v>
      </c>
      <c r="Y71" s="1" t="s">
        <v>188</v>
      </c>
      <c r="Z71" s="29" t="s">
        <v>42</v>
      </c>
      <c r="AA71" s="1" t="s">
        <v>591</v>
      </c>
    </row>
    <row r="72" spans="1:27" x14ac:dyDescent="0.25">
      <c r="A72" s="29" t="s">
        <v>175</v>
      </c>
      <c r="B72" s="29">
        <v>7</v>
      </c>
      <c r="C72" s="2" t="s">
        <v>592</v>
      </c>
      <c r="D72" s="30">
        <v>9162</v>
      </c>
      <c r="E72" s="3">
        <f t="shared" si="16"/>
        <v>0.30541018033934464</v>
      </c>
      <c r="F72" s="52" t="s">
        <v>191</v>
      </c>
      <c r="G72" s="53">
        <v>15839</v>
      </c>
      <c r="H72" s="54">
        <f t="shared" si="17"/>
        <v>0.52798426614220473</v>
      </c>
      <c r="I72" s="4" t="s">
        <v>191</v>
      </c>
      <c r="J72" s="5">
        <v>3647</v>
      </c>
      <c r="K72" s="6">
        <f t="shared" si="18"/>
        <v>0.12157071902396746</v>
      </c>
      <c r="L72" s="7"/>
      <c r="M72" s="8"/>
      <c r="N72" s="9">
        <f t="shared" si="19"/>
        <v>0</v>
      </c>
      <c r="O72" s="96" t="s">
        <v>191</v>
      </c>
      <c r="P72" s="95">
        <v>1351</v>
      </c>
      <c r="Q72" s="94">
        <f t="shared" si="20"/>
        <v>4.5034834494483152E-2</v>
      </c>
      <c r="R72" s="10"/>
      <c r="S72" s="11"/>
      <c r="T72" s="12">
        <f t="shared" si="21"/>
        <v>0</v>
      </c>
      <c r="U72" s="13"/>
      <c r="V72" s="14"/>
      <c r="W72" s="15">
        <f t="shared" si="22"/>
        <v>0</v>
      </c>
      <c r="X72" s="16">
        <f t="shared" si="23"/>
        <v>29999</v>
      </c>
      <c r="Y72" s="1" t="s">
        <v>191</v>
      </c>
      <c r="Z72" s="29" t="s">
        <v>18</v>
      </c>
      <c r="AA72" s="1" t="s">
        <v>498</v>
      </c>
    </row>
    <row r="73" spans="1:27" x14ac:dyDescent="0.25">
      <c r="A73" s="29" t="s">
        <v>175</v>
      </c>
      <c r="B73" s="29">
        <v>8</v>
      </c>
      <c r="C73" s="2" t="s">
        <v>593</v>
      </c>
      <c r="D73" s="30">
        <v>10591</v>
      </c>
      <c r="E73" s="3">
        <f t="shared" si="16"/>
        <v>0.31192201213406373</v>
      </c>
      <c r="F73" s="52" t="s">
        <v>193</v>
      </c>
      <c r="G73" s="53">
        <v>17769</v>
      </c>
      <c r="H73" s="54">
        <f t="shared" si="17"/>
        <v>0.52332567591447254</v>
      </c>
      <c r="I73" s="4" t="s">
        <v>193</v>
      </c>
      <c r="J73" s="5">
        <v>3530</v>
      </c>
      <c r="K73" s="6">
        <f t="shared" si="18"/>
        <v>0.1039641868410202</v>
      </c>
      <c r="L73" s="7" t="s">
        <v>593</v>
      </c>
      <c r="M73" s="8">
        <v>1179</v>
      </c>
      <c r="N73" s="9">
        <f t="shared" si="19"/>
        <v>3.4723449372680688E-2</v>
      </c>
      <c r="O73" s="96" t="s">
        <v>193</v>
      </c>
      <c r="P73" s="95">
        <v>885</v>
      </c>
      <c r="Q73" s="94">
        <f t="shared" si="20"/>
        <v>2.6064675737762857E-2</v>
      </c>
      <c r="R73" s="10"/>
      <c r="S73" s="11"/>
      <c r="T73" s="12">
        <f t="shared" si="21"/>
        <v>0</v>
      </c>
      <c r="U73" s="13"/>
      <c r="V73" s="14"/>
      <c r="W73" s="15">
        <f t="shared" si="22"/>
        <v>0</v>
      </c>
      <c r="X73" s="16">
        <f t="shared" si="23"/>
        <v>33954</v>
      </c>
      <c r="Y73" s="1" t="s">
        <v>193</v>
      </c>
      <c r="Z73" s="29" t="s">
        <v>18</v>
      </c>
      <c r="AA73" s="1" t="s">
        <v>502</v>
      </c>
    </row>
    <row r="74" spans="1:27" x14ac:dyDescent="0.25">
      <c r="A74" s="29" t="s">
        <v>175</v>
      </c>
      <c r="B74" s="29">
        <v>9</v>
      </c>
      <c r="C74" s="2" t="s">
        <v>594</v>
      </c>
      <c r="D74" s="30">
        <v>7507</v>
      </c>
      <c r="E74" s="3">
        <f t="shared" si="16"/>
        <v>0.24701391859432067</v>
      </c>
      <c r="F74" s="52" t="s">
        <v>195</v>
      </c>
      <c r="G74" s="53">
        <v>18488</v>
      </c>
      <c r="H74" s="54">
        <f t="shared" si="17"/>
        <v>0.60833799480109241</v>
      </c>
      <c r="I74" s="4" t="s">
        <v>195</v>
      </c>
      <c r="J74" s="5">
        <v>3125</v>
      </c>
      <c r="K74" s="6">
        <f t="shared" si="18"/>
        <v>0.10282649468592675</v>
      </c>
      <c r="L74" s="7"/>
      <c r="M74" s="8"/>
      <c r="N74" s="9">
        <f t="shared" si="19"/>
        <v>0</v>
      </c>
      <c r="O74" s="96" t="s">
        <v>195</v>
      </c>
      <c r="P74" s="95">
        <v>1084</v>
      </c>
      <c r="Q74" s="94">
        <f t="shared" si="20"/>
        <v>3.5668454476654274E-2</v>
      </c>
      <c r="R74" s="10"/>
      <c r="S74" s="11"/>
      <c r="T74" s="12">
        <f t="shared" si="21"/>
        <v>0</v>
      </c>
      <c r="U74" s="13" t="s">
        <v>195</v>
      </c>
      <c r="V74" s="14">
        <v>187</v>
      </c>
      <c r="W74" s="15">
        <f t="shared" si="22"/>
        <v>6.1531374420058568E-3</v>
      </c>
      <c r="X74" s="16">
        <f t="shared" si="23"/>
        <v>30391</v>
      </c>
      <c r="Y74" s="1" t="s">
        <v>195</v>
      </c>
      <c r="Z74" s="29" t="s">
        <v>18</v>
      </c>
      <c r="AA74" s="1" t="s">
        <v>595</v>
      </c>
    </row>
    <row r="75" spans="1:27" x14ac:dyDescent="0.25">
      <c r="A75" s="29" t="s">
        <v>175</v>
      </c>
      <c r="B75" s="29">
        <v>10</v>
      </c>
      <c r="C75" s="2" t="s">
        <v>596</v>
      </c>
      <c r="D75" s="30">
        <v>10367</v>
      </c>
      <c r="E75" s="3">
        <f t="shared" si="16"/>
        <v>0.37259200690051753</v>
      </c>
      <c r="F75" s="52" t="s">
        <v>197</v>
      </c>
      <c r="G75" s="53">
        <v>13887</v>
      </c>
      <c r="H75" s="54">
        <f t="shared" si="17"/>
        <v>0.49910149511213342</v>
      </c>
      <c r="I75" s="4" t="s">
        <v>197</v>
      </c>
      <c r="J75" s="5">
        <v>2273</v>
      </c>
      <c r="K75" s="6">
        <f t="shared" si="18"/>
        <v>8.1692064404830358E-2</v>
      </c>
      <c r="L75" s="7"/>
      <c r="M75" s="8"/>
      <c r="N75" s="9">
        <f t="shared" si="19"/>
        <v>0</v>
      </c>
      <c r="O75" s="96" t="s">
        <v>198</v>
      </c>
      <c r="P75" s="95">
        <v>1297</v>
      </c>
      <c r="Q75" s="94">
        <f t="shared" si="20"/>
        <v>4.661443358251869E-2</v>
      </c>
      <c r="R75" s="10"/>
      <c r="S75" s="11"/>
      <c r="T75" s="12">
        <f t="shared" si="21"/>
        <v>0</v>
      </c>
      <c r="U75" s="13"/>
      <c r="V75" s="14"/>
      <c r="W75" s="15">
        <f t="shared" si="22"/>
        <v>0</v>
      </c>
      <c r="X75" s="16">
        <f t="shared" si="23"/>
        <v>27824</v>
      </c>
      <c r="Y75" s="1" t="s">
        <v>197</v>
      </c>
      <c r="Z75" s="29" t="s">
        <v>18</v>
      </c>
      <c r="AA75" s="1" t="s">
        <v>498</v>
      </c>
    </row>
    <row r="76" spans="1:27" x14ac:dyDescent="0.25">
      <c r="A76" s="29" t="s">
        <v>175</v>
      </c>
      <c r="B76" s="29">
        <v>11</v>
      </c>
      <c r="C76" s="2" t="s">
        <v>597</v>
      </c>
      <c r="D76" s="30">
        <v>10328</v>
      </c>
      <c r="E76" s="3">
        <f t="shared" si="16"/>
        <v>0.51629674065186959</v>
      </c>
      <c r="F76" s="52" t="s">
        <v>267</v>
      </c>
      <c r="G76" s="53">
        <v>6670</v>
      </c>
      <c r="H76" s="54">
        <f t="shared" si="17"/>
        <v>0.33343331333733256</v>
      </c>
      <c r="I76" s="4" t="s">
        <v>438</v>
      </c>
      <c r="J76" s="5">
        <v>1738</v>
      </c>
      <c r="K76" s="6">
        <f t="shared" si="18"/>
        <v>8.688262347530494E-2</v>
      </c>
      <c r="L76" s="7" t="s">
        <v>597</v>
      </c>
      <c r="M76" s="8">
        <v>696</v>
      </c>
      <c r="N76" s="9">
        <f t="shared" si="19"/>
        <v>3.4793041391721659E-2</v>
      </c>
      <c r="O76" s="96" t="s">
        <v>597</v>
      </c>
      <c r="P76" s="95">
        <v>572</v>
      </c>
      <c r="Q76" s="94">
        <f t="shared" si="20"/>
        <v>2.8594281143771244E-2</v>
      </c>
      <c r="R76" s="10"/>
      <c r="S76" s="11"/>
      <c r="T76" s="12">
        <f t="shared" si="21"/>
        <v>0</v>
      </c>
      <c r="U76" s="13"/>
      <c r="V76" s="14"/>
      <c r="W76" s="15">
        <f t="shared" si="22"/>
        <v>0</v>
      </c>
      <c r="X76" s="16">
        <f t="shared" si="23"/>
        <v>20004</v>
      </c>
      <c r="Y76" s="1" t="s">
        <v>597</v>
      </c>
      <c r="Z76" s="29" t="s">
        <v>42</v>
      </c>
      <c r="AA76" s="1" t="s">
        <v>598</v>
      </c>
    </row>
    <row r="77" spans="1:27" x14ac:dyDescent="0.25">
      <c r="A77" s="29" t="s">
        <v>175</v>
      </c>
      <c r="B77" s="29">
        <v>12</v>
      </c>
      <c r="C77" s="2"/>
      <c r="D77" s="30"/>
      <c r="E77" s="3">
        <f t="shared" si="16"/>
        <v>0</v>
      </c>
      <c r="F77" s="52" t="s">
        <v>202</v>
      </c>
      <c r="G77" s="53">
        <v>17202</v>
      </c>
      <c r="H77" s="54">
        <f t="shared" si="17"/>
        <v>0.71053283767038411</v>
      </c>
      <c r="I77" s="4" t="s">
        <v>202</v>
      </c>
      <c r="J77" s="5">
        <v>3455</v>
      </c>
      <c r="K77" s="6">
        <f t="shared" si="18"/>
        <v>0.14270962412226354</v>
      </c>
      <c r="L77" s="7"/>
      <c r="M77" s="8"/>
      <c r="N77" s="9">
        <f t="shared" si="19"/>
        <v>0</v>
      </c>
      <c r="O77" s="96" t="s">
        <v>202</v>
      </c>
      <c r="P77" s="95">
        <v>3553</v>
      </c>
      <c r="Q77" s="94">
        <f t="shared" si="20"/>
        <v>0.14675753820735232</v>
      </c>
      <c r="R77" s="10"/>
      <c r="S77" s="11"/>
      <c r="T77" s="12">
        <f t="shared" si="21"/>
        <v>0</v>
      </c>
      <c r="U77" s="13"/>
      <c r="V77" s="14"/>
      <c r="W77" s="15">
        <f t="shared" si="22"/>
        <v>0</v>
      </c>
      <c r="X77" s="16">
        <f t="shared" si="23"/>
        <v>24210</v>
      </c>
      <c r="Y77" s="1" t="s">
        <v>202</v>
      </c>
      <c r="Z77" s="29" t="s">
        <v>18</v>
      </c>
      <c r="AA77" s="1" t="s">
        <v>599</v>
      </c>
    </row>
    <row r="78" spans="1:27" x14ac:dyDescent="0.25">
      <c r="A78" s="29" t="s">
        <v>175</v>
      </c>
      <c r="B78" s="29">
        <v>13</v>
      </c>
      <c r="C78" s="2" t="s">
        <v>203</v>
      </c>
      <c r="D78" s="30">
        <v>16071</v>
      </c>
      <c r="E78" s="3">
        <f t="shared" si="16"/>
        <v>0.54726554518831305</v>
      </c>
      <c r="F78" s="52" t="s">
        <v>204</v>
      </c>
      <c r="G78" s="53">
        <v>9920</v>
      </c>
      <c r="H78" s="54">
        <f t="shared" si="17"/>
        <v>0.33780562555336102</v>
      </c>
      <c r="I78" s="4" t="s">
        <v>204</v>
      </c>
      <c r="J78" s="5">
        <v>1370</v>
      </c>
      <c r="K78" s="6">
        <f t="shared" si="18"/>
        <v>4.665259143226861E-2</v>
      </c>
      <c r="L78" s="7" t="s">
        <v>203</v>
      </c>
      <c r="M78" s="8">
        <v>677</v>
      </c>
      <c r="N78" s="9">
        <f t="shared" si="19"/>
        <v>2.3053871824559015E-2</v>
      </c>
      <c r="O78" s="96" t="s">
        <v>203</v>
      </c>
      <c r="P78" s="95">
        <v>555</v>
      </c>
      <c r="Q78" s="94">
        <f t="shared" si="20"/>
        <v>1.8899407478035823E-2</v>
      </c>
      <c r="R78" s="10" t="s">
        <v>205</v>
      </c>
      <c r="S78" s="11">
        <v>389</v>
      </c>
      <c r="T78" s="12">
        <f t="shared" si="21"/>
        <v>1.3246611727848532E-2</v>
      </c>
      <c r="U78" s="13" t="s">
        <v>203</v>
      </c>
      <c r="V78" s="14">
        <v>384</v>
      </c>
      <c r="W78" s="15">
        <f t="shared" si="22"/>
        <v>1.3076346795613975E-2</v>
      </c>
      <c r="X78" s="16">
        <f t="shared" si="23"/>
        <v>29366</v>
      </c>
      <c r="Y78" s="1" t="s">
        <v>203</v>
      </c>
      <c r="Z78" s="29" t="s">
        <v>42</v>
      </c>
      <c r="AA78" s="1" t="s">
        <v>555</v>
      </c>
    </row>
    <row r="79" spans="1:27" x14ac:dyDescent="0.25">
      <c r="A79" s="29" t="s">
        <v>175</v>
      </c>
      <c r="B79" s="29">
        <v>14</v>
      </c>
      <c r="C79" s="2" t="s">
        <v>600</v>
      </c>
      <c r="D79" s="30">
        <v>9798</v>
      </c>
      <c r="E79" s="3">
        <f t="shared" si="16"/>
        <v>0.28552278820375337</v>
      </c>
      <c r="F79" s="52" t="s">
        <v>208</v>
      </c>
      <c r="G79" s="53">
        <v>19727</v>
      </c>
      <c r="H79" s="54">
        <f t="shared" si="17"/>
        <v>0.57486303765007574</v>
      </c>
      <c r="I79" s="4" t="s">
        <v>208</v>
      </c>
      <c r="J79" s="5">
        <v>2772</v>
      </c>
      <c r="K79" s="6">
        <f t="shared" si="18"/>
        <v>8.077864552978202E-2</v>
      </c>
      <c r="L79" s="7" t="s">
        <v>600</v>
      </c>
      <c r="M79" s="8">
        <v>902</v>
      </c>
      <c r="N79" s="9">
        <f t="shared" si="19"/>
        <v>2.6285114815246532E-2</v>
      </c>
      <c r="O79" s="96" t="s">
        <v>208</v>
      </c>
      <c r="P79" s="95">
        <v>935</v>
      </c>
      <c r="Q79" s="94">
        <f t="shared" si="20"/>
        <v>2.7246765357267746E-2</v>
      </c>
      <c r="R79" s="10"/>
      <c r="S79" s="11"/>
      <c r="T79" s="12">
        <f t="shared" si="21"/>
        <v>0</v>
      </c>
      <c r="U79" s="13" t="s">
        <v>208</v>
      </c>
      <c r="V79" s="14">
        <v>182</v>
      </c>
      <c r="W79" s="15">
        <f t="shared" si="22"/>
        <v>5.3036484438745771E-3</v>
      </c>
      <c r="X79" s="16">
        <f t="shared" si="23"/>
        <v>34316</v>
      </c>
      <c r="Y79" s="1" t="s">
        <v>208</v>
      </c>
      <c r="Z79" s="29" t="s">
        <v>18</v>
      </c>
      <c r="AA79" s="1" t="s">
        <v>510</v>
      </c>
    </row>
    <row r="80" spans="1:27" x14ac:dyDescent="0.25">
      <c r="A80" s="29" t="s">
        <v>175</v>
      </c>
      <c r="B80" s="29">
        <v>15</v>
      </c>
      <c r="C80" s="2" t="s">
        <v>210</v>
      </c>
      <c r="D80" s="30">
        <v>9801</v>
      </c>
      <c r="E80" s="3">
        <f t="shared" si="16"/>
        <v>0.33254164828826382</v>
      </c>
      <c r="F80" s="52" t="s">
        <v>211</v>
      </c>
      <c r="G80" s="53">
        <v>16190</v>
      </c>
      <c r="H80" s="54">
        <f t="shared" si="17"/>
        <v>0.54931632341465064</v>
      </c>
      <c r="I80" s="4" t="s">
        <v>211</v>
      </c>
      <c r="J80" s="5">
        <v>2551</v>
      </c>
      <c r="K80" s="6">
        <f t="shared" si="18"/>
        <v>8.6553794998812467E-2</v>
      </c>
      <c r="L80" s="7"/>
      <c r="M80" s="8"/>
      <c r="N80" s="9">
        <f t="shared" si="19"/>
        <v>0</v>
      </c>
      <c r="O80" s="96" t="s">
        <v>211</v>
      </c>
      <c r="P80" s="95">
        <v>770</v>
      </c>
      <c r="Q80" s="94">
        <f t="shared" si="20"/>
        <v>2.6125606487293455E-2</v>
      </c>
      <c r="R80" s="10"/>
      <c r="S80" s="11"/>
      <c r="T80" s="12">
        <f t="shared" si="21"/>
        <v>0</v>
      </c>
      <c r="U80" s="13" t="s">
        <v>211</v>
      </c>
      <c r="V80" s="14">
        <v>161</v>
      </c>
      <c r="W80" s="15">
        <f t="shared" si="22"/>
        <v>5.4626268109795404E-3</v>
      </c>
      <c r="X80" s="16">
        <f t="shared" si="23"/>
        <v>29473</v>
      </c>
      <c r="Y80" s="1" t="s">
        <v>601</v>
      </c>
      <c r="Z80" s="29" t="s">
        <v>18</v>
      </c>
      <c r="AA80" s="1" t="s">
        <v>602</v>
      </c>
    </row>
    <row r="81" spans="1:27" x14ac:dyDescent="0.25">
      <c r="A81" s="29" t="s">
        <v>175</v>
      </c>
      <c r="B81" s="29">
        <v>16</v>
      </c>
      <c r="C81" s="2" t="s">
        <v>213</v>
      </c>
      <c r="D81" s="30">
        <v>16331</v>
      </c>
      <c r="E81" s="3">
        <f t="shared" si="16"/>
        <v>0.53516188229125705</v>
      </c>
      <c r="F81" s="52" t="s">
        <v>561</v>
      </c>
      <c r="G81" s="53">
        <v>10700</v>
      </c>
      <c r="H81" s="54">
        <f t="shared" si="17"/>
        <v>0.35063573207497706</v>
      </c>
      <c r="I81" s="4" t="s">
        <v>561</v>
      </c>
      <c r="J81" s="5">
        <v>1389</v>
      </c>
      <c r="K81" s="6">
        <f t="shared" si="18"/>
        <v>4.5517105780574128E-2</v>
      </c>
      <c r="L81" s="7" t="s">
        <v>213</v>
      </c>
      <c r="M81" s="8">
        <v>960</v>
      </c>
      <c r="N81" s="9">
        <f t="shared" si="19"/>
        <v>3.1458906802988594E-2</v>
      </c>
      <c r="O81" s="96" t="s">
        <v>213</v>
      </c>
      <c r="P81" s="95">
        <v>550</v>
      </c>
      <c r="Q81" s="94">
        <f t="shared" si="20"/>
        <v>1.8023332022545548E-2</v>
      </c>
      <c r="R81" s="10"/>
      <c r="S81" s="11"/>
      <c r="T81" s="12">
        <f t="shared" si="21"/>
        <v>0</v>
      </c>
      <c r="U81" s="13" t="s">
        <v>213</v>
      </c>
      <c r="V81" s="14">
        <v>586</v>
      </c>
      <c r="W81" s="15">
        <f t="shared" si="22"/>
        <v>1.9203041027657623E-2</v>
      </c>
      <c r="X81" s="16">
        <f t="shared" si="23"/>
        <v>30516</v>
      </c>
      <c r="Y81" s="1" t="s">
        <v>213</v>
      </c>
      <c r="Z81" s="29" t="s">
        <v>42</v>
      </c>
      <c r="AA81" s="1" t="s">
        <v>555</v>
      </c>
    </row>
    <row r="82" spans="1:27" x14ac:dyDescent="0.25">
      <c r="A82" s="29" t="s">
        <v>175</v>
      </c>
      <c r="B82" s="29">
        <v>17</v>
      </c>
      <c r="C82" s="2" t="s">
        <v>603</v>
      </c>
      <c r="D82" s="30">
        <v>8887</v>
      </c>
      <c r="E82" s="3">
        <f t="shared" si="16"/>
        <v>0.30858710371887915</v>
      </c>
      <c r="F82" s="52" t="s">
        <v>216</v>
      </c>
      <c r="G82" s="53">
        <v>16229</v>
      </c>
      <c r="H82" s="54">
        <f t="shared" si="17"/>
        <v>0.56352651133719922</v>
      </c>
      <c r="I82" s="4" t="s">
        <v>216</v>
      </c>
      <c r="J82" s="5">
        <v>2727</v>
      </c>
      <c r="K82" s="6">
        <f t="shared" si="18"/>
        <v>9.4690787874578977E-2</v>
      </c>
      <c r="L82" s="7"/>
      <c r="M82" s="8"/>
      <c r="N82" s="9">
        <f t="shared" si="19"/>
        <v>0</v>
      </c>
      <c r="O82" s="96" t="s">
        <v>216</v>
      </c>
      <c r="P82" s="95">
        <v>811</v>
      </c>
      <c r="Q82" s="94">
        <f t="shared" si="20"/>
        <v>2.8160700024306401E-2</v>
      </c>
      <c r="R82" s="10"/>
      <c r="S82" s="11"/>
      <c r="T82" s="12">
        <f t="shared" si="21"/>
        <v>0</v>
      </c>
      <c r="U82" s="13" t="s">
        <v>216</v>
      </c>
      <c r="V82" s="14">
        <v>145</v>
      </c>
      <c r="W82" s="15">
        <f t="shared" si="22"/>
        <v>5.0348970450362863E-3</v>
      </c>
      <c r="X82" s="16">
        <f t="shared" si="23"/>
        <v>28799</v>
      </c>
      <c r="Y82" s="1" t="s">
        <v>216</v>
      </c>
      <c r="Z82" s="29" t="s">
        <v>18</v>
      </c>
      <c r="AA82" s="1" t="s">
        <v>604</v>
      </c>
    </row>
    <row r="83" spans="1:27" x14ac:dyDescent="0.25">
      <c r="A83" s="29" t="s">
        <v>175</v>
      </c>
      <c r="B83" s="29">
        <v>18</v>
      </c>
      <c r="C83" s="2" t="s">
        <v>217</v>
      </c>
      <c r="D83" s="30">
        <v>16513</v>
      </c>
      <c r="E83" s="3">
        <f t="shared" si="16"/>
        <v>0.81545679012345684</v>
      </c>
      <c r="F83" s="52" t="s">
        <v>51</v>
      </c>
      <c r="G83" s="53">
        <v>2686</v>
      </c>
      <c r="H83" s="54">
        <f t="shared" si="17"/>
        <v>0.13264197530864197</v>
      </c>
      <c r="I83" s="4" t="s">
        <v>51</v>
      </c>
      <c r="J83" s="5">
        <v>469</v>
      </c>
      <c r="K83" s="6">
        <f t="shared" si="18"/>
        <v>2.3160493827160494E-2</v>
      </c>
      <c r="L83" s="7"/>
      <c r="M83" s="8"/>
      <c r="N83" s="9">
        <f t="shared" si="19"/>
        <v>0</v>
      </c>
      <c r="O83" s="96" t="s">
        <v>217</v>
      </c>
      <c r="P83" s="95">
        <v>517</v>
      </c>
      <c r="Q83" s="94">
        <f t="shared" si="20"/>
        <v>2.5530864197530864E-2</v>
      </c>
      <c r="R83" s="10"/>
      <c r="S83" s="11"/>
      <c r="T83" s="12">
        <f t="shared" si="21"/>
        <v>0</v>
      </c>
      <c r="U83" s="13" t="s">
        <v>51</v>
      </c>
      <c r="V83" s="14">
        <v>65</v>
      </c>
      <c r="W83" s="15">
        <f t="shared" si="22"/>
        <v>3.2098765432098763E-3</v>
      </c>
      <c r="X83" s="16">
        <f t="shared" si="23"/>
        <v>20250</v>
      </c>
      <c r="Y83" s="1" t="s">
        <v>217</v>
      </c>
      <c r="Z83" s="29" t="s">
        <v>42</v>
      </c>
      <c r="AA83" s="1" t="s">
        <v>605</v>
      </c>
    </row>
    <row r="84" spans="1:27" x14ac:dyDescent="0.25">
      <c r="A84" s="29" t="s">
        <v>175</v>
      </c>
      <c r="B84" s="29">
        <v>19</v>
      </c>
      <c r="C84" s="2" t="s">
        <v>220</v>
      </c>
      <c r="D84" s="30">
        <v>8698</v>
      </c>
      <c r="E84" s="3">
        <f t="shared" si="16"/>
        <v>0.2831841119973954</v>
      </c>
      <c r="F84" s="52" t="s">
        <v>221</v>
      </c>
      <c r="G84" s="53">
        <v>17704</v>
      </c>
      <c r="H84" s="54">
        <f t="shared" si="17"/>
        <v>0.57639589776981925</v>
      </c>
      <c r="I84" s="4" t="s">
        <v>221</v>
      </c>
      <c r="J84" s="5">
        <v>2646</v>
      </c>
      <c r="K84" s="6">
        <f t="shared" si="18"/>
        <v>8.6146833794562921E-2</v>
      </c>
      <c r="L84" s="7" t="s">
        <v>220</v>
      </c>
      <c r="M84" s="8">
        <v>823</v>
      </c>
      <c r="N84" s="9">
        <f t="shared" si="19"/>
        <v>2.6794725704053394E-2</v>
      </c>
      <c r="O84" s="96" t="s">
        <v>221</v>
      </c>
      <c r="P84" s="95">
        <v>699</v>
      </c>
      <c r="Q84" s="94">
        <f t="shared" si="20"/>
        <v>2.2757610288132835E-2</v>
      </c>
      <c r="R84" s="10"/>
      <c r="S84" s="11"/>
      <c r="T84" s="12">
        <f t="shared" si="21"/>
        <v>0</v>
      </c>
      <c r="U84" s="13" t="s">
        <v>221</v>
      </c>
      <c r="V84" s="14">
        <v>145</v>
      </c>
      <c r="W84" s="15">
        <f t="shared" si="22"/>
        <v>4.7208204460361383E-3</v>
      </c>
      <c r="X84" s="16">
        <f t="shared" si="23"/>
        <v>30715</v>
      </c>
      <c r="Y84" s="1" t="s">
        <v>221</v>
      </c>
      <c r="Z84" s="29" t="s">
        <v>18</v>
      </c>
      <c r="AA84" s="1" t="s">
        <v>510</v>
      </c>
    </row>
    <row r="85" spans="1:27" x14ac:dyDescent="0.25">
      <c r="A85" s="29" t="s">
        <v>175</v>
      </c>
      <c r="B85" s="29">
        <v>20</v>
      </c>
      <c r="C85" s="2" t="s">
        <v>606</v>
      </c>
      <c r="D85" s="30">
        <v>15761</v>
      </c>
      <c r="E85" s="3">
        <f t="shared" si="16"/>
        <v>0.49455583796165553</v>
      </c>
      <c r="F85" s="52" t="s">
        <v>607</v>
      </c>
      <c r="G85" s="53">
        <v>12884</v>
      </c>
      <c r="H85" s="54">
        <f t="shared" si="17"/>
        <v>0.40428002133734975</v>
      </c>
      <c r="I85" s="4" t="s">
        <v>607</v>
      </c>
      <c r="J85" s="5">
        <v>1560</v>
      </c>
      <c r="K85" s="6">
        <f t="shared" si="18"/>
        <v>4.8950390661771627E-2</v>
      </c>
      <c r="L85" s="7" t="s">
        <v>606</v>
      </c>
      <c r="M85" s="8">
        <v>1239</v>
      </c>
      <c r="N85" s="9">
        <f t="shared" si="19"/>
        <v>3.8877906429445545E-2</v>
      </c>
      <c r="O85" s="96"/>
      <c r="P85" s="95"/>
      <c r="Q85" s="94">
        <f t="shared" si="20"/>
        <v>0</v>
      </c>
      <c r="R85" s="10"/>
      <c r="S85" s="11"/>
      <c r="T85" s="12">
        <f t="shared" si="21"/>
        <v>0</v>
      </c>
      <c r="U85" s="13" t="s">
        <v>608</v>
      </c>
      <c r="V85" s="14">
        <v>425</v>
      </c>
      <c r="W85" s="15">
        <f t="shared" si="22"/>
        <v>1.3335843609777527E-2</v>
      </c>
      <c r="X85" s="16">
        <f t="shared" si="23"/>
        <v>31869</v>
      </c>
      <c r="Y85" s="1" t="s">
        <v>606</v>
      </c>
      <c r="Z85" s="29" t="s">
        <v>42</v>
      </c>
      <c r="AA85" s="1" t="s">
        <v>609</v>
      </c>
    </row>
    <row r="86" spans="1:27" x14ac:dyDescent="0.25">
      <c r="A86" s="29" t="s">
        <v>175</v>
      </c>
      <c r="B86" s="29">
        <v>21</v>
      </c>
      <c r="C86" s="2" t="s">
        <v>610</v>
      </c>
      <c r="D86" s="30">
        <v>11935</v>
      </c>
      <c r="E86" s="3">
        <f t="shared" si="16"/>
        <v>0.36838693746527562</v>
      </c>
      <c r="F86" s="52" t="s">
        <v>227</v>
      </c>
      <c r="G86" s="53">
        <v>16887</v>
      </c>
      <c r="H86" s="54">
        <f t="shared" si="17"/>
        <v>0.52123587875794797</v>
      </c>
      <c r="I86" s="4" t="s">
        <v>227</v>
      </c>
      <c r="J86" s="5">
        <v>2522</v>
      </c>
      <c r="K86" s="6">
        <f t="shared" si="18"/>
        <v>7.7844311377245512E-2</v>
      </c>
      <c r="L86" s="7"/>
      <c r="M86" s="8"/>
      <c r="N86" s="9">
        <f t="shared" si="19"/>
        <v>0</v>
      </c>
      <c r="O86" s="96" t="s">
        <v>227</v>
      </c>
      <c r="P86" s="95">
        <v>914</v>
      </c>
      <c r="Q86" s="94">
        <f t="shared" si="20"/>
        <v>2.8211618001111181E-2</v>
      </c>
      <c r="R86" s="10"/>
      <c r="S86" s="11"/>
      <c r="T86" s="12">
        <f t="shared" si="21"/>
        <v>0</v>
      </c>
      <c r="U86" s="13" t="s">
        <v>227</v>
      </c>
      <c r="V86" s="14">
        <v>140</v>
      </c>
      <c r="W86" s="15">
        <f t="shared" si="22"/>
        <v>4.3212543984196558E-3</v>
      </c>
      <c r="X86" s="16">
        <f t="shared" si="23"/>
        <v>32398</v>
      </c>
      <c r="Y86" s="1" t="s">
        <v>227</v>
      </c>
      <c r="Z86" s="29" t="s">
        <v>18</v>
      </c>
      <c r="AA86" s="1" t="s">
        <v>517</v>
      </c>
    </row>
    <row r="87" spans="1:27" x14ac:dyDescent="0.25">
      <c r="A87" s="29" t="s">
        <v>175</v>
      </c>
      <c r="B87" s="29">
        <v>22</v>
      </c>
      <c r="C87" s="2" t="s">
        <v>228</v>
      </c>
      <c r="D87" s="30">
        <v>14315</v>
      </c>
      <c r="E87" s="3">
        <f t="shared" si="16"/>
        <v>0.53386290743641385</v>
      </c>
      <c r="F87" s="52" t="s">
        <v>611</v>
      </c>
      <c r="G87" s="53">
        <v>9396</v>
      </c>
      <c r="H87" s="54">
        <f t="shared" si="17"/>
        <v>0.35041396285522486</v>
      </c>
      <c r="I87" s="4" t="s">
        <v>611</v>
      </c>
      <c r="J87" s="5">
        <v>1441</v>
      </c>
      <c r="K87" s="6">
        <f t="shared" si="18"/>
        <v>5.3740583277392409E-2</v>
      </c>
      <c r="L87" s="7" t="s">
        <v>228</v>
      </c>
      <c r="M87" s="8">
        <v>830</v>
      </c>
      <c r="N87" s="9">
        <f t="shared" si="19"/>
        <v>3.0953979264563287E-2</v>
      </c>
      <c r="O87" s="96" t="s">
        <v>228</v>
      </c>
      <c r="P87" s="95">
        <v>527</v>
      </c>
      <c r="Q87" s="94">
        <f t="shared" si="20"/>
        <v>1.9653912135451628E-2</v>
      </c>
      <c r="R87" s="10"/>
      <c r="S87" s="11"/>
      <c r="T87" s="12">
        <f t="shared" si="21"/>
        <v>0</v>
      </c>
      <c r="U87" s="13" t="s">
        <v>228</v>
      </c>
      <c r="V87" s="14">
        <v>305</v>
      </c>
      <c r="W87" s="15">
        <f t="shared" si="22"/>
        <v>1.137465503095398E-2</v>
      </c>
      <c r="X87" s="16">
        <f t="shared" si="23"/>
        <v>26814</v>
      </c>
      <c r="Y87" s="1" t="s">
        <v>228</v>
      </c>
      <c r="Z87" s="29" t="s">
        <v>42</v>
      </c>
      <c r="AA87" s="1" t="s">
        <v>555</v>
      </c>
    </row>
    <row r="88" spans="1:27" x14ac:dyDescent="0.25">
      <c r="A88" s="29" t="s">
        <v>175</v>
      </c>
      <c r="B88" s="29">
        <v>23</v>
      </c>
      <c r="C88" s="2" t="s">
        <v>229</v>
      </c>
      <c r="D88" s="30">
        <v>10137</v>
      </c>
      <c r="E88" s="3">
        <f t="shared" si="16"/>
        <v>0.73038403343180347</v>
      </c>
      <c r="F88" s="52"/>
      <c r="G88" s="53"/>
      <c r="H88" s="54">
        <f t="shared" si="17"/>
        <v>0</v>
      </c>
      <c r="I88" s="4" t="s">
        <v>229</v>
      </c>
      <c r="J88" s="5">
        <v>3742</v>
      </c>
      <c r="K88" s="6">
        <f t="shared" si="18"/>
        <v>0.26961596656819653</v>
      </c>
      <c r="L88" s="7"/>
      <c r="M88" s="8"/>
      <c r="N88" s="9">
        <f t="shared" si="19"/>
        <v>0</v>
      </c>
      <c r="O88" s="96"/>
      <c r="P88" s="95"/>
      <c r="Q88" s="94">
        <f t="shared" si="20"/>
        <v>0</v>
      </c>
      <c r="R88" s="10"/>
      <c r="S88" s="11"/>
      <c r="T88" s="12">
        <f t="shared" si="21"/>
        <v>0</v>
      </c>
      <c r="U88" s="13"/>
      <c r="V88" s="14"/>
      <c r="W88" s="15">
        <f t="shared" si="22"/>
        <v>0</v>
      </c>
      <c r="X88" s="16">
        <f t="shared" si="23"/>
        <v>13879</v>
      </c>
      <c r="Y88" s="1" t="s">
        <v>229</v>
      </c>
      <c r="Z88" s="29" t="s">
        <v>42</v>
      </c>
      <c r="AA88" s="1" t="s">
        <v>239</v>
      </c>
    </row>
    <row r="89" spans="1:27" x14ac:dyDescent="0.25">
      <c r="A89" s="29" t="s">
        <v>175</v>
      </c>
      <c r="B89" s="29">
        <v>24</v>
      </c>
      <c r="C89" s="2" t="s">
        <v>231</v>
      </c>
      <c r="D89" s="30">
        <v>9768</v>
      </c>
      <c r="E89" s="3">
        <f t="shared" si="16"/>
        <v>0.90419327964454321</v>
      </c>
      <c r="F89" s="52"/>
      <c r="G89" s="53"/>
      <c r="H89" s="54">
        <f t="shared" si="17"/>
        <v>0</v>
      </c>
      <c r="I89" s="4"/>
      <c r="J89" s="5"/>
      <c r="K89" s="6">
        <f t="shared" si="18"/>
        <v>0</v>
      </c>
      <c r="L89" s="7" t="s">
        <v>231</v>
      </c>
      <c r="M89" s="8">
        <v>1035</v>
      </c>
      <c r="N89" s="9">
        <f t="shared" si="19"/>
        <v>9.5806720355456815E-2</v>
      </c>
      <c r="O89" s="96"/>
      <c r="P89" s="95"/>
      <c r="Q89" s="94">
        <f t="shared" si="20"/>
        <v>0</v>
      </c>
      <c r="R89" s="10"/>
      <c r="S89" s="11"/>
      <c r="T89" s="12">
        <f t="shared" si="21"/>
        <v>0</v>
      </c>
      <c r="U89" s="13"/>
      <c r="V89" s="14"/>
      <c r="W89" s="15">
        <f t="shared" si="22"/>
        <v>0</v>
      </c>
      <c r="X89" s="16">
        <f t="shared" si="23"/>
        <v>10803</v>
      </c>
      <c r="Y89" s="1" t="s">
        <v>231</v>
      </c>
      <c r="Z89" s="29" t="s">
        <v>42</v>
      </c>
      <c r="AA89" s="1" t="s">
        <v>43</v>
      </c>
    </row>
    <row r="90" spans="1:27" x14ac:dyDescent="0.25">
      <c r="A90" s="29" t="s">
        <v>175</v>
      </c>
      <c r="B90" s="29">
        <v>25</v>
      </c>
      <c r="C90" s="2" t="s">
        <v>232</v>
      </c>
      <c r="D90" s="30">
        <v>7875</v>
      </c>
      <c r="E90" s="3">
        <f t="shared" si="16"/>
        <v>0.8643398090220612</v>
      </c>
      <c r="F90" s="52" t="s">
        <v>232</v>
      </c>
      <c r="G90" s="53">
        <v>679</v>
      </c>
      <c r="H90" s="54">
        <f t="shared" si="17"/>
        <v>7.4525299089013286E-2</v>
      </c>
      <c r="I90" s="4"/>
      <c r="J90" s="5"/>
      <c r="K90" s="6">
        <f t="shared" si="18"/>
        <v>0</v>
      </c>
      <c r="L90" s="7"/>
      <c r="M90" s="8"/>
      <c r="N90" s="9">
        <f t="shared" si="19"/>
        <v>0</v>
      </c>
      <c r="O90" s="96" t="s">
        <v>232</v>
      </c>
      <c r="P90" s="95">
        <v>557</v>
      </c>
      <c r="Q90" s="94">
        <f t="shared" si="20"/>
        <v>6.1134891888925472E-2</v>
      </c>
      <c r="R90" s="10"/>
      <c r="S90" s="11"/>
      <c r="T90" s="12">
        <f t="shared" si="21"/>
        <v>0</v>
      </c>
      <c r="U90" s="13"/>
      <c r="V90" s="14"/>
      <c r="W90" s="15">
        <f t="shared" si="22"/>
        <v>0</v>
      </c>
      <c r="X90" s="16">
        <f t="shared" si="23"/>
        <v>9111</v>
      </c>
      <c r="Y90" s="1" t="s">
        <v>232</v>
      </c>
      <c r="Z90" s="29" t="s">
        <v>42</v>
      </c>
      <c r="AA90" s="1" t="s">
        <v>110</v>
      </c>
    </row>
    <row r="91" spans="1:27" x14ac:dyDescent="0.25">
      <c r="A91" s="29" t="s">
        <v>175</v>
      </c>
      <c r="B91" s="29">
        <v>26</v>
      </c>
      <c r="C91" s="2" t="s">
        <v>237</v>
      </c>
      <c r="D91" s="30">
        <v>12252</v>
      </c>
      <c r="E91" s="3">
        <f t="shared" si="16"/>
        <v>0.82493940210072714</v>
      </c>
      <c r="F91" s="52"/>
      <c r="G91" s="53"/>
      <c r="H91" s="54">
        <f t="shared" si="17"/>
        <v>0</v>
      </c>
      <c r="I91" s="4"/>
      <c r="J91" s="5"/>
      <c r="K91" s="6">
        <f t="shared" si="18"/>
        <v>0</v>
      </c>
      <c r="L91" s="7" t="s">
        <v>237</v>
      </c>
      <c r="M91" s="8">
        <v>1100</v>
      </c>
      <c r="N91" s="9">
        <f t="shared" si="19"/>
        <v>7.4064099111230811E-2</v>
      </c>
      <c r="O91" s="96" t="s">
        <v>237</v>
      </c>
      <c r="P91" s="95">
        <v>1500</v>
      </c>
      <c r="Q91" s="94">
        <f t="shared" si="20"/>
        <v>0.10099649878804201</v>
      </c>
      <c r="R91" s="10"/>
      <c r="S91" s="11"/>
      <c r="T91" s="12">
        <f t="shared" si="21"/>
        <v>0</v>
      </c>
      <c r="U91" s="13"/>
      <c r="V91" s="14"/>
      <c r="W91" s="15">
        <f t="shared" si="22"/>
        <v>0</v>
      </c>
      <c r="X91" s="16">
        <f t="shared" si="23"/>
        <v>14852</v>
      </c>
      <c r="Y91" s="1" t="s">
        <v>237</v>
      </c>
      <c r="Z91" s="29" t="s">
        <v>42</v>
      </c>
      <c r="AA91" s="1" t="s">
        <v>110</v>
      </c>
    </row>
    <row r="92" spans="1:27" x14ac:dyDescent="0.25">
      <c r="A92" s="29" t="s">
        <v>175</v>
      </c>
      <c r="B92" s="29">
        <v>27</v>
      </c>
      <c r="C92" s="2" t="s">
        <v>238</v>
      </c>
      <c r="D92" s="30">
        <v>9054</v>
      </c>
      <c r="E92" s="3">
        <f t="shared" si="16"/>
        <v>0.8225674570727719</v>
      </c>
      <c r="F92" s="52"/>
      <c r="G92" s="53"/>
      <c r="H92" s="54">
        <f t="shared" si="17"/>
        <v>0</v>
      </c>
      <c r="I92" s="4" t="s">
        <v>238</v>
      </c>
      <c r="J92" s="5">
        <v>1440</v>
      </c>
      <c r="K92" s="6">
        <f t="shared" si="18"/>
        <v>0.13082583810302534</v>
      </c>
      <c r="L92" s="7"/>
      <c r="M92" s="8"/>
      <c r="N92" s="9">
        <f t="shared" si="19"/>
        <v>0</v>
      </c>
      <c r="O92" s="96" t="s">
        <v>238</v>
      </c>
      <c r="P92" s="95">
        <v>513</v>
      </c>
      <c r="Q92" s="94">
        <f t="shared" si="20"/>
        <v>4.6606704824202781E-2</v>
      </c>
      <c r="R92" s="10"/>
      <c r="S92" s="11"/>
      <c r="T92" s="12">
        <f t="shared" si="21"/>
        <v>0</v>
      </c>
      <c r="U92" s="13"/>
      <c r="V92" s="14"/>
      <c r="W92" s="15">
        <f t="shared" si="22"/>
        <v>0</v>
      </c>
      <c r="X92" s="16">
        <f t="shared" si="23"/>
        <v>11007</v>
      </c>
      <c r="Y92" s="1" t="s">
        <v>238</v>
      </c>
      <c r="Z92" s="29" t="s">
        <v>42</v>
      </c>
      <c r="AA92" s="1" t="s">
        <v>230</v>
      </c>
    </row>
    <row r="93" spans="1:27" x14ac:dyDescent="0.25">
      <c r="A93" s="29" t="s">
        <v>175</v>
      </c>
      <c r="B93" s="29">
        <v>28</v>
      </c>
      <c r="C93" s="2" t="s">
        <v>240</v>
      </c>
      <c r="D93" s="30">
        <v>10488</v>
      </c>
      <c r="E93" s="3">
        <f t="shared" si="16"/>
        <v>0.85903841428454419</v>
      </c>
      <c r="F93" s="52"/>
      <c r="G93" s="53"/>
      <c r="H93" s="54">
        <f t="shared" si="17"/>
        <v>0</v>
      </c>
      <c r="I93" s="4"/>
      <c r="J93" s="5"/>
      <c r="K93" s="6">
        <f t="shared" si="18"/>
        <v>0</v>
      </c>
      <c r="L93" s="7" t="s">
        <v>240</v>
      </c>
      <c r="M93" s="8">
        <v>1721</v>
      </c>
      <c r="N93" s="9">
        <f t="shared" si="19"/>
        <v>0.14096158571545581</v>
      </c>
      <c r="O93" s="96"/>
      <c r="P93" s="95"/>
      <c r="Q93" s="94">
        <f t="shared" si="20"/>
        <v>0</v>
      </c>
      <c r="R93" s="10"/>
      <c r="S93" s="11"/>
      <c r="T93" s="12">
        <f t="shared" si="21"/>
        <v>0</v>
      </c>
      <c r="U93" s="13"/>
      <c r="V93" s="14"/>
      <c r="W93" s="15">
        <f t="shared" si="22"/>
        <v>0</v>
      </c>
      <c r="X93" s="16">
        <f t="shared" si="23"/>
        <v>12209</v>
      </c>
      <c r="Y93" s="1" t="s">
        <v>240</v>
      </c>
      <c r="Z93" s="29" t="s">
        <v>42</v>
      </c>
      <c r="AA93" s="1" t="s">
        <v>43</v>
      </c>
    </row>
    <row r="94" spans="1:27" x14ac:dyDescent="0.25">
      <c r="A94" s="29" t="s">
        <v>175</v>
      </c>
      <c r="B94" s="29">
        <v>29</v>
      </c>
      <c r="C94" s="2" t="s">
        <v>241</v>
      </c>
      <c r="D94" s="30">
        <v>14749</v>
      </c>
      <c r="E94" s="3">
        <f t="shared" si="16"/>
        <v>0.96626048218029348</v>
      </c>
      <c r="F94" s="52"/>
      <c r="G94" s="53"/>
      <c r="H94" s="54">
        <f t="shared" si="17"/>
        <v>0</v>
      </c>
      <c r="I94" s="4"/>
      <c r="J94" s="5"/>
      <c r="K94" s="6">
        <f t="shared" si="18"/>
        <v>0</v>
      </c>
      <c r="L94" s="7" t="s">
        <v>241</v>
      </c>
      <c r="M94" s="8">
        <v>515</v>
      </c>
      <c r="N94" s="9">
        <f t="shared" si="19"/>
        <v>3.3739517819706501E-2</v>
      </c>
      <c r="O94" s="96"/>
      <c r="P94" s="95"/>
      <c r="Q94" s="94">
        <f t="shared" si="20"/>
        <v>0</v>
      </c>
      <c r="R94" s="10"/>
      <c r="S94" s="11"/>
      <c r="T94" s="12">
        <f t="shared" si="21"/>
        <v>0</v>
      </c>
      <c r="U94" s="13"/>
      <c r="V94" s="14"/>
      <c r="W94" s="15">
        <f t="shared" si="22"/>
        <v>0</v>
      </c>
      <c r="X94" s="16">
        <f t="shared" si="23"/>
        <v>15264</v>
      </c>
      <c r="Y94" s="1" t="s">
        <v>241</v>
      </c>
      <c r="Z94" s="29" t="s">
        <v>42</v>
      </c>
      <c r="AA94" s="1" t="s">
        <v>43</v>
      </c>
    </row>
    <row r="95" spans="1:27" x14ac:dyDescent="0.25">
      <c r="A95" s="29" t="s">
        <v>175</v>
      </c>
      <c r="B95" s="29">
        <v>30</v>
      </c>
      <c r="C95" s="2" t="s">
        <v>242</v>
      </c>
      <c r="D95" s="30">
        <v>9115</v>
      </c>
      <c r="E95" s="3">
        <f t="shared" si="16"/>
        <v>1</v>
      </c>
      <c r="F95" s="52"/>
      <c r="G95" s="53"/>
      <c r="H95" s="54">
        <f t="shared" si="17"/>
        <v>0</v>
      </c>
      <c r="I95" s="4"/>
      <c r="J95" s="5"/>
      <c r="K95" s="6">
        <f t="shared" si="18"/>
        <v>0</v>
      </c>
      <c r="L95" s="7"/>
      <c r="M95" s="8"/>
      <c r="N95" s="9">
        <f t="shared" si="19"/>
        <v>0</v>
      </c>
      <c r="O95" s="96"/>
      <c r="P95" s="95"/>
      <c r="Q95" s="94">
        <f t="shared" si="20"/>
        <v>0</v>
      </c>
      <c r="R95" s="10"/>
      <c r="S95" s="11"/>
      <c r="T95" s="12">
        <f t="shared" si="21"/>
        <v>0</v>
      </c>
      <c r="U95" s="13"/>
      <c r="V95" s="14"/>
      <c r="W95" s="15">
        <f t="shared" si="22"/>
        <v>0</v>
      </c>
      <c r="X95" s="16">
        <f t="shared" si="23"/>
        <v>9115</v>
      </c>
      <c r="Y95" s="1" t="s">
        <v>242</v>
      </c>
      <c r="Z95" s="29" t="s">
        <v>42</v>
      </c>
      <c r="AA95" s="1" t="s">
        <v>42</v>
      </c>
    </row>
    <row r="96" spans="1:27" x14ac:dyDescent="0.25">
      <c r="A96" s="29" t="s">
        <v>175</v>
      </c>
      <c r="B96" s="29">
        <v>31</v>
      </c>
      <c r="C96" s="2" t="s">
        <v>245</v>
      </c>
      <c r="D96" s="30">
        <v>9713</v>
      </c>
      <c r="E96" s="3">
        <f t="shared" si="16"/>
        <v>0.96292257360959654</v>
      </c>
      <c r="F96" s="52"/>
      <c r="G96" s="53"/>
      <c r="H96" s="54">
        <f t="shared" si="17"/>
        <v>0</v>
      </c>
      <c r="I96" s="4"/>
      <c r="J96" s="5"/>
      <c r="K96" s="6">
        <f t="shared" si="18"/>
        <v>0</v>
      </c>
      <c r="L96" s="7" t="s">
        <v>245</v>
      </c>
      <c r="M96" s="8">
        <v>374</v>
      </c>
      <c r="N96" s="9">
        <f t="shared" si="19"/>
        <v>3.7077426390403491E-2</v>
      </c>
      <c r="O96" s="96"/>
      <c r="P96" s="95"/>
      <c r="Q96" s="94">
        <f t="shared" si="20"/>
        <v>0</v>
      </c>
      <c r="R96" s="10"/>
      <c r="S96" s="11"/>
      <c r="T96" s="12">
        <f t="shared" si="21"/>
        <v>0</v>
      </c>
      <c r="U96" s="13"/>
      <c r="V96" s="14"/>
      <c r="W96" s="15">
        <f t="shared" si="22"/>
        <v>0</v>
      </c>
      <c r="X96" s="16">
        <f t="shared" si="23"/>
        <v>10087</v>
      </c>
      <c r="Y96" s="1" t="s">
        <v>245</v>
      </c>
      <c r="Z96" s="29" t="s">
        <v>42</v>
      </c>
      <c r="AA96" s="1" t="s">
        <v>43</v>
      </c>
    </row>
    <row r="97" spans="1:27" x14ac:dyDescent="0.25">
      <c r="A97" s="29" t="s">
        <v>175</v>
      </c>
      <c r="B97" s="29">
        <v>32</v>
      </c>
      <c r="C97" s="2" t="s">
        <v>246</v>
      </c>
      <c r="D97" s="30">
        <v>14086</v>
      </c>
      <c r="E97" s="3">
        <f t="shared" si="16"/>
        <v>1</v>
      </c>
      <c r="F97" s="52"/>
      <c r="G97" s="53"/>
      <c r="H97" s="54">
        <f t="shared" si="17"/>
        <v>0</v>
      </c>
      <c r="I97" s="4"/>
      <c r="J97" s="5"/>
      <c r="K97" s="6">
        <f t="shared" si="18"/>
        <v>0</v>
      </c>
      <c r="L97" s="7"/>
      <c r="M97" s="8"/>
      <c r="N97" s="9">
        <f t="shared" si="19"/>
        <v>0</v>
      </c>
      <c r="O97" s="96"/>
      <c r="P97" s="95"/>
      <c r="Q97" s="94">
        <f t="shared" si="20"/>
        <v>0</v>
      </c>
      <c r="R97" s="10"/>
      <c r="S97" s="11"/>
      <c r="T97" s="12">
        <f t="shared" si="21"/>
        <v>0</v>
      </c>
      <c r="U97" s="13"/>
      <c r="V97" s="14"/>
      <c r="W97" s="15">
        <f t="shared" si="22"/>
        <v>0</v>
      </c>
      <c r="X97" s="16">
        <f t="shared" si="23"/>
        <v>14086</v>
      </c>
      <c r="Y97" s="1" t="s">
        <v>246</v>
      </c>
      <c r="Z97" s="29" t="s">
        <v>42</v>
      </c>
      <c r="AA97" s="1" t="s">
        <v>42</v>
      </c>
    </row>
    <row r="98" spans="1:27" x14ac:dyDescent="0.25">
      <c r="A98" s="29" t="s">
        <v>175</v>
      </c>
      <c r="B98" s="29">
        <v>33</v>
      </c>
      <c r="C98" s="2" t="s">
        <v>247</v>
      </c>
      <c r="D98" s="30">
        <v>15108</v>
      </c>
      <c r="E98" s="3">
        <f t="shared" ref="E98:E129" si="24">D98/X98</f>
        <v>0.94549095688090623</v>
      </c>
      <c r="F98" s="52"/>
      <c r="G98" s="53"/>
      <c r="H98" s="54">
        <f t="shared" ref="H98:H129" si="25">G98/X98</f>
        <v>0</v>
      </c>
      <c r="I98" s="4"/>
      <c r="J98" s="5"/>
      <c r="K98" s="6">
        <f t="shared" ref="K98:K129" si="26">J98/X98</f>
        <v>0</v>
      </c>
      <c r="L98" s="7" t="s">
        <v>247</v>
      </c>
      <c r="M98" s="8">
        <v>871</v>
      </c>
      <c r="N98" s="9">
        <f t="shared" ref="N98:N129" si="27">M98/X98</f>
        <v>5.4509043119093811E-2</v>
      </c>
      <c r="O98" s="96"/>
      <c r="P98" s="95"/>
      <c r="Q98" s="94">
        <f t="shared" ref="Q98:Q129" si="28">P98/X98</f>
        <v>0</v>
      </c>
      <c r="R98" s="10"/>
      <c r="S98" s="11"/>
      <c r="T98" s="12">
        <f t="shared" ref="T98:T129" si="29">S98/X98</f>
        <v>0</v>
      </c>
      <c r="U98" s="13"/>
      <c r="V98" s="14"/>
      <c r="W98" s="15">
        <f t="shared" ref="W98:W129" si="30">V98/X98</f>
        <v>0</v>
      </c>
      <c r="X98" s="16">
        <f t="shared" ref="X98:X129" si="31">D98+G98+J98+M98+S98+P98+V98</f>
        <v>15979</v>
      </c>
      <c r="Y98" s="1" t="s">
        <v>247</v>
      </c>
      <c r="Z98" s="29" t="s">
        <v>42</v>
      </c>
      <c r="AA98" s="1" t="s">
        <v>43</v>
      </c>
    </row>
    <row r="99" spans="1:27" x14ac:dyDescent="0.25">
      <c r="A99" s="29" t="s">
        <v>175</v>
      </c>
      <c r="B99" s="29">
        <v>34</v>
      </c>
      <c r="C99" s="2" t="s">
        <v>250</v>
      </c>
      <c r="D99" s="30">
        <v>6680</v>
      </c>
      <c r="E99" s="3">
        <f t="shared" si="24"/>
        <v>0.86115766404537841</v>
      </c>
      <c r="F99" s="52"/>
      <c r="G99" s="53"/>
      <c r="H99" s="54">
        <f t="shared" si="25"/>
        <v>0</v>
      </c>
      <c r="I99" s="4"/>
      <c r="J99" s="5"/>
      <c r="K99" s="6">
        <f t="shared" si="26"/>
        <v>0</v>
      </c>
      <c r="L99" s="7" t="s">
        <v>250</v>
      </c>
      <c r="M99" s="8">
        <v>1077</v>
      </c>
      <c r="N99" s="9">
        <f t="shared" si="27"/>
        <v>0.13884233595462164</v>
      </c>
      <c r="O99" s="96"/>
      <c r="P99" s="95"/>
      <c r="Q99" s="94">
        <f t="shared" si="28"/>
        <v>0</v>
      </c>
      <c r="R99" s="10"/>
      <c r="S99" s="11"/>
      <c r="T99" s="12">
        <f t="shared" si="29"/>
        <v>0</v>
      </c>
      <c r="U99" s="13"/>
      <c r="V99" s="14"/>
      <c r="W99" s="15">
        <f t="shared" si="30"/>
        <v>0</v>
      </c>
      <c r="X99" s="16">
        <f t="shared" si="31"/>
        <v>7757</v>
      </c>
      <c r="Y99" s="1" t="s">
        <v>250</v>
      </c>
      <c r="Z99" s="29" t="s">
        <v>42</v>
      </c>
      <c r="AA99" s="1" t="s">
        <v>43</v>
      </c>
    </row>
    <row r="100" spans="1:27" x14ac:dyDescent="0.25">
      <c r="A100" s="29" t="s">
        <v>175</v>
      </c>
      <c r="B100" s="29">
        <v>35</v>
      </c>
      <c r="C100" s="2" t="s">
        <v>251</v>
      </c>
      <c r="D100" s="30">
        <v>7474</v>
      </c>
      <c r="E100" s="3">
        <f t="shared" si="24"/>
        <v>1</v>
      </c>
      <c r="F100" s="52"/>
      <c r="G100" s="53"/>
      <c r="H100" s="54">
        <f t="shared" si="25"/>
        <v>0</v>
      </c>
      <c r="I100" s="4"/>
      <c r="J100" s="5"/>
      <c r="K100" s="6">
        <f t="shared" si="26"/>
        <v>0</v>
      </c>
      <c r="L100" s="7"/>
      <c r="M100" s="8"/>
      <c r="N100" s="9">
        <f t="shared" si="27"/>
        <v>0</v>
      </c>
      <c r="O100" s="96"/>
      <c r="P100" s="95"/>
      <c r="Q100" s="94">
        <f t="shared" si="28"/>
        <v>0</v>
      </c>
      <c r="R100" s="10"/>
      <c r="S100" s="11"/>
      <c r="T100" s="12">
        <f t="shared" si="29"/>
        <v>0</v>
      </c>
      <c r="U100" s="13"/>
      <c r="V100" s="14"/>
      <c r="W100" s="15">
        <f t="shared" si="30"/>
        <v>0</v>
      </c>
      <c r="X100" s="16">
        <f t="shared" si="31"/>
        <v>7474</v>
      </c>
      <c r="Y100" s="1" t="s">
        <v>251</v>
      </c>
      <c r="Z100" s="29" t="s">
        <v>42</v>
      </c>
      <c r="AA100" s="1" t="s">
        <v>42</v>
      </c>
    </row>
    <row r="101" spans="1:27" x14ac:dyDescent="0.25">
      <c r="A101" s="29" t="s">
        <v>175</v>
      </c>
      <c r="B101" s="29">
        <v>36</v>
      </c>
      <c r="C101" s="2" t="s">
        <v>252</v>
      </c>
      <c r="D101" s="30">
        <v>9203</v>
      </c>
      <c r="E101" s="3">
        <f t="shared" si="24"/>
        <v>0.83360507246376814</v>
      </c>
      <c r="F101" s="52"/>
      <c r="G101" s="53"/>
      <c r="H101" s="54">
        <f t="shared" si="25"/>
        <v>0</v>
      </c>
      <c r="I101" s="4"/>
      <c r="J101" s="5"/>
      <c r="K101" s="6">
        <f t="shared" si="26"/>
        <v>0</v>
      </c>
      <c r="L101" s="7" t="s">
        <v>252</v>
      </c>
      <c r="M101" s="8">
        <v>1837</v>
      </c>
      <c r="N101" s="9">
        <f t="shared" si="27"/>
        <v>0.16639492753623189</v>
      </c>
      <c r="O101" s="96"/>
      <c r="P101" s="95"/>
      <c r="Q101" s="94">
        <f t="shared" si="28"/>
        <v>0</v>
      </c>
      <c r="R101" s="10"/>
      <c r="S101" s="11"/>
      <c r="T101" s="12">
        <f t="shared" si="29"/>
        <v>0</v>
      </c>
      <c r="U101" s="13"/>
      <c r="V101" s="14"/>
      <c r="W101" s="15">
        <f t="shared" si="30"/>
        <v>0</v>
      </c>
      <c r="X101" s="16">
        <f t="shared" si="31"/>
        <v>11040</v>
      </c>
      <c r="Y101" s="1" t="s">
        <v>252</v>
      </c>
      <c r="Z101" s="29" t="s">
        <v>42</v>
      </c>
      <c r="AA101" s="1" t="s">
        <v>43</v>
      </c>
    </row>
    <row r="102" spans="1:27" x14ac:dyDescent="0.25">
      <c r="A102" s="29" t="s">
        <v>175</v>
      </c>
      <c r="B102" s="29">
        <v>37</v>
      </c>
      <c r="C102" s="2" t="s">
        <v>254</v>
      </c>
      <c r="D102" s="30">
        <v>8817</v>
      </c>
      <c r="E102" s="3">
        <f t="shared" si="24"/>
        <v>0.79232566498921642</v>
      </c>
      <c r="F102" s="52"/>
      <c r="G102" s="53"/>
      <c r="H102" s="54">
        <f t="shared" si="25"/>
        <v>0</v>
      </c>
      <c r="I102" s="4"/>
      <c r="J102" s="5"/>
      <c r="K102" s="6">
        <f t="shared" si="26"/>
        <v>0</v>
      </c>
      <c r="L102" s="7" t="s">
        <v>254</v>
      </c>
      <c r="M102" s="8">
        <v>1519</v>
      </c>
      <c r="N102" s="9">
        <f t="shared" si="27"/>
        <v>0.13650251617541337</v>
      </c>
      <c r="O102" s="96"/>
      <c r="P102" s="95"/>
      <c r="Q102" s="94">
        <f t="shared" si="28"/>
        <v>0</v>
      </c>
      <c r="R102" s="10"/>
      <c r="S102" s="11"/>
      <c r="T102" s="12">
        <f t="shared" si="29"/>
        <v>0</v>
      </c>
      <c r="U102" s="13" t="s">
        <v>255</v>
      </c>
      <c r="V102" s="14">
        <v>792</v>
      </c>
      <c r="W102" s="15">
        <f t="shared" si="30"/>
        <v>7.1171818835370243E-2</v>
      </c>
      <c r="X102" s="16">
        <f t="shared" si="31"/>
        <v>11128</v>
      </c>
      <c r="Y102" s="1" t="s">
        <v>254</v>
      </c>
      <c r="Z102" s="29" t="s">
        <v>42</v>
      </c>
      <c r="AA102" s="1" t="s">
        <v>612</v>
      </c>
    </row>
    <row r="103" spans="1:27" x14ac:dyDescent="0.25">
      <c r="A103" s="29" t="s">
        <v>175</v>
      </c>
      <c r="B103" s="29">
        <v>38</v>
      </c>
      <c r="C103" s="2" t="s">
        <v>256</v>
      </c>
      <c r="D103" s="30">
        <v>6694</v>
      </c>
      <c r="E103" s="3">
        <f t="shared" si="24"/>
        <v>1</v>
      </c>
      <c r="F103" s="52"/>
      <c r="G103" s="53"/>
      <c r="H103" s="54">
        <f t="shared" si="25"/>
        <v>0</v>
      </c>
      <c r="I103" s="4"/>
      <c r="J103" s="5"/>
      <c r="K103" s="6">
        <f t="shared" si="26"/>
        <v>0</v>
      </c>
      <c r="L103" s="7"/>
      <c r="M103" s="8"/>
      <c r="N103" s="9">
        <f t="shared" si="27"/>
        <v>0</v>
      </c>
      <c r="O103" s="96"/>
      <c r="P103" s="95"/>
      <c r="Q103" s="94">
        <f t="shared" si="28"/>
        <v>0</v>
      </c>
      <c r="R103" s="10"/>
      <c r="S103" s="11"/>
      <c r="T103" s="12">
        <f t="shared" si="29"/>
        <v>0</v>
      </c>
      <c r="U103" s="13"/>
      <c r="V103" s="14"/>
      <c r="W103" s="15">
        <f t="shared" si="30"/>
        <v>0</v>
      </c>
      <c r="X103" s="16">
        <f t="shared" si="31"/>
        <v>6694</v>
      </c>
      <c r="Y103" s="1" t="s">
        <v>256</v>
      </c>
      <c r="Z103" s="29" t="s">
        <v>42</v>
      </c>
      <c r="AA103" s="1" t="s">
        <v>42</v>
      </c>
    </row>
    <row r="104" spans="1:27" x14ac:dyDescent="0.25">
      <c r="A104" s="29" t="s">
        <v>175</v>
      </c>
      <c r="B104" s="29">
        <v>39</v>
      </c>
      <c r="C104" s="2" t="s">
        <v>257</v>
      </c>
      <c r="D104" s="30">
        <v>5251</v>
      </c>
      <c r="E104" s="3">
        <f t="shared" si="24"/>
        <v>0.88490057296932934</v>
      </c>
      <c r="F104" s="52"/>
      <c r="G104" s="53"/>
      <c r="H104" s="54">
        <f t="shared" si="25"/>
        <v>0</v>
      </c>
      <c r="I104" s="4"/>
      <c r="J104" s="5"/>
      <c r="K104" s="6">
        <f t="shared" si="26"/>
        <v>0</v>
      </c>
      <c r="L104" s="7" t="s">
        <v>257</v>
      </c>
      <c r="M104" s="8">
        <v>683</v>
      </c>
      <c r="N104" s="9">
        <f t="shared" si="27"/>
        <v>0.11509942703067071</v>
      </c>
      <c r="O104" s="96"/>
      <c r="P104" s="95"/>
      <c r="Q104" s="94">
        <f t="shared" si="28"/>
        <v>0</v>
      </c>
      <c r="R104" s="10"/>
      <c r="S104" s="11"/>
      <c r="T104" s="12">
        <f t="shared" si="29"/>
        <v>0</v>
      </c>
      <c r="U104" s="13"/>
      <c r="V104" s="14"/>
      <c r="W104" s="15">
        <f t="shared" si="30"/>
        <v>0</v>
      </c>
      <c r="X104" s="16">
        <f t="shared" si="31"/>
        <v>5934</v>
      </c>
      <c r="Y104" s="1" t="s">
        <v>257</v>
      </c>
      <c r="Z104" s="29" t="s">
        <v>42</v>
      </c>
      <c r="AA104" s="1" t="s">
        <v>43</v>
      </c>
    </row>
    <row r="105" spans="1:27" x14ac:dyDescent="0.25">
      <c r="A105" s="29" t="s">
        <v>175</v>
      </c>
      <c r="B105" s="29">
        <v>40</v>
      </c>
      <c r="C105" s="2" t="s">
        <v>58</v>
      </c>
      <c r="D105" s="30">
        <v>5816</v>
      </c>
      <c r="E105" s="3">
        <f t="shared" si="24"/>
        <v>0.62077062653431525</v>
      </c>
      <c r="F105" s="52" t="s">
        <v>258</v>
      </c>
      <c r="G105" s="53">
        <v>3077</v>
      </c>
      <c r="H105" s="54">
        <f t="shared" si="25"/>
        <v>0.32842352438894223</v>
      </c>
      <c r="I105" s="4"/>
      <c r="J105" s="5"/>
      <c r="K105" s="6">
        <f t="shared" si="26"/>
        <v>0</v>
      </c>
      <c r="L105" s="7" t="s">
        <v>58</v>
      </c>
      <c r="M105" s="8">
        <v>308</v>
      </c>
      <c r="N105" s="9">
        <f t="shared" si="27"/>
        <v>3.2874372932009822E-2</v>
      </c>
      <c r="O105" s="96" t="s">
        <v>58</v>
      </c>
      <c r="P105" s="95">
        <v>168</v>
      </c>
      <c r="Q105" s="94">
        <f t="shared" si="28"/>
        <v>1.793147614473263E-2</v>
      </c>
      <c r="R105" s="10"/>
      <c r="S105" s="11"/>
      <c r="T105" s="12">
        <f t="shared" si="29"/>
        <v>0</v>
      </c>
      <c r="U105" s="13"/>
      <c r="V105" s="14"/>
      <c r="W105" s="15">
        <f t="shared" si="30"/>
        <v>0</v>
      </c>
      <c r="X105" s="16">
        <f t="shared" si="31"/>
        <v>9369</v>
      </c>
      <c r="Y105" s="1" t="s">
        <v>58</v>
      </c>
      <c r="Z105" s="29" t="s">
        <v>42</v>
      </c>
      <c r="AA105" s="1" t="s">
        <v>560</v>
      </c>
    </row>
    <row r="106" spans="1:27" x14ac:dyDescent="0.25">
      <c r="A106" s="29" t="s">
        <v>175</v>
      </c>
      <c r="B106" s="29">
        <v>41</v>
      </c>
      <c r="C106" s="2" t="s">
        <v>259</v>
      </c>
      <c r="D106" s="30">
        <v>10980</v>
      </c>
      <c r="E106" s="3">
        <f t="shared" si="24"/>
        <v>0.79398365753127487</v>
      </c>
      <c r="F106" s="52"/>
      <c r="G106" s="53"/>
      <c r="H106" s="54">
        <f t="shared" si="25"/>
        <v>0</v>
      </c>
      <c r="I106" s="4" t="s">
        <v>613</v>
      </c>
      <c r="J106" s="5">
        <v>1740</v>
      </c>
      <c r="K106" s="6">
        <f t="shared" si="26"/>
        <v>0.125822546821896</v>
      </c>
      <c r="L106" s="7" t="s">
        <v>259</v>
      </c>
      <c r="M106" s="8">
        <v>1109</v>
      </c>
      <c r="N106" s="9">
        <f t="shared" si="27"/>
        <v>8.019379564682913E-2</v>
      </c>
      <c r="O106" s="96"/>
      <c r="P106" s="95"/>
      <c r="Q106" s="94">
        <f t="shared" si="28"/>
        <v>0</v>
      </c>
      <c r="R106" s="10"/>
      <c r="S106" s="11"/>
      <c r="T106" s="12">
        <f t="shared" si="29"/>
        <v>0</v>
      </c>
      <c r="U106" s="13"/>
      <c r="V106" s="14"/>
      <c r="W106" s="15">
        <f t="shared" si="30"/>
        <v>0</v>
      </c>
      <c r="X106" s="16">
        <f t="shared" si="31"/>
        <v>13829</v>
      </c>
      <c r="Y106" s="1" t="s">
        <v>259</v>
      </c>
      <c r="Z106" s="29" t="s">
        <v>42</v>
      </c>
      <c r="AA106" s="1" t="s">
        <v>75</v>
      </c>
    </row>
    <row r="107" spans="1:27" x14ac:dyDescent="0.25">
      <c r="A107" s="29" t="s">
        <v>175</v>
      </c>
      <c r="B107" s="29">
        <v>42</v>
      </c>
      <c r="C107" s="2" t="s">
        <v>614</v>
      </c>
      <c r="D107" s="30">
        <v>11342</v>
      </c>
      <c r="E107" s="3">
        <f t="shared" si="24"/>
        <v>0.80502519696216912</v>
      </c>
      <c r="F107" s="52" t="s">
        <v>615</v>
      </c>
      <c r="G107" s="53">
        <v>837</v>
      </c>
      <c r="H107" s="54">
        <f t="shared" si="25"/>
        <v>5.9408048832422455E-2</v>
      </c>
      <c r="I107" s="4" t="s">
        <v>72</v>
      </c>
      <c r="J107" s="5">
        <v>536</v>
      </c>
      <c r="K107" s="6">
        <f t="shared" si="26"/>
        <v>3.8043864007381648E-2</v>
      </c>
      <c r="L107" s="7" t="s">
        <v>614</v>
      </c>
      <c r="M107" s="8">
        <v>1374</v>
      </c>
      <c r="N107" s="9">
        <f t="shared" si="27"/>
        <v>9.7522890198026832E-2</v>
      </c>
      <c r="O107" s="96"/>
      <c r="P107" s="95"/>
      <c r="Q107" s="94">
        <f t="shared" si="28"/>
        <v>0</v>
      </c>
      <c r="R107" s="10"/>
      <c r="S107" s="11"/>
      <c r="T107" s="12">
        <f t="shared" si="29"/>
        <v>0</v>
      </c>
      <c r="U107" s="13"/>
      <c r="V107" s="14"/>
      <c r="W107" s="15">
        <f t="shared" si="30"/>
        <v>0</v>
      </c>
      <c r="X107" s="16">
        <f t="shared" si="31"/>
        <v>14089</v>
      </c>
      <c r="Y107" s="1" t="s">
        <v>614</v>
      </c>
      <c r="Z107" s="29" t="s">
        <v>42</v>
      </c>
      <c r="AA107" s="1" t="s">
        <v>616</v>
      </c>
    </row>
    <row r="108" spans="1:27" x14ac:dyDescent="0.25">
      <c r="A108" s="29" t="s">
        <v>175</v>
      </c>
      <c r="B108" s="29">
        <v>43</v>
      </c>
      <c r="C108" s="2" t="s">
        <v>262</v>
      </c>
      <c r="D108" s="30">
        <v>13631</v>
      </c>
      <c r="E108" s="3">
        <f t="shared" si="24"/>
        <v>0.86141304347826086</v>
      </c>
      <c r="F108" s="52"/>
      <c r="G108" s="53"/>
      <c r="H108" s="54">
        <f t="shared" si="25"/>
        <v>0</v>
      </c>
      <c r="I108" s="4" t="s">
        <v>617</v>
      </c>
      <c r="J108" s="5">
        <v>654</v>
      </c>
      <c r="K108" s="6">
        <f t="shared" si="26"/>
        <v>4.1329625884732053E-2</v>
      </c>
      <c r="L108" s="7" t="s">
        <v>262</v>
      </c>
      <c r="M108" s="8">
        <v>1539</v>
      </c>
      <c r="N108" s="9">
        <f t="shared" si="27"/>
        <v>9.7257330637007075E-2</v>
      </c>
      <c r="O108" s="96"/>
      <c r="P108" s="95"/>
      <c r="Q108" s="94">
        <f t="shared" si="28"/>
        <v>0</v>
      </c>
      <c r="R108" s="10"/>
      <c r="S108" s="11"/>
      <c r="T108" s="12">
        <f t="shared" si="29"/>
        <v>0</v>
      </c>
      <c r="U108" s="13"/>
      <c r="V108" s="14"/>
      <c r="W108" s="15">
        <f t="shared" si="30"/>
        <v>0</v>
      </c>
      <c r="X108" s="16">
        <f t="shared" si="31"/>
        <v>15824</v>
      </c>
      <c r="Y108" s="1" t="s">
        <v>262</v>
      </c>
      <c r="Z108" s="29" t="s">
        <v>42</v>
      </c>
      <c r="AA108" s="1" t="s">
        <v>75</v>
      </c>
    </row>
    <row r="109" spans="1:27" x14ac:dyDescent="0.25">
      <c r="A109" s="29" t="s">
        <v>175</v>
      </c>
      <c r="B109" s="29">
        <v>44</v>
      </c>
      <c r="C109" s="2" t="s">
        <v>264</v>
      </c>
      <c r="D109" s="30">
        <v>10704</v>
      </c>
      <c r="E109" s="3">
        <f t="shared" si="24"/>
        <v>0.6011794439764111</v>
      </c>
      <c r="F109" s="52" t="s">
        <v>618</v>
      </c>
      <c r="G109" s="53">
        <v>1672</v>
      </c>
      <c r="H109" s="54">
        <f t="shared" si="25"/>
        <v>9.3906206121875876E-2</v>
      </c>
      <c r="I109" s="4" t="s">
        <v>619</v>
      </c>
      <c r="J109" s="5">
        <v>956</v>
      </c>
      <c r="K109" s="6">
        <f t="shared" si="26"/>
        <v>5.3692782926144343E-2</v>
      </c>
      <c r="L109" s="7" t="s">
        <v>264</v>
      </c>
      <c r="M109" s="8">
        <v>4473</v>
      </c>
      <c r="N109" s="9">
        <f t="shared" si="27"/>
        <v>0.25122156697556863</v>
      </c>
      <c r="O109" s="96"/>
      <c r="P109" s="95"/>
      <c r="Q109" s="94">
        <f t="shared" si="28"/>
        <v>0</v>
      </c>
      <c r="R109" s="10"/>
      <c r="S109" s="11"/>
      <c r="T109" s="12">
        <f t="shared" si="29"/>
        <v>0</v>
      </c>
      <c r="U109" s="13"/>
      <c r="V109" s="14"/>
      <c r="W109" s="15">
        <f t="shared" si="30"/>
        <v>0</v>
      </c>
      <c r="X109" s="16">
        <f t="shared" si="31"/>
        <v>17805</v>
      </c>
      <c r="Y109" s="1" t="s">
        <v>264</v>
      </c>
      <c r="Z109" s="29" t="s">
        <v>42</v>
      </c>
      <c r="AA109" s="1" t="s">
        <v>620</v>
      </c>
    </row>
    <row r="110" spans="1:27" x14ac:dyDescent="0.25">
      <c r="A110" s="29" t="s">
        <v>175</v>
      </c>
      <c r="B110" s="29">
        <v>45</v>
      </c>
      <c r="C110" s="2" t="s">
        <v>266</v>
      </c>
      <c r="D110" s="30">
        <v>5823</v>
      </c>
      <c r="E110" s="3">
        <f t="shared" si="24"/>
        <v>0.49276466108149275</v>
      </c>
      <c r="F110" s="52" t="s">
        <v>268</v>
      </c>
      <c r="G110" s="53">
        <v>4943</v>
      </c>
      <c r="H110" s="54">
        <f t="shared" si="25"/>
        <v>0.41829567572141829</v>
      </c>
      <c r="I110" s="4" t="s">
        <v>621</v>
      </c>
      <c r="J110" s="5">
        <v>393</v>
      </c>
      <c r="K110" s="6">
        <f t="shared" si="26"/>
        <v>3.3257171871033255E-2</v>
      </c>
      <c r="L110" s="7" t="s">
        <v>266</v>
      </c>
      <c r="M110" s="8">
        <v>410</v>
      </c>
      <c r="N110" s="9">
        <f t="shared" si="27"/>
        <v>3.4695777270034693E-2</v>
      </c>
      <c r="O110" s="96" t="s">
        <v>266</v>
      </c>
      <c r="P110" s="95">
        <v>248</v>
      </c>
      <c r="Q110" s="94">
        <f t="shared" si="28"/>
        <v>2.0986714056020987E-2</v>
      </c>
      <c r="R110" s="10"/>
      <c r="S110" s="11"/>
      <c r="T110" s="12">
        <f t="shared" si="29"/>
        <v>0</v>
      </c>
      <c r="U110" s="13"/>
      <c r="V110" s="14"/>
      <c r="W110" s="15">
        <f t="shared" si="30"/>
        <v>0</v>
      </c>
      <c r="X110" s="16">
        <f t="shared" si="31"/>
        <v>11817</v>
      </c>
      <c r="Y110" s="1" t="s">
        <v>266</v>
      </c>
      <c r="Z110" s="29" t="s">
        <v>42</v>
      </c>
      <c r="AA110" s="1" t="s">
        <v>622</v>
      </c>
    </row>
    <row r="111" spans="1:27" x14ac:dyDescent="0.25">
      <c r="A111" s="29" t="s">
        <v>175</v>
      </c>
      <c r="B111" s="29">
        <v>46</v>
      </c>
      <c r="C111" s="2" t="s">
        <v>269</v>
      </c>
      <c r="D111" s="30">
        <v>7861</v>
      </c>
      <c r="E111" s="3">
        <f t="shared" si="24"/>
        <v>0.50975941897412624</v>
      </c>
      <c r="F111" s="52" t="s">
        <v>623</v>
      </c>
      <c r="G111" s="53">
        <v>5149</v>
      </c>
      <c r="H111" s="54">
        <f t="shared" si="25"/>
        <v>0.33389533752674921</v>
      </c>
      <c r="I111" s="4" t="s">
        <v>623</v>
      </c>
      <c r="J111" s="5">
        <v>1271</v>
      </c>
      <c r="K111" s="6">
        <f t="shared" si="26"/>
        <v>8.2420076519032492E-2</v>
      </c>
      <c r="L111" s="7" t="s">
        <v>269</v>
      </c>
      <c r="M111" s="8">
        <v>767</v>
      </c>
      <c r="N111" s="9">
        <f t="shared" si="27"/>
        <v>4.9737371117307569E-2</v>
      </c>
      <c r="O111" s="96" t="s">
        <v>269</v>
      </c>
      <c r="P111" s="95">
        <v>373</v>
      </c>
      <c r="Q111" s="94">
        <f t="shared" si="28"/>
        <v>2.4187795862784515E-2</v>
      </c>
      <c r="R111" s="10"/>
      <c r="S111" s="11"/>
      <c r="T111" s="12">
        <f t="shared" si="29"/>
        <v>0</v>
      </c>
      <c r="U111" s="13"/>
      <c r="V111" s="14"/>
      <c r="W111" s="15">
        <f t="shared" si="30"/>
        <v>0</v>
      </c>
      <c r="X111" s="16">
        <f t="shared" si="31"/>
        <v>15421</v>
      </c>
      <c r="Y111" s="1" t="s">
        <v>269</v>
      </c>
      <c r="Z111" s="29" t="s">
        <v>42</v>
      </c>
      <c r="AA111" s="1" t="s">
        <v>581</v>
      </c>
    </row>
    <row r="112" spans="1:27" x14ac:dyDescent="0.25">
      <c r="A112" s="29" t="s">
        <v>175</v>
      </c>
      <c r="B112" s="29">
        <v>47</v>
      </c>
      <c r="C112" s="2" t="s">
        <v>273</v>
      </c>
      <c r="D112" s="30">
        <v>5851</v>
      </c>
      <c r="E112" s="3">
        <f t="shared" si="24"/>
        <v>0.64381602112676062</v>
      </c>
      <c r="F112" s="52" t="s">
        <v>624</v>
      </c>
      <c r="G112" s="53">
        <v>2151</v>
      </c>
      <c r="H112" s="54">
        <f t="shared" si="25"/>
        <v>0.23668573943661972</v>
      </c>
      <c r="I112" s="4" t="s">
        <v>624</v>
      </c>
      <c r="J112" s="5">
        <v>490</v>
      </c>
      <c r="K112" s="6">
        <f t="shared" si="26"/>
        <v>5.3917253521126758E-2</v>
      </c>
      <c r="L112" s="7" t="s">
        <v>273</v>
      </c>
      <c r="M112" s="8">
        <v>596</v>
      </c>
      <c r="N112" s="9">
        <f t="shared" si="27"/>
        <v>6.5580985915492954E-2</v>
      </c>
      <c r="O112" s="96"/>
      <c r="P112" s="95"/>
      <c r="Q112" s="94">
        <f t="shared" si="28"/>
        <v>0</v>
      </c>
      <c r="R112" s="10"/>
      <c r="S112" s="11"/>
      <c r="T112" s="12">
        <f t="shared" si="29"/>
        <v>0</v>
      </c>
      <c r="U112" s="13"/>
      <c r="V112" s="14"/>
      <c r="W112" s="15">
        <f t="shared" si="30"/>
        <v>0</v>
      </c>
      <c r="X112" s="16">
        <f t="shared" si="31"/>
        <v>9088</v>
      </c>
      <c r="Y112" s="1" t="s">
        <v>273</v>
      </c>
      <c r="Z112" s="29" t="s">
        <v>42</v>
      </c>
      <c r="AA112" s="1" t="s">
        <v>620</v>
      </c>
    </row>
    <row r="113" spans="1:27" x14ac:dyDescent="0.25">
      <c r="A113" s="29" t="s">
        <v>175</v>
      </c>
      <c r="B113" s="29">
        <v>48</v>
      </c>
      <c r="C113" s="2" t="s">
        <v>275</v>
      </c>
      <c r="D113" s="30">
        <v>9743</v>
      </c>
      <c r="E113" s="3">
        <f t="shared" si="24"/>
        <v>0.62053372396662632</v>
      </c>
      <c r="F113" s="52" t="s">
        <v>625</v>
      </c>
      <c r="G113" s="53">
        <v>3240</v>
      </c>
      <c r="H113" s="54">
        <f t="shared" si="25"/>
        <v>0.20635628303929687</v>
      </c>
      <c r="I113" s="4" t="s">
        <v>275</v>
      </c>
      <c r="J113" s="5">
        <v>2574</v>
      </c>
      <c r="K113" s="6">
        <f t="shared" si="26"/>
        <v>0.16393860263677473</v>
      </c>
      <c r="L113" s="7"/>
      <c r="M113" s="8"/>
      <c r="N113" s="9">
        <f t="shared" si="27"/>
        <v>0</v>
      </c>
      <c r="O113" s="96"/>
      <c r="P113" s="95"/>
      <c r="Q113" s="94">
        <f t="shared" si="28"/>
        <v>0</v>
      </c>
      <c r="R113" s="10"/>
      <c r="S113" s="11"/>
      <c r="T113" s="12">
        <f t="shared" si="29"/>
        <v>0</v>
      </c>
      <c r="U113" s="13" t="s">
        <v>625</v>
      </c>
      <c r="V113" s="14">
        <v>144</v>
      </c>
      <c r="W113" s="15">
        <f t="shared" si="30"/>
        <v>9.1713903573020835E-3</v>
      </c>
      <c r="X113" s="16">
        <f t="shared" si="31"/>
        <v>15701</v>
      </c>
      <c r="Y113" s="1" t="s">
        <v>275</v>
      </c>
      <c r="Z113" s="29" t="s">
        <v>42</v>
      </c>
      <c r="AA113" s="1" t="s">
        <v>626</v>
      </c>
    </row>
    <row r="114" spans="1:27" x14ac:dyDescent="0.25">
      <c r="A114" s="29" t="s">
        <v>175</v>
      </c>
      <c r="B114" s="29">
        <v>49</v>
      </c>
      <c r="C114" s="2" t="s">
        <v>278</v>
      </c>
      <c r="D114" s="30">
        <v>4305</v>
      </c>
      <c r="E114" s="3">
        <f t="shared" si="24"/>
        <v>0.67181647940074907</v>
      </c>
      <c r="F114" s="52" t="s">
        <v>286</v>
      </c>
      <c r="G114" s="53">
        <v>1190</v>
      </c>
      <c r="H114" s="54">
        <f t="shared" si="25"/>
        <v>0.18570536828963796</v>
      </c>
      <c r="I114" s="4" t="s">
        <v>286</v>
      </c>
      <c r="J114" s="5">
        <v>346</v>
      </c>
      <c r="K114" s="6">
        <f t="shared" si="26"/>
        <v>5.3995006242197253E-2</v>
      </c>
      <c r="L114" s="7" t="s">
        <v>280</v>
      </c>
      <c r="M114" s="8">
        <v>347</v>
      </c>
      <c r="N114" s="9">
        <f t="shared" si="27"/>
        <v>5.4151061173533084E-2</v>
      </c>
      <c r="O114" s="96" t="s">
        <v>280</v>
      </c>
      <c r="P114" s="95">
        <v>220</v>
      </c>
      <c r="Q114" s="94">
        <f t="shared" si="28"/>
        <v>3.4332084893882647E-2</v>
      </c>
      <c r="R114" s="10"/>
      <c r="S114" s="11"/>
      <c r="T114" s="12">
        <f t="shared" si="29"/>
        <v>0</v>
      </c>
      <c r="U114" s="13"/>
      <c r="V114" s="14"/>
      <c r="W114" s="15">
        <f t="shared" si="30"/>
        <v>0</v>
      </c>
      <c r="X114" s="16">
        <f t="shared" si="31"/>
        <v>6408</v>
      </c>
      <c r="Y114" s="1" t="s">
        <v>280</v>
      </c>
      <c r="Z114" s="29" t="s">
        <v>42</v>
      </c>
      <c r="AA114" s="1" t="s">
        <v>627</v>
      </c>
    </row>
    <row r="115" spans="1:27" x14ac:dyDescent="0.25">
      <c r="A115" s="29" t="s">
        <v>175</v>
      </c>
      <c r="B115" s="29">
        <v>50</v>
      </c>
      <c r="C115" s="2" t="s">
        <v>283</v>
      </c>
      <c r="D115" s="30">
        <v>9789</v>
      </c>
      <c r="E115" s="3">
        <f t="shared" si="24"/>
        <v>0.89988968560397131</v>
      </c>
      <c r="F115" s="52" t="s">
        <v>628</v>
      </c>
      <c r="G115" s="53">
        <v>1089</v>
      </c>
      <c r="H115" s="54">
        <f t="shared" si="25"/>
        <v>0.10011031439602869</v>
      </c>
      <c r="I115" s="4"/>
      <c r="J115" s="5"/>
      <c r="K115" s="6">
        <f t="shared" si="26"/>
        <v>0</v>
      </c>
      <c r="L115" s="7"/>
      <c r="M115" s="8"/>
      <c r="N115" s="9">
        <f t="shared" si="27"/>
        <v>0</v>
      </c>
      <c r="O115" s="96"/>
      <c r="P115" s="95"/>
      <c r="Q115" s="94">
        <f t="shared" si="28"/>
        <v>0</v>
      </c>
      <c r="R115" s="10"/>
      <c r="S115" s="11"/>
      <c r="T115" s="12">
        <f t="shared" si="29"/>
        <v>0</v>
      </c>
      <c r="U115" s="13"/>
      <c r="V115" s="14"/>
      <c r="W115" s="15">
        <f t="shared" si="30"/>
        <v>0</v>
      </c>
      <c r="X115" s="16">
        <f t="shared" si="31"/>
        <v>10878</v>
      </c>
      <c r="Y115" s="1" t="s">
        <v>283</v>
      </c>
      <c r="Z115" s="29" t="s">
        <v>42</v>
      </c>
      <c r="AA115" s="1" t="s">
        <v>98</v>
      </c>
    </row>
    <row r="116" spans="1:27" x14ac:dyDescent="0.25">
      <c r="A116" s="29" t="s">
        <v>175</v>
      </c>
      <c r="B116" s="29">
        <v>51</v>
      </c>
      <c r="C116" s="2" t="s">
        <v>285</v>
      </c>
      <c r="D116" s="30">
        <v>7887</v>
      </c>
      <c r="E116" s="3">
        <f t="shared" si="24"/>
        <v>0.88024553571428577</v>
      </c>
      <c r="F116" s="52"/>
      <c r="G116" s="53"/>
      <c r="H116" s="54">
        <f t="shared" si="25"/>
        <v>0</v>
      </c>
      <c r="I116" s="4" t="s">
        <v>629</v>
      </c>
      <c r="J116" s="5">
        <v>1073</v>
      </c>
      <c r="K116" s="6">
        <f t="shared" si="26"/>
        <v>0.11975446428571429</v>
      </c>
      <c r="L116" s="7"/>
      <c r="M116" s="8"/>
      <c r="N116" s="9">
        <f t="shared" si="27"/>
        <v>0</v>
      </c>
      <c r="O116" s="96"/>
      <c r="P116" s="95"/>
      <c r="Q116" s="94">
        <f t="shared" si="28"/>
        <v>0</v>
      </c>
      <c r="R116" s="10"/>
      <c r="S116" s="11"/>
      <c r="T116" s="12">
        <f t="shared" si="29"/>
        <v>0</v>
      </c>
      <c r="U116" s="13"/>
      <c r="V116" s="14"/>
      <c r="W116" s="15">
        <f t="shared" si="30"/>
        <v>0</v>
      </c>
      <c r="X116" s="16">
        <f t="shared" si="31"/>
        <v>8960</v>
      </c>
      <c r="Y116" s="1" t="s">
        <v>287</v>
      </c>
      <c r="Z116" s="29" t="s">
        <v>42</v>
      </c>
      <c r="AA116" s="1" t="s">
        <v>630</v>
      </c>
    </row>
    <row r="117" spans="1:27" x14ac:dyDescent="0.25">
      <c r="A117" s="29" t="s">
        <v>175</v>
      </c>
      <c r="B117" s="29">
        <v>52</v>
      </c>
      <c r="C117" s="2" t="s">
        <v>631</v>
      </c>
      <c r="D117" s="30">
        <v>18421</v>
      </c>
      <c r="E117" s="3">
        <f t="shared" si="24"/>
        <v>0.69747453712468288</v>
      </c>
      <c r="F117" s="52" t="s">
        <v>83</v>
      </c>
      <c r="G117" s="53">
        <v>1689</v>
      </c>
      <c r="H117" s="54">
        <f t="shared" si="25"/>
        <v>6.3950626632842372E-2</v>
      </c>
      <c r="I117" s="4" t="s">
        <v>83</v>
      </c>
      <c r="J117" s="5">
        <v>458</v>
      </c>
      <c r="K117" s="6">
        <f t="shared" si="26"/>
        <v>1.7341259323766612E-2</v>
      </c>
      <c r="L117" s="7" t="s">
        <v>632</v>
      </c>
      <c r="M117" s="8">
        <v>5843</v>
      </c>
      <c r="N117" s="9">
        <f t="shared" si="27"/>
        <v>0.22123357691870812</v>
      </c>
      <c r="O117" s="96"/>
      <c r="P117" s="95"/>
      <c r="Q117" s="94">
        <f t="shared" si="28"/>
        <v>0</v>
      </c>
      <c r="R117" s="10"/>
      <c r="S117" s="11"/>
      <c r="T117" s="12">
        <f t="shared" si="29"/>
        <v>0</v>
      </c>
      <c r="U117" s="13"/>
      <c r="V117" s="14"/>
      <c r="W117" s="15">
        <f t="shared" si="30"/>
        <v>0</v>
      </c>
      <c r="X117" s="16">
        <f t="shared" si="31"/>
        <v>26411</v>
      </c>
      <c r="Y117" s="1" t="s">
        <v>631</v>
      </c>
      <c r="Z117" s="29" t="s">
        <v>42</v>
      </c>
      <c r="AA117" s="1" t="s">
        <v>633</v>
      </c>
    </row>
    <row r="118" spans="1:27" x14ac:dyDescent="0.25">
      <c r="A118" s="29" t="s">
        <v>175</v>
      </c>
      <c r="B118" s="29">
        <v>53</v>
      </c>
      <c r="C118" s="2" t="s">
        <v>634</v>
      </c>
      <c r="D118" s="30">
        <v>9706</v>
      </c>
      <c r="E118" s="3">
        <f t="shared" si="24"/>
        <v>1</v>
      </c>
      <c r="F118" s="52"/>
      <c r="G118" s="53"/>
      <c r="H118" s="54">
        <f t="shared" si="25"/>
        <v>0</v>
      </c>
      <c r="I118" s="4"/>
      <c r="J118" s="5"/>
      <c r="K118" s="6">
        <f t="shared" si="26"/>
        <v>0</v>
      </c>
      <c r="L118" s="7"/>
      <c r="M118" s="8"/>
      <c r="N118" s="9">
        <f t="shared" si="27"/>
        <v>0</v>
      </c>
      <c r="O118" s="96"/>
      <c r="P118" s="95"/>
      <c r="Q118" s="94">
        <f t="shared" si="28"/>
        <v>0</v>
      </c>
      <c r="R118" s="10"/>
      <c r="S118" s="11"/>
      <c r="T118" s="12">
        <f t="shared" si="29"/>
        <v>0</v>
      </c>
      <c r="U118" s="13"/>
      <c r="V118" s="14"/>
      <c r="W118" s="15">
        <f t="shared" si="30"/>
        <v>0</v>
      </c>
      <c r="X118" s="16">
        <f t="shared" si="31"/>
        <v>9706</v>
      </c>
      <c r="Y118" s="1" t="s">
        <v>634</v>
      </c>
      <c r="Z118" s="29" t="s">
        <v>42</v>
      </c>
      <c r="AA118" s="1" t="s">
        <v>42</v>
      </c>
    </row>
    <row r="119" spans="1:27" x14ac:dyDescent="0.25">
      <c r="A119" s="29" t="s">
        <v>175</v>
      </c>
      <c r="B119" s="29">
        <v>54</v>
      </c>
      <c r="C119" s="2" t="s">
        <v>63</v>
      </c>
      <c r="D119" s="30">
        <v>7514</v>
      </c>
      <c r="E119" s="3">
        <f t="shared" si="24"/>
        <v>0.85835046835732232</v>
      </c>
      <c r="F119" s="52" t="s">
        <v>294</v>
      </c>
      <c r="G119" s="53">
        <v>289</v>
      </c>
      <c r="H119" s="54">
        <f t="shared" si="25"/>
        <v>3.3013479552204704E-2</v>
      </c>
      <c r="I119" s="4" t="s">
        <v>294</v>
      </c>
      <c r="J119" s="5">
        <v>92</v>
      </c>
      <c r="K119" s="6">
        <f t="shared" si="26"/>
        <v>1.0509481379940599E-2</v>
      </c>
      <c r="L119" s="7" t="s">
        <v>635</v>
      </c>
      <c r="M119" s="8">
        <v>859</v>
      </c>
      <c r="N119" s="9">
        <f t="shared" si="27"/>
        <v>9.8126570710532324E-2</v>
      </c>
      <c r="O119" s="96"/>
      <c r="P119" s="95"/>
      <c r="Q119" s="94">
        <f t="shared" si="28"/>
        <v>0</v>
      </c>
      <c r="R119" s="10"/>
      <c r="S119" s="11"/>
      <c r="T119" s="12">
        <f t="shared" si="29"/>
        <v>0</v>
      </c>
      <c r="U119" s="13"/>
      <c r="V119" s="14"/>
      <c r="W119" s="15">
        <f t="shared" si="30"/>
        <v>0</v>
      </c>
      <c r="X119" s="16">
        <f t="shared" si="31"/>
        <v>8754</v>
      </c>
      <c r="Y119" s="1" t="s">
        <v>63</v>
      </c>
      <c r="Z119" s="29" t="s">
        <v>42</v>
      </c>
      <c r="AA119" s="1" t="s">
        <v>633</v>
      </c>
    </row>
    <row r="120" spans="1:27" x14ac:dyDescent="0.25">
      <c r="A120" s="29" t="s">
        <v>175</v>
      </c>
      <c r="B120" s="29">
        <v>55</v>
      </c>
      <c r="C120" s="2" t="s">
        <v>636</v>
      </c>
      <c r="D120" s="30">
        <v>10640</v>
      </c>
      <c r="E120" s="3">
        <f t="shared" si="24"/>
        <v>0.92449387435919717</v>
      </c>
      <c r="F120" s="52" t="s">
        <v>637</v>
      </c>
      <c r="G120" s="53">
        <v>272</v>
      </c>
      <c r="H120" s="54">
        <f t="shared" si="25"/>
        <v>2.3633677991137372E-2</v>
      </c>
      <c r="I120" s="4"/>
      <c r="J120" s="5"/>
      <c r="K120" s="6">
        <f t="shared" si="26"/>
        <v>0</v>
      </c>
      <c r="L120" s="7" t="s">
        <v>638</v>
      </c>
      <c r="M120" s="8">
        <v>597</v>
      </c>
      <c r="N120" s="9">
        <f t="shared" si="27"/>
        <v>5.1872447649665476E-2</v>
      </c>
      <c r="O120" s="96"/>
      <c r="P120" s="95"/>
      <c r="Q120" s="94">
        <f t="shared" si="28"/>
        <v>0</v>
      </c>
      <c r="R120" s="10"/>
      <c r="S120" s="11"/>
      <c r="T120" s="12">
        <f t="shared" si="29"/>
        <v>0</v>
      </c>
      <c r="U120" s="13"/>
      <c r="V120" s="14"/>
      <c r="W120" s="15">
        <f t="shared" si="30"/>
        <v>0</v>
      </c>
      <c r="X120" s="16">
        <f t="shared" si="31"/>
        <v>11509</v>
      </c>
      <c r="Y120" s="1" t="s">
        <v>636</v>
      </c>
      <c r="Z120" s="29" t="s">
        <v>42</v>
      </c>
      <c r="AA120" s="1" t="s">
        <v>639</v>
      </c>
    </row>
    <row r="121" spans="1:27" x14ac:dyDescent="0.25">
      <c r="A121" s="29" t="s">
        <v>175</v>
      </c>
      <c r="B121" s="29">
        <v>56</v>
      </c>
      <c r="C121" s="2" t="s">
        <v>301</v>
      </c>
      <c r="D121" s="30">
        <v>14468</v>
      </c>
      <c r="E121" s="3">
        <f t="shared" si="24"/>
        <v>0.97928793826993366</v>
      </c>
      <c r="F121" s="52" t="s">
        <v>640</v>
      </c>
      <c r="G121" s="53">
        <v>306</v>
      </c>
      <c r="H121" s="54">
        <f t="shared" si="25"/>
        <v>2.0712061730066334E-2</v>
      </c>
      <c r="I121" s="4"/>
      <c r="J121" s="5"/>
      <c r="K121" s="6">
        <f t="shared" si="26"/>
        <v>0</v>
      </c>
      <c r="L121" s="7"/>
      <c r="M121" s="8"/>
      <c r="N121" s="9">
        <f t="shared" si="27"/>
        <v>0</v>
      </c>
      <c r="O121" s="96"/>
      <c r="P121" s="95"/>
      <c r="Q121" s="94">
        <f t="shared" si="28"/>
        <v>0</v>
      </c>
      <c r="R121" s="10"/>
      <c r="S121" s="11"/>
      <c r="T121" s="12">
        <f t="shared" si="29"/>
        <v>0</v>
      </c>
      <c r="U121" s="13"/>
      <c r="V121" s="14"/>
      <c r="W121" s="15">
        <f t="shared" si="30"/>
        <v>0</v>
      </c>
      <c r="X121" s="16">
        <f t="shared" si="31"/>
        <v>14774</v>
      </c>
      <c r="Y121" s="1" t="s">
        <v>301</v>
      </c>
      <c r="Z121" s="29" t="s">
        <v>42</v>
      </c>
      <c r="AA121" s="1" t="s">
        <v>98</v>
      </c>
    </row>
    <row r="122" spans="1:27" x14ac:dyDescent="0.25">
      <c r="A122" s="29" t="s">
        <v>175</v>
      </c>
      <c r="B122" s="29">
        <v>57</v>
      </c>
      <c r="C122" s="2" t="s">
        <v>303</v>
      </c>
      <c r="D122" s="30">
        <v>19946</v>
      </c>
      <c r="E122" s="3">
        <f t="shared" si="24"/>
        <v>1</v>
      </c>
      <c r="F122" s="52"/>
      <c r="G122" s="53"/>
      <c r="H122" s="54">
        <f t="shared" si="25"/>
        <v>0</v>
      </c>
      <c r="I122" s="4"/>
      <c r="J122" s="5"/>
      <c r="K122" s="6">
        <f t="shared" si="26"/>
        <v>0</v>
      </c>
      <c r="L122" s="7"/>
      <c r="M122" s="8"/>
      <c r="N122" s="9">
        <f t="shared" si="27"/>
        <v>0</v>
      </c>
      <c r="O122" s="96"/>
      <c r="P122" s="95"/>
      <c r="Q122" s="94">
        <f t="shared" si="28"/>
        <v>0</v>
      </c>
      <c r="R122" s="10"/>
      <c r="S122" s="11"/>
      <c r="T122" s="12">
        <f t="shared" si="29"/>
        <v>0</v>
      </c>
      <c r="U122" s="13"/>
      <c r="V122" s="14"/>
      <c r="W122" s="15">
        <f t="shared" si="30"/>
        <v>0</v>
      </c>
      <c r="X122" s="16">
        <f t="shared" si="31"/>
        <v>19946</v>
      </c>
      <c r="Y122" s="1" t="s">
        <v>303</v>
      </c>
      <c r="Z122" s="29" t="s">
        <v>42</v>
      </c>
      <c r="AA122" s="1" t="s">
        <v>42</v>
      </c>
    </row>
    <row r="123" spans="1:27" x14ac:dyDescent="0.25">
      <c r="A123" s="29" t="s">
        <v>175</v>
      </c>
      <c r="B123" s="29">
        <v>58</v>
      </c>
      <c r="C123" s="2" t="s">
        <v>305</v>
      </c>
      <c r="D123" s="30">
        <v>15787</v>
      </c>
      <c r="E123" s="3">
        <f t="shared" si="24"/>
        <v>1</v>
      </c>
      <c r="F123" s="52"/>
      <c r="G123" s="53"/>
      <c r="H123" s="54">
        <f t="shared" si="25"/>
        <v>0</v>
      </c>
      <c r="I123" s="4"/>
      <c r="J123" s="5"/>
      <c r="K123" s="6">
        <f t="shared" si="26"/>
        <v>0</v>
      </c>
      <c r="L123" s="7"/>
      <c r="M123" s="8"/>
      <c r="N123" s="9">
        <f t="shared" si="27"/>
        <v>0</v>
      </c>
      <c r="O123" s="96"/>
      <c r="P123" s="95"/>
      <c r="Q123" s="94">
        <f t="shared" si="28"/>
        <v>0</v>
      </c>
      <c r="R123" s="10"/>
      <c r="S123" s="11"/>
      <c r="T123" s="12">
        <f t="shared" si="29"/>
        <v>0</v>
      </c>
      <c r="U123" s="13"/>
      <c r="V123" s="14"/>
      <c r="W123" s="15">
        <f t="shared" si="30"/>
        <v>0</v>
      </c>
      <c r="X123" s="16">
        <f t="shared" si="31"/>
        <v>15787</v>
      </c>
      <c r="Y123" s="1" t="s">
        <v>305</v>
      </c>
      <c r="Z123" s="29" t="s">
        <v>42</v>
      </c>
      <c r="AA123" s="1" t="s">
        <v>42</v>
      </c>
    </row>
    <row r="124" spans="1:27" x14ac:dyDescent="0.25">
      <c r="A124" s="29" t="s">
        <v>175</v>
      </c>
      <c r="B124" s="29">
        <v>59</v>
      </c>
      <c r="C124" s="2" t="s">
        <v>641</v>
      </c>
      <c r="D124" s="30">
        <v>11395</v>
      </c>
      <c r="E124" s="3">
        <f t="shared" si="24"/>
        <v>0.73639653612511313</v>
      </c>
      <c r="F124" s="52" t="s">
        <v>642</v>
      </c>
      <c r="G124" s="53">
        <v>2789</v>
      </c>
      <c r="H124" s="54">
        <f t="shared" si="25"/>
        <v>0.1802378182758175</v>
      </c>
      <c r="I124" s="4" t="s">
        <v>642</v>
      </c>
      <c r="J124" s="5">
        <v>1290</v>
      </c>
      <c r="K124" s="6">
        <f t="shared" si="26"/>
        <v>8.3365645599069407E-2</v>
      </c>
      <c r="L124" s="7"/>
      <c r="M124" s="8"/>
      <c r="N124" s="9">
        <f t="shared" si="27"/>
        <v>0</v>
      </c>
      <c r="O124" s="96"/>
      <c r="P124" s="95"/>
      <c r="Q124" s="94">
        <f t="shared" si="28"/>
        <v>0</v>
      </c>
      <c r="R124" s="10"/>
      <c r="S124" s="11"/>
      <c r="T124" s="12">
        <f t="shared" si="29"/>
        <v>0</v>
      </c>
      <c r="U124" s="13"/>
      <c r="V124" s="14"/>
      <c r="W124" s="15">
        <f t="shared" si="30"/>
        <v>0</v>
      </c>
      <c r="X124" s="16">
        <f t="shared" si="31"/>
        <v>15474</v>
      </c>
      <c r="Y124" s="1" t="s">
        <v>641</v>
      </c>
      <c r="Z124" s="29" t="s">
        <v>42</v>
      </c>
      <c r="AA124" s="1" t="s">
        <v>65</v>
      </c>
    </row>
    <row r="125" spans="1:27" x14ac:dyDescent="0.25">
      <c r="A125" s="29" t="s">
        <v>175</v>
      </c>
      <c r="B125" s="29">
        <v>60</v>
      </c>
      <c r="C125" s="2" t="s">
        <v>308</v>
      </c>
      <c r="D125" s="30">
        <v>13270</v>
      </c>
      <c r="E125" s="3">
        <f t="shared" si="24"/>
        <v>0.94166903207493613</v>
      </c>
      <c r="F125" s="52" t="s">
        <v>643</v>
      </c>
      <c r="G125" s="53">
        <v>566</v>
      </c>
      <c r="H125" s="54">
        <f t="shared" si="25"/>
        <v>4.0164632415554923E-2</v>
      </c>
      <c r="I125" s="4" t="s">
        <v>643</v>
      </c>
      <c r="J125" s="5">
        <v>256</v>
      </c>
      <c r="K125" s="6">
        <f t="shared" si="26"/>
        <v>1.8166335509508941E-2</v>
      </c>
      <c r="L125" s="7"/>
      <c r="M125" s="8"/>
      <c r="N125" s="9">
        <f t="shared" si="27"/>
        <v>0</v>
      </c>
      <c r="O125" s="96"/>
      <c r="P125" s="95"/>
      <c r="Q125" s="94">
        <f t="shared" si="28"/>
        <v>0</v>
      </c>
      <c r="R125" s="10"/>
      <c r="S125" s="11"/>
      <c r="T125" s="12">
        <f t="shared" si="29"/>
        <v>0</v>
      </c>
      <c r="U125" s="13"/>
      <c r="V125" s="14"/>
      <c r="W125" s="15">
        <f t="shared" si="30"/>
        <v>0</v>
      </c>
      <c r="X125" s="16">
        <f t="shared" si="31"/>
        <v>14092</v>
      </c>
      <c r="Y125" s="1" t="s">
        <v>308</v>
      </c>
      <c r="Z125" s="29" t="s">
        <v>42</v>
      </c>
      <c r="AA125" s="1" t="s">
        <v>65</v>
      </c>
    </row>
    <row r="126" spans="1:27" x14ac:dyDescent="0.25">
      <c r="A126" s="29" t="s">
        <v>175</v>
      </c>
      <c r="B126" s="29">
        <v>61</v>
      </c>
      <c r="C126" s="2" t="s">
        <v>310</v>
      </c>
      <c r="D126" s="30">
        <v>13633</v>
      </c>
      <c r="E126" s="3">
        <f t="shared" si="24"/>
        <v>0.82981313530951362</v>
      </c>
      <c r="F126" s="52"/>
      <c r="G126" s="53"/>
      <c r="H126" s="54">
        <f t="shared" si="25"/>
        <v>0</v>
      </c>
      <c r="I126" s="4"/>
      <c r="J126" s="5"/>
      <c r="K126" s="6">
        <f t="shared" si="26"/>
        <v>0</v>
      </c>
      <c r="L126" s="7" t="s">
        <v>310</v>
      </c>
      <c r="M126" s="8">
        <v>1388</v>
      </c>
      <c r="N126" s="9">
        <f t="shared" si="27"/>
        <v>8.4484752571672039E-2</v>
      </c>
      <c r="O126" s="96" t="s">
        <v>310</v>
      </c>
      <c r="P126" s="95">
        <v>1408</v>
      </c>
      <c r="Q126" s="94">
        <f t="shared" si="28"/>
        <v>8.5702112118814289E-2</v>
      </c>
      <c r="R126" s="10"/>
      <c r="S126" s="11"/>
      <c r="T126" s="12">
        <f t="shared" si="29"/>
        <v>0</v>
      </c>
      <c r="U126" s="13"/>
      <c r="V126" s="14"/>
      <c r="W126" s="15">
        <f t="shared" si="30"/>
        <v>0</v>
      </c>
      <c r="X126" s="16">
        <f t="shared" si="31"/>
        <v>16429</v>
      </c>
      <c r="Y126" s="1" t="s">
        <v>310</v>
      </c>
      <c r="Z126" s="29" t="s">
        <v>42</v>
      </c>
      <c r="AA126" s="1" t="s">
        <v>110</v>
      </c>
    </row>
    <row r="127" spans="1:27" x14ac:dyDescent="0.25">
      <c r="A127" s="29" t="s">
        <v>175</v>
      </c>
      <c r="B127" s="29">
        <v>62</v>
      </c>
      <c r="C127" s="2"/>
      <c r="D127" s="30"/>
      <c r="E127" s="3">
        <f t="shared" si="24"/>
        <v>0</v>
      </c>
      <c r="F127" s="52" t="s">
        <v>313</v>
      </c>
      <c r="G127" s="53">
        <v>15914</v>
      </c>
      <c r="H127" s="54">
        <f t="shared" si="25"/>
        <v>0.79857486953030909</v>
      </c>
      <c r="I127" s="4" t="s">
        <v>313</v>
      </c>
      <c r="J127" s="5">
        <v>2406</v>
      </c>
      <c r="K127" s="6">
        <f t="shared" si="26"/>
        <v>0.12073464472099558</v>
      </c>
      <c r="L127" s="7" t="s">
        <v>313</v>
      </c>
      <c r="M127" s="8">
        <v>1608</v>
      </c>
      <c r="N127" s="9">
        <f t="shared" si="27"/>
        <v>8.0690485748695306E-2</v>
      </c>
      <c r="O127" s="96"/>
      <c r="P127" s="95"/>
      <c r="Q127" s="94">
        <f t="shared" si="28"/>
        <v>0</v>
      </c>
      <c r="R127" s="10"/>
      <c r="S127" s="11"/>
      <c r="T127" s="12">
        <f t="shared" si="29"/>
        <v>0</v>
      </c>
      <c r="U127" s="13"/>
      <c r="V127" s="14"/>
      <c r="W127" s="15">
        <f t="shared" si="30"/>
        <v>0</v>
      </c>
      <c r="X127" s="16">
        <f t="shared" si="31"/>
        <v>19928</v>
      </c>
      <c r="Y127" s="1" t="s">
        <v>313</v>
      </c>
      <c r="Z127" s="29" t="s">
        <v>42</v>
      </c>
      <c r="AA127" s="1" t="s">
        <v>129</v>
      </c>
    </row>
    <row r="128" spans="1:27" x14ac:dyDescent="0.25">
      <c r="A128" s="29" t="s">
        <v>175</v>
      </c>
      <c r="B128" s="29">
        <v>63</v>
      </c>
      <c r="C128" s="2" t="s">
        <v>314</v>
      </c>
      <c r="D128" s="30">
        <v>10963</v>
      </c>
      <c r="E128" s="3">
        <f t="shared" si="24"/>
        <v>0.53360915064492576</v>
      </c>
      <c r="F128" s="52" t="s">
        <v>644</v>
      </c>
      <c r="G128" s="53">
        <v>7219</v>
      </c>
      <c r="H128" s="54">
        <f t="shared" si="25"/>
        <v>0.35137503042102702</v>
      </c>
      <c r="I128" s="4" t="s">
        <v>645</v>
      </c>
      <c r="J128" s="5">
        <v>1287</v>
      </c>
      <c r="K128" s="6">
        <f t="shared" si="26"/>
        <v>6.2642978826965193E-2</v>
      </c>
      <c r="L128" s="7"/>
      <c r="M128" s="8"/>
      <c r="N128" s="9">
        <f t="shared" si="27"/>
        <v>0</v>
      </c>
      <c r="O128" s="96" t="s">
        <v>314</v>
      </c>
      <c r="P128" s="95">
        <v>1076</v>
      </c>
      <c r="Q128" s="94">
        <f t="shared" si="28"/>
        <v>5.2372840107082014E-2</v>
      </c>
      <c r="R128" s="10"/>
      <c r="S128" s="11"/>
      <c r="T128" s="12">
        <f t="shared" si="29"/>
        <v>0</v>
      </c>
      <c r="U128" s="13"/>
      <c r="V128" s="14"/>
      <c r="W128" s="15">
        <f t="shared" si="30"/>
        <v>0</v>
      </c>
      <c r="X128" s="16">
        <f t="shared" si="31"/>
        <v>20545</v>
      </c>
      <c r="Y128" s="1" t="s">
        <v>314</v>
      </c>
      <c r="Z128" s="29" t="s">
        <v>42</v>
      </c>
      <c r="AA128" s="1" t="s">
        <v>646</v>
      </c>
    </row>
    <row r="129" spans="1:27" x14ac:dyDescent="0.25">
      <c r="A129" s="29" t="s">
        <v>175</v>
      </c>
      <c r="B129" s="29">
        <v>64</v>
      </c>
      <c r="C129" s="2" t="s">
        <v>647</v>
      </c>
      <c r="D129" s="30">
        <v>4788</v>
      </c>
      <c r="E129" s="3">
        <f t="shared" si="24"/>
        <v>0.23334470490764658</v>
      </c>
      <c r="F129" s="52" t="s">
        <v>318</v>
      </c>
      <c r="G129" s="53">
        <v>12112</v>
      </c>
      <c r="H129" s="54">
        <f t="shared" si="25"/>
        <v>0.59028217749402989</v>
      </c>
      <c r="I129" s="4" t="s">
        <v>318</v>
      </c>
      <c r="J129" s="5">
        <v>1907</v>
      </c>
      <c r="K129" s="6">
        <f t="shared" si="26"/>
        <v>9.2938252351479123E-2</v>
      </c>
      <c r="L129" s="7" t="s">
        <v>647</v>
      </c>
      <c r="M129" s="8">
        <v>680</v>
      </c>
      <c r="N129" s="9">
        <f t="shared" si="27"/>
        <v>3.3140016570008285E-2</v>
      </c>
      <c r="O129" s="96" t="s">
        <v>318</v>
      </c>
      <c r="P129" s="95">
        <v>1032</v>
      </c>
      <c r="Q129" s="94">
        <f t="shared" si="28"/>
        <v>5.0294848676836104E-2</v>
      </c>
      <c r="R129" s="10"/>
      <c r="S129" s="11"/>
      <c r="T129" s="12">
        <f t="shared" si="29"/>
        <v>0</v>
      </c>
      <c r="U129" s="13"/>
      <c r="V129" s="14"/>
      <c r="W129" s="15">
        <f t="shared" si="30"/>
        <v>0</v>
      </c>
      <c r="X129" s="16">
        <f t="shared" si="31"/>
        <v>20519</v>
      </c>
      <c r="Y129" s="1" t="s">
        <v>318</v>
      </c>
      <c r="Z129" s="29" t="s">
        <v>18</v>
      </c>
      <c r="AA129" s="1" t="s">
        <v>502</v>
      </c>
    </row>
    <row r="130" spans="1:27" x14ac:dyDescent="0.25">
      <c r="A130" s="29" t="s">
        <v>175</v>
      </c>
      <c r="B130" s="29">
        <v>65</v>
      </c>
      <c r="C130" s="2" t="s">
        <v>319</v>
      </c>
      <c r="D130" s="30">
        <v>9978</v>
      </c>
      <c r="E130" s="3">
        <f t="shared" ref="E130:E161" si="32">D130/X130</f>
        <v>0.71799668993307908</v>
      </c>
      <c r="F130" s="52" t="s">
        <v>648</v>
      </c>
      <c r="G130" s="53">
        <v>2442</v>
      </c>
      <c r="H130" s="54">
        <f t="shared" ref="H130:H161" si="33">G130/X130</f>
        <v>0.17572137871483054</v>
      </c>
      <c r="I130" s="4"/>
      <c r="J130" s="5"/>
      <c r="K130" s="6">
        <f t="shared" ref="K130:K161" si="34">J130/X130</f>
        <v>0</v>
      </c>
      <c r="L130" s="7" t="s">
        <v>319</v>
      </c>
      <c r="M130" s="8">
        <v>1477</v>
      </c>
      <c r="N130" s="9">
        <f t="shared" ref="N130:N161" si="35">M130/X130</f>
        <v>0.10628193135209038</v>
      </c>
      <c r="O130" s="96"/>
      <c r="P130" s="95"/>
      <c r="Q130" s="94">
        <f t="shared" ref="Q130:Q161" si="36">P130/X130</f>
        <v>0</v>
      </c>
      <c r="R130" s="10"/>
      <c r="S130" s="11"/>
      <c r="T130" s="12">
        <f t="shared" ref="T130:T161" si="37">S130/X130</f>
        <v>0</v>
      </c>
      <c r="U130" s="13"/>
      <c r="V130" s="14"/>
      <c r="W130" s="15">
        <f t="shared" ref="W130:W161" si="38">V130/X130</f>
        <v>0</v>
      </c>
      <c r="X130" s="16">
        <f t="shared" ref="X130:X161" si="39">D130+G130+J130+M130+S130+P130+V130</f>
        <v>13897</v>
      </c>
      <c r="Y130" s="1" t="s">
        <v>319</v>
      </c>
      <c r="Z130" s="29" t="s">
        <v>42</v>
      </c>
      <c r="AA130" s="1" t="s">
        <v>539</v>
      </c>
    </row>
    <row r="131" spans="1:27" x14ac:dyDescent="0.25">
      <c r="A131" s="29" t="s">
        <v>175</v>
      </c>
      <c r="B131" s="29">
        <v>66</v>
      </c>
      <c r="C131" s="2" t="s">
        <v>321</v>
      </c>
      <c r="D131" s="30">
        <v>16817</v>
      </c>
      <c r="E131" s="3">
        <f t="shared" si="32"/>
        <v>0.79742993977903176</v>
      </c>
      <c r="F131" s="52" t="s">
        <v>649</v>
      </c>
      <c r="G131" s="53">
        <v>2727</v>
      </c>
      <c r="H131" s="54">
        <f t="shared" si="33"/>
        <v>0.12930911849779506</v>
      </c>
      <c r="I131" s="4"/>
      <c r="J131" s="5"/>
      <c r="K131" s="6">
        <f t="shared" si="34"/>
        <v>0</v>
      </c>
      <c r="L131" s="7"/>
      <c r="M131" s="8"/>
      <c r="N131" s="9">
        <f t="shared" si="35"/>
        <v>0</v>
      </c>
      <c r="O131" s="96"/>
      <c r="P131" s="95"/>
      <c r="Q131" s="94">
        <f t="shared" si="36"/>
        <v>0</v>
      </c>
      <c r="R131" s="10"/>
      <c r="S131" s="11"/>
      <c r="T131" s="12">
        <f t="shared" si="37"/>
        <v>0</v>
      </c>
      <c r="U131" s="13" t="s">
        <v>650</v>
      </c>
      <c r="V131" s="14">
        <v>1545</v>
      </c>
      <c r="W131" s="15">
        <f t="shared" si="38"/>
        <v>7.3260941723173212E-2</v>
      </c>
      <c r="X131" s="16">
        <f t="shared" si="39"/>
        <v>21089</v>
      </c>
      <c r="Y131" s="1" t="s">
        <v>321</v>
      </c>
      <c r="Z131" s="29" t="s">
        <v>42</v>
      </c>
      <c r="AA131" s="1" t="s">
        <v>651</v>
      </c>
    </row>
    <row r="132" spans="1:27" x14ac:dyDescent="0.25">
      <c r="A132" s="29" t="s">
        <v>175</v>
      </c>
      <c r="B132" s="29">
        <v>67</v>
      </c>
      <c r="C132" s="2" t="s">
        <v>322</v>
      </c>
      <c r="D132" s="30">
        <v>19768</v>
      </c>
      <c r="E132" s="3">
        <f t="shared" si="32"/>
        <v>0.83847980997624705</v>
      </c>
      <c r="F132" s="52"/>
      <c r="G132" s="53"/>
      <c r="H132" s="54">
        <f t="shared" si="33"/>
        <v>0</v>
      </c>
      <c r="I132" s="4"/>
      <c r="J132" s="5"/>
      <c r="K132" s="6">
        <f t="shared" si="34"/>
        <v>0</v>
      </c>
      <c r="L132" s="7" t="s">
        <v>322</v>
      </c>
      <c r="M132" s="8">
        <v>3808</v>
      </c>
      <c r="N132" s="9">
        <f t="shared" si="35"/>
        <v>0.16152019002375298</v>
      </c>
      <c r="O132" s="96"/>
      <c r="P132" s="95"/>
      <c r="Q132" s="94">
        <f t="shared" si="36"/>
        <v>0</v>
      </c>
      <c r="R132" s="10"/>
      <c r="S132" s="11"/>
      <c r="T132" s="12">
        <f t="shared" si="37"/>
        <v>0</v>
      </c>
      <c r="U132" s="13"/>
      <c r="V132" s="14"/>
      <c r="W132" s="15">
        <f t="shared" si="38"/>
        <v>0</v>
      </c>
      <c r="X132" s="16">
        <f t="shared" si="39"/>
        <v>23576</v>
      </c>
      <c r="Y132" s="1" t="s">
        <v>322</v>
      </c>
      <c r="Z132" s="29" t="s">
        <v>652</v>
      </c>
      <c r="AA132" s="1" t="s">
        <v>43</v>
      </c>
    </row>
    <row r="133" spans="1:27" x14ac:dyDescent="0.25">
      <c r="A133" s="29" t="s">
        <v>175</v>
      </c>
      <c r="B133" s="29">
        <v>68</v>
      </c>
      <c r="C133" s="2" t="s">
        <v>325</v>
      </c>
      <c r="D133" s="30">
        <v>12414</v>
      </c>
      <c r="E133" s="3">
        <f t="shared" si="32"/>
        <v>0.83742579600647593</v>
      </c>
      <c r="F133" s="52" t="s">
        <v>653</v>
      </c>
      <c r="G133" s="53">
        <v>1292</v>
      </c>
      <c r="H133" s="54">
        <f t="shared" si="33"/>
        <v>8.7155963302752298E-2</v>
      </c>
      <c r="I133" s="4"/>
      <c r="J133" s="5"/>
      <c r="K133" s="6">
        <f t="shared" si="34"/>
        <v>0</v>
      </c>
      <c r="L133" s="7" t="s">
        <v>325</v>
      </c>
      <c r="M133" s="8">
        <v>1118</v>
      </c>
      <c r="N133" s="9">
        <f t="shared" si="35"/>
        <v>7.5418240690771715E-2</v>
      </c>
      <c r="O133" s="96"/>
      <c r="P133" s="95"/>
      <c r="Q133" s="94">
        <f t="shared" si="36"/>
        <v>0</v>
      </c>
      <c r="R133" s="10"/>
      <c r="S133" s="11"/>
      <c r="T133" s="12">
        <f t="shared" si="37"/>
        <v>0</v>
      </c>
      <c r="U133" s="13"/>
      <c r="V133" s="14"/>
      <c r="W133" s="15">
        <f t="shared" si="38"/>
        <v>0</v>
      </c>
      <c r="X133" s="16">
        <f t="shared" si="39"/>
        <v>14824</v>
      </c>
      <c r="Y133" s="1" t="s">
        <v>325</v>
      </c>
      <c r="Z133" s="29" t="s">
        <v>42</v>
      </c>
      <c r="AA133" s="1" t="s">
        <v>539</v>
      </c>
    </row>
    <row r="134" spans="1:27" x14ac:dyDescent="0.25">
      <c r="A134" s="29" t="s">
        <v>175</v>
      </c>
      <c r="B134" s="29">
        <v>69</v>
      </c>
      <c r="C134" s="2" t="s">
        <v>326</v>
      </c>
      <c r="D134" s="30">
        <v>22091</v>
      </c>
      <c r="E134" s="3">
        <f t="shared" si="32"/>
        <v>1</v>
      </c>
      <c r="F134" s="52"/>
      <c r="G134" s="53"/>
      <c r="H134" s="54">
        <f t="shared" si="33"/>
        <v>0</v>
      </c>
      <c r="I134" s="4"/>
      <c r="J134" s="5"/>
      <c r="K134" s="6">
        <f t="shared" si="34"/>
        <v>0</v>
      </c>
      <c r="L134" s="7"/>
      <c r="M134" s="8"/>
      <c r="N134" s="9">
        <f t="shared" si="35"/>
        <v>0</v>
      </c>
      <c r="O134" s="96"/>
      <c r="P134" s="95"/>
      <c r="Q134" s="94">
        <f t="shared" si="36"/>
        <v>0</v>
      </c>
      <c r="R134" s="10"/>
      <c r="S134" s="11"/>
      <c r="T134" s="12">
        <f t="shared" si="37"/>
        <v>0</v>
      </c>
      <c r="U134" s="13"/>
      <c r="V134" s="14"/>
      <c r="W134" s="15">
        <f t="shared" si="38"/>
        <v>0</v>
      </c>
      <c r="X134" s="16">
        <f t="shared" si="39"/>
        <v>22091</v>
      </c>
      <c r="Y134" s="1" t="s">
        <v>326</v>
      </c>
      <c r="Z134" s="29" t="s">
        <v>42</v>
      </c>
      <c r="AA134" s="1" t="s">
        <v>42</v>
      </c>
    </row>
    <row r="135" spans="1:27" x14ac:dyDescent="0.25">
      <c r="A135" s="29" t="s">
        <v>175</v>
      </c>
      <c r="B135" s="29">
        <v>70</v>
      </c>
      <c r="C135" s="2" t="s">
        <v>28</v>
      </c>
      <c r="D135" s="30">
        <v>16313</v>
      </c>
      <c r="E135" s="3">
        <f t="shared" si="32"/>
        <v>0.8649064206563809</v>
      </c>
      <c r="F135" s="52" t="s">
        <v>654</v>
      </c>
      <c r="G135" s="53">
        <v>700</v>
      </c>
      <c r="H135" s="54">
        <f t="shared" si="33"/>
        <v>3.7113620698796458E-2</v>
      </c>
      <c r="I135" s="4"/>
      <c r="J135" s="5"/>
      <c r="K135" s="6">
        <f t="shared" si="34"/>
        <v>0</v>
      </c>
      <c r="L135" s="7" t="s">
        <v>28</v>
      </c>
      <c r="M135" s="8">
        <v>1848</v>
      </c>
      <c r="N135" s="9">
        <f t="shared" si="35"/>
        <v>9.7979958644822646E-2</v>
      </c>
      <c r="O135" s="96"/>
      <c r="P135" s="95"/>
      <c r="Q135" s="94">
        <f t="shared" si="36"/>
        <v>0</v>
      </c>
      <c r="R135" s="10"/>
      <c r="S135" s="11"/>
      <c r="T135" s="12">
        <f t="shared" si="37"/>
        <v>0</v>
      </c>
      <c r="U135" s="13"/>
      <c r="V135" s="14"/>
      <c r="W135" s="15">
        <f t="shared" si="38"/>
        <v>0</v>
      </c>
      <c r="X135" s="16">
        <f t="shared" si="39"/>
        <v>18861</v>
      </c>
      <c r="Y135" s="1" t="s">
        <v>28</v>
      </c>
      <c r="Z135" s="29" t="s">
        <v>42</v>
      </c>
      <c r="AA135" s="1" t="s">
        <v>539</v>
      </c>
    </row>
    <row r="136" spans="1:27" x14ac:dyDescent="0.25">
      <c r="A136" s="29" t="s">
        <v>175</v>
      </c>
      <c r="B136" s="29">
        <v>71</v>
      </c>
      <c r="C136" s="2" t="s">
        <v>327</v>
      </c>
      <c r="D136" s="30">
        <v>16174</v>
      </c>
      <c r="E136" s="3">
        <f t="shared" si="32"/>
        <v>0.93464316671482228</v>
      </c>
      <c r="F136" s="52" t="s">
        <v>100</v>
      </c>
      <c r="G136" s="53">
        <v>1131</v>
      </c>
      <c r="H136" s="54">
        <f t="shared" si="33"/>
        <v>6.535683328517769E-2</v>
      </c>
      <c r="I136" s="4"/>
      <c r="J136" s="5"/>
      <c r="K136" s="6">
        <f t="shared" si="34"/>
        <v>0</v>
      </c>
      <c r="L136" s="7"/>
      <c r="M136" s="8"/>
      <c r="N136" s="9">
        <f t="shared" si="35"/>
        <v>0</v>
      </c>
      <c r="O136" s="96"/>
      <c r="P136" s="95"/>
      <c r="Q136" s="94">
        <f t="shared" si="36"/>
        <v>0</v>
      </c>
      <c r="R136" s="10"/>
      <c r="S136" s="11"/>
      <c r="T136" s="12">
        <f t="shared" si="37"/>
        <v>0</v>
      </c>
      <c r="U136" s="13"/>
      <c r="V136" s="14"/>
      <c r="W136" s="15">
        <f t="shared" si="38"/>
        <v>0</v>
      </c>
      <c r="X136" s="16">
        <f t="shared" si="39"/>
        <v>17305</v>
      </c>
      <c r="Y136" s="1" t="s">
        <v>327</v>
      </c>
      <c r="Z136" s="29" t="s">
        <v>42</v>
      </c>
      <c r="AA136" s="1" t="s">
        <v>98</v>
      </c>
    </row>
    <row r="137" spans="1:27" x14ac:dyDescent="0.25">
      <c r="A137" s="29" t="s">
        <v>175</v>
      </c>
      <c r="B137" s="29">
        <v>72</v>
      </c>
      <c r="C137" s="2" t="s">
        <v>655</v>
      </c>
      <c r="D137" s="30">
        <v>12226</v>
      </c>
      <c r="E137" s="3">
        <f t="shared" si="32"/>
        <v>0.91409345794392527</v>
      </c>
      <c r="F137" s="52" t="s">
        <v>330</v>
      </c>
      <c r="G137" s="53">
        <v>1149</v>
      </c>
      <c r="H137" s="54">
        <f t="shared" si="33"/>
        <v>8.5906542056074772E-2</v>
      </c>
      <c r="I137" s="4"/>
      <c r="J137" s="5"/>
      <c r="K137" s="6">
        <f t="shared" si="34"/>
        <v>0</v>
      </c>
      <c r="L137" s="7"/>
      <c r="M137" s="8"/>
      <c r="N137" s="9">
        <f t="shared" si="35"/>
        <v>0</v>
      </c>
      <c r="O137" s="96"/>
      <c r="P137" s="95"/>
      <c r="Q137" s="94">
        <f t="shared" si="36"/>
        <v>0</v>
      </c>
      <c r="R137" s="10"/>
      <c r="S137" s="11"/>
      <c r="T137" s="12">
        <f t="shared" si="37"/>
        <v>0</v>
      </c>
      <c r="U137" s="13"/>
      <c r="V137" s="14"/>
      <c r="W137" s="15">
        <f t="shared" si="38"/>
        <v>0</v>
      </c>
      <c r="X137" s="16">
        <f t="shared" si="39"/>
        <v>13375</v>
      </c>
      <c r="Y137" s="1" t="s">
        <v>655</v>
      </c>
      <c r="Z137" s="29" t="s">
        <v>42</v>
      </c>
      <c r="AA137" s="1" t="s">
        <v>98</v>
      </c>
    </row>
    <row r="138" spans="1:27" x14ac:dyDescent="0.25">
      <c r="A138" s="29" t="s">
        <v>175</v>
      </c>
      <c r="B138" s="29">
        <v>73</v>
      </c>
      <c r="C138" s="2" t="s">
        <v>331</v>
      </c>
      <c r="D138" s="30">
        <v>15135</v>
      </c>
      <c r="E138" s="3">
        <f t="shared" si="32"/>
        <v>0.61576955937995848</v>
      </c>
      <c r="F138" s="52" t="s">
        <v>332</v>
      </c>
      <c r="G138" s="53">
        <v>7179</v>
      </c>
      <c r="H138" s="54">
        <f t="shared" si="33"/>
        <v>0.29207860368607347</v>
      </c>
      <c r="I138" s="4"/>
      <c r="J138" s="5"/>
      <c r="K138" s="6">
        <f t="shared" si="34"/>
        <v>0</v>
      </c>
      <c r="L138" s="7" t="s">
        <v>331</v>
      </c>
      <c r="M138" s="8">
        <v>1483</v>
      </c>
      <c r="N138" s="9">
        <f t="shared" si="35"/>
        <v>6.0336059237560517E-2</v>
      </c>
      <c r="O138" s="96" t="s">
        <v>332</v>
      </c>
      <c r="P138" s="95">
        <v>328</v>
      </c>
      <c r="Q138" s="94">
        <f t="shared" si="36"/>
        <v>1.3344725171894707E-2</v>
      </c>
      <c r="R138" s="10" t="s">
        <v>656</v>
      </c>
      <c r="S138" s="11">
        <v>454</v>
      </c>
      <c r="T138" s="12">
        <f t="shared" si="37"/>
        <v>1.8471052524512796E-2</v>
      </c>
      <c r="U138" s="13"/>
      <c r="V138" s="14"/>
      <c r="W138" s="15">
        <f t="shared" si="38"/>
        <v>0</v>
      </c>
      <c r="X138" s="16">
        <f t="shared" si="39"/>
        <v>24579</v>
      </c>
      <c r="Y138" s="1" t="s">
        <v>331</v>
      </c>
      <c r="Z138" s="29" t="s">
        <v>42</v>
      </c>
      <c r="AA138" s="1" t="s">
        <v>657</v>
      </c>
    </row>
    <row r="139" spans="1:27" x14ac:dyDescent="0.25">
      <c r="A139" s="29" t="s">
        <v>175</v>
      </c>
      <c r="B139" s="29">
        <v>74</v>
      </c>
      <c r="C139" s="2" t="s">
        <v>334</v>
      </c>
      <c r="D139" s="30">
        <v>13946</v>
      </c>
      <c r="E139" s="3">
        <f t="shared" si="32"/>
        <v>0.70242772237332529</v>
      </c>
      <c r="F139" s="52" t="s">
        <v>658</v>
      </c>
      <c r="G139" s="53">
        <v>2973</v>
      </c>
      <c r="H139" s="54">
        <f t="shared" si="33"/>
        <v>0.14974312481112118</v>
      </c>
      <c r="I139" s="4"/>
      <c r="J139" s="5"/>
      <c r="K139" s="6">
        <f t="shared" si="34"/>
        <v>0</v>
      </c>
      <c r="L139" s="7" t="s">
        <v>334</v>
      </c>
      <c r="M139" s="8">
        <v>2935</v>
      </c>
      <c r="N139" s="9">
        <f t="shared" si="35"/>
        <v>0.14782915281555353</v>
      </c>
      <c r="O139" s="96"/>
      <c r="P139" s="95"/>
      <c r="Q139" s="94">
        <f t="shared" si="36"/>
        <v>0</v>
      </c>
      <c r="R139" s="10"/>
      <c r="S139" s="11"/>
      <c r="T139" s="12">
        <f t="shared" si="37"/>
        <v>0</v>
      </c>
      <c r="U139" s="13"/>
      <c r="V139" s="14"/>
      <c r="W139" s="15">
        <f t="shared" si="38"/>
        <v>0</v>
      </c>
      <c r="X139" s="16">
        <f t="shared" si="39"/>
        <v>19854</v>
      </c>
      <c r="Y139" s="1" t="s">
        <v>334</v>
      </c>
      <c r="Z139" s="29" t="s">
        <v>42</v>
      </c>
      <c r="AA139" s="1" t="s">
        <v>539</v>
      </c>
    </row>
    <row r="140" spans="1:27" x14ac:dyDescent="0.25">
      <c r="A140" s="29" t="s">
        <v>175</v>
      </c>
      <c r="B140" s="29">
        <v>75</v>
      </c>
      <c r="C140" s="2" t="s">
        <v>335</v>
      </c>
      <c r="D140" s="30">
        <v>14902</v>
      </c>
      <c r="E140" s="3">
        <f t="shared" si="32"/>
        <v>0.69847668150925712</v>
      </c>
      <c r="F140" s="52" t="s">
        <v>659</v>
      </c>
      <c r="G140" s="53">
        <v>2964</v>
      </c>
      <c r="H140" s="54">
        <f t="shared" si="33"/>
        <v>0.13892664635575347</v>
      </c>
      <c r="I140" s="4"/>
      <c r="J140" s="5"/>
      <c r="K140" s="6">
        <f t="shared" si="34"/>
        <v>0</v>
      </c>
      <c r="L140" s="7" t="s">
        <v>335</v>
      </c>
      <c r="M140" s="8">
        <v>3469</v>
      </c>
      <c r="N140" s="9">
        <f t="shared" si="35"/>
        <v>0.16259667213498946</v>
      </c>
      <c r="O140" s="96"/>
      <c r="P140" s="95"/>
      <c r="Q140" s="94">
        <f t="shared" si="36"/>
        <v>0</v>
      </c>
      <c r="R140" s="10"/>
      <c r="S140" s="11"/>
      <c r="T140" s="12">
        <f t="shared" si="37"/>
        <v>0</v>
      </c>
      <c r="U140" s="13"/>
      <c r="V140" s="14"/>
      <c r="W140" s="15">
        <f t="shared" si="38"/>
        <v>0</v>
      </c>
      <c r="X140" s="16">
        <f t="shared" si="39"/>
        <v>21335</v>
      </c>
      <c r="Y140" s="1" t="s">
        <v>335</v>
      </c>
      <c r="Z140" s="29" t="s">
        <v>42</v>
      </c>
      <c r="AA140" s="1" t="s">
        <v>539</v>
      </c>
    </row>
    <row r="141" spans="1:27" x14ac:dyDescent="0.25">
      <c r="A141" s="29" t="s">
        <v>175</v>
      </c>
      <c r="B141" s="29">
        <v>76</v>
      </c>
      <c r="C141" s="2" t="s">
        <v>660</v>
      </c>
      <c r="D141" s="30">
        <v>14017</v>
      </c>
      <c r="E141" s="3">
        <f t="shared" si="32"/>
        <v>0.59743414883641632</v>
      </c>
      <c r="F141" s="52" t="s">
        <v>89</v>
      </c>
      <c r="G141" s="53">
        <v>6819</v>
      </c>
      <c r="H141" s="54">
        <f t="shared" si="33"/>
        <v>0.29064018412752535</v>
      </c>
      <c r="I141" s="4"/>
      <c r="J141" s="5"/>
      <c r="K141" s="6">
        <f t="shared" si="34"/>
        <v>0</v>
      </c>
      <c r="L141" s="7" t="s">
        <v>660</v>
      </c>
      <c r="M141" s="8">
        <v>1686</v>
      </c>
      <c r="N141" s="9">
        <f t="shared" si="35"/>
        <v>7.1860881425283435E-2</v>
      </c>
      <c r="O141" s="96" t="s">
        <v>89</v>
      </c>
      <c r="P141" s="95">
        <v>585</v>
      </c>
      <c r="Q141" s="94">
        <f t="shared" si="36"/>
        <v>2.4933935725854572E-2</v>
      </c>
      <c r="R141" s="10"/>
      <c r="S141" s="11"/>
      <c r="T141" s="12">
        <f t="shared" si="37"/>
        <v>0</v>
      </c>
      <c r="U141" s="13" t="s">
        <v>89</v>
      </c>
      <c r="V141" s="14">
        <v>355</v>
      </c>
      <c r="W141" s="15">
        <f t="shared" si="38"/>
        <v>1.5130849884920297E-2</v>
      </c>
      <c r="X141" s="16">
        <f t="shared" si="39"/>
        <v>23462</v>
      </c>
      <c r="Y141" s="1" t="s">
        <v>660</v>
      </c>
      <c r="Z141" s="29" t="s">
        <v>42</v>
      </c>
      <c r="AA141" s="1" t="s">
        <v>661</v>
      </c>
    </row>
    <row r="142" spans="1:27" x14ac:dyDescent="0.25">
      <c r="A142" s="29" t="s">
        <v>175</v>
      </c>
      <c r="B142" s="29">
        <v>77</v>
      </c>
      <c r="C142" s="2" t="s">
        <v>662</v>
      </c>
      <c r="D142" s="30">
        <v>9719</v>
      </c>
      <c r="E142" s="3">
        <f t="shared" si="32"/>
        <v>0.92298195631528968</v>
      </c>
      <c r="F142" s="52" t="s">
        <v>663</v>
      </c>
      <c r="G142" s="53">
        <v>421</v>
      </c>
      <c r="H142" s="54">
        <f t="shared" si="33"/>
        <v>3.9981006647673317E-2</v>
      </c>
      <c r="I142" s="4" t="s">
        <v>664</v>
      </c>
      <c r="J142" s="5">
        <v>81</v>
      </c>
      <c r="K142" s="6">
        <f t="shared" si="34"/>
        <v>7.6923076923076927E-3</v>
      </c>
      <c r="L142" s="7" t="s">
        <v>662</v>
      </c>
      <c r="M142" s="8">
        <v>309</v>
      </c>
      <c r="N142" s="9">
        <f t="shared" si="35"/>
        <v>2.9344729344729346E-2</v>
      </c>
      <c r="O142" s="96"/>
      <c r="P142" s="95"/>
      <c r="Q142" s="94">
        <f t="shared" si="36"/>
        <v>0</v>
      </c>
      <c r="R142" s="10"/>
      <c r="S142" s="11"/>
      <c r="T142" s="12">
        <f t="shared" si="37"/>
        <v>0</v>
      </c>
      <c r="U142" s="13"/>
      <c r="V142" s="14"/>
      <c r="W142" s="15">
        <f t="shared" si="38"/>
        <v>0</v>
      </c>
      <c r="X142" s="16">
        <f t="shared" si="39"/>
        <v>10530</v>
      </c>
      <c r="Y142" s="1" t="s">
        <v>662</v>
      </c>
      <c r="Z142" s="29" t="s">
        <v>42</v>
      </c>
      <c r="AA142" s="1" t="s">
        <v>616</v>
      </c>
    </row>
    <row r="143" spans="1:27" x14ac:dyDescent="0.25">
      <c r="A143" s="29" t="s">
        <v>175</v>
      </c>
      <c r="B143" s="29">
        <v>78</v>
      </c>
      <c r="C143" s="2" t="s">
        <v>102</v>
      </c>
      <c r="D143" s="30">
        <v>6965</v>
      </c>
      <c r="E143" s="3">
        <f t="shared" si="32"/>
        <v>0.89375080200179646</v>
      </c>
      <c r="F143" s="52" t="s">
        <v>343</v>
      </c>
      <c r="G143" s="53">
        <v>664</v>
      </c>
      <c r="H143" s="54">
        <f t="shared" si="33"/>
        <v>8.5204670858462728E-2</v>
      </c>
      <c r="I143" s="4"/>
      <c r="J143" s="5"/>
      <c r="K143" s="6">
        <f t="shared" si="34"/>
        <v>0</v>
      </c>
      <c r="L143" s="7"/>
      <c r="M143" s="8"/>
      <c r="N143" s="9">
        <f t="shared" si="35"/>
        <v>0</v>
      </c>
      <c r="O143" s="96" t="s">
        <v>343</v>
      </c>
      <c r="P143" s="95">
        <v>164</v>
      </c>
      <c r="Q143" s="94">
        <f t="shared" si="36"/>
        <v>2.1044527139740792E-2</v>
      </c>
      <c r="R143" s="10"/>
      <c r="S143" s="11"/>
      <c r="T143" s="12">
        <f t="shared" si="37"/>
        <v>0</v>
      </c>
      <c r="U143" s="13"/>
      <c r="V143" s="14"/>
      <c r="W143" s="15">
        <f t="shared" si="38"/>
        <v>0</v>
      </c>
      <c r="X143" s="16">
        <f t="shared" si="39"/>
        <v>7793</v>
      </c>
      <c r="Y143" s="1" t="s">
        <v>102</v>
      </c>
      <c r="Z143" s="29" t="s">
        <v>42</v>
      </c>
      <c r="AA143" s="1" t="s">
        <v>665</v>
      </c>
    </row>
    <row r="144" spans="1:27" x14ac:dyDescent="0.25">
      <c r="A144" s="29" t="s">
        <v>175</v>
      </c>
      <c r="B144" s="29">
        <v>79</v>
      </c>
      <c r="C144" s="2" t="s">
        <v>666</v>
      </c>
      <c r="D144" s="30">
        <v>9835</v>
      </c>
      <c r="E144" s="3">
        <f t="shared" si="32"/>
        <v>0.91727289684760305</v>
      </c>
      <c r="F144" s="52" t="s">
        <v>346</v>
      </c>
      <c r="G144" s="53">
        <v>294</v>
      </c>
      <c r="H144" s="54">
        <f t="shared" si="33"/>
        <v>2.7420257414661444E-2</v>
      </c>
      <c r="I144" s="4" t="s">
        <v>346</v>
      </c>
      <c r="J144" s="5">
        <v>78</v>
      </c>
      <c r="K144" s="6">
        <f t="shared" si="34"/>
        <v>7.2747621712367094E-3</v>
      </c>
      <c r="L144" s="7" t="s">
        <v>667</v>
      </c>
      <c r="M144" s="8">
        <v>515</v>
      </c>
      <c r="N144" s="9">
        <f t="shared" si="35"/>
        <v>4.8032083566498789E-2</v>
      </c>
      <c r="O144" s="96"/>
      <c r="P144" s="95"/>
      <c r="Q144" s="94">
        <f t="shared" si="36"/>
        <v>0</v>
      </c>
      <c r="R144" s="10"/>
      <c r="S144" s="11"/>
      <c r="T144" s="12">
        <f t="shared" si="37"/>
        <v>0</v>
      </c>
      <c r="U144" s="13"/>
      <c r="V144" s="14"/>
      <c r="W144" s="15">
        <f t="shared" si="38"/>
        <v>0</v>
      </c>
      <c r="X144" s="16">
        <f t="shared" si="39"/>
        <v>10722</v>
      </c>
      <c r="Y144" s="1" t="s">
        <v>666</v>
      </c>
      <c r="Z144" s="29" t="s">
        <v>42</v>
      </c>
      <c r="AA144" s="1" t="s">
        <v>633</v>
      </c>
    </row>
    <row r="145" spans="1:27" x14ac:dyDescent="0.25">
      <c r="A145" s="29" t="s">
        <v>175</v>
      </c>
      <c r="B145" s="29">
        <v>80</v>
      </c>
      <c r="C145" s="2" t="s">
        <v>349</v>
      </c>
      <c r="D145" s="30">
        <v>9816</v>
      </c>
      <c r="E145" s="3">
        <f t="shared" si="32"/>
        <v>0.83840109326955925</v>
      </c>
      <c r="F145" s="52" t="s">
        <v>93</v>
      </c>
      <c r="G145" s="53">
        <v>1496</v>
      </c>
      <c r="H145" s="54">
        <f t="shared" si="33"/>
        <v>0.12777587974034849</v>
      </c>
      <c r="I145" s="4" t="s">
        <v>93</v>
      </c>
      <c r="J145" s="5">
        <v>396</v>
      </c>
      <c r="K145" s="6">
        <f t="shared" si="34"/>
        <v>3.3823026990092243E-2</v>
      </c>
      <c r="L145" s="7"/>
      <c r="M145" s="8"/>
      <c r="N145" s="9">
        <f t="shared" si="35"/>
        <v>0</v>
      </c>
      <c r="O145" s="96"/>
      <c r="P145" s="95"/>
      <c r="Q145" s="94">
        <f t="shared" si="36"/>
        <v>0</v>
      </c>
      <c r="R145" s="10"/>
      <c r="S145" s="11"/>
      <c r="T145" s="12">
        <f t="shared" si="37"/>
        <v>0</v>
      </c>
      <c r="U145" s="13"/>
      <c r="V145" s="14"/>
      <c r="W145" s="15">
        <f t="shared" si="38"/>
        <v>0</v>
      </c>
      <c r="X145" s="16">
        <f t="shared" si="39"/>
        <v>11708</v>
      </c>
      <c r="Y145" s="1" t="s">
        <v>349</v>
      </c>
      <c r="Z145" s="29" t="s">
        <v>42</v>
      </c>
      <c r="AA145" s="1" t="s">
        <v>65</v>
      </c>
    </row>
    <row r="146" spans="1:27" x14ac:dyDescent="0.25">
      <c r="A146" s="29" t="s">
        <v>175</v>
      </c>
      <c r="B146" s="29">
        <v>81</v>
      </c>
      <c r="C146" s="2" t="s">
        <v>354</v>
      </c>
      <c r="D146" s="30">
        <v>13713</v>
      </c>
      <c r="E146" s="3">
        <f t="shared" si="32"/>
        <v>0.81007797731568998</v>
      </c>
      <c r="F146" s="52"/>
      <c r="G146" s="53"/>
      <c r="H146" s="54">
        <f t="shared" si="33"/>
        <v>0</v>
      </c>
      <c r="I146" s="4" t="s">
        <v>668</v>
      </c>
      <c r="J146" s="5">
        <v>1543</v>
      </c>
      <c r="K146" s="6">
        <f t="shared" si="34"/>
        <v>9.11507561436673E-2</v>
      </c>
      <c r="L146" s="7" t="s">
        <v>354</v>
      </c>
      <c r="M146" s="8">
        <v>1672</v>
      </c>
      <c r="N146" s="9">
        <f t="shared" si="35"/>
        <v>9.8771266540642721E-2</v>
      </c>
      <c r="O146" s="96"/>
      <c r="P146" s="95"/>
      <c r="Q146" s="94">
        <f t="shared" si="36"/>
        <v>0</v>
      </c>
      <c r="R146" s="10"/>
      <c r="S146" s="11"/>
      <c r="T146" s="12">
        <f t="shared" si="37"/>
        <v>0</v>
      </c>
      <c r="U146" s="13"/>
      <c r="V146" s="14"/>
      <c r="W146" s="15">
        <f t="shared" si="38"/>
        <v>0</v>
      </c>
      <c r="X146" s="16">
        <f t="shared" si="39"/>
        <v>16928</v>
      </c>
      <c r="Y146" s="1" t="s">
        <v>354</v>
      </c>
      <c r="Z146" s="29" t="s">
        <v>42</v>
      </c>
      <c r="AA146" s="1" t="s">
        <v>75</v>
      </c>
    </row>
    <row r="147" spans="1:27" x14ac:dyDescent="0.25">
      <c r="A147" s="29" t="s">
        <v>175</v>
      </c>
      <c r="B147" s="29">
        <v>82</v>
      </c>
      <c r="C147" s="2" t="s">
        <v>356</v>
      </c>
      <c r="D147" s="30">
        <v>15214</v>
      </c>
      <c r="E147" s="3">
        <f t="shared" si="32"/>
        <v>0.82242283366668467</v>
      </c>
      <c r="F147" s="52" t="s">
        <v>669</v>
      </c>
      <c r="G147" s="53">
        <v>2417</v>
      </c>
      <c r="H147" s="54">
        <f t="shared" si="33"/>
        <v>0.13065571111951998</v>
      </c>
      <c r="I147" s="4" t="s">
        <v>358</v>
      </c>
      <c r="J147" s="5">
        <v>868</v>
      </c>
      <c r="K147" s="6">
        <f t="shared" si="34"/>
        <v>4.6921455213795343E-2</v>
      </c>
      <c r="L147" s="7"/>
      <c r="M147" s="8"/>
      <c r="N147" s="9">
        <f t="shared" si="35"/>
        <v>0</v>
      </c>
      <c r="O147" s="96"/>
      <c r="P147" s="95"/>
      <c r="Q147" s="94">
        <f t="shared" si="36"/>
        <v>0</v>
      </c>
      <c r="R147" s="10"/>
      <c r="S147" s="11"/>
      <c r="T147" s="12">
        <f t="shared" si="37"/>
        <v>0</v>
      </c>
      <c r="U147" s="13"/>
      <c r="V147" s="14"/>
      <c r="W147" s="15">
        <f t="shared" si="38"/>
        <v>0</v>
      </c>
      <c r="X147" s="16">
        <f t="shared" si="39"/>
        <v>18499</v>
      </c>
      <c r="Y147" s="1" t="s">
        <v>356</v>
      </c>
      <c r="Z147" s="29" t="s">
        <v>42</v>
      </c>
      <c r="AA147" s="1" t="s">
        <v>670</v>
      </c>
    </row>
    <row r="148" spans="1:27" x14ac:dyDescent="0.25">
      <c r="A148" s="29" t="s">
        <v>175</v>
      </c>
      <c r="B148" s="29">
        <v>83</v>
      </c>
      <c r="C148" s="2" t="s">
        <v>359</v>
      </c>
      <c r="D148" s="30">
        <v>14040</v>
      </c>
      <c r="E148" s="3">
        <f t="shared" si="32"/>
        <v>0.96296296296296291</v>
      </c>
      <c r="F148" s="52" t="s">
        <v>671</v>
      </c>
      <c r="G148" s="53">
        <v>409</v>
      </c>
      <c r="H148" s="54">
        <f t="shared" si="33"/>
        <v>2.8052126200274349E-2</v>
      </c>
      <c r="I148" s="4" t="s">
        <v>671</v>
      </c>
      <c r="J148" s="5">
        <v>131</v>
      </c>
      <c r="K148" s="6">
        <f t="shared" si="34"/>
        <v>8.9849108367626891E-3</v>
      </c>
      <c r="L148" s="7"/>
      <c r="M148" s="8"/>
      <c r="N148" s="9">
        <f t="shared" si="35"/>
        <v>0</v>
      </c>
      <c r="O148" s="96"/>
      <c r="P148" s="95"/>
      <c r="Q148" s="94">
        <f t="shared" si="36"/>
        <v>0</v>
      </c>
      <c r="R148" s="10"/>
      <c r="S148" s="11"/>
      <c r="T148" s="12">
        <f t="shared" si="37"/>
        <v>0</v>
      </c>
      <c r="U148" s="13"/>
      <c r="V148" s="14"/>
      <c r="W148" s="15">
        <f t="shared" si="38"/>
        <v>0</v>
      </c>
      <c r="X148" s="16">
        <f t="shared" si="39"/>
        <v>14580</v>
      </c>
      <c r="Y148" s="1" t="s">
        <v>359</v>
      </c>
      <c r="Z148" s="29" t="s">
        <v>42</v>
      </c>
      <c r="AA148" s="1" t="s">
        <v>65</v>
      </c>
    </row>
    <row r="149" spans="1:27" x14ac:dyDescent="0.25">
      <c r="A149" s="29" t="s">
        <v>175</v>
      </c>
      <c r="B149" s="29">
        <v>84</v>
      </c>
      <c r="C149" s="2" t="s">
        <v>363</v>
      </c>
      <c r="D149" s="30">
        <v>8775</v>
      </c>
      <c r="E149" s="3">
        <f t="shared" si="32"/>
        <v>0.91396729507342989</v>
      </c>
      <c r="F149" s="52" t="s">
        <v>672</v>
      </c>
      <c r="G149" s="53">
        <v>691</v>
      </c>
      <c r="H149" s="54">
        <f t="shared" si="33"/>
        <v>7.1971669617748146E-2</v>
      </c>
      <c r="I149" s="4" t="s">
        <v>364</v>
      </c>
      <c r="J149" s="5">
        <v>135</v>
      </c>
      <c r="K149" s="6">
        <f t="shared" si="34"/>
        <v>1.4061035308821997E-2</v>
      </c>
      <c r="L149" s="7"/>
      <c r="M149" s="8"/>
      <c r="N149" s="9">
        <f t="shared" si="35"/>
        <v>0</v>
      </c>
      <c r="O149" s="96"/>
      <c r="P149" s="95"/>
      <c r="Q149" s="94">
        <f t="shared" si="36"/>
        <v>0</v>
      </c>
      <c r="R149" s="10"/>
      <c r="S149" s="11"/>
      <c r="T149" s="12">
        <f t="shared" si="37"/>
        <v>0</v>
      </c>
      <c r="U149" s="13"/>
      <c r="V149" s="14"/>
      <c r="W149" s="15">
        <f t="shared" si="38"/>
        <v>0</v>
      </c>
      <c r="X149" s="16">
        <f t="shared" si="39"/>
        <v>9601</v>
      </c>
      <c r="Y149" s="1" t="s">
        <v>363</v>
      </c>
      <c r="Z149" s="29" t="s">
        <v>42</v>
      </c>
      <c r="AA149" s="1" t="s">
        <v>670</v>
      </c>
    </row>
    <row r="150" spans="1:27" x14ac:dyDescent="0.25">
      <c r="A150" s="29" t="s">
        <v>175</v>
      </c>
      <c r="B150" s="29">
        <v>85</v>
      </c>
      <c r="C150" s="2" t="s">
        <v>365</v>
      </c>
      <c r="D150" s="30">
        <v>9408</v>
      </c>
      <c r="E150" s="3">
        <f t="shared" si="32"/>
        <v>0.9374252690314866</v>
      </c>
      <c r="F150" s="52" t="s">
        <v>366</v>
      </c>
      <c r="G150" s="53">
        <v>357</v>
      </c>
      <c r="H150" s="54">
        <f t="shared" si="33"/>
        <v>3.5571941012355522E-2</v>
      </c>
      <c r="I150" s="4" t="s">
        <v>673</v>
      </c>
      <c r="J150" s="5">
        <v>180</v>
      </c>
      <c r="K150" s="6">
        <f t="shared" si="34"/>
        <v>1.7935432443204464E-2</v>
      </c>
      <c r="L150" s="7"/>
      <c r="M150" s="8"/>
      <c r="N150" s="9">
        <f t="shared" si="35"/>
        <v>0</v>
      </c>
      <c r="O150" s="96"/>
      <c r="P150" s="95"/>
      <c r="Q150" s="94">
        <f t="shared" si="36"/>
        <v>0</v>
      </c>
      <c r="R150" s="10" t="s">
        <v>368</v>
      </c>
      <c r="S150" s="11">
        <v>91</v>
      </c>
      <c r="T150" s="12">
        <f t="shared" si="37"/>
        <v>9.0673575129533671E-3</v>
      </c>
      <c r="U150" s="13"/>
      <c r="V150" s="14"/>
      <c r="W150" s="15">
        <f t="shared" si="38"/>
        <v>0</v>
      </c>
      <c r="X150" s="16">
        <f t="shared" si="39"/>
        <v>10036</v>
      </c>
      <c r="Y150" s="1" t="s">
        <v>365</v>
      </c>
      <c r="Z150" s="29" t="s">
        <v>42</v>
      </c>
      <c r="AA150" s="1" t="s">
        <v>674</v>
      </c>
    </row>
    <row r="151" spans="1:27" x14ac:dyDescent="0.25">
      <c r="A151" s="29" t="s">
        <v>175</v>
      </c>
      <c r="B151" s="29">
        <v>86</v>
      </c>
      <c r="C151" s="2" t="s">
        <v>675</v>
      </c>
      <c r="D151" s="30">
        <v>7596</v>
      </c>
      <c r="E151" s="3">
        <f t="shared" si="32"/>
        <v>0.91983531121336881</v>
      </c>
      <c r="F151" s="52" t="s">
        <v>676</v>
      </c>
      <c r="G151" s="53">
        <v>315</v>
      </c>
      <c r="H151" s="54">
        <f t="shared" si="33"/>
        <v>3.8144829256478566E-2</v>
      </c>
      <c r="I151" s="4" t="s">
        <v>546</v>
      </c>
      <c r="J151" s="5">
        <v>90</v>
      </c>
      <c r="K151" s="6">
        <f t="shared" si="34"/>
        <v>1.0898522644708163E-2</v>
      </c>
      <c r="L151" s="7" t="s">
        <v>675</v>
      </c>
      <c r="M151" s="8">
        <v>257</v>
      </c>
      <c r="N151" s="9">
        <f t="shared" si="35"/>
        <v>3.1121336885444419E-2</v>
      </c>
      <c r="O151" s="96"/>
      <c r="P151" s="95"/>
      <c r="Q151" s="94">
        <f t="shared" si="36"/>
        <v>0</v>
      </c>
      <c r="R151" s="10"/>
      <c r="S151" s="11"/>
      <c r="T151" s="12">
        <f t="shared" si="37"/>
        <v>0</v>
      </c>
      <c r="U151" s="13"/>
      <c r="V151" s="14"/>
      <c r="W151" s="15">
        <f t="shared" si="38"/>
        <v>0</v>
      </c>
      <c r="X151" s="16">
        <f t="shared" si="39"/>
        <v>8258</v>
      </c>
      <c r="Y151" s="1" t="s">
        <v>675</v>
      </c>
      <c r="Z151" s="29" t="s">
        <v>42</v>
      </c>
      <c r="AA151" s="1" t="s">
        <v>616</v>
      </c>
    </row>
    <row r="152" spans="1:27" x14ac:dyDescent="0.25">
      <c r="A152" s="29" t="s">
        <v>175</v>
      </c>
      <c r="B152" s="29">
        <v>87</v>
      </c>
      <c r="C152" s="2" t="s">
        <v>372</v>
      </c>
      <c r="D152" s="30">
        <v>10623</v>
      </c>
      <c r="E152" s="3">
        <f t="shared" si="32"/>
        <v>0.89366534870026082</v>
      </c>
      <c r="F152" s="52" t="s">
        <v>373</v>
      </c>
      <c r="G152" s="53">
        <v>617</v>
      </c>
      <c r="H152" s="54">
        <f t="shared" si="33"/>
        <v>5.1905442920837888E-2</v>
      </c>
      <c r="I152" s="4" t="s">
        <v>373</v>
      </c>
      <c r="J152" s="5">
        <v>175</v>
      </c>
      <c r="K152" s="6">
        <f t="shared" si="34"/>
        <v>1.4721965172036678E-2</v>
      </c>
      <c r="L152" s="7" t="s">
        <v>372</v>
      </c>
      <c r="M152" s="8">
        <v>472</v>
      </c>
      <c r="N152" s="9">
        <f t="shared" si="35"/>
        <v>3.970724320686464E-2</v>
      </c>
      <c r="O152" s="96"/>
      <c r="P152" s="95"/>
      <c r="Q152" s="94">
        <f t="shared" si="36"/>
        <v>0</v>
      </c>
      <c r="R152" s="10"/>
      <c r="S152" s="11"/>
      <c r="T152" s="12">
        <f t="shared" si="37"/>
        <v>0</v>
      </c>
      <c r="U152" s="13"/>
      <c r="V152" s="14"/>
      <c r="W152" s="15">
        <f t="shared" si="38"/>
        <v>0</v>
      </c>
      <c r="X152" s="16">
        <f t="shared" si="39"/>
        <v>11887</v>
      </c>
      <c r="Y152" s="1" t="s">
        <v>372</v>
      </c>
      <c r="Z152" s="29" t="s">
        <v>42</v>
      </c>
      <c r="AA152" s="1" t="s">
        <v>677</v>
      </c>
    </row>
    <row r="153" spans="1:27" x14ac:dyDescent="0.25">
      <c r="A153" s="29" t="s">
        <v>175</v>
      </c>
      <c r="B153" s="29">
        <v>88</v>
      </c>
      <c r="C153" s="2" t="s">
        <v>376</v>
      </c>
      <c r="D153" s="30">
        <v>20498</v>
      </c>
      <c r="E153" s="3">
        <f t="shared" si="32"/>
        <v>0.8754965190278905</v>
      </c>
      <c r="F153" s="52"/>
      <c r="G153" s="53"/>
      <c r="H153" s="54">
        <f t="shared" si="33"/>
        <v>0</v>
      </c>
      <c r="I153" s="4"/>
      <c r="J153" s="5"/>
      <c r="K153" s="6">
        <f t="shared" si="34"/>
        <v>0</v>
      </c>
      <c r="L153" s="7" t="s">
        <v>376</v>
      </c>
      <c r="M153" s="8">
        <v>2915</v>
      </c>
      <c r="N153" s="9">
        <f t="shared" si="35"/>
        <v>0.12450348097210952</v>
      </c>
      <c r="O153" s="96"/>
      <c r="P153" s="95"/>
      <c r="Q153" s="94">
        <f t="shared" si="36"/>
        <v>0</v>
      </c>
      <c r="R153" s="10"/>
      <c r="S153" s="11"/>
      <c r="T153" s="12">
        <f t="shared" si="37"/>
        <v>0</v>
      </c>
      <c r="U153" s="13"/>
      <c r="V153" s="14"/>
      <c r="W153" s="15">
        <f t="shared" si="38"/>
        <v>0</v>
      </c>
      <c r="X153" s="16">
        <f t="shared" si="39"/>
        <v>23413</v>
      </c>
      <c r="Y153" s="1" t="s">
        <v>376</v>
      </c>
      <c r="Z153" s="29" t="s">
        <v>42</v>
      </c>
      <c r="AA153" s="1" t="s">
        <v>43</v>
      </c>
    </row>
    <row r="154" spans="1:27" x14ac:dyDescent="0.25">
      <c r="A154" s="29" t="s">
        <v>175</v>
      </c>
      <c r="B154" s="29">
        <v>89</v>
      </c>
      <c r="C154" s="2" t="s">
        <v>377</v>
      </c>
      <c r="D154" s="30">
        <v>14854</v>
      </c>
      <c r="E154" s="3">
        <f t="shared" si="32"/>
        <v>0.94377025223965949</v>
      </c>
      <c r="F154" s="52"/>
      <c r="G154" s="53"/>
      <c r="H154" s="54">
        <f t="shared" si="33"/>
        <v>0</v>
      </c>
      <c r="I154" s="4"/>
      <c r="J154" s="5"/>
      <c r="K154" s="6">
        <f t="shared" si="34"/>
        <v>0</v>
      </c>
      <c r="L154" s="7"/>
      <c r="M154" s="8"/>
      <c r="N154" s="9">
        <f t="shared" si="35"/>
        <v>0</v>
      </c>
      <c r="O154" s="96" t="s">
        <v>377</v>
      </c>
      <c r="P154" s="95">
        <v>885</v>
      </c>
      <c r="Q154" s="94">
        <f t="shared" si="36"/>
        <v>5.6229747760340558E-2</v>
      </c>
      <c r="R154" s="10"/>
      <c r="S154" s="11"/>
      <c r="T154" s="12">
        <f t="shared" si="37"/>
        <v>0</v>
      </c>
      <c r="U154" s="13"/>
      <c r="V154" s="14"/>
      <c r="W154" s="15">
        <f t="shared" si="38"/>
        <v>0</v>
      </c>
      <c r="X154" s="16">
        <f t="shared" si="39"/>
        <v>15739</v>
      </c>
      <c r="Y154" s="1" t="s">
        <v>377</v>
      </c>
      <c r="Z154" s="29" t="s">
        <v>42</v>
      </c>
      <c r="AA154" s="1" t="s">
        <v>464</v>
      </c>
    </row>
    <row r="155" spans="1:27" x14ac:dyDescent="0.25">
      <c r="A155" s="29" t="s">
        <v>175</v>
      </c>
      <c r="B155" s="29">
        <v>90</v>
      </c>
      <c r="C155" s="2" t="s">
        <v>379</v>
      </c>
      <c r="D155" s="30">
        <v>12965</v>
      </c>
      <c r="E155" s="3">
        <f t="shared" si="32"/>
        <v>0.83002560819462223</v>
      </c>
      <c r="F155" s="52"/>
      <c r="G155" s="53"/>
      <c r="H155" s="54">
        <f t="shared" si="33"/>
        <v>0</v>
      </c>
      <c r="I155" s="4"/>
      <c r="J155" s="5"/>
      <c r="K155" s="6">
        <f t="shared" si="34"/>
        <v>0</v>
      </c>
      <c r="L155" s="7" t="s">
        <v>379</v>
      </c>
      <c r="M155" s="8">
        <v>1603</v>
      </c>
      <c r="N155" s="9">
        <f t="shared" si="35"/>
        <v>0.10262483994878362</v>
      </c>
      <c r="O155" s="96" t="s">
        <v>379</v>
      </c>
      <c r="P155" s="95">
        <v>1052</v>
      </c>
      <c r="Q155" s="94">
        <f t="shared" si="36"/>
        <v>6.7349551856594109E-2</v>
      </c>
      <c r="R155" s="10"/>
      <c r="S155" s="11"/>
      <c r="T155" s="12">
        <f t="shared" si="37"/>
        <v>0</v>
      </c>
      <c r="U155" s="13"/>
      <c r="V155" s="14"/>
      <c r="W155" s="15">
        <f t="shared" si="38"/>
        <v>0</v>
      </c>
      <c r="X155" s="16">
        <f t="shared" si="39"/>
        <v>15620</v>
      </c>
      <c r="Y155" s="1" t="s">
        <v>379</v>
      </c>
      <c r="Z155" s="29" t="s">
        <v>42</v>
      </c>
      <c r="AA155" s="1" t="s">
        <v>110</v>
      </c>
    </row>
    <row r="156" spans="1:27" x14ac:dyDescent="0.25">
      <c r="A156" s="29" t="s">
        <v>175</v>
      </c>
      <c r="B156" s="29">
        <v>91</v>
      </c>
      <c r="C156" s="2" t="s">
        <v>380</v>
      </c>
      <c r="D156" s="30">
        <v>14511</v>
      </c>
      <c r="E156" s="3">
        <f t="shared" si="32"/>
        <v>0.84558009440009319</v>
      </c>
      <c r="F156" s="52"/>
      <c r="G156" s="53"/>
      <c r="H156" s="54">
        <f t="shared" si="33"/>
        <v>0</v>
      </c>
      <c r="I156" s="4"/>
      <c r="J156" s="5"/>
      <c r="K156" s="6">
        <f t="shared" si="34"/>
        <v>0</v>
      </c>
      <c r="L156" s="7" t="s">
        <v>380</v>
      </c>
      <c r="M156" s="8">
        <v>1530</v>
      </c>
      <c r="N156" s="9">
        <f t="shared" si="35"/>
        <v>8.9155643610512203E-2</v>
      </c>
      <c r="O156" s="96" t="s">
        <v>380</v>
      </c>
      <c r="P156" s="95">
        <v>1120</v>
      </c>
      <c r="Q156" s="94">
        <f t="shared" si="36"/>
        <v>6.5264261989394556E-2</v>
      </c>
      <c r="R156" s="10"/>
      <c r="S156" s="11"/>
      <c r="T156" s="12">
        <f t="shared" si="37"/>
        <v>0</v>
      </c>
      <c r="U156" s="13"/>
      <c r="V156" s="14"/>
      <c r="W156" s="15">
        <f t="shared" si="38"/>
        <v>0</v>
      </c>
      <c r="X156" s="16">
        <f t="shared" si="39"/>
        <v>17161</v>
      </c>
      <c r="Y156" s="1" t="s">
        <v>380</v>
      </c>
      <c r="Z156" s="29" t="s">
        <v>42</v>
      </c>
      <c r="AA156" s="1" t="s">
        <v>110</v>
      </c>
    </row>
    <row r="157" spans="1:27" x14ac:dyDescent="0.25">
      <c r="A157" s="29" t="s">
        <v>175</v>
      </c>
      <c r="B157" s="29">
        <v>92</v>
      </c>
      <c r="C157" s="2" t="s">
        <v>383</v>
      </c>
      <c r="D157" s="30">
        <v>19561</v>
      </c>
      <c r="E157" s="3">
        <f t="shared" si="32"/>
        <v>0.55449726450661907</v>
      </c>
      <c r="F157" s="52" t="s">
        <v>678</v>
      </c>
      <c r="G157" s="53">
        <v>11520</v>
      </c>
      <c r="H157" s="54">
        <f t="shared" si="33"/>
        <v>0.32655838081469513</v>
      </c>
      <c r="I157" s="4" t="s">
        <v>678</v>
      </c>
      <c r="J157" s="5">
        <v>1845</v>
      </c>
      <c r="K157" s="6">
        <f t="shared" si="34"/>
        <v>5.2300365677353515E-2</v>
      </c>
      <c r="L157" s="7" t="s">
        <v>383</v>
      </c>
      <c r="M157" s="8">
        <v>2351</v>
      </c>
      <c r="N157" s="9">
        <f t="shared" si="35"/>
        <v>6.664398900133231E-2</v>
      </c>
      <c r="O157" s="96"/>
      <c r="P157" s="95"/>
      <c r="Q157" s="94">
        <f t="shared" si="36"/>
        <v>0</v>
      </c>
      <c r="R157" s="10"/>
      <c r="S157" s="11"/>
      <c r="T157" s="12">
        <f t="shared" si="37"/>
        <v>0</v>
      </c>
      <c r="U157" s="13"/>
      <c r="V157" s="14"/>
      <c r="W157" s="15">
        <f t="shared" si="38"/>
        <v>0</v>
      </c>
      <c r="X157" s="16">
        <f t="shared" si="39"/>
        <v>35277</v>
      </c>
      <c r="Y157" s="1" t="s">
        <v>383</v>
      </c>
      <c r="Z157" s="29" t="s">
        <v>42</v>
      </c>
      <c r="AA157" s="1" t="s">
        <v>620</v>
      </c>
    </row>
    <row r="158" spans="1:27" x14ac:dyDescent="0.25">
      <c r="A158" s="29" t="s">
        <v>175</v>
      </c>
      <c r="B158" s="29">
        <v>93</v>
      </c>
      <c r="C158" s="2" t="s">
        <v>384</v>
      </c>
      <c r="D158" s="30">
        <v>18956</v>
      </c>
      <c r="E158" s="3">
        <f t="shared" si="32"/>
        <v>0.82730327761532751</v>
      </c>
      <c r="F158" s="52"/>
      <c r="G158" s="53"/>
      <c r="H158" s="54">
        <f t="shared" si="33"/>
        <v>0</v>
      </c>
      <c r="I158" s="4"/>
      <c r="J158" s="5"/>
      <c r="K158" s="6">
        <f t="shared" si="34"/>
        <v>0</v>
      </c>
      <c r="L158" s="7" t="s">
        <v>384</v>
      </c>
      <c r="M158" s="8">
        <v>1907</v>
      </c>
      <c r="N158" s="9">
        <f t="shared" si="35"/>
        <v>8.3227861912451448E-2</v>
      </c>
      <c r="O158" s="96" t="s">
        <v>384</v>
      </c>
      <c r="P158" s="95">
        <v>2050</v>
      </c>
      <c r="Q158" s="94">
        <f t="shared" si="36"/>
        <v>8.946886047222101E-2</v>
      </c>
      <c r="R158" s="10"/>
      <c r="S158" s="11"/>
      <c r="T158" s="12">
        <f t="shared" si="37"/>
        <v>0</v>
      </c>
      <c r="U158" s="13"/>
      <c r="V158" s="14"/>
      <c r="W158" s="15">
        <f t="shared" si="38"/>
        <v>0</v>
      </c>
      <c r="X158" s="16">
        <f t="shared" si="39"/>
        <v>22913</v>
      </c>
      <c r="Y158" s="1" t="s">
        <v>384</v>
      </c>
      <c r="Z158" s="29" t="s">
        <v>42</v>
      </c>
      <c r="AA158" s="1" t="s">
        <v>110</v>
      </c>
    </row>
    <row r="159" spans="1:27" x14ac:dyDescent="0.25">
      <c r="A159" s="29" t="s">
        <v>175</v>
      </c>
      <c r="B159" s="29">
        <v>94</v>
      </c>
      <c r="C159" s="2" t="s">
        <v>387</v>
      </c>
      <c r="D159" s="30">
        <v>15169</v>
      </c>
      <c r="E159" s="3">
        <f t="shared" si="32"/>
        <v>0.40939760336823922</v>
      </c>
      <c r="F159" s="52" t="s">
        <v>388</v>
      </c>
      <c r="G159" s="53">
        <v>16002</v>
      </c>
      <c r="H159" s="54">
        <f t="shared" si="33"/>
        <v>0.43187952067364782</v>
      </c>
      <c r="I159" s="4" t="s">
        <v>388</v>
      </c>
      <c r="J159" s="5">
        <v>3618</v>
      </c>
      <c r="K159" s="6">
        <f t="shared" si="34"/>
        <v>9.7646550793479434E-2</v>
      </c>
      <c r="L159" s="7" t="s">
        <v>387</v>
      </c>
      <c r="M159" s="8">
        <v>2263</v>
      </c>
      <c r="N159" s="9">
        <f t="shared" si="35"/>
        <v>6.1076325164633488E-2</v>
      </c>
      <c r="O159" s="96"/>
      <c r="P159" s="95"/>
      <c r="Q159" s="94">
        <f t="shared" si="36"/>
        <v>0</v>
      </c>
      <c r="R159" s="10"/>
      <c r="S159" s="11"/>
      <c r="T159" s="12">
        <f t="shared" si="37"/>
        <v>0</v>
      </c>
      <c r="U159" s="13"/>
      <c r="V159" s="14"/>
      <c r="W159" s="15">
        <f t="shared" si="38"/>
        <v>0</v>
      </c>
      <c r="X159" s="16">
        <f t="shared" si="39"/>
        <v>37052</v>
      </c>
      <c r="Y159" s="1" t="s">
        <v>388</v>
      </c>
      <c r="Z159" s="29" t="s">
        <v>18</v>
      </c>
      <c r="AA159" s="1" t="s">
        <v>620</v>
      </c>
    </row>
    <row r="160" spans="1:27" x14ac:dyDescent="0.25">
      <c r="A160" s="29" t="s">
        <v>175</v>
      </c>
      <c r="B160" s="29">
        <v>95</v>
      </c>
      <c r="C160" s="2" t="s">
        <v>389</v>
      </c>
      <c r="D160" s="30">
        <v>18304</v>
      </c>
      <c r="E160" s="3">
        <f t="shared" si="32"/>
        <v>0.78988477970051352</v>
      </c>
      <c r="F160" s="52"/>
      <c r="G160" s="53"/>
      <c r="H160" s="54">
        <f t="shared" si="33"/>
        <v>0</v>
      </c>
      <c r="I160" s="4"/>
      <c r="J160" s="5"/>
      <c r="K160" s="6">
        <f t="shared" si="34"/>
        <v>0</v>
      </c>
      <c r="L160" s="7" t="s">
        <v>389</v>
      </c>
      <c r="M160" s="8">
        <v>2741</v>
      </c>
      <c r="N160" s="9">
        <f t="shared" si="35"/>
        <v>0.11828421007206663</v>
      </c>
      <c r="O160" s="96" t="s">
        <v>389</v>
      </c>
      <c r="P160" s="95">
        <v>2128</v>
      </c>
      <c r="Q160" s="94">
        <f t="shared" si="36"/>
        <v>9.1831010227419838E-2</v>
      </c>
      <c r="R160" s="10"/>
      <c r="S160" s="11"/>
      <c r="T160" s="12">
        <f t="shared" si="37"/>
        <v>0</v>
      </c>
      <c r="U160" s="13"/>
      <c r="V160" s="14"/>
      <c r="W160" s="15">
        <f t="shared" si="38"/>
        <v>0</v>
      </c>
      <c r="X160" s="16">
        <f t="shared" si="39"/>
        <v>23173</v>
      </c>
      <c r="Y160" s="1" t="s">
        <v>389</v>
      </c>
      <c r="Z160" s="29" t="s">
        <v>42</v>
      </c>
      <c r="AA160" s="1" t="s">
        <v>110</v>
      </c>
    </row>
    <row r="161" spans="1:27" x14ac:dyDescent="0.25">
      <c r="A161" s="29" t="s">
        <v>175</v>
      </c>
      <c r="B161" s="29">
        <v>96</v>
      </c>
      <c r="C161" s="2" t="s">
        <v>391</v>
      </c>
      <c r="D161" s="30">
        <v>17446</v>
      </c>
      <c r="E161" s="3">
        <f t="shared" si="32"/>
        <v>0.55278833967046892</v>
      </c>
      <c r="F161" s="52" t="s">
        <v>264</v>
      </c>
      <c r="G161" s="53">
        <v>11026</v>
      </c>
      <c r="H161" s="54">
        <f t="shared" si="33"/>
        <v>0.34936628643852979</v>
      </c>
      <c r="I161" s="4"/>
      <c r="J161" s="5"/>
      <c r="K161" s="6">
        <f t="shared" si="34"/>
        <v>0</v>
      </c>
      <c r="L161" s="7" t="s">
        <v>392</v>
      </c>
      <c r="M161" s="8">
        <v>2116</v>
      </c>
      <c r="N161" s="9">
        <f t="shared" si="35"/>
        <v>6.7046894803548793E-2</v>
      </c>
      <c r="O161" s="96"/>
      <c r="P161" s="95"/>
      <c r="Q161" s="94">
        <f t="shared" si="36"/>
        <v>0</v>
      </c>
      <c r="R161" s="10"/>
      <c r="S161" s="11"/>
      <c r="T161" s="12">
        <f t="shared" si="37"/>
        <v>0</v>
      </c>
      <c r="U161" s="13" t="s">
        <v>391</v>
      </c>
      <c r="V161" s="14">
        <v>972</v>
      </c>
      <c r="W161" s="15">
        <f t="shared" si="38"/>
        <v>3.0798479087452472E-2</v>
      </c>
      <c r="X161" s="16">
        <f t="shared" si="39"/>
        <v>31560</v>
      </c>
      <c r="Y161" s="1" t="s">
        <v>391</v>
      </c>
      <c r="Z161" s="29" t="s">
        <v>42</v>
      </c>
      <c r="AA161" s="1" t="s">
        <v>679</v>
      </c>
    </row>
    <row r="162" spans="1:27" x14ac:dyDescent="0.25">
      <c r="A162" s="29" t="s">
        <v>175</v>
      </c>
      <c r="B162" s="29">
        <v>97</v>
      </c>
      <c r="C162" s="2" t="s">
        <v>393</v>
      </c>
      <c r="D162" s="30">
        <v>14732</v>
      </c>
      <c r="E162" s="3">
        <f t="shared" ref="E162:E193" si="40">D162/X162</f>
        <v>0.52742374337677211</v>
      </c>
      <c r="F162" s="52" t="s">
        <v>680</v>
      </c>
      <c r="G162" s="53">
        <v>9591</v>
      </c>
      <c r="H162" s="54">
        <f t="shared" ref="H162:H193" si="41">G162/X162</f>
        <v>0.34336961191464987</v>
      </c>
      <c r="I162" s="4" t="s">
        <v>681</v>
      </c>
      <c r="J162" s="5">
        <v>1966</v>
      </c>
      <c r="K162" s="6">
        <f t="shared" ref="K162:K193" si="42">J162/X162</f>
        <v>7.0385221251611049E-2</v>
      </c>
      <c r="L162" s="7" t="s">
        <v>393</v>
      </c>
      <c r="M162" s="8">
        <v>1643</v>
      </c>
      <c r="N162" s="9">
        <f t="shared" ref="N162:N193" si="43">M162/X162</f>
        <v>5.882142345696692E-2</v>
      </c>
      <c r="O162" s="96"/>
      <c r="P162" s="95"/>
      <c r="Q162" s="94">
        <f t="shared" ref="Q162:Q193" si="44">P162/X162</f>
        <v>0</v>
      </c>
      <c r="R162" s="10"/>
      <c r="S162" s="11"/>
      <c r="T162" s="12">
        <f t="shared" ref="T162:T193" si="45">S162/X162</f>
        <v>0</v>
      </c>
      <c r="U162" s="13"/>
      <c r="V162" s="14"/>
      <c r="W162" s="15">
        <f t="shared" ref="W162:W193" si="46">V162/X162</f>
        <v>0</v>
      </c>
      <c r="X162" s="16">
        <f t="shared" ref="X162:X193" si="47">D162+G162+J162+M162+S162+P162+V162</f>
        <v>27932</v>
      </c>
      <c r="Y162" s="1" t="s">
        <v>393</v>
      </c>
      <c r="Z162" s="29" t="s">
        <v>42</v>
      </c>
      <c r="AA162" s="1" t="s">
        <v>620</v>
      </c>
    </row>
    <row r="163" spans="1:27" x14ac:dyDescent="0.25">
      <c r="A163" s="29" t="s">
        <v>175</v>
      </c>
      <c r="B163" s="29">
        <v>98</v>
      </c>
      <c r="C163" s="2" t="s">
        <v>682</v>
      </c>
      <c r="D163" s="30">
        <v>8102</v>
      </c>
      <c r="E163" s="3">
        <f t="shared" si="40"/>
        <v>0.23170417822518374</v>
      </c>
      <c r="F163" s="52" t="s">
        <v>683</v>
      </c>
      <c r="G163" s="53">
        <v>8626</v>
      </c>
      <c r="H163" s="54">
        <f t="shared" si="41"/>
        <v>0.24668973603683472</v>
      </c>
      <c r="I163" s="4" t="s">
        <v>683</v>
      </c>
      <c r="J163" s="5">
        <v>1910</v>
      </c>
      <c r="K163" s="6">
        <f t="shared" si="42"/>
        <v>5.4622930191323249E-2</v>
      </c>
      <c r="L163" s="7" t="s">
        <v>682</v>
      </c>
      <c r="M163" s="8">
        <v>4804</v>
      </c>
      <c r="N163" s="9">
        <f t="shared" si="43"/>
        <v>0.13738667886864758</v>
      </c>
      <c r="O163" s="96" t="s">
        <v>683</v>
      </c>
      <c r="P163" s="95">
        <v>2407</v>
      </c>
      <c r="Q163" s="94">
        <f t="shared" si="44"/>
        <v>6.8836331398175424E-2</v>
      </c>
      <c r="R163" s="10"/>
      <c r="S163" s="11"/>
      <c r="T163" s="12">
        <f t="shared" si="45"/>
        <v>0</v>
      </c>
      <c r="U163" s="13" t="s">
        <v>684</v>
      </c>
      <c r="V163" s="14">
        <v>9118</v>
      </c>
      <c r="W163" s="15">
        <f t="shared" si="46"/>
        <v>0.26076014527983526</v>
      </c>
      <c r="X163" s="16">
        <f t="shared" si="47"/>
        <v>34967</v>
      </c>
      <c r="Y163" s="1" t="s">
        <v>683</v>
      </c>
      <c r="Z163" s="29" t="s">
        <v>18</v>
      </c>
      <c r="AA163" s="1" t="s">
        <v>685</v>
      </c>
    </row>
    <row r="164" spans="1:27" x14ac:dyDescent="0.25">
      <c r="A164" s="29" t="s">
        <v>175</v>
      </c>
      <c r="B164" s="29">
        <v>99</v>
      </c>
      <c r="C164" s="2" t="s">
        <v>398</v>
      </c>
      <c r="D164" s="30">
        <v>15672</v>
      </c>
      <c r="E164" s="3">
        <f t="shared" si="40"/>
        <v>0.46062957411163036</v>
      </c>
      <c r="F164" s="52" t="s">
        <v>686</v>
      </c>
      <c r="G164" s="53">
        <v>12365</v>
      </c>
      <c r="H164" s="54">
        <f t="shared" si="41"/>
        <v>0.3634306204626282</v>
      </c>
      <c r="I164" s="4" t="s">
        <v>686</v>
      </c>
      <c r="J164" s="5">
        <v>3184</v>
      </c>
      <c r="K164" s="6">
        <f t="shared" si="42"/>
        <v>9.3583752167651288E-2</v>
      </c>
      <c r="L164" s="7" t="s">
        <v>398</v>
      </c>
      <c r="M164" s="8">
        <v>2165</v>
      </c>
      <c r="N164" s="9">
        <f t="shared" si="43"/>
        <v>6.3633424448167414E-2</v>
      </c>
      <c r="O164" s="96" t="s">
        <v>686</v>
      </c>
      <c r="P164" s="95">
        <v>637</v>
      </c>
      <c r="Q164" s="94">
        <f t="shared" si="44"/>
        <v>1.87226288099227E-2</v>
      </c>
      <c r="R164" s="10"/>
      <c r="S164" s="11"/>
      <c r="T164" s="12">
        <f t="shared" si="45"/>
        <v>0</v>
      </c>
      <c r="U164" s="13"/>
      <c r="V164" s="14"/>
      <c r="W164" s="15">
        <f t="shared" si="46"/>
        <v>0</v>
      </c>
      <c r="X164" s="16">
        <f t="shared" si="47"/>
        <v>34023</v>
      </c>
      <c r="Y164" s="1" t="s">
        <v>398</v>
      </c>
      <c r="Z164" s="29" t="s">
        <v>42</v>
      </c>
      <c r="AA164" s="1" t="s">
        <v>502</v>
      </c>
    </row>
    <row r="165" spans="1:27" x14ac:dyDescent="0.25">
      <c r="A165" s="29" t="s">
        <v>175</v>
      </c>
      <c r="B165" s="29">
        <v>100</v>
      </c>
      <c r="C165" s="2" t="s">
        <v>400</v>
      </c>
      <c r="D165" s="30">
        <v>14462</v>
      </c>
      <c r="E165" s="3">
        <f t="shared" si="40"/>
        <v>0.73932825520167678</v>
      </c>
      <c r="F165" s="52"/>
      <c r="G165" s="53"/>
      <c r="H165" s="54">
        <f t="shared" si="41"/>
        <v>0</v>
      </c>
      <c r="I165" s="4"/>
      <c r="J165" s="5"/>
      <c r="K165" s="6">
        <f t="shared" si="42"/>
        <v>0</v>
      </c>
      <c r="L165" s="7" t="s">
        <v>400</v>
      </c>
      <c r="M165" s="8">
        <v>2511</v>
      </c>
      <c r="N165" s="9">
        <f t="shared" si="43"/>
        <v>0.12836767036450078</v>
      </c>
      <c r="O165" s="96" t="s">
        <v>400</v>
      </c>
      <c r="P165" s="95">
        <v>2588</v>
      </c>
      <c r="Q165" s="94">
        <f t="shared" si="44"/>
        <v>0.13230407443382239</v>
      </c>
      <c r="R165" s="10"/>
      <c r="S165" s="11"/>
      <c r="T165" s="12">
        <f t="shared" si="45"/>
        <v>0</v>
      </c>
      <c r="U165" s="13"/>
      <c r="V165" s="14"/>
      <c r="W165" s="15">
        <f t="shared" si="46"/>
        <v>0</v>
      </c>
      <c r="X165" s="16">
        <f t="shared" si="47"/>
        <v>19561</v>
      </c>
      <c r="Y165" s="1" t="s">
        <v>400</v>
      </c>
      <c r="Z165" s="29" t="s">
        <v>42</v>
      </c>
      <c r="AA165" s="1" t="s">
        <v>110</v>
      </c>
    </row>
    <row r="166" spans="1:27" x14ac:dyDescent="0.25">
      <c r="A166" s="29" t="s">
        <v>175</v>
      </c>
      <c r="B166" s="29">
        <v>101</v>
      </c>
      <c r="C166" s="2"/>
      <c r="D166" s="30"/>
      <c r="E166" s="3">
        <f t="shared" si="40"/>
        <v>0</v>
      </c>
      <c r="F166" s="52" t="s">
        <v>403</v>
      </c>
      <c r="G166" s="53">
        <v>17578</v>
      </c>
      <c r="H166" s="54">
        <f t="shared" si="41"/>
        <v>0.62615324332988997</v>
      </c>
      <c r="I166" s="4" t="s">
        <v>403</v>
      </c>
      <c r="J166" s="5">
        <v>3727</v>
      </c>
      <c r="K166" s="6">
        <f t="shared" si="42"/>
        <v>0.13276101592277278</v>
      </c>
      <c r="L166" s="7"/>
      <c r="M166" s="8"/>
      <c r="N166" s="9">
        <f t="shared" si="43"/>
        <v>0</v>
      </c>
      <c r="O166" s="96" t="s">
        <v>687</v>
      </c>
      <c r="P166" s="95">
        <v>6768</v>
      </c>
      <c r="Q166" s="94">
        <f t="shared" si="44"/>
        <v>0.2410857407473373</v>
      </c>
      <c r="R166" s="10"/>
      <c r="S166" s="11"/>
      <c r="T166" s="12">
        <f t="shared" si="45"/>
        <v>0</v>
      </c>
      <c r="U166" s="13"/>
      <c r="V166" s="14"/>
      <c r="W166" s="15">
        <f t="shared" si="46"/>
        <v>0</v>
      </c>
      <c r="X166" s="16">
        <f t="shared" si="47"/>
        <v>28073</v>
      </c>
      <c r="Y166" s="1" t="s">
        <v>403</v>
      </c>
      <c r="Z166" s="29" t="s">
        <v>18</v>
      </c>
      <c r="AA166" s="1" t="s">
        <v>688</v>
      </c>
    </row>
    <row r="167" spans="1:27" x14ac:dyDescent="0.25">
      <c r="A167" s="29" t="s">
        <v>175</v>
      </c>
      <c r="B167" s="29">
        <v>102</v>
      </c>
      <c r="C167" s="2"/>
      <c r="D167" s="30"/>
      <c r="E167" s="3">
        <f t="shared" si="40"/>
        <v>0</v>
      </c>
      <c r="F167" s="52" t="s">
        <v>290</v>
      </c>
      <c r="G167" s="53">
        <v>23862</v>
      </c>
      <c r="H167" s="54">
        <f t="shared" si="41"/>
        <v>0.71180980222533785</v>
      </c>
      <c r="I167" s="4" t="s">
        <v>290</v>
      </c>
      <c r="J167" s="5">
        <v>5460</v>
      </c>
      <c r="K167" s="6">
        <f t="shared" si="42"/>
        <v>0.1628732512006682</v>
      </c>
      <c r="L167" s="7"/>
      <c r="M167" s="8"/>
      <c r="N167" s="9">
        <f t="shared" si="43"/>
        <v>0</v>
      </c>
      <c r="O167" s="96" t="s">
        <v>290</v>
      </c>
      <c r="P167" s="95">
        <v>4201</v>
      </c>
      <c r="Q167" s="94">
        <f t="shared" si="44"/>
        <v>0.12531694657399398</v>
      </c>
      <c r="R167" s="10"/>
      <c r="S167" s="11"/>
      <c r="T167" s="12">
        <f t="shared" si="45"/>
        <v>0</v>
      </c>
      <c r="U167" s="13"/>
      <c r="V167" s="14"/>
      <c r="W167" s="15">
        <f t="shared" si="46"/>
        <v>0</v>
      </c>
      <c r="X167" s="16">
        <f t="shared" si="47"/>
        <v>33523</v>
      </c>
      <c r="Y167" s="1" t="s">
        <v>290</v>
      </c>
      <c r="Z167" s="29" t="s">
        <v>18</v>
      </c>
      <c r="AA167" s="1" t="s">
        <v>129</v>
      </c>
    </row>
    <row r="168" spans="1:27" x14ac:dyDescent="0.25">
      <c r="A168" s="29" t="s">
        <v>175</v>
      </c>
      <c r="B168" s="29">
        <v>103</v>
      </c>
      <c r="C168" s="2" t="s">
        <v>404</v>
      </c>
      <c r="D168" s="30">
        <v>20423</v>
      </c>
      <c r="E168" s="3">
        <f t="shared" si="40"/>
        <v>0.49106734953954173</v>
      </c>
      <c r="F168" s="52" t="s">
        <v>412</v>
      </c>
      <c r="G168" s="53">
        <v>12556</v>
      </c>
      <c r="H168" s="54">
        <f t="shared" si="41"/>
        <v>0.30190675418980978</v>
      </c>
      <c r="I168" s="4" t="s">
        <v>412</v>
      </c>
      <c r="J168" s="5">
        <v>3496</v>
      </c>
      <c r="K168" s="6">
        <f t="shared" si="42"/>
        <v>8.4060689124528118E-2</v>
      </c>
      <c r="L168" s="7" t="s">
        <v>404</v>
      </c>
      <c r="M168" s="8">
        <v>5114</v>
      </c>
      <c r="N168" s="9">
        <f t="shared" si="43"/>
        <v>0.12296520714612037</v>
      </c>
      <c r="O168" s="96"/>
      <c r="P168" s="95"/>
      <c r="Q168" s="94">
        <f t="shared" si="44"/>
        <v>0</v>
      </c>
      <c r="R168" s="10"/>
      <c r="S168" s="11"/>
      <c r="T168" s="12">
        <f t="shared" si="45"/>
        <v>0</v>
      </c>
      <c r="U168" s="13"/>
      <c r="V168" s="14"/>
      <c r="W168" s="15">
        <f t="shared" si="46"/>
        <v>0</v>
      </c>
      <c r="X168" s="16">
        <f t="shared" si="47"/>
        <v>41589</v>
      </c>
      <c r="Y168" s="1" t="s">
        <v>404</v>
      </c>
      <c r="Z168" s="29" t="s">
        <v>42</v>
      </c>
      <c r="AA168" s="1" t="s">
        <v>620</v>
      </c>
    </row>
    <row r="169" spans="1:27" x14ac:dyDescent="0.25">
      <c r="A169" s="29" t="s">
        <v>175</v>
      </c>
      <c r="B169" s="29">
        <v>104</v>
      </c>
      <c r="C169" s="2" t="s">
        <v>405</v>
      </c>
      <c r="D169" s="30">
        <v>12659</v>
      </c>
      <c r="E169" s="3">
        <f t="shared" si="40"/>
        <v>0.52957663989290493</v>
      </c>
      <c r="F169" s="52" t="s">
        <v>689</v>
      </c>
      <c r="G169" s="53">
        <v>7137</v>
      </c>
      <c r="H169" s="54">
        <f t="shared" si="41"/>
        <v>0.29856927710843373</v>
      </c>
      <c r="I169" s="4" t="s">
        <v>689</v>
      </c>
      <c r="J169" s="5">
        <v>1663</v>
      </c>
      <c r="K169" s="6">
        <f t="shared" si="42"/>
        <v>6.9569946452476578E-2</v>
      </c>
      <c r="L169" s="7" t="s">
        <v>405</v>
      </c>
      <c r="M169" s="8">
        <v>1712</v>
      </c>
      <c r="N169" s="9">
        <f t="shared" si="43"/>
        <v>7.1619812583668008E-2</v>
      </c>
      <c r="O169" s="96" t="s">
        <v>689</v>
      </c>
      <c r="P169" s="95">
        <v>733</v>
      </c>
      <c r="Q169" s="94">
        <f t="shared" si="44"/>
        <v>3.0664323962516733E-2</v>
      </c>
      <c r="R169" s="10"/>
      <c r="S169" s="11"/>
      <c r="T169" s="12">
        <f t="shared" si="45"/>
        <v>0</v>
      </c>
      <c r="U169" s="13"/>
      <c r="V169" s="14"/>
      <c r="W169" s="15">
        <f t="shared" si="46"/>
        <v>0</v>
      </c>
      <c r="X169" s="16">
        <f t="shared" si="47"/>
        <v>23904</v>
      </c>
      <c r="Y169" s="1" t="s">
        <v>405</v>
      </c>
      <c r="Z169" s="29" t="s">
        <v>42</v>
      </c>
      <c r="AA169" s="1" t="s">
        <v>502</v>
      </c>
    </row>
    <row r="170" spans="1:27" x14ac:dyDescent="0.25">
      <c r="A170" s="29" t="s">
        <v>175</v>
      </c>
      <c r="B170" s="29">
        <v>105</v>
      </c>
      <c r="C170" s="2" t="s">
        <v>350</v>
      </c>
      <c r="D170" s="30">
        <v>10596</v>
      </c>
      <c r="E170" s="3">
        <f t="shared" si="40"/>
        <v>0.3055010956060431</v>
      </c>
      <c r="F170" s="52" t="s">
        <v>407</v>
      </c>
      <c r="G170" s="53">
        <v>17334</v>
      </c>
      <c r="H170" s="54">
        <f t="shared" si="41"/>
        <v>0.49976934609618268</v>
      </c>
      <c r="I170" s="4" t="s">
        <v>407</v>
      </c>
      <c r="J170" s="5">
        <v>4163</v>
      </c>
      <c r="K170" s="6">
        <f t="shared" si="42"/>
        <v>0.12002652519893899</v>
      </c>
      <c r="L170" s="7" t="s">
        <v>350</v>
      </c>
      <c r="M170" s="8">
        <v>1357</v>
      </c>
      <c r="N170" s="9">
        <f t="shared" si="43"/>
        <v>3.9124668435013263E-2</v>
      </c>
      <c r="O170" s="96" t="s">
        <v>407</v>
      </c>
      <c r="P170" s="95">
        <v>1234</v>
      </c>
      <c r="Q170" s="94">
        <f t="shared" si="44"/>
        <v>3.5578364663821936E-2</v>
      </c>
      <c r="R170" s="10"/>
      <c r="S170" s="11"/>
      <c r="T170" s="12">
        <f t="shared" si="45"/>
        <v>0</v>
      </c>
      <c r="U170" s="13"/>
      <c r="V170" s="14"/>
      <c r="W170" s="15">
        <f t="shared" si="46"/>
        <v>0</v>
      </c>
      <c r="X170" s="16">
        <f t="shared" si="47"/>
        <v>34684</v>
      </c>
      <c r="Y170" s="1" t="s">
        <v>407</v>
      </c>
      <c r="Z170" s="29" t="s">
        <v>18</v>
      </c>
      <c r="AA170" s="1" t="s">
        <v>502</v>
      </c>
    </row>
    <row r="171" spans="1:27" x14ac:dyDescent="0.25">
      <c r="A171" s="29" t="s">
        <v>175</v>
      </c>
      <c r="B171" s="29">
        <v>106</v>
      </c>
      <c r="C171" s="2" t="s">
        <v>408</v>
      </c>
      <c r="D171" s="30">
        <v>15103</v>
      </c>
      <c r="E171" s="3">
        <f t="shared" si="40"/>
        <v>0.42061436488706938</v>
      </c>
      <c r="F171" s="52" t="s">
        <v>690</v>
      </c>
      <c r="G171" s="53">
        <v>14206</v>
      </c>
      <c r="H171" s="54">
        <f t="shared" si="41"/>
        <v>0.39563316345002369</v>
      </c>
      <c r="I171" s="4" t="s">
        <v>690</v>
      </c>
      <c r="J171" s="5">
        <v>3459</v>
      </c>
      <c r="K171" s="6">
        <f t="shared" si="42"/>
        <v>9.633219149469463E-2</v>
      </c>
      <c r="L171" s="7" t="s">
        <v>411</v>
      </c>
      <c r="M171" s="8">
        <v>1813</v>
      </c>
      <c r="N171" s="9">
        <f t="shared" si="43"/>
        <v>5.0491547609101288E-2</v>
      </c>
      <c r="O171" s="96" t="s">
        <v>411</v>
      </c>
      <c r="P171" s="95">
        <v>1326</v>
      </c>
      <c r="Q171" s="94">
        <f t="shared" si="44"/>
        <v>3.6928732559111034E-2</v>
      </c>
      <c r="R171" s="10"/>
      <c r="S171" s="11"/>
      <c r="T171" s="12">
        <f t="shared" si="45"/>
        <v>0</v>
      </c>
      <c r="U171" s="13"/>
      <c r="V171" s="14"/>
      <c r="W171" s="15">
        <f t="shared" si="46"/>
        <v>0</v>
      </c>
      <c r="X171" s="16">
        <f t="shared" si="47"/>
        <v>35907</v>
      </c>
      <c r="Y171" s="1" t="s">
        <v>411</v>
      </c>
      <c r="Z171" s="29" t="s">
        <v>42</v>
      </c>
      <c r="AA171" s="1" t="s">
        <v>581</v>
      </c>
    </row>
    <row r="172" spans="1:27" x14ac:dyDescent="0.25">
      <c r="A172" s="29" t="s">
        <v>175</v>
      </c>
      <c r="B172" s="29">
        <v>107</v>
      </c>
      <c r="C172" s="2" t="s">
        <v>691</v>
      </c>
      <c r="D172" s="30">
        <v>12142</v>
      </c>
      <c r="E172" s="3">
        <f t="shared" si="40"/>
        <v>0.28299731965971331</v>
      </c>
      <c r="F172" s="52" t="s">
        <v>413</v>
      </c>
      <c r="G172" s="53">
        <v>20591</v>
      </c>
      <c r="H172" s="54">
        <f t="shared" si="41"/>
        <v>0.47992075515674165</v>
      </c>
      <c r="I172" s="4" t="s">
        <v>413</v>
      </c>
      <c r="J172" s="5">
        <v>5049</v>
      </c>
      <c r="K172" s="6">
        <f t="shared" si="42"/>
        <v>0.11767859223866682</v>
      </c>
      <c r="L172" s="7" t="s">
        <v>691</v>
      </c>
      <c r="M172" s="8">
        <v>2284</v>
      </c>
      <c r="N172" s="9">
        <f t="shared" si="43"/>
        <v>5.3233888824146369E-2</v>
      </c>
      <c r="O172" s="96" t="s">
        <v>413</v>
      </c>
      <c r="P172" s="95">
        <v>2495</v>
      </c>
      <c r="Q172" s="94">
        <f t="shared" si="44"/>
        <v>5.8151730567532922E-2</v>
      </c>
      <c r="R172" s="10"/>
      <c r="S172" s="11"/>
      <c r="T172" s="12">
        <f t="shared" si="45"/>
        <v>0</v>
      </c>
      <c r="U172" s="13" t="s">
        <v>413</v>
      </c>
      <c r="V172" s="14">
        <v>344</v>
      </c>
      <c r="W172" s="15">
        <f t="shared" si="46"/>
        <v>8.0177135531989286E-3</v>
      </c>
      <c r="X172" s="16">
        <f t="shared" si="47"/>
        <v>42905</v>
      </c>
      <c r="Y172" s="1" t="s">
        <v>413</v>
      </c>
      <c r="Z172" s="29" t="s">
        <v>18</v>
      </c>
      <c r="AA172" s="1" t="s">
        <v>569</v>
      </c>
    </row>
    <row r="173" spans="1:27" x14ac:dyDescent="0.25">
      <c r="A173" s="29" t="s">
        <v>175</v>
      </c>
      <c r="B173" s="29">
        <v>108</v>
      </c>
      <c r="C173" s="2" t="s">
        <v>414</v>
      </c>
      <c r="D173" s="30">
        <v>15803</v>
      </c>
      <c r="E173" s="3">
        <f t="shared" si="40"/>
        <v>0.64942056382016933</v>
      </c>
      <c r="F173" s="52" t="s">
        <v>692</v>
      </c>
      <c r="G173" s="53">
        <v>4797</v>
      </c>
      <c r="H173" s="54">
        <f t="shared" si="41"/>
        <v>0.19713158543601544</v>
      </c>
      <c r="I173" s="4" t="s">
        <v>692</v>
      </c>
      <c r="J173" s="5">
        <v>1447</v>
      </c>
      <c r="K173" s="6">
        <f t="shared" si="42"/>
        <v>5.9464124270567929E-2</v>
      </c>
      <c r="L173" s="7"/>
      <c r="M173" s="8"/>
      <c r="N173" s="9">
        <f t="shared" si="43"/>
        <v>0</v>
      </c>
      <c r="O173" s="96" t="s">
        <v>414</v>
      </c>
      <c r="P173" s="95">
        <v>2081</v>
      </c>
      <c r="Q173" s="94">
        <f t="shared" si="44"/>
        <v>8.5518204980685464E-2</v>
      </c>
      <c r="R173" s="10"/>
      <c r="S173" s="11"/>
      <c r="T173" s="12">
        <f t="shared" si="45"/>
        <v>0</v>
      </c>
      <c r="U173" s="13" t="s">
        <v>692</v>
      </c>
      <c r="V173" s="14">
        <v>206</v>
      </c>
      <c r="W173" s="15">
        <f t="shared" si="46"/>
        <v>8.4655214925618474E-3</v>
      </c>
      <c r="X173" s="16">
        <f t="shared" si="47"/>
        <v>24334</v>
      </c>
      <c r="Y173" s="1" t="s">
        <v>414</v>
      </c>
      <c r="Z173" s="29" t="s">
        <v>42</v>
      </c>
      <c r="AA173" s="1" t="s">
        <v>693</v>
      </c>
    </row>
    <row r="174" spans="1:27" x14ac:dyDescent="0.25">
      <c r="A174" s="29" t="s">
        <v>175</v>
      </c>
      <c r="B174" s="29">
        <v>109</v>
      </c>
      <c r="C174" s="2" t="s">
        <v>417</v>
      </c>
      <c r="D174" s="30">
        <v>23144</v>
      </c>
      <c r="E174" s="3">
        <f t="shared" si="40"/>
        <v>0.55988581658078718</v>
      </c>
      <c r="F174" s="52" t="s">
        <v>419</v>
      </c>
      <c r="G174" s="53">
        <v>10828</v>
      </c>
      <c r="H174" s="54">
        <f t="shared" si="41"/>
        <v>0.26194450492295041</v>
      </c>
      <c r="I174" s="4" t="s">
        <v>419</v>
      </c>
      <c r="J174" s="5">
        <v>2716</v>
      </c>
      <c r="K174" s="6">
        <f t="shared" si="42"/>
        <v>6.5703848852117955E-2</v>
      </c>
      <c r="L174" s="7" t="s">
        <v>417</v>
      </c>
      <c r="M174" s="8">
        <v>4365</v>
      </c>
      <c r="N174" s="9">
        <f t="shared" si="43"/>
        <v>0.10559547136947529</v>
      </c>
      <c r="O174" s="96"/>
      <c r="P174" s="95"/>
      <c r="Q174" s="94">
        <f t="shared" si="44"/>
        <v>0</v>
      </c>
      <c r="R174" s="10"/>
      <c r="S174" s="11"/>
      <c r="T174" s="12">
        <f t="shared" si="45"/>
        <v>0</v>
      </c>
      <c r="U174" s="13" t="s">
        <v>419</v>
      </c>
      <c r="V174" s="14">
        <v>284</v>
      </c>
      <c r="W174" s="15">
        <f t="shared" si="46"/>
        <v>6.8703582746691824E-3</v>
      </c>
      <c r="X174" s="16">
        <f t="shared" si="47"/>
        <v>41337</v>
      </c>
      <c r="Y174" s="1" t="s">
        <v>417</v>
      </c>
      <c r="Z174" s="29" t="s">
        <v>42</v>
      </c>
      <c r="AA174" s="1" t="s">
        <v>694</v>
      </c>
    </row>
    <row r="175" spans="1:27" x14ac:dyDescent="0.25">
      <c r="A175" s="29" t="s">
        <v>175</v>
      </c>
      <c r="B175" s="29">
        <v>110</v>
      </c>
      <c r="C175" s="2" t="s">
        <v>421</v>
      </c>
      <c r="D175" s="30">
        <v>17663</v>
      </c>
      <c r="E175" s="3">
        <f t="shared" si="40"/>
        <v>0.44624946312624741</v>
      </c>
      <c r="F175" s="52" t="s">
        <v>695</v>
      </c>
      <c r="G175" s="53">
        <v>14900</v>
      </c>
      <c r="H175" s="54">
        <f t="shared" si="41"/>
        <v>0.37644324297011195</v>
      </c>
      <c r="I175" s="4" t="s">
        <v>695</v>
      </c>
      <c r="J175" s="5">
        <v>3303</v>
      </c>
      <c r="K175" s="6">
        <f t="shared" si="42"/>
        <v>8.344912963290467E-2</v>
      </c>
      <c r="L175" s="7" t="s">
        <v>421</v>
      </c>
      <c r="M175" s="8">
        <v>1942</v>
      </c>
      <c r="N175" s="9">
        <f t="shared" si="43"/>
        <v>4.9063944822010562E-2</v>
      </c>
      <c r="O175" s="96" t="s">
        <v>421</v>
      </c>
      <c r="P175" s="95">
        <v>1773</v>
      </c>
      <c r="Q175" s="94">
        <f t="shared" si="44"/>
        <v>4.47942194487254E-2</v>
      </c>
      <c r="R175" s="10"/>
      <c r="S175" s="11"/>
      <c r="T175" s="12">
        <f t="shared" si="45"/>
        <v>0</v>
      </c>
      <c r="U175" s="13"/>
      <c r="V175" s="14"/>
      <c r="W175" s="15">
        <f t="shared" si="46"/>
        <v>0</v>
      </c>
      <c r="X175" s="16">
        <f t="shared" si="47"/>
        <v>39581</v>
      </c>
      <c r="Y175" s="1" t="s">
        <v>421</v>
      </c>
      <c r="Z175" s="29" t="s">
        <v>42</v>
      </c>
      <c r="AA175" s="1" t="s">
        <v>581</v>
      </c>
    </row>
    <row r="176" spans="1:27" x14ac:dyDescent="0.25">
      <c r="A176" s="29" t="s">
        <v>175</v>
      </c>
      <c r="B176" s="29">
        <v>111</v>
      </c>
      <c r="C176" s="2" t="s">
        <v>423</v>
      </c>
      <c r="D176" s="30">
        <v>14123</v>
      </c>
      <c r="E176" s="3">
        <f t="shared" si="40"/>
        <v>0.42512266337557569</v>
      </c>
      <c r="F176" s="52" t="s">
        <v>696</v>
      </c>
      <c r="G176" s="53">
        <v>12263</v>
      </c>
      <c r="H176" s="54">
        <f t="shared" si="41"/>
        <v>0.3691339815177147</v>
      </c>
      <c r="I176" s="4" t="s">
        <v>696</v>
      </c>
      <c r="J176" s="5">
        <v>3688</v>
      </c>
      <c r="K176" s="6">
        <f t="shared" si="42"/>
        <v>0.1110141175762319</v>
      </c>
      <c r="L176" s="7" t="s">
        <v>423</v>
      </c>
      <c r="M176" s="8">
        <v>1616</v>
      </c>
      <c r="N176" s="9">
        <f t="shared" si="43"/>
        <v>4.864393004424912E-2</v>
      </c>
      <c r="O176" s="96" t="s">
        <v>423</v>
      </c>
      <c r="P176" s="95">
        <v>1531</v>
      </c>
      <c r="Q176" s="94">
        <f t="shared" si="44"/>
        <v>4.6085307486228591E-2</v>
      </c>
      <c r="R176" s="10"/>
      <c r="S176" s="11"/>
      <c r="T176" s="12">
        <f t="shared" si="45"/>
        <v>0</v>
      </c>
      <c r="U176" s="13"/>
      <c r="V176" s="14"/>
      <c r="W176" s="15">
        <f t="shared" si="46"/>
        <v>0</v>
      </c>
      <c r="X176" s="16">
        <f t="shared" si="47"/>
        <v>33221</v>
      </c>
      <c r="Y176" s="1" t="s">
        <v>423</v>
      </c>
      <c r="Z176" s="29" t="s">
        <v>42</v>
      </c>
      <c r="AA176" s="1" t="s">
        <v>581</v>
      </c>
    </row>
    <row r="177" spans="1:27" x14ac:dyDescent="0.25">
      <c r="A177" s="29" t="s">
        <v>175</v>
      </c>
      <c r="B177" s="29">
        <v>112</v>
      </c>
      <c r="C177" s="2" t="s">
        <v>697</v>
      </c>
      <c r="D177" s="30">
        <v>10400</v>
      </c>
      <c r="E177" s="3">
        <f t="shared" si="40"/>
        <v>0.23526750367605476</v>
      </c>
      <c r="F177" s="52" t="s">
        <v>426</v>
      </c>
      <c r="G177" s="53">
        <v>25587</v>
      </c>
      <c r="H177" s="54">
        <f t="shared" si="41"/>
        <v>0.57882592466915506</v>
      </c>
      <c r="I177" s="4" t="s">
        <v>426</v>
      </c>
      <c r="J177" s="5">
        <v>4923</v>
      </c>
      <c r="K177" s="6">
        <f t="shared" si="42"/>
        <v>0.11136749236511707</v>
      </c>
      <c r="L177" s="7"/>
      <c r="M177" s="8"/>
      <c r="N177" s="9">
        <f t="shared" si="43"/>
        <v>0</v>
      </c>
      <c r="O177" s="96" t="s">
        <v>426</v>
      </c>
      <c r="P177" s="95">
        <v>2634</v>
      </c>
      <c r="Q177" s="94">
        <f t="shared" si="44"/>
        <v>5.9586019681031555E-2</v>
      </c>
      <c r="R177" s="10"/>
      <c r="S177" s="11"/>
      <c r="T177" s="12">
        <f t="shared" si="45"/>
        <v>0</v>
      </c>
      <c r="U177" s="13" t="s">
        <v>426</v>
      </c>
      <c r="V177" s="14">
        <v>661</v>
      </c>
      <c r="W177" s="15">
        <f t="shared" si="46"/>
        <v>1.4953059608641557E-2</v>
      </c>
      <c r="X177" s="16">
        <f t="shared" si="47"/>
        <v>44205</v>
      </c>
      <c r="Y177" s="1" t="s">
        <v>426</v>
      </c>
      <c r="Z177" s="29" t="s">
        <v>18</v>
      </c>
      <c r="AA177" s="1" t="s">
        <v>589</v>
      </c>
    </row>
    <row r="178" spans="1:27" x14ac:dyDescent="0.25">
      <c r="A178" s="29" t="s">
        <v>175</v>
      </c>
      <c r="B178" s="29">
        <v>113</v>
      </c>
      <c r="C178" s="2" t="s">
        <v>427</v>
      </c>
      <c r="D178" s="30">
        <v>16584</v>
      </c>
      <c r="E178" s="3">
        <f t="shared" si="40"/>
        <v>0.44514830224130991</v>
      </c>
      <c r="F178" s="52" t="s">
        <v>698</v>
      </c>
      <c r="G178" s="53">
        <v>13892</v>
      </c>
      <c r="H178" s="54">
        <f t="shared" si="41"/>
        <v>0.37288954502751309</v>
      </c>
      <c r="I178" s="4" t="s">
        <v>698</v>
      </c>
      <c r="J178" s="5">
        <v>2969</v>
      </c>
      <c r="K178" s="6">
        <f t="shared" si="42"/>
        <v>7.9694000805261039E-2</v>
      </c>
      <c r="L178" s="7" t="s">
        <v>427</v>
      </c>
      <c r="M178" s="8">
        <v>2934</v>
      </c>
      <c r="N178" s="9">
        <f t="shared" si="43"/>
        <v>7.875452959334317E-2</v>
      </c>
      <c r="O178" s="96" t="s">
        <v>698</v>
      </c>
      <c r="P178" s="95">
        <v>876</v>
      </c>
      <c r="Q178" s="94">
        <f t="shared" si="44"/>
        <v>2.3513622332572807E-2</v>
      </c>
      <c r="R178" s="10"/>
      <c r="S178" s="11"/>
      <c r="T178" s="12">
        <f t="shared" si="45"/>
        <v>0</v>
      </c>
      <c r="U178" s="13"/>
      <c r="V178" s="14"/>
      <c r="W178" s="15">
        <f t="shared" si="46"/>
        <v>0</v>
      </c>
      <c r="X178" s="16">
        <f t="shared" si="47"/>
        <v>37255</v>
      </c>
      <c r="Y178" s="1" t="s">
        <v>427</v>
      </c>
      <c r="Z178" s="29" t="s">
        <v>42</v>
      </c>
      <c r="AA178" s="1" t="s">
        <v>502</v>
      </c>
    </row>
    <row r="179" spans="1:27" x14ac:dyDescent="0.25">
      <c r="A179" s="29" t="s">
        <v>175</v>
      </c>
      <c r="B179" s="29">
        <v>114</v>
      </c>
      <c r="C179" s="2"/>
      <c r="D179" s="30"/>
      <c r="E179" s="3">
        <f t="shared" si="40"/>
        <v>0</v>
      </c>
      <c r="F179" s="52" t="s">
        <v>430</v>
      </c>
      <c r="G179" s="53">
        <v>21934</v>
      </c>
      <c r="H179" s="54">
        <f t="shared" si="41"/>
        <v>0.74918878300372305</v>
      </c>
      <c r="I179" s="4" t="s">
        <v>430</v>
      </c>
      <c r="J179" s="5">
        <v>2993</v>
      </c>
      <c r="K179" s="6">
        <f t="shared" si="42"/>
        <v>0.10223041978344775</v>
      </c>
      <c r="L179" s="7"/>
      <c r="M179" s="8"/>
      <c r="N179" s="9">
        <f t="shared" si="43"/>
        <v>0</v>
      </c>
      <c r="O179" s="96" t="s">
        <v>430</v>
      </c>
      <c r="P179" s="95">
        <v>4350</v>
      </c>
      <c r="Q179" s="94">
        <f t="shared" si="44"/>
        <v>0.14858079721282919</v>
      </c>
      <c r="R179" s="10"/>
      <c r="S179" s="11"/>
      <c r="T179" s="12">
        <f t="shared" si="45"/>
        <v>0</v>
      </c>
      <c r="U179" s="13"/>
      <c r="V179" s="14"/>
      <c r="W179" s="15">
        <f t="shared" si="46"/>
        <v>0</v>
      </c>
      <c r="X179" s="16">
        <f t="shared" si="47"/>
        <v>29277</v>
      </c>
      <c r="Y179" s="1" t="s">
        <v>430</v>
      </c>
      <c r="Z179" s="29" t="s">
        <v>18</v>
      </c>
      <c r="AA179" s="1" t="s">
        <v>129</v>
      </c>
    </row>
    <row r="180" spans="1:27" x14ac:dyDescent="0.25">
      <c r="A180" s="29" t="s">
        <v>175</v>
      </c>
      <c r="B180" s="29">
        <v>115</v>
      </c>
      <c r="C180" s="2"/>
      <c r="D180" s="30"/>
      <c r="E180" s="3">
        <f t="shared" si="40"/>
        <v>0</v>
      </c>
      <c r="F180" s="52" t="s">
        <v>432</v>
      </c>
      <c r="G180" s="53">
        <v>15061</v>
      </c>
      <c r="H180" s="54">
        <f t="shared" si="41"/>
        <v>0.52313303230288299</v>
      </c>
      <c r="I180" s="4" t="s">
        <v>433</v>
      </c>
      <c r="J180" s="5">
        <v>9977</v>
      </c>
      <c r="K180" s="6">
        <f t="shared" si="42"/>
        <v>0.34654393886766238</v>
      </c>
      <c r="L180" s="7"/>
      <c r="M180" s="8"/>
      <c r="N180" s="9">
        <f t="shared" si="43"/>
        <v>0</v>
      </c>
      <c r="O180" s="96" t="s">
        <v>432</v>
      </c>
      <c r="P180" s="95">
        <v>3752</v>
      </c>
      <c r="Q180" s="94">
        <f t="shared" si="44"/>
        <v>0.13032302882945468</v>
      </c>
      <c r="R180" s="10"/>
      <c r="S180" s="11"/>
      <c r="T180" s="12">
        <f t="shared" si="45"/>
        <v>0</v>
      </c>
      <c r="U180" s="13"/>
      <c r="V180" s="14"/>
      <c r="W180" s="15">
        <f t="shared" si="46"/>
        <v>0</v>
      </c>
      <c r="X180" s="16">
        <f t="shared" si="47"/>
        <v>28790</v>
      </c>
      <c r="Y180" s="1" t="s">
        <v>432</v>
      </c>
      <c r="Z180" s="29" t="s">
        <v>18</v>
      </c>
      <c r="AA180" s="1" t="s">
        <v>699</v>
      </c>
    </row>
    <row r="181" spans="1:27" x14ac:dyDescent="0.25">
      <c r="A181" s="29" t="s">
        <v>175</v>
      </c>
      <c r="B181" s="29">
        <v>116</v>
      </c>
      <c r="C181" s="2" t="s">
        <v>435</v>
      </c>
      <c r="D181" s="30">
        <v>13227</v>
      </c>
      <c r="E181" s="3">
        <f t="shared" si="40"/>
        <v>0.42989469578783152</v>
      </c>
      <c r="F181" s="52" t="s">
        <v>700</v>
      </c>
      <c r="G181" s="53">
        <v>13408</v>
      </c>
      <c r="H181" s="54">
        <f t="shared" si="41"/>
        <v>0.43577743109724387</v>
      </c>
      <c r="I181" s="4" t="s">
        <v>701</v>
      </c>
      <c r="J181" s="5">
        <v>1529</v>
      </c>
      <c r="K181" s="6">
        <f t="shared" si="42"/>
        <v>4.969448777951118E-2</v>
      </c>
      <c r="L181" s="7" t="s">
        <v>435</v>
      </c>
      <c r="M181" s="8">
        <v>1440</v>
      </c>
      <c r="N181" s="9">
        <f t="shared" si="43"/>
        <v>4.6801872074882997E-2</v>
      </c>
      <c r="O181" s="96" t="s">
        <v>700</v>
      </c>
      <c r="P181" s="95">
        <v>1164</v>
      </c>
      <c r="Q181" s="94">
        <f t="shared" si="44"/>
        <v>3.7831513260530421E-2</v>
      </c>
      <c r="R181" s="10"/>
      <c r="S181" s="11"/>
      <c r="T181" s="12">
        <f t="shared" si="45"/>
        <v>0</v>
      </c>
      <c r="U181" s="13"/>
      <c r="V181" s="14"/>
      <c r="W181" s="15">
        <f t="shared" si="46"/>
        <v>0</v>
      </c>
      <c r="X181" s="16">
        <f t="shared" si="47"/>
        <v>30768</v>
      </c>
      <c r="Y181" s="1" t="s">
        <v>700</v>
      </c>
      <c r="Z181" s="29" t="s">
        <v>18</v>
      </c>
      <c r="AA181" s="1" t="s">
        <v>616</v>
      </c>
    </row>
    <row r="182" spans="1:27" x14ac:dyDescent="0.25">
      <c r="A182" s="29" t="s">
        <v>175</v>
      </c>
      <c r="B182" s="29">
        <v>117</v>
      </c>
      <c r="C182" s="2"/>
      <c r="D182" s="30"/>
      <c r="E182" s="3">
        <f t="shared" si="40"/>
        <v>0</v>
      </c>
      <c r="F182" s="52" t="s">
        <v>436</v>
      </c>
      <c r="G182" s="53">
        <v>18118</v>
      </c>
      <c r="H182" s="54">
        <f t="shared" si="41"/>
        <v>0.78007405493843107</v>
      </c>
      <c r="I182" s="4" t="s">
        <v>436</v>
      </c>
      <c r="J182" s="5">
        <v>2564</v>
      </c>
      <c r="K182" s="6">
        <f t="shared" si="42"/>
        <v>0.11039352449840696</v>
      </c>
      <c r="L182" s="7"/>
      <c r="M182" s="8"/>
      <c r="N182" s="9">
        <f t="shared" si="43"/>
        <v>0</v>
      </c>
      <c r="O182" s="96" t="s">
        <v>436</v>
      </c>
      <c r="P182" s="95">
        <v>2544</v>
      </c>
      <c r="Q182" s="94">
        <f t="shared" si="44"/>
        <v>0.10953242056316197</v>
      </c>
      <c r="R182" s="10"/>
      <c r="S182" s="11"/>
      <c r="T182" s="12">
        <f t="shared" si="45"/>
        <v>0</v>
      </c>
      <c r="U182" s="13"/>
      <c r="V182" s="14"/>
      <c r="W182" s="15">
        <f t="shared" si="46"/>
        <v>0</v>
      </c>
      <c r="X182" s="16">
        <f t="shared" si="47"/>
        <v>23226</v>
      </c>
      <c r="Y182" s="1" t="s">
        <v>436</v>
      </c>
      <c r="Z182" s="29" t="s">
        <v>18</v>
      </c>
      <c r="AA182" s="1" t="s">
        <v>129</v>
      </c>
    </row>
    <row r="183" spans="1:27" x14ac:dyDescent="0.25">
      <c r="A183" s="29" t="s">
        <v>175</v>
      </c>
      <c r="B183" s="29">
        <v>118</v>
      </c>
      <c r="C183" s="2"/>
      <c r="D183" s="30"/>
      <c r="E183" s="3">
        <f t="shared" si="40"/>
        <v>0</v>
      </c>
      <c r="F183" s="52" t="s">
        <v>438</v>
      </c>
      <c r="G183" s="53">
        <v>23680</v>
      </c>
      <c r="H183" s="54">
        <f t="shared" si="41"/>
        <v>0.84643980554761222</v>
      </c>
      <c r="I183" s="4" t="s">
        <v>438</v>
      </c>
      <c r="J183" s="5">
        <v>4296</v>
      </c>
      <c r="K183" s="6">
        <f t="shared" si="42"/>
        <v>0.15356019445238775</v>
      </c>
      <c r="L183" s="7"/>
      <c r="M183" s="8"/>
      <c r="N183" s="9">
        <f t="shared" si="43"/>
        <v>0</v>
      </c>
      <c r="O183" s="96"/>
      <c r="P183" s="95"/>
      <c r="Q183" s="94">
        <f t="shared" si="44"/>
        <v>0</v>
      </c>
      <c r="R183" s="10"/>
      <c r="S183" s="11"/>
      <c r="T183" s="12">
        <f t="shared" si="45"/>
        <v>0</v>
      </c>
      <c r="U183" s="13"/>
      <c r="V183" s="14"/>
      <c r="W183" s="15">
        <f t="shared" si="46"/>
        <v>0</v>
      </c>
      <c r="X183" s="16">
        <f t="shared" si="47"/>
        <v>27976</v>
      </c>
      <c r="Y183" s="1" t="s">
        <v>438</v>
      </c>
      <c r="Z183" s="29" t="s">
        <v>18</v>
      </c>
      <c r="AA183" s="1" t="s">
        <v>447</v>
      </c>
    </row>
    <row r="184" spans="1:27" x14ac:dyDescent="0.25">
      <c r="A184" s="29" t="s">
        <v>175</v>
      </c>
      <c r="B184" s="29">
        <v>119</v>
      </c>
      <c r="C184" s="2" t="s">
        <v>439</v>
      </c>
      <c r="D184" s="30">
        <v>13733</v>
      </c>
      <c r="E184" s="3">
        <f t="shared" si="40"/>
        <v>0.725845665961945</v>
      </c>
      <c r="F184" s="52"/>
      <c r="G184" s="53"/>
      <c r="H184" s="54">
        <f t="shared" si="41"/>
        <v>0</v>
      </c>
      <c r="I184" s="4"/>
      <c r="J184" s="5"/>
      <c r="K184" s="6">
        <f t="shared" si="42"/>
        <v>0</v>
      </c>
      <c r="L184" s="7" t="s">
        <v>439</v>
      </c>
      <c r="M184" s="8">
        <v>2073</v>
      </c>
      <c r="N184" s="9">
        <f t="shared" si="43"/>
        <v>0.10956659619450317</v>
      </c>
      <c r="O184" s="96" t="s">
        <v>439</v>
      </c>
      <c r="P184" s="95">
        <v>3114</v>
      </c>
      <c r="Q184" s="94">
        <f t="shared" si="44"/>
        <v>0.1645877378435518</v>
      </c>
      <c r="R184" s="10"/>
      <c r="S184" s="11"/>
      <c r="T184" s="12">
        <f t="shared" si="45"/>
        <v>0</v>
      </c>
      <c r="U184" s="13"/>
      <c r="V184" s="14"/>
      <c r="W184" s="15">
        <f t="shared" si="46"/>
        <v>0</v>
      </c>
      <c r="X184" s="16">
        <f t="shared" si="47"/>
        <v>18920</v>
      </c>
      <c r="Y184" s="1" t="s">
        <v>439</v>
      </c>
      <c r="Z184" s="29" t="s">
        <v>42</v>
      </c>
      <c r="AA184" s="1" t="s">
        <v>110</v>
      </c>
    </row>
    <row r="185" spans="1:27" x14ac:dyDescent="0.25">
      <c r="A185" s="29" t="s">
        <v>175</v>
      </c>
      <c r="B185" s="29">
        <v>120</v>
      </c>
      <c r="C185" s="2"/>
      <c r="D185" s="30"/>
      <c r="E185" s="3">
        <f t="shared" si="40"/>
        <v>0</v>
      </c>
      <c r="F185" s="52" t="s">
        <v>440</v>
      </c>
      <c r="G185" s="53">
        <v>20876</v>
      </c>
      <c r="H185" s="54">
        <f t="shared" si="41"/>
        <v>0.7529666366095582</v>
      </c>
      <c r="I185" s="4" t="s">
        <v>440</v>
      </c>
      <c r="J185" s="5">
        <v>3465</v>
      </c>
      <c r="K185" s="6">
        <f t="shared" si="42"/>
        <v>0.12497745716862038</v>
      </c>
      <c r="L185" s="7"/>
      <c r="M185" s="8"/>
      <c r="N185" s="9">
        <f t="shared" si="43"/>
        <v>0</v>
      </c>
      <c r="O185" s="96" t="s">
        <v>440</v>
      </c>
      <c r="P185" s="95">
        <v>3384</v>
      </c>
      <c r="Q185" s="94">
        <f t="shared" si="44"/>
        <v>0.12205590622182146</v>
      </c>
      <c r="R185" s="10"/>
      <c r="S185" s="11"/>
      <c r="T185" s="12">
        <f t="shared" si="45"/>
        <v>0</v>
      </c>
      <c r="U185" s="13"/>
      <c r="V185" s="14"/>
      <c r="W185" s="15">
        <f t="shared" si="46"/>
        <v>0</v>
      </c>
      <c r="X185" s="16">
        <f t="shared" si="47"/>
        <v>27725</v>
      </c>
      <c r="Y185" s="1" t="s">
        <v>440</v>
      </c>
      <c r="Z185" s="29" t="s">
        <v>18</v>
      </c>
      <c r="AA185" s="1" t="s">
        <v>129</v>
      </c>
    </row>
    <row r="186" spans="1:27" x14ac:dyDescent="0.25">
      <c r="A186" s="29" t="s">
        <v>175</v>
      </c>
      <c r="B186" s="29">
        <v>121</v>
      </c>
      <c r="C186" s="2" t="s">
        <v>441</v>
      </c>
      <c r="D186" s="30">
        <v>17073</v>
      </c>
      <c r="E186" s="3">
        <f t="shared" si="40"/>
        <v>0.52512918307086609</v>
      </c>
      <c r="F186" s="52" t="s">
        <v>702</v>
      </c>
      <c r="G186" s="53">
        <v>12729</v>
      </c>
      <c r="H186" s="54">
        <f t="shared" si="41"/>
        <v>0.39151697834645671</v>
      </c>
      <c r="I186" s="4" t="s">
        <v>702</v>
      </c>
      <c r="J186" s="5">
        <v>2710</v>
      </c>
      <c r="K186" s="6">
        <f t="shared" si="42"/>
        <v>8.335383858267717E-2</v>
      </c>
      <c r="L186" s="7"/>
      <c r="M186" s="8"/>
      <c r="N186" s="9">
        <f t="shared" si="43"/>
        <v>0</v>
      </c>
      <c r="O186" s="96"/>
      <c r="P186" s="95"/>
      <c r="Q186" s="94">
        <f t="shared" si="44"/>
        <v>0</v>
      </c>
      <c r="R186" s="10"/>
      <c r="S186" s="11"/>
      <c r="T186" s="12">
        <f t="shared" si="45"/>
        <v>0</v>
      </c>
      <c r="U186" s="13"/>
      <c r="V186" s="14"/>
      <c r="W186" s="15">
        <f t="shared" si="46"/>
        <v>0</v>
      </c>
      <c r="X186" s="16">
        <f t="shared" si="47"/>
        <v>32512</v>
      </c>
      <c r="Y186" s="1" t="s">
        <v>441</v>
      </c>
      <c r="Z186" s="29" t="s">
        <v>42</v>
      </c>
      <c r="AA186" s="1" t="s">
        <v>65</v>
      </c>
    </row>
    <row r="187" spans="1:27" x14ac:dyDescent="0.25">
      <c r="A187" s="29" t="s">
        <v>175</v>
      </c>
      <c r="B187" s="29">
        <v>122</v>
      </c>
      <c r="C187" s="2"/>
      <c r="D187" s="30"/>
      <c r="E187" s="3">
        <f t="shared" si="40"/>
        <v>0</v>
      </c>
      <c r="F187" s="52" t="s">
        <v>443</v>
      </c>
      <c r="G187" s="53">
        <v>26739</v>
      </c>
      <c r="H187" s="54">
        <f t="shared" si="41"/>
        <v>1</v>
      </c>
      <c r="I187" s="4"/>
      <c r="J187" s="5"/>
      <c r="K187" s="6">
        <f t="shared" si="42"/>
        <v>0</v>
      </c>
      <c r="L187" s="7"/>
      <c r="M187" s="8"/>
      <c r="N187" s="9">
        <f t="shared" si="43"/>
        <v>0</v>
      </c>
      <c r="O187" s="96"/>
      <c r="P187" s="95"/>
      <c r="Q187" s="94">
        <f t="shared" si="44"/>
        <v>0</v>
      </c>
      <c r="R187" s="10"/>
      <c r="S187" s="11"/>
      <c r="T187" s="12">
        <f t="shared" si="45"/>
        <v>0</v>
      </c>
      <c r="U187" s="13"/>
      <c r="V187" s="14"/>
      <c r="W187" s="15">
        <f t="shared" si="46"/>
        <v>0</v>
      </c>
      <c r="X187" s="16">
        <f t="shared" si="47"/>
        <v>26739</v>
      </c>
      <c r="Y187" s="1" t="s">
        <v>443</v>
      </c>
      <c r="Z187" s="29" t="s">
        <v>18</v>
      </c>
      <c r="AA187" s="1" t="s">
        <v>18</v>
      </c>
    </row>
    <row r="188" spans="1:27" x14ac:dyDescent="0.25">
      <c r="A188" s="29" t="s">
        <v>175</v>
      </c>
      <c r="B188" s="29">
        <v>123</v>
      </c>
      <c r="C188" s="2" t="s">
        <v>444</v>
      </c>
      <c r="D188" s="30">
        <v>19327</v>
      </c>
      <c r="E188" s="3">
        <f t="shared" si="40"/>
        <v>0.83464328899637241</v>
      </c>
      <c r="F188" s="52"/>
      <c r="G188" s="53"/>
      <c r="H188" s="54">
        <f t="shared" si="41"/>
        <v>0</v>
      </c>
      <c r="I188" s="4"/>
      <c r="J188" s="5"/>
      <c r="K188" s="6">
        <f t="shared" si="42"/>
        <v>0</v>
      </c>
      <c r="L188" s="7" t="s">
        <v>444</v>
      </c>
      <c r="M188" s="8">
        <v>3829</v>
      </c>
      <c r="N188" s="9">
        <f t="shared" si="43"/>
        <v>0.16535671100362756</v>
      </c>
      <c r="O188" s="96"/>
      <c r="P188" s="95"/>
      <c r="Q188" s="94">
        <f t="shared" si="44"/>
        <v>0</v>
      </c>
      <c r="R188" s="10"/>
      <c r="S188" s="11"/>
      <c r="T188" s="12">
        <f t="shared" si="45"/>
        <v>0</v>
      </c>
      <c r="U188" s="13"/>
      <c r="V188" s="14"/>
      <c r="W188" s="15">
        <f t="shared" si="46"/>
        <v>0</v>
      </c>
      <c r="X188" s="16">
        <f t="shared" si="47"/>
        <v>23156</v>
      </c>
      <c r="Y188" s="1" t="s">
        <v>444</v>
      </c>
      <c r="Z188" s="29" t="s">
        <v>42</v>
      </c>
      <c r="AA188" s="1" t="s">
        <v>43</v>
      </c>
    </row>
    <row r="189" spans="1:27" x14ac:dyDescent="0.25">
      <c r="A189" s="29" t="s">
        <v>175</v>
      </c>
      <c r="B189" s="29">
        <v>124</v>
      </c>
      <c r="C189" s="2"/>
      <c r="D189" s="30"/>
      <c r="E189" s="3">
        <f t="shared" si="40"/>
        <v>0</v>
      </c>
      <c r="F189" s="52" t="s">
        <v>446</v>
      </c>
      <c r="G189" s="53">
        <v>22356</v>
      </c>
      <c r="H189" s="54">
        <f t="shared" si="41"/>
        <v>0.81475272422464373</v>
      </c>
      <c r="I189" s="4" t="s">
        <v>446</v>
      </c>
      <c r="J189" s="5">
        <v>2661</v>
      </c>
      <c r="K189" s="6">
        <f t="shared" si="42"/>
        <v>9.6978752870002558E-2</v>
      </c>
      <c r="L189" s="7"/>
      <c r="M189" s="8"/>
      <c r="N189" s="9">
        <f t="shared" si="43"/>
        <v>0</v>
      </c>
      <c r="O189" s="96" t="s">
        <v>446</v>
      </c>
      <c r="P189" s="95">
        <v>1981</v>
      </c>
      <c r="Q189" s="94">
        <f t="shared" si="44"/>
        <v>7.2196508619118777E-2</v>
      </c>
      <c r="R189" s="10"/>
      <c r="S189" s="11"/>
      <c r="T189" s="12">
        <f t="shared" si="45"/>
        <v>0</v>
      </c>
      <c r="U189" s="13" t="s">
        <v>446</v>
      </c>
      <c r="V189" s="14">
        <v>441</v>
      </c>
      <c r="W189" s="15">
        <f t="shared" si="46"/>
        <v>1.607201428623492E-2</v>
      </c>
      <c r="X189" s="16">
        <f t="shared" si="47"/>
        <v>27439</v>
      </c>
      <c r="Y189" s="1" t="s">
        <v>446</v>
      </c>
      <c r="Z189" s="29" t="s">
        <v>18</v>
      </c>
      <c r="AA189" s="1" t="s">
        <v>703</v>
      </c>
    </row>
    <row r="190" spans="1:27" x14ac:dyDescent="0.25">
      <c r="A190" s="29" t="s">
        <v>175</v>
      </c>
      <c r="B190" s="29">
        <v>125</v>
      </c>
      <c r="C190" s="2" t="s">
        <v>448</v>
      </c>
      <c r="D190" s="30">
        <v>17321</v>
      </c>
      <c r="E190" s="3">
        <f t="shared" si="40"/>
        <v>0.54270585286376738</v>
      </c>
      <c r="F190" s="52" t="s">
        <v>704</v>
      </c>
      <c r="G190" s="53">
        <v>10581</v>
      </c>
      <c r="H190" s="54">
        <f t="shared" si="41"/>
        <v>0.33152650708108783</v>
      </c>
      <c r="I190" s="4"/>
      <c r="J190" s="5"/>
      <c r="K190" s="6">
        <f t="shared" si="42"/>
        <v>0</v>
      </c>
      <c r="L190" s="7" t="s">
        <v>448</v>
      </c>
      <c r="M190" s="8">
        <v>4014</v>
      </c>
      <c r="N190" s="9">
        <f t="shared" si="43"/>
        <v>0.12576764005514476</v>
      </c>
      <c r="O190" s="96"/>
      <c r="P190" s="95"/>
      <c r="Q190" s="94">
        <f t="shared" si="44"/>
        <v>0</v>
      </c>
      <c r="R190" s="10"/>
      <c r="S190" s="11"/>
      <c r="T190" s="12">
        <f t="shared" si="45"/>
        <v>0</v>
      </c>
      <c r="U190" s="13"/>
      <c r="V190" s="14"/>
      <c r="W190" s="15">
        <f t="shared" si="46"/>
        <v>0</v>
      </c>
      <c r="X190" s="16">
        <f t="shared" si="47"/>
        <v>31916</v>
      </c>
      <c r="Y190" s="1" t="s">
        <v>448</v>
      </c>
      <c r="Z190" s="29" t="s">
        <v>42</v>
      </c>
      <c r="AA190" s="1" t="s">
        <v>539</v>
      </c>
    </row>
    <row r="191" spans="1:27" x14ac:dyDescent="0.25">
      <c r="A191" s="29" t="s">
        <v>175</v>
      </c>
      <c r="B191" s="29">
        <v>126</v>
      </c>
      <c r="C191" s="2" t="s">
        <v>705</v>
      </c>
      <c r="D191" s="30">
        <v>16714</v>
      </c>
      <c r="E191" s="3">
        <f t="shared" si="40"/>
        <v>0.39473808511643288</v>
      </c>
      <c r="F191" s="52" t="s">
        <v>449</v>
      </c>
      <c r="G191" s="53">
        <v>18688</v>
      </c>
      <c r="H191" s="54">
        <f t="shared" si="41"/>
        <v>0.44135846204713997</v>
      </c>
      <c r="I191" s="4" t="s">
        <v>449</v>
      </c>
      <c r="J191" s="5">
        <v>3396</v>
      </c>
      <c r="K191" s="6">
        <f t="shared" si="42"/>
        <v>8.0204052713617691E-2</v>
      </c>
      <c r="L191" s="7" t="s">
        <v>705</v>
      </c>
      <c r="M191" s="8">
        <v>2305</v>
      </c>
      <c r="N191" s="9">
        <f t="shared" si="43"/>
        <v>5.4437674176940155E-2</v>
      </c>
      <c r="O191" s="96" t="s">
        <v>449</v>
      </c>
      <c r="P191" s="95">
        <v>1239</v>
      </c>
      <c r="Q191" s="94">
        <f t="shared" si="44"/>
        <v>2.926172594586935E-2</v>
      </c>
      <c r="R191" s="10"/>
      <c r="S191" s="11"/>
      <c r="T191" s="12">
        <f t="shared" si="45"/>
        <v>0</v>
      </c>
      <c r="U191" s="13"/>
      <c r="V191" s="14"/>
      <c r="W191" s="15">
        <f t="shared" si="46"/>
        <v>0</v>
      </c>
      <c r="X191" s="16">
        <f t="shared" si="47"/>
        <v>42342</v>
      </c>
      <c r="Y191" s="1" t="s">
        <v>449</v>
      </c>
      <c r="Z191" s="29" t="s">
        <v>18</v>
      </c>
      <c r="AA191" s="1" t="s">
        <v>502</v>
      </c>
    </row>
    <row r="192" spans="1:27" x14ac:dyDescent="0.25">
      <c r="A192" s="29" t="s">
        <v>175</v>
      </c>
      <c r="B192" s="29">
        <v>127</v>
      </c>
      <c r="C192" s="2" t="s">
        <v>450</v>
      </c>
      <c r="D192" s="30">
        <v>20891</v>
      </c>
      <c r="E192" s="3">
        <f t="shared" si="40"/>
        <v>0.47442885043375571</v>
      </c>
      <c r="F192" s="52" t="s">
        <v>706</v>
      </c>
      <c r="G192" s="53">
        <v>16209</v>
      </c>
      <c r="H192" s="54">
        <f t="shared" si="41"/>
        <v>0.3681019212426761</v>
      </c>
      <c r="I192" s="4" t="s">
        <v>706</v>
      </c>
      <c r="J192" s="5">
        <v>3539</v>
      </c>
      <c r="K192" s="6">
        <f t="shared" si="42"/>
        <v>8.0369714311668256E-2</v>
      </c>
      <c r="L192" s="7" t="s">
        <v>450</v>
      </c>
      <c r="M192" s="8">
        <v>2329</v>
      </c>
      <c r="N192" s="9">
        <f t="shared" si="43"/>
        <v>5.2890947903892448E-2</v>
      </c>
      <c r="O192" s="96" t="s">
        <v>706</v>
      </c>
      <c r="P192" s="95">
        <v>1066</v>
      </c>
      <c r="Q192" s="94">
        <f t="shared" si="44"/>
        <v>2.4208566108007448E-2</v>
      </c>
      <c r="R192" s="10"/>
      <c r="S192" s="11"/>
      <c r="T192" s="12">
        <f t="shared" si="45"/>
        <v>0</v>
      </c>
      <c r="U192" s="13"/>
      <c r="V192" s="14"/>
      <c r="W192" s="15">
        <f t="shared" si="46"/>
        <v>0</v>
      </c>
      <c r="X192" s="16">
        <f t="shared" si="47"/>
        <v>44034</v>
      </c>
      <c r="Y192" s="1" t="s">
        <v>707</v>
      </c>
      <c r="Z192" s="29" t="s">
        <v>42</v>
      </c>
      <c r="AA192" s="1" t="s">
        <v>502</v>
      </c>
    </row>
    <row r="193" spans="1:27" x14ac:dyDescent="0.25">
      <c r="A193" s="29" t="s">
        <v>175</v>
      </c>
      <c r="B193" s="29">
        <v>128</v>
      </c>
      <c r="C193" s="2" t="s">
        <v>412</v>
      </c>
      <c r="D193" s="30">
        <v>17415</v>
      </c>
      <c r="E193" s="3">
        <f t="shared" si="40"/>
        <v>0.51131859420417514</v>
      </c>
      <c r="F193" s="52" t="s">
        <v>452</v>
      </c>
      <c r="G193" s="53">
        <v>11418</v>
      </c>
      <c r="H193" s="54">
        <f t="shared" si="41"/>
        <v>0.33524178631198803</v>
      </c>
      <c r="I193" s="4" t="s">
        <v>452</v>
      </c>
      <c r="J193" s="5">
        <v>2326</v>
      </c>
      <c r="K193" s="6">
        <f t="shared" si="42"/>
        <v>6.8293255820781579E-2</v>
      </c>
      <c r="L193" s="7" t="s">
        <v>412</v>
      </c>
      <c r="M193" s="8">
        <v>1826</v>
      </c>
      <c r="N193" s="9">
        <f t="shared" si="43"/>
        <v>5.3612848292668602E-2</v>
      </c>
      <c r="O193" s="96" t="s">
        <v>452</v>
      </c>
      <c r="P193" s="95">
        <v>1074</v>
      </c>
      <c r="Q193" s="94">
        <f t="shared" si="44"/>
        <v>3.1533515370386685E-2</v>
      </c>
      <c r="R193" s="10"/>
      <c r="S193" s="11"/>
      <c r="T193" s="12">
        <f t="shared" si="45"/>
        <v>0</v>
      </c>
      <c r="U193" s="13"/>
      <c r="V193" s="14"/>
      <c r="W193" s="15">
        <f t="shared" si="46"/>
        <v>0</v>
      </c>
      <c r="X193" s="16">
        <f t="shared" si="47"/>
        <v>34059</v>
      </c>
      <c r="Y193" s="1" t="s">
        <v>412</v>
      </c>
      <c r="Z193" s="29" t="s">
        <v>42</v>
      </c>
      <c r="AA193" s="1" t="s">
        <v>502</v>
      </c>
    </row>
    <row r="194" spans="1:27" x14ac:dyDescent="0.25">
      <c r="A194" s="29" t="s">
        <v>175</v>
      </c>
      <c r="B194" s="29">
        <v>129</v>
      </c>
      <c r="C194" s="2" t="s">
        <v>453</v>
      </c>
      <c r="D194" s="30">
        <v>16965</v>
      </c>
      <c r="E194" s="3">
        <f t="shared" ref="E194:E215" si="48">D194/X194</f>
        <v>0.61825801749271136</v>
      </c>
      <c r="F194" s="52" t="s">
        <v>708</v>
      </c>
      <c r="G194" s="53">
        <v>5901</v>
      </c>
      <c r="H194" s="54">
        <f t="shared" ref="H194:H215" si="49">G194/X194</f>
        <v>0.21505102040816326</v>
      </c>
      <c r="I194" s="4" t="s">
        <v>708</v>
      </c>
      <c r="J194" s="5">
        <v>1751</v>
      </c>
      <c r="K194" s="6">
        <f t="shared" ref="K194:K215" si="50">J194/X194</f>
        <v>6.3811953352769679E-2</v>
      </c>
      <c r="L194" s="7" t="s">
        <v>453</v>
      </c>
      <c r="M194" s="8">
        <v>1432</v>
      </c>
      <c r="N194" s="9">
        <f t="shared" ref="N194:N215" si="51">M194/X194</f>
        <v>5.2186588921282799E-2</v>
      </c>
      <c r="O194" s="96" t="s">
        <v>453</v>
      </c>
      <c r="P194" s="95">
        <v>1391</v>
      </c>
      <c r="Q194" s="94">
        <f t="shared" ref="Q194:Q215" si="52">P194/X194</f>
        <v>5.0692419825072887E-2</v>
      </c>
      <c r="R194" s="10"/>
      <c r="S194" s="11"/>
      <c r="T194" s="12">
        <f t="shared" ref="T194:T215" si="53">S194/X194</f>
        <v>0</v>
      </c>
      <c r="U194" s="13"/>
      <c r="V194" s="14"/>
      <c r="W194" s="15">
        <f t="shared" ref="W194:W215" si="54">V194/X194</f>
        <v>0</v>
      </c>
      <c r="X194" s="16">
        <f t="shared" ref="X194:X215" si="55">D194+G194+J194+M194+S194+P194+V194</f>
        <v>27440</v>
      </c>
      <c r="Y194" s="1" t="s">
        <v>453</v>
      </c>
      <c r="Z194" s="29" t="s">
        <v>42</v>
      </c>
      <c r="AA194" s="1" t="s">
        <v>581</v>
      </c>
    </row>
    <row r="195" spans="1:27" x14ac:dyDescent="0.25">
      <c r="A195" s="29" t="s">
        <v>175</v>
      </c>
      <c r="B195" s="29">
        <v>130</v>
      </c>
      <c r="C195" s="2"/>
      <c r="D195" s="30"/>
      <c r="E195" s="3">
        <f t="shared" si="48"/>
        <v>0</v>
      </c>
      <c r="F195" s="52" t="s">
        <v>454</v>
      </c>
      <c r="G195" s="53">
        <v>23278</v>
      </c>
      <c r="H195" s="54">
        <f t="shared" si="49"/>
        <v>0.79263143557613724</v>
      </c>
      <c r="I195" s="4" t="s">
        <v>454</v>
      </c>
      <c r="J195" s="5">
        <v>6090</v>
      </c>
      <c r="K195" s="6">
        <f t="shared" si="50"/>
        <v>0.2073685644238627</v>
      </c>
      <c r="L195" s="7"/>
      <c r="M195" s="8"/>
      <c r="N195" s="9">
        <f t="shared" si="51"/>
        <v>0</v>
      </c>
      <c r="O195" s="96"/>
      <c r="P195" s="95"/>
      <c r="Q195" s="94">
        <f t="shared" si="52"/>
        <v>0</v>
      </c>
      <c r="R195" s="10"/>
      <c r="S195" s="11"/>
      <c r="T195" s="12">
        <f t="shared" si="53"/>
        <v>0</v>
      </c>
      <c r="U195" s="13"/>
      <c r="V195" s="14"/>
      <c r="W195" s="15">
        <f t="shared" si="54"/>
        <v>0</v>
      </c>
      <c r="X195" s="16">
        <f t="shared" si="55"/>
        <v>29368</v>
      </c>
      <c r="Y195" s="1" t="s">
        <v>454</v>
      </c>
      <c r="Z195" s="29" t="s">
        <v>18</v>
      </c>
      <c r="AA195" s="1" t="s">
        <v>447</v>
      </c>
    </row>
    <row r="196" spans="1:27" x14ac:dyDescent="0.25">
      <c r="A196" s="29" t="s">
        <v>175</v>
      </c>
      <c r="B196" s="29">
        <v>131</v>
      </c>
      <c r="C196" s="2"/>
      <c r="D196" s="30"/>
      <c r="E196" s="3">
        <f t="shared" si="48"/>
        <v>0</v>
      </c>
      <c r="F196" s="52" t="s">
        <v>455</v>
      </c>
      <c r="G196" s="53">
        <v>25754</v>
      </c>
      <c r="H196" s="54">
        <f t="shared" si="49"/>
        <v>0.82207609805924409</v>
      </c>
      <c r="I196" s="4" t="s">
        <v>455</v>
      </c>
      <c r="J196" s="5">
        <v>5574</v>
      </c>
      <c r="K196" s="6">
        <f t="shared" si="50"/>
        <v>0.17792390194075589</v>
      </c>
      <c r="L196" s="7"/>
      <c r="M196" s="8"/>
      <c r="N196" s="9">
        <f t="shared" si="51"/>
        <v>0</v>
      </c>
      <c r="O196" s="96"/>
      <c r="P196" s="95"/>
      <c r="Q196" s="94">
        <f t="shared" si="52"/>
        <v>0</v>
      </c>
      <c r="R196" s="10"/>
      <c r="S196" s="11"/>
      <c r="T196" s="12">
        <f t="shared" si="53"/>
        <v>0</v>
      </c>
      <c r="U196" s="13"/>
      <c r="V196" s="14"/>
      <c r="W196" s="15">
        <f t="shared" si="54"/>
        <v>0</v>
      </c>
      <c r="X196" s="16">
        <f t="shared" si="55"/>
        <v>31328</v>
      </c>
      <c r="Y196" s="1" t="s">
        <v>455</v>
      </c>
      <c r="Z196" s="29" t="s">
        <v>18</v>
      </c>
      <c r="AA196" s="1" t="s">
        <v>447</v>
      </c>
    </row>
    <row r="197" spans="1:27" x14ac:dyDescent="0.25">
      <c r="A197" s="29" t="s">
        <v>175</v>
      </c>
      <c r="B197" s="29">
        <v>132</v>
      </c>
      <c r="C197" s="2"/>
      <c r="D197" s="30"/>
      <c r="E197" s="3">
        <f t="shared" si="48"/>
        <v>0</v>
      </c>
      <c r="F197" s="52" t="s">
        <v>456</v>
      </c>
      <c r="G197" s="53">
        <v>24872</v>
      </c>
      <c r="H197" s="54">
        <f t="shared" si="49"/>
        <v>0.79562394037298867</v>
      </c>
      <c r="I197" s="4" t="s">
        <v>456</v>
      </c>
      <c r="J197" s="5">
        <v>3491</v>
      </c>
      <c r="K197" s="6">
        <f t="shared" si="50"/>
        <v>0.11167269121269313</v>
      </c>
      <c r="L197" s="7"/>
      <c r="M197" s="8"/>
      <c r="N197" s="9">
        <f t="shared" si="51"/>
        <v>0</v>
      </c>
      <c r="O197" s="96" t="s">
        <v>456</v>
      </c>
      <c r="P197" s="95">
        <v>2898</v>
      </c>
      <c r="Q197" s="94">
        <f t="shared" si="52"/>
        <v>9.2703368414318157E-2</v>
      </c>
      <c r="R197" s="10"/>
      <c r="S197" s="11"/>
      <c r="T197" s="12">
        <f t="shared" si="53"/>
        <v>0</v>
      </c>
      <c r="U197" s="13"/>
      <c r="V197" s="14"/>
      <c r="W197" s="15">
        <f t="shared" si="54"/>
        <v>0</v>
      </c>
      <c r="X197" s="16">
        <f t="shared" si="55"/>
        <v>31261</v>
      </c>
      <c r="Y197" s="1" t="s">
        <v>456</v>
      </c>
      <c r="Z197" s="29" t="s">
        <v>18</v>
      </c>
      <c r="AA197" s="1" t="s">
        <v>129</v>
      </c>
    </row>
    <row r="198" spans="1:27" x14ac:dyDescent="0.25">
      <c r="A198" s="29" t="s">
        <v>175</v>
      </c>
      <c r="B198" s="29">
        <v>133</v>
      </c>
      <c r="C198" s="2"/>
      <c r="D198" s="30"/>
      <c r="E198" s="3">
        <f t="shared" si="48"/>
        <v>0</v>
      </c>
      <c r="F198" s="52" t="s">
        <v>458</v>
      </c>
      <c r="G198" s="53">
        <v>26259</v>
      </c>
      <c r="H198" s="54">
        <f t="shared" si="49"/>
        <v>0.8257027859883026</v>
      </c>
      <c r="I198" s="4" t="s">
        <v>458</v>
      </c>
      <c r="J198" s="5">
        <v>5543</v>
      </c>
      <c r="K198" s="6">
        <f t="shared" si="50"/>
        <v>0.17429721401169737</v>
      </c>
      <c r="L198" s="7"/>
      <c r="M198" s="8"/>
      <c r="N198" s="9">
        <f t="shared" si="51"/>
        <v>0</v>
      </c>
      <c r="O198" s="96"/>
      <c r="P198" s="95"/>
      <c r="Q198" s="94">
        <f t="shared" si="52"/>
        <v>0</v>
      </c>
      <c r="R198" s="10"/>
      <c r="S198" s="11"/>
      <c r="T198" s="12">
        <f t="shared" si="53"/>
        <v>0</v>
      </c>
      <c r="U198" s="13"/>
      <c r="V198" s="14"/>
      <c r="W198" s="15">
        <f t="shared" si="54"/>
        <v>0</v>
      </c>
      <c r="X198" s="16">
        <f t="shared" si="55"/>
        <v>31802</v>
      </c>
      <c r="Y198" s="1" t="s">
        <v>458</v>
      </c>
      <c r="Z198" s="29" t="s">
        <v>18</v>
      </c>
      <c r="AA198" s="1" t="s">
        <v>447</v>
      </c>
    </row>
    <row r="199" spans="1:27" x14ac:dyDescent="0.25">
      <c r="A199" s="29" t="s">
        <v>175</v>
      </c>
      <c r="B199" s="29">
        <v>134</v>
      </c>
      <c r="C199" s="2" t="s">
        <v>709</v>
      </c>
      <c r="D199" s="30">
        <v>10378</v>
      </c>
      <c r="E199" s="3">
        <f t="shared" si="48"/>
        <v>0.28971023393445366</v>
      </c>
      <c r="F199" s="52" t="s">
        <v>710</v>
      </c>
      <c r="G199" s="53">
        <v>18226</v>
      </c>
      <c r="H199" s="54">
        <f t="shared" si="49"/>
        <v>0.50879347886773496</v>
      </c>
      <c r="I199" s="4" t="s">
        <v>710</v>
      </c>
      <c r="J199" s="5">
        <v>4993</v>
      </c>
      <c r="K199" s="6">
        <f t="shared" si="50"/>
        <v>0.13938361900508067</v>
      </c>
      <c r="L199" s="7" t="s">
        <v>709</v>
      </c>
      <c r="M199" s="8">
        <v>1175</v>
      </c>
      <c r="N199" s="9">
        <f t="shared" si="51"/>
        <v>3.2801071966947683E-2</v>
      </c>
      <c r="O199" s="96" t="s">
        <v>710</v>
      </c>
      <c r="P199" s="95">
        <v>1050</v>
      </c>
      <c r="Q199" s="94">
        <f t="shared" si="52"/>
        <v>2.9311596225783037E-2</v>
      </c>
      <c r="R199" s="10"/>
      <c r="S199" s="11"/>
      <c r="T199" s="12">
        <f t="shared" si="53"/>
        <v>0</v>
      </c>
      <c r="U199" s="13"/>
      <c r="V199" s="14"/>
      <c r="W199" s="15">
        <f t="shared" si="54"/>
        <v>0</v>
      </c>
      <c r="X199" s="16">
        <f t="shared" si="55"/>
        <v>35822</v>
      </c>
      <c r="Y199" s="1" t="s">
        <v>710</v>
      </c>
      <c r="Z199" s="29" t="s">
        <v>18</v>
      </c>
      <c r="AA199" s="1" t="s">
        <v>620</v>
      </c>
    </row>
    <row r="200" spans="1:27" x14ac:dyDescent="0.25">
      <c r="A200" s="29" t="s">
        <v>175</v>
      </c>
      <c r="B200" s="29">
        <v>135</v>
      </c>
      <c r="C200" s="2"/>
      <c r="D200" s="30"/>
      <c r="E200" s="3">
        <f t="shared" si="48"/>
        <v>0</v>
      </c>
      <c r="F200" s="52" t="s">
        <v>462</v>
      </c>
      <c r="G200" s="53">
        <v>26468</v>
      </c>
      <c r="H200" s="54">
        <f t="shared" si="49"/>
        <v>0.69984135378106826</v>
      </c>
      <c r="I200" s="4" t="s">
        <v>462</v>
      </c>
      <c r="J200" s="5">
        <v>5197</v>
      </c>
      <c r="K200" s="6">
        <f t="shared" si="50"/>
        <v>0.13741406663141195</v>
      </c>
      <c r="L200" s="7" t="s">
        <v>462</v>
      </c>
      <c r="M200" s="8">
        <v>2331</v>
      </c>
      <c r="N200" s="9">
        <f t="shared" si="51"/>
        <v>6.1634056054997353E-2</v>
      </c>
      <c r="O200" s="96" t="s">
        <v>462</v>
      </c>
      <c r="P200" s="95">
        <v>3824</v>
      </c>
      <c r="Q200" s="94">
        <f t="shared" si="52"/>
        <v>0.10111052353252248</v>
      </c>
      <c r="R200" s="10"/>
      <c r="S200" s="11"/>
      <c r="T200" s="12">
        <f t="shared" si="53"/>
        <v>0</v>
      </c>
      <c r="U200" s="13"/>
      <c r="V200" s="14"/>
      <c r="W200" s="15">
        <f t="shared" si="54"/>
        <v>0</v>
      </c>
      <c r="X200" s="16">
        <f t="shared" si="55"/>
        <v>37820</v>
      </c>
      <c r="Y200" s="1" t="s">
        <v>462</v>
      </c>
      <c r="Z200" s="29" t="s">
        <v>18</v>
      </c>
      <c r="AA200" s="1" t="s">
        <v>711</v>
      </c>
    </row>
    <row r="201" spans="1:27" x14ac:dyDescent="0.25">
      <c r="A201" s="29" t="s">
        <v>175</v>
      </c>
      <c r="B201" s="29">
        <v>136</v>
      </c>
      <c r="C201" s="2" t="s">
        <v>463</v>
      </c>
      <c r="D201" s="30">
        <v>22662</v>
      </c>
      <c r="E201" s="3">
        <f t="shared" si="48"/>
        <v>0.83435808696292479</v>
      </c>
      <c r="F201" s="52"/>
      <c r="G201" s="53"/>
      <c r="H201" s="54">
        <f t="shared" si="49"/>
        <v>0</v>
      </c>
      <c r="I201" s="4"/>
      <c r="J201" s="5"/>
      <c r="K201" s="6">
        <f t="shared" si="50"/>
        <v>0</v>
      </c>
      <c r="L201" s="7"/>
      <c r="M201" s="8"/>
      <c r="N201" s="9">
        <f t="shared" si="51"/>
        <v>0</v>
      </c>
      <c r="O201" s="96" t="s">
        <v>463</v>
      </c>
      <c r="P201" s="95">
        <v>4499</v>
      </c>
      <c r="Q201" s="94">
        <f t="shared" si="52"/>
        <v>0.16564191303707521</v>
      </c>
      <c r="R201" s="10"/>
      <c r="S201" s="11"/>
      <c r="T201" s="12">
        <f t="shared" si="53"/>
        <v>0</v>
      </c>
      <c r="U201" s="13"/>
      <c r="V201" s="14"/>
      <c r="W201" s="15">
        <f t="shared" si="54"/>
        <v>0</v>
      </c>
      <c r="X201" s="16">
        <f t="shared" si="55"/>
        <v>27161</v>
      </c>
      <c r="Y201" s="1" t="s">
        <v>463</v>
      </c>
      <c r="Z201" s="29" t="s">
        <v>42</v>
      </c>
      <c r="AA201" s="1" t="s">
        <v>464</v>
      </c>
    </row>
    <row r="202" spans="1:27" x14ac:dyDescent="0.25">
      <c r="A202" s="29" t="s">
        <v>175</v>
      </c>
      <c r="B202" s="29">
        <v>137</v>
      </c>
      <c r="C202" s="2" t="s">
        <v>465</v>
      </c>
      <c r="D202" s="30">
        <v>13288</v>
      </c>
      <c r="E202" s="3">
        <f t="shared" si="48"/>
        <v>0.78580721466587822</v>
      </c>
      <c r="F202" s="52"/>
      <c r="G202" s="53"/>
      <c r="H202" s="54">
        <f t="shared" si="49"/>
        <v>0</v>
      </c>
      <c r="I202" s="4"/>
      <c r="J202" s="5"/>
      <c r="K202" s="6">
        <f t="shared" si="50"/>
        <v>0</v>
      </c>
      <c r="L202" s="7"/>
      <c r="M202" s="8"/>
      <c r="N202" s="9">
        <f t="shared" si="51"/>
        <v>0</v>
      </c>
      <c r="O202" s="96"/>
      <c r="P202" s="95"/>
      <c r="Q202" s="94">
        <f t="shared" si="52"/>
        <v>0</v>
      </c>
      <c r="R202" s="10"/>
      <c r="S202" s="11"/>
      <c r="T202" s="12">
        <f t="shared" si="53"/>
        <v>0</v>
      </c>
      <c r="U202" s="13" t="s">
        <v>445</v>
      </c>
      <c r="V202" s="14">
        <v>3622</v>
      </c>
      <c r="W202" s="15">
        <f t="shared" si="54"/>
        <v>0.21419278533412181</v>
      </c>
      <c r="X202" s="16">
        <f t="shared" si="55"/>
        <v>16910</v>
      </c>
      <c r="Y202" s="1" t="s">
        <v>465</v>
      </c>
      <c r="Z202" s="29" t="s">
        <v>42</v>
      </c>
      <c r="AA202" s="1" t="s">
        <v>712</v>
      </c>
    </row>
    <row r="203" spans="1:27" x14ac:dyDescent="0.25">
      <c r="A203" s="29" t="s">
        <v>175</v>
      </c>
      <c r="B203" s="29">
        <v>138</v>
      </c>
      <c r="C203" s="2" t="s">
        <v>468</v>
      </c>
      <c r="D203" s="30">
        <v>13788</v>
      </c>
      <c r="E203" s="3">
        <f t="shared" si="48"/>
        <v>0.46925092740700403</v>
      </c>
      <c r="F203" s="52" t="s">
        <v>469</v>
      </c>
      <c r="G203" s="53">
        <v>9899</v>
      </c>
      <c r="H203" s="54">
        <f t="shared" si="49"/>
        <v>0.33689548378313994</v>
      </c>
      <c r="I203" s="4" t="s">
        <v>469</v>
      </c>
      <c r="J203" s="5">
        <v>2891</v>
      </c>
      <c r="K203" s="6">
        <f t="shared" si="50"/>
        <v>9.8390225640676579E-2</v>
      </c>
      <c r="L203" s="7" t="s">
        <v>468</v>
      </c>
      <c r="M203" s="8">
        <v>1745</v>
      </c>
      <c r="N203" s="9">
        <f t="shared" si="51"/>
        <v>5.9388081543749791E-2</v>
      </c>
      <c r="O203" s="96" t="s">
        <v>468</v>
      </c>
      <c r="P203" s="95">
        <v>1060</v>
      </c>
      <c r="Q203" s="94">
        <f t="shared" si="52"/>
        <v>3.6075281625429667E-2</v>
      </c>
      <c r="R203" s="10"/>
      <c r="S203" s="11"/>
      <c r="T203" s="12">
        <f t="shared" si="53"/>
        <v>0</v>
      </c>
      <c r="U203" s="13"/>
      <c r="V203" s="14"/>
      <c r="W203" s="15">
        <f t="shared" si="54"/>
        <v>0</v>
      </c>
      <c r="X203" s="16">
        <f t="shared" si="55"/>
        <v>29383</v>
      </c>
      <c r="Y203" s="1" t="s">
        <v>468</v>
      </c>
      <c r="Z203" s="29" t="s">
        <v>42</v>
      </c>
      <c r="AA203" s="1" t="s">
        <v>581</v>
      </c>
    </row>
    <row r="204" spans="1:27" x14ac:dyDescent="0.25">
      <c r="A204" s="29" t="s">
        <v>175</v>
      </c>
      <c r="B204" s="29">
        <v>139</v>
      </c>
      <c r="C204" s="2"/>
      <c r="D204" s="30"/>
      <c r="E204" s="3">
        <f t="shared" si="48"/>
        <v>0</v>
      </c>
      <c r="F204" s="52" t="s">
        <v>470</v>
      </c>
      <c r="G204" s="53">
        <v>21910</v>
      </c>
      <c r="H204" s="54">
        <f t="shared" si="49"/>
        <v>0.71758425310319984</v>
      </c>
      <c r="I204" s="4" t="s">
        <v>470</v>
      </c>
      <c r="J204" s="5">
        <v>4935</v>
      </c>
      <c r="K204" s="6">
        <f t="shared" si="50"/>
        <v>0.16162840205679102</v>
      </c>
      <c r="L204" s="7"/>
      <c r="M204" s="8"/>
      <c r="N204" s="9">
        <f t="shared" si="51"/>
        <v>0</v>
      </c>
      <c r="O204" s="96" t="s">
        <v>470</v>
      </c>
      <c r="P204" s="95">
        <v>2325</v>
      </c>
      <c r="Q204" s="94">
        <f t="shared" si="52"/>
        <v>7.6147119510038316E-2</v>
      </c>
      <c r="R204" s="10"/>
      <c r="S204" s="11"/>
      <c r="T204" s="12">
        <f t="shared" si="53"/>
        <v>0</v>
      </c>
      <c r="U204" s="13" t="s">
        <v>471</v>
      </c>
      <c r="V204" s="14">
        <v>1363</v>
      </c>
      <c r="W204" s="15">
        <f t="shared" si="54"/>
        <v>4.4640225329970848E-2</v>
      </c>
      <c r="X204" s="16">
        <f t="shared" si="55"/>
        <v>30533</v>
      </c>
      <c r="Y204" s="1" t="s">
        <v>470</v>
      </c>
      <c r="Z204" s="29" t="s">
        <v>18</v>
      </c>
      <c r="AA204" s="1" t="s">
        <v>713</v>
      </c>
    </row>
    <row r="205" spans="1:27" x14ac:dyDescent="0.25">
      <c r="A205" s="29" t="s">
        <v>175</v>
      </c>
      <c r="B205" s="29">
        <v>140</v>
      </c>
      <c r="C205" s="2" t="s">
        <v>473</v>
      </c>
      <c r="D205" s="30">
        <v>17896</v>
      </c>
      <c r="E205" s="3">
        <f t="shared" si="48"/>
        <v>0.54405058673314277</v>
      </c>
      <c r="F205" s="52" t="s">
        <v>714</v>
      </c>
      <c r="G205" s="53">
        <v>8736</v>
      </c>
      <c r="H205" s="54">
        <f t="shared" si="49"/>
        <v>0.26558034899981758</v>
      </c>
      <c r="I205" s="4" t="s">
        <v>473</v>
      </c>
      <c r="J205" s="5">
        <v>3836</v>
      </c>
      <c r="K205" s="6">
        <f t="shared" si="50"/>
        <v>0.11661701222107375</v>
      </c>
      <c r="L205" s="7"/>
      <c r="M205" s="8"/>
      <c r="N205" s="9">
        <f t="shared" si="51"/>
        <v>0</v>
      </c>
      <c r="O205" s="96" t="s">
        <v>473</v>
      </c>
      <c r="P205" s="95">
        <v>2426</v>
      </c>
      <c r="Q205" s="94">
        <f t="shared" si="52"/>
        <v>7.3752052045965827E-2</v>
      </c>
      <c r="R205" s="10"/>
      <c r="S205" s="11"/>
      <c r="T205" s="12">
        <f t="shared" si="53"/>
        <v>0</v>
      </c>
      <c r="U205" s="13"/>
      <c r="V205" s="14"/>
      <c r="W205" s="15">
        <f t="shared" si="54"/>
        <v>0</v>
      </c>
      <c r="X205" s="16">
        <f t="shared" si="55"/>
        <v>32894</v>
      </c>
      <c r="Y205" s="1" t="s">
        <v>473</v>
      </c>
      <c r="Z205" s="29" t="s">
        <v>42</v>
      </c>
      <c r="AA205" s="1" t="s">
        <v>715</v>
      </c>
    </row>
    <row r="206" spans="1:27" x14ac:dyDescent="0.25">
      <c r="A206" s="29" t="s">
        <v>175</v>
      </c>
      <c r="B206" s="29">
        <v>141</v>
      </c>
      <c r="C206" s="2" t="s">
        <v>716</v>
      </c>
      <c r="D206" s="30">
        <v>17962</v>
      </c>
      <c r="E206" s="3">
        <f t="shared" si="48"/>
        <v>0.91647533037399864</v>
      </c>
      <c r="F206" s="52"/>
      <c r="G206" s="53"/>
      <c r="H206" s="54">
        <f t="shared" si="49"/>
        <v>0</v>
      </c>
      <c r="I206" s="4"/>
      <c r="J206" s="5"/>
      <c r="K206" s="6">
        <f t="shared" si="50"/>
        <v>0</v>
      </c>
      <c r="L206" s="7" t="s">
        <v>716</v>
      </c>
      <c r="M206" s="8">
        <v>1637</v>
      </c>
      <c r="N206" s="9">
        <f t="shared" si="51"/>
        <v>8.352466962600133E-2</v>
      </c>
      <c r="O206" s="96"/>
      <c r="P206" s="95"/>
      <c r="Q206" s="94">
        <f t="shared" si="52"/>
        <v>0</v>
      </c>
      <c r="R206" s="10"/>
      <c r="S206" s="11"/>
      <c r="T206" s="12">
        <f t="shared" si="53"/>
        <v>0</v>
      </c>
      <c r="U206" s="13"/>
      <c r="V206" s="14"/>
      <c r="W206" s="15">
        <f t="shared" si="54"/>
        <v>0</v>
      </c>
      <c r="X206" s="16">
        <f t="shared" si="55"/>
        <v>19599</v>
      </c>
      <c r="Y206" s="1" t="s">
        <v>716</v>
      </c>
      <c r="Z206" s="29" t="s">
        <v>42</v>
      </c>
      <c r="AA206" s="1" t="s">
        <v>43</v>
      </c>
    </row>
    <row r="207" spans="1:27" x14ac:dyDescent="0.25">
      <c r="A207" s="29" t="s">
        <v>175</v>
      </c>
      <c r="B207" s="29">
        <v>142</v>
      </c>
      <c r="C207" s="2" t="s">
        <v>479</v>
      </c>
      <c r="D207" s="30">
        <v>16651</v>
      </c>
      <c r="E207" s="3">
        <f t="shared" si="48"/>
        <v>0.51314370242534435</v>
      </c>
      <c r="F207" s="52" t="s">
        <v>479</v>
      </c>
      <c r="G207" s="53">
        <v>9840</v>
      </c>
      <c r="H207" s="54">
        <f t="shared" si="49"/>
        <v>0.30324509229868407</v>
      </c>
      <c r="I207" s="4" t="s">
        <v>479</v>
      </c>
      <c r="J207" s="5">
        <v>3876</v>
      </c>
      <c r="K207" s="6">
        <f t="shared" si="50"/>
        <v>0.11944898147862799</v>
      </c>
      <c r="L207" s="7"/>
      <c r="M207" s="8"/>
      <c r="N207" s="9">
        <f t="shared" si="51"/>
        <v>0</v>
      </c>
      <c r="O207" s="96" t="s">
        <v>479</v>
      </c>
      <c r="P207" s="95">
        <v>2082</v>
      </c>
      <c r="Q207" s="94">
        <f t="shared" si="52"/>
        <v>6.4162223797343529E-2</v>
      </c>
      <c r="R207" s="10"/>
      <c r="S207" s="11"/>
      <c r="T207" s="12">
        <f t="shared" si="53"/>
        <v>0</v>
      </c>
      <c r="U207" s="13"/>
      <c r="V207" s="14"/>
      <c r="W207" s="15">
        <f t="shared" si="54"/>
        <v>0</v>
      </c>
      <c r="X207" s="16">
        <f t="shared" si="55"/>
        <v>32449</v>
      </c>
      <c r="Y207" s="1" t="s">
        <v>479</v>
      </c>
      <c r="Z207" s="29" t="s">
        <v>42</v>
      </c>
      <c r="AA207" s="1" t="s">
        <v>717</v>
      </c>
    </row>
    <row r="208" spans="1:27" x14ac:dyDescent="0.25">
      <c r="A208" s="29" t="s">
        <v>175</v>
      </c>
      <c r="B208" s="29">
        <v>143</v>
      </c>
      <c r="C208" s="2" t="s">
        <v>718</v>
      </c>
      <c r="D208" s="30">
        <v>11891</v>
      </c>
      <c r="E208" s="3">
        <f t="shared" si="48"/>
        <v>0.36054091749795336</v>
      </c>
      <c r="F208" s="52" t="s">
        <v>719</v>
      </c>
      <c r="G208" s="53">
        <v>13608</v>
      </c>
      <c r="H208" s="54">
        <f t="shared" si="49"/>
        <v>0.41260119462720962</v>
      </c>
      <c r="I208" s="4" t="s">
        <v>719</v>
      </c>
      <c r="J208" s="5">
        <v>4055</v>
      </c>
      <c r="K208" s="6">
        <f t="shared" si="50"/>
        <v>0.12294957702919863</v>
      </c>
      <c r="L208" s="7" t="s">
        <v>720</v>
      </c>
      <c r="M208" s="8">
        <v>1546</v>
      </c>
      <c r="N208" s="9">
        <f t="shared" si="51"/>
        <v>4.6875473757618025E-2</v>
      </c>
      <c r="O208" s="96" t="s">
        <v>719</v>
      </c>
      <c r="P208" s="95">
        <v>1881</v>
      </c>
      <c r="Q208" s="94">
        <f t="shared" si="52"/>
        <v>5.7032837088020379E-2</v>
      </c>
      <c r="R208" s="10"/>
      <c r="S208" s="11"/>
      <c r="T208" s="12">
        <f t="shared" si="53"/>
        <v>0</v>
      </c>
      <c r="U208" s="13"/>
      <c r="V208" s="14"/>
      <c r="W208" s="15">
        <f t="shared" si="54"/>
        <v>0</v>
      </c>
      <c r="X208" s="16">
        <f t="shared" si="55"/>
        <v>32981</v>
      </c>
      <c r="Y208" s="1" t="s">
        <v>719</v>
      </c>
      <c r="Z208" s="29" t="s">
        <v>18</v>
      </c>
      <c r="AA208" s="1" t="s">
        <v>579</v>
      </c>
    </row>
    <row r="209" spans="1:27" x14ac:dyDescent="0.25">
      <c r="A209" s="29" t="s">
        <v>175</v>
      </c>
      <c r="B209" s="29">
        <v>144</v>
      </c>
      <c r="C209" s="2"/>
      <c r="D209" s="30"/>
      <c r="E209" s="3">
        <f t="shared" si="48"/>
        <v>0</v>
      </c>
      <c r="F209" s="52" t="s">
        <v>483</v>
      </c>
      <c r="G209" s="53">
        <v>20551</v>
      </c>
      <c r="H209" s="54">
        <f t="shared" si="49"/>
        <v>0.69756627405722815</v>
      </c>
      <c r="I209" s="4" t="s">
        <v>483</v>
      </c>
      <c r="J209" s="5">
        <v>5544</v>
      </c>
      <c r="K209" s="6">
        <f t="shared" si="50"/>
        <v>0.18818098503105801</v>
      </c>
      <c r="L209" s="7"/>
      <c r="M209" s="8"/>
      <c r="N209" s="9">
        <f t="shared" si="51"/>
        <v>0</v>
      </c>
      <c r="O209" s="96" t="s">
        <v>483</v>
      </c>
      <c r="P209" s="95">
        <v>3366</v>
      </c>
      <c r="Q209" s="94">
        <f t="shared" si="52"/>
        <v>0.11425274091171379</v>
      </c>
      <c r="R209" s="10"/>
      <c r="S209" s="11"/>
      <c r="T209" s="12">
        <f t="shared" si="53"/>
        <v>0</v>
      </c>
      <c r="U209" s="13"/>
      <c r="V209" s="14"/>
      <c r="W209" s="15">
        <f t="shared" si="54"/>
        <v>0</v>
      </c>
      <c r="X209" s="16">
        <f t="shared" si="55"/>
        <v>29461</v>
      </c>
      <c r="Y209" s="1" t="s">
        <v>483</v>
      </c>
      <c r="Z209" s="29" t="s">
        <v>18</v>
      </c>
      <c r="AA209" s="1" t="s">
        <v>129</v>
      </c>
    </row>
    <row r="210" spans="1:27" x14ac:dyDescent="0.25">
      <c r="A210" s="29" t="s">
        <v>175</v>
      </c>
      <c r="B210" s="29">
        <v>145</v>
      </c>
      <c r="C210" s="2"/>
      <c r="D210" s="30"/>
      <c r="E210" s="3">
        <f t="shared" si="48"/>
        <v>0</v>
      </c>
      <c r="F210" s="52" t="s">
        <v>485</v>
      </c>
      <c r="G210" s="53">
        <v>15986</v>
      </c>
      <c r="H210" s="54">
        <f t="shared" si="49"/>
        <v>0.6878657487091222</v>
      </c>
      <c r="I210" s="4" t="s">
        <v>485</v>
      </c>
      <c r="J210" s="5">
        <v>3902</v>
      </c>
      <c r="K210" s="6">
        <f t="shared" si="50"/>
        <v>0.16790017211703959</v>
      </c>
      <c r="L210" s="7"/>
      <c r="M210" s="8"/>
      <c r="N210" s="9">
        <f t="shared" si="51"/>
        <v>0</v>
      </c>
      <c r="O210" s="96" t="s">
        <v>485</v>
      </c>
      <c r="P210" s="95">
        <v>3352</v>
      </c>
      <c r="Q210" s="94">
        <f t="shared" si="52"/>
        <v>0.14423407917383821</v>
      </c>
      <c r="R210" s="10"/>
      <c r="S210" s="11"/>
      <c r="T210" s="12">
        <f t="shared" si="53"/>
        <v>0</v>
      </c>
      <c r="U210" s="13"/>
      <c r="V210" s="14"/>
      <c r="W210" s="15">
        <f t="shared" si="54"/>
        <v>0</v>
      </c>
      <c r="X210" s="16">
        <f t="shared" si="55"/>
        <v>23240</v>
      </c>
      <c r="Y210" s="1" t="s">
        <v>485</v>
      </c>
      <c r="Z210" s="29" t="s">
        <v>18</v>
      </c>
      <c r="AA210" s="1" t="s">
        <v>129</v>
      </c>
    </row>
    <row r="211" spans="1:27" x14ac:dyDescent="0.25">
      <c r="A211" s="29" t="s">
        <v>175</v>
      </c>
      <c r="B211" s="29">
        <v>146</v>
      </c>
      <c r="C211" s="2" t="s">
        <v>74</v>
      </c>
      <c r="D211" s="30">
        <v>12956</v>
      </c>
      <c r="E211" s="3">
        <f t="shared" si="48"/>
        <v>0.3650297241709633</v>
      </c>
      <c r="F211" s="52" t="s">
        <v>487</v>
      </c>
      <c r="G211" s="53">
        <v>15316</v>
      </c>
      <c r="H211" s="54">
        <f t="shared" si="49"/>
        <v>0.43152170850590255</v>
      </c>
      <c r="I211" s="4" t="s">
        <v>487</v>
      </c>
      <c r="J211" s="5">
        <v>3905</v>
      </c>
      <c r="K211" s="6">
        <f t="shared" si="50"/>
        <v>0.11002169441861775</v>
      </c>
      <c r="L211" s="7" t="s">
        <v>74</v>
      </c>
      <c r="M211" s="8">
        <v>1685</v>
      </c>
      <c r="N211" s="9">
        <f t="shared" si="51"/>
        <v>4.7474149832361312E-2</v>
      </c>
      <c r="O211" s="96" t="s">
        <v>487</v>
      </c>
      <c r="P211" s="95">
        <v>1432</v>
      </c>
      <c r="Q211" s="94">
        <f t="shared" si="52"/>
        <v>4.0345983715098753E-2</v>
      </c>
      <c r="R211" s="10"/>
      <c r="S211" s="11"/>
      <c r="T211" s="12">
        <f t="shared" si="53"/>
        <v>0</v>
      </c>
      <c r="U211" s="13" t="s">
        <v>487</v>
      </c>
      <c r="V211" s="14">
        <v>199</v>
      </c>
      <c r="W211" s="15">
        <f t="shared" si="54"/>
        <v>5.6067393570563206E-3</v>
      </c>
      <c r="X211" s="16">
        <f t="shared" si="55"/>
        <v>35493</v>
      </c>
      <c r="Y211" s="1" t="s">
        <v>487</v>
      </c>
      <c r="Z211" s="29" t="s">
        <v>18</v>
      </c>
      <c r="AA211" s="1" t="s">
        <v>569</v>
      </c>
    </row>
    <row r="212" spans="1:27" x14ac:dyDescent="0.25">
      <c r="A212" s="29" t="s">
        <v>175</v>
      </c>
      <c r="B212" s="29">
        <v>147</v>
      </c>
      <c r="C212" s="2"/>
      <c r="D212" s="30"/>
      <c r="E212" s="3">
        <f t="shared" si="48"/>
        <v>0</v>
      </c>
      <c r="F212" s="52" t="s">
        <v>489</v>
      </c>
      <c r="G212" s="53">
        <v>24712</v>
      </c>
      <c r="H212" s="54">
        <f t="shared" si="49"/>
        <v>0.73767164179104483</v>
      </c>
      <c r="I212" s="4" t="s">
        <v>489</v>
      </c>
      <c r="J212" s="5">
        <v>8788</v>
      </c>
      <c r="K212" s="6">
        <f t="shared" si="50"/>
        <v>0.26232835820895523</v>
      </c>
      <c r="L212" s="7"/>
      <c r="M212" s="8"/>
      <c r="N212" s="9">
        <f t="shared" si="51"/>
        <v>0</v>
      </c>
      <c r="O212" s="96"/>
      <c r="P212" s="95"/>
      <c r="Q212" s="94">
        <f t="shared" si="52"/>
        <v>0</v>
      </c>
      <c r="R212" s="10"/>
      <c r="S212" s="11"/>
      <c r="T212" s="12">
        <f t="shared" si="53"/>
        <v>0</v>
      </c>
      <c r="U212" s="13"/>
      <c r="V212" s="14"/>
      <c r="W212" s="15">
        <f t="shared" si="54"/>
        <v>0</v>
      </c>
      <c r="X212" s="16">
        <f t="shared" si="55"/>
        <v>33500</v>
      </c>
      <c r="Y212" s="1" t="s">
        <v>489</v>
      </c>
      <c r="Z212" s="29" t="s">
        <v>18</v>
      </c>
      <c r="AA212" s="1" t="s">
        <v>447</v>
      </c>
    </row>
    <row r="213" spans="1:27" x14ac:dyDescent="0.25">
      <c r="A213" s="29" t="s">
        <v>175</v>
      </c>
      <c r="B213" s="29">
        <v>148</v>
      </c>
      <c r="C213" s="2"/>
      <c r="D213" s="30"/>
      <c r="E213" s="3">
        <f t="shared" si="48"/>
        <v>0</v>
      </c>
      <c r="F213" s="52" t="s">
        <v>491</v>
      </c>
      <c r="G213" s="53">
        <v>21263</v>
      </c>
      <c r="H213" s="54">
        <f t="shared" si="49"/>
        <v>0.78362939485516325</v>
      </c>
      <c r="I213" s="4" t="s">
        <v>491</v>
      </c>
      <c r="J213" s="5">
        <v>3449</v>
      </c>
      <c r="K213" s="6">
        <f t="shared" si="50"/>
        <v>0.12710989901968012</v>
      </c>
      <c r="L213" s="7"/>
      <c r="M213" s="8"/>
      <c r="N213" s="9">
        <f t="shared" si="51"/>
        <v>0</v>
      </c>
      <c r="O213" s="96" t="s">
        <v>491</v>
      </c>
      <c r="P213" s="95">
        <v>2422</v>
      </c>
      <c r="Q213" s="94">
        <f t="shared" si="52"/>
        <v>8.926070612515663E-2</v>
      </c>
      <c r="R213" s="10"/>
      <c r="S213" s="11"/>
      <c r="T213" s="12">
        <f t="shared" si="53"/>
        <v>0</v>
      </c>
      <c r="U213" s="13"/>
      <c r="V213" s="14"/>
      <c r="W213" s="15">
        <f t="shared" si="54"/>
        <v>0</v>
      </c>
      <c r="X213" s="16">
        <f t="shared" si="55"/>
        <v>27134</v>
      </c>
      <c r="Y213" s="1" t="s">
        <v>491</v>
      </c>
      <c r="Z213" s="29" t="s">
        <v>18</v>
      </c>
      <c r="AA213" s="1" t="s">
        <v>129</v>
      </c>
    </row>
    <row r="214" spans="1:27" x14ac:dyDescent="0.25">
      <c r="A214" s="29" t="s">
        <v>175</v>
      </c>
      <c r="B214" s="29">
        <v>149</v>
      </c>
      <c r="C214" s="2" t="s">
        <v>492</v>
      </c>
      <c r="D214" s="30">
        <v>15067</v>
      </c>
      <c r="E214" s="3">
        <f t="shared" si="48"/>
        <v>0.53219596623220655</v>
      </c>
      <c r="F214" s="52" t="s">
        <v>721</v>
      </c>
      <c r="G214" s="53">
        <v>8216</v>
      </c>
      <c r="H214" s="54">
        <f t="shared" si="49"/>
        <v>0.29020522058563808</v>
      </c>
      <c r="I214" s="4"/>
      <c r="J214" s="5"/>
      <c r="K214" s="6">
        <f t="shared" si="50"/>
        <v>0</v>
      </c>
      <c r="L214" s="7" t="s">
        <v>492</v>
      </c>
      <c r="M214" s="8">
        <v>2281</v>
      </c>
      <c r="N214" s="9">
        <f t="shared" si="51"/>
        <v>8.0569389989756629E-2</v>
      </c>
      <c r="O214" s="96" t="s">
        <v>492</v>
      </c>
      <c r="P214" s="95">
        <v>1895</v>
      </c>
      <c r="Q214" s="94">
        <f t="shared" si="52"/>
        <v>6.6935113560100318E-2</v>
      </c>
      <c r="R214" s="10" t="s">
        <v>722</v>
      </c>
      <c r="S214" s="11">
        <v>852</v>
      </c>
      <c r="T214" s="12">
        <f t="shared" si="53"/>
        <v>3.0094309632298401E-2</v>
      </c>
      <c r="U214" s="13"/>
      <c r="V214" s="14"/>
      <c r="W214" s="15">
        <f t="shared" si="54"/>
        <v>0</v>
      </c>
      <c r="X214" s="16">
        <f t="shared" si="55"/>
        <v>28311</v>
      </c>
      <c r="Y214" s="1" t="s">
        <v>492</v>
      </c>
      <c r="Z214" s="29" t="s">
        <v>42</v>
      </c>
      <c r="AA214" s="1" t="s">
        <v>723</v>
      </c>
    </row>
    <row r="215" spans="1:27" x14ac:dyDescent="0.25">
      <c r="A215" s="29" t="s">
        <v>175</v>
      </c>
      <c r="B215" s="29">
        <v>150</v>
      </c>
      <c r="C215" s="2" t="s">
        <v>724</v>
      </c>
      <c r="D215" s="30">
        <v>7446</v>
      </c>
      <c r="E215" s="3">
        <f t="shared" si="48"/>
        <v>0.21919340594642331</v>
      </c>
      <c r="F215" s="52" t="s">
        <v>495</v>
      </c>
      <c r="G215" s="53">
        <v>19987</v>
      </c>
      <c r="H215" s="54">
        <f t="shared" si="49"/>
        <v>0.58837209302325577</v>
      </c>
      <c r="I215" s="4" t="s">
        <v>495</v>
      </c>
      <c r="J215" s="5">
        <v>3345</v>
      </c>
      <c r="K215" s="6">
        <f t="shared" si="50"/>
        <v>9.8469237562555198E-2</v>
      </c>
      <c r="L215" s="7" t="s">
        <v>724</v>
      </c>
      <c r="M215" s="8">
        <v>1176</v>
      </c>
      <c r="N215" s="9">
        <f t="shared" si="51"/>
        <v>3.4618781277597883E-2</v>
      </c>
      <c r="O215" s="96" t="s">
        <v>495</v>
      </c>
      <c r="P215" s="95">
        <v>2016</v>
      </c>
      <c r="Q215" s="94">
        <f t="shared" si="52"/>
        <v>5.9346482190167797E-2</v>
      </c>
      <c r="R215" s="10"/>
      <c r="S215" s="11"/>
      <c r="T215" s="12">
        <f t="shared" si="53"/>
        <v>0</v>
      </c>
      <c r="U215" s="13"/>
      <c r="V215" s="14"/>
      <c r="W215" s="15">
        <f t="shared" si="54"/>
        <v>0</v>
      </c>
      <c r="X215" s="16">
        <f t="shared" si="55"/>
        <v>33970</v>
      </c>
      <c r="Y215" s="1" t="s">
        <v>495</v>
      </c>
      <c r="Z215" s="29" t="s">
        <v>18</v>
      </c>
      <c r="AA215" s="1" t="s">
        <v>502</v>
      </c>
    </row>
  </sheetData>
  <conditionalFormatting sqref="Z2:Z525">
    <cfRule type="containsText" dxfId="17" priority="2" operator="containsText" text="R">
      <formula>NOT(ISERROR(SEARCH("R",Z2)))</formula>
    </cfRule>
    <cfRule type="containsText" dxfId="16" priority="3" operator="containsText" text="D">
      <formula>NOT(ISERROR(SEARCH("D",Z2)))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AH215"/>
  <sheetViews>
    <sheetView zoomScale="50" workbookViewId="0">
      <selection activeCell="C42" sqref="C42"/>
    </sheetView>
  </sheetViews>
  <sheetFormatPr baseColWidth="10" defaultColWidth="10.83203125" defaultRowHeight="21" x14ac:dyDescent="0.25"/>
  <cols>
    <col min="1" max="1" width="11.33203125" style="1" bestFit="1" customWidth="1"/>
    <col min="2" max="2" width="9.83203125" style="1" customWidth="1"/>
    <col min="3" max="3" width="17.83203125" style="1" customWidth="1"/>
    <col min="4" max="4" width="12" style="32" bestFit="1" customWidth="1"/>
    <col min="5" max="5" width="11.1640625" style="28" customWidth="1"/>
    <col min="6" max="6" width="17.83203125" style="1" customWidth="1"/>
    <col min="7" max="7" width="10.83203125" style="27" bestFit="1" customWidth="1"/>
    <col min="8" max="8" width="10" style="28" bestFit="1" customWidth="1"/>
    <col min="9" max="9" width="17.83203125" style="1" customWidth="1"/>
    <col min="10" max="10" width="10.83203125" style="27" bestFit="1" customWidth="1"/>
    <col min="11" max="11" width="10" style="28" bestFit="1" customWidth="1"/>
    <col min="12" max="12" width="17.83203125" style="1" customWidth="1"/>
    <col min="13" max="13" width="9.5" style="27" bestFit="1" customWidth="1"/>
    <col min="14" max="14" width="10" style="28" bestFit="1" customWidth="1"/>
    <col min="15" max="15" width="17.83203125" style="1" customWidth="1"/>
    <col min="16" max="16" width="10.83203125" style="27" bestFit="1" customWidth="1"/>
    <col min="17" max="17" width="10" style="28" bestFit="1" customWidth="1"/>
    <col min="18" max="18" width="17.83203125" style="1" customWidth="1"/>
    <col min="19" max="19" width="10.83203125" style="27" bestFit="1" customWidth="1"/>
    <col min="20" max="20" width="10" style="28" bestFit="1" customWidth="1"/>
    <col min="21" max="21" width="17.83203125" style="1" customWidth="1"/>
    <col min="22" max="22" width="9.5" style="27" bestFit="1" customWidth="1"/>
    <col min="23" max="23" width="10" style="28" bestFit="1" customWidth="1"/>
    <col min="24" max="24" width="21.5" style="1" customWidth="1"/>
    <col min="25" max="25" width="9.5" style="27" bestFit="1" customWidth="1"/>
    <col min="26" max="26" width="10" style="28" bestFit="1" customWidth="1"/>
    <col min="27" max="27" width="17.83203125" style="1" customWidth="1"/>
    <col min="28" max="28" width="9.5" style="27" bestFit="1" customWidth="1"/>
    <col min="29" max="29" width="10" style="28" bestFit="1" customWidth="1"/>
    <col min="30" max="30" width="15.6640625" style="27" bestFit="1" customWidth="1"/>
    <col min="31" max="31" width="20.33203125" style="1" customWidth="1"/>
    <col min="32" max="32" width="16.33203125" style="29" bestFit="1" customWidth="1"/>
    <col min="33" max="33" width="49.33203125" style="1" bestFit="1" customWidth="1"/>
    <col min="35" max="71" width="30.6640625" style="1" bestFit="1" customWidth="1"/>
    <col min="72" max="72" width="11.83203125" style="1" bestFit="1" customWidth="1"/>
    <col min="73" max="73" width="10.83203125" style="1" customWidth="1"/>
    <col min="74" max="16384" width="10.83203125" style="1"/>
  </cols>
  <sheetData>
    <row r="1" spans="1:33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6</v>
      </c>
      <c r="J1" s="37" t="s">
        <v>3</v>
      </c>
      <c r="K1" s="38" t="s">
        <v>4</v>
      </c>
      <c r="L1" s="39" t="s">
        <v>7</v>
      </c>
      <c r="M1" s="40" t="s">
        <v>3</v>
      </c>
      <c r="N1" s="41" t="s">
        <v>4</v>
      </c>
      <c r="O1" s="99" t="s">
        <v>8</v>
      </c>
      <c r="P1" s="98" t="s">
        <v>3</v>
      </c>
      <c r="Q1" s="97" t="s">
        <v>4</v>
      </c>
      <c r="R1" s="42" t="s">
        <v>9</v>
      </c>
      <c r="S1" s="43" t="s">
        <v>3</v>
      </c>
      <c r="T1" s="44" t="s">
        <v>4</v>
      </c>
      <c r="U1" s="112" t="s">
        <v>726</v>
      </c>
      <c r="V1" s="111" t="s">
        <v>3</v>
      </c>
      <c r="W1" s="110" t="s">
        <v>4</v>
      </c>
      <c r="X1" s="109" t="s">
        <v>727</v>
      </c>
      <c r="Y1" s="108" t="s">
        <v>3</v>
      </c>
      <c r="Z1" s="107" t="s">
        <v>4</v>
      </c>
      <c r="AA1" s="45" t="s">
        <v>10</v>
      </c>
      <c r="AB1" s="46" t="s">
        <v>3</v>
      </c>
      <c r="AC1" s="47" t="s">
        <v>4</v>
      </c>
      <c r="AD1" s="48" t="s">
        <v>11</v>
      </c>
      <c r="AE1" s="29" t="s">
        <v>12</v>
      </c>
      <c r="AF1" s="29" t="s">
        <v>13</v>
      </c>
      <c r="AG1" s="29" t="s">
        <v>14</v>
      </c>
    </row>
    <row r="2" spans="1:33" x14ac:dyDescent="0.25">
      <c r="A2" s="1" t="s">
        <v>15</v>
      </c>
      <c r="B2" s="1">
        <v>1</v>
      </c>
      <c r="C2" s="2" t="s">
        <v>728</v>
      </c>
      <c r="D2" s="30">
        <v>47813</v>
      </c>
      <c r="E2" s="3">
        <f t="shared" ref="E2:E33" si="0">D2/AD2</f>
        <v>0.34615495996409074</v>
      </c>
      <c r="F2" s="52" t="s">
        <v>17</v>
      </c>
      <c r="G2" s="53">
        <v>78705</v>
      </c>
      <c r="H2" s="54">
        <f t="shared" ref="H2:H33" si="1">G2/AD2</f>
        <v>0.5698058294600582</v>
      </c>
      <c r="I2" s="4" t="s">
        <v>17</v>
      </c>
      <c r="J2" s="5">
        <v>11092</v>
      </c>
      <c r="K2" s="6">
        <f t="shared" ref="K2:K33" si="2">J2/AD2</f>
        <v>8.030349101544966E-2</v>
      </c>
      <c r="L2" s="7"/>
      <c r="M2" s="8"/>
      <c r="N2" s="9">
        <f t="shared" ref="N2:N33" si="3">M2/AD2</f>
        <v>0</v>
      </c>
      <c r="O2" s="96" t="s">
        <v>17</v>
      </c>
      <c r="P2" s="95">
        <v>5073</v>
      </c>
      <c r="Q2" s="94">
        <f t="shared" ref="Q2:Q33" si="4">P2/AD2</f>
        <v>3.6727335910690238E-2</v>
      </c>
      <c r="R2" s="10"/>
      <c r="S2" s="11"/>
      <c r="T2" s="12">
        <f t="shared" ref="T2:T33" si="5">S2/AD2</f>
        <v>0</v>
      </c>
      <c r="U2" s="105" t="s">
        <v>17</v>
      </c>
      <c r="V2" s="104">
        <v>516</v>
      </c>
      <c r="W2" s="103">
        <f t="shared" ref="W2:W33" si="6">V2/AD2</f>
        <v>3.7357195604013726E-3</v>
      </c>
      <c r="X2" s="102"/>
      <c r="Y2" s="101"/>
      <c r="Z2" s="100">
        <f t="shared" ref="Z2:Z33" si="7">Y2/AD2</f>
        <v>0</v>
      </c>
      <c r="AA2" s="13"/>
      <c r="AB2" s="14"/>
      <c r="AC2" s="15">
        <f t="shared" ref="AC2:AC33" si="8">AB2/AD2</f>
        <v>0</v>
      </c>
      <c r="AD2" s="16">
        <f t="shared" ref="AD2:AD33" si="9">D2+G2+J2+M2+S2+AB2+V2+Y2</f>
        <v>138126</v>
      </c>
      <c r="AE2" s="1" t="s">
        <v>17</v>
      </c>
      <c r="AF2" s="29" t="s">
        <v>18</v>
      </c>
      <c r="AG2" s="1" t="s">
        <v>729</v>
      </c>
    </row>
    <row r="3" spans="1:33" x14ac:dyDescent="0.25">
      <c r="A3" s="1" t="s">
        <v>15</v>
      </c>
      <c r="B3" s="1">
        <v>2</v>
      </c>
      <c r="C3" s="2" t="s">
        <v>730</v>
      </c>
      <c r="D3" s="30">
        <v>47623</v>
      </c>
      <c r="E3" s="3">
        <f t="shared" si="0"/>
        <v>0.33773500606352874</v>
      </c>
      <c r="F3" s="52" t="s">
        <v>21</v>
      </c>
      <c r="G3" s="53">
        <v>77309</v>
      </c>
      <c r="H3" s="54">
        <f t="shared" si="1"/>
        <v>0.54826356138347743</v>
      </c>
      <c r="I3" s="4" t="s">
        <v>21</v>
      </c>
      <c r="J3" s="5">
        <v>10570</v>
      </c>
      <c r="K3" s="6">
        <f t="shared" si="2"/>
        <v>7.4960817548064995E-2</v>
      </c>
      <c r="L3" s="7"/>
      <c r="M3" s="8"/>
      <c r="N3" s="9">
        <f t="shared" si="3"/>
        <v>0</v>
      </c>
      <c r="O3" s="96" t="s">
        <v>21</v>
      </c>
      <c r="P3" s="95">
        <v>3293</v>
      </c>
      <c r="Q3" s="94">
        <f t="shared" si="4"/>
        <v>2.3353450537916556E-2</v>
      </c>
      <c r="R3" s="10"/>
      <c r="S3" s="11"/>
      <c r="T3" s="12">
        <f t="shared" si="5"/>
        <v>0</v>
      </c>
      <c r="U3" s="105"/>
      <c r="V3" s="104"/>
      <c r="W3" s="103">
        <f t="shared" si="6"/>
        <v>0</v>
      </c>
      <c r="X3" s="102"/>
      <c r="Y3" s="101"/>
      <c r="Z3" s="100">
        <f t="shared" si="7"/>
        <v>0</v>
      </c>
      <c r="AA3" s="13" t="s">
        <v>731</v>
      </c>
      <c r="AB3" s="14">
        <v>5505</v>
      </c>
      <c r="AC3" s="15">
        <f t="shared" si="8"/>
        <v>3.9040615004928836E-2</v>
      </c>
      <c r="AD3" s="16">
        <f t="shared" si="9"/>
        <v>141007</v>
      </c>
      <c r="AE3" s="1" t="s">
        <v>21</v>
      </c>
      <c r="AF3" s="29" t="s">
        <v>18</v>
      </c>
      <c r="AG3" s="1" t="s">
        <v>732</v>
      </c>
    </row>
    <row r="4" spans="1:33" x14ac:dyDescent="0.25">
      <c r="A4" s="1" t="s">
        <v>15</v>
      </c>
      <c r="B4" s="1">
        <v>3</v>
      </c>
      <c r="C4" s="2" t="s">
        <v>733</v>
      </c>
      <c r="D4" s="30">
        <v>43764</v>
      </c>
      <c r="E4" s="3">
        <f t="shared" si="0"/>
        <v>0.39526020122468886</v>
      </c>
      <c r="F4" s="52" t="s">
        <v>501</v>
      </c>
      <c r="G4" s="53">
        <v>54727</v>
      </c>
      <c r="H4" s="54">
        <f t="shared" si="1"/>
        <v>0.49427394736366759</v>
      </c>
      <c r="I4" s="4" t="s">
        <v>501</v>
      </c>
      <c r="J4" s="5">
        <v>8107</v>
      </c>
      <c r="K4" s="6">
        <f t="shared" si="2"/>
        <v>7.321941438919094E-2</v>
      </c>
      <c r="L4" s="7" t="s">
        <v>734</v>
      </c>
      <c r="M4" s="8">
        <v>2344</v>
      </c>
      <c r="N4" s="9">
        <f t="shared" si="3"/>
        <v>2.1170137822654939E-2</v>
      </c>
      <c r="O4" s="96" t="s">
        <v>501</v>
      </c>
      <c r="P4" s="95">
        <v>2462</v>
      </c>
      <c r="Q4" s="94">
        <f t="shared" si="4"/>
        <v>2.2235870016798831E-2</v>
      </c>
      <c r="R4" s="10"/>
      <c r="S4" s="11"/>
      <c r="T4" s="12">
        <f t="shared" si="5"/>
        <v>0</v>
      </c>
      <c r="U4" s="105" t="s">
        <v>501</v>
      </c>
      <c r="V4" s="104">
        <v>417</v>
      </c>
      <c r="W4" s="103">
        <f t="shared" si="6"/>
        <v>3.766189194559347E-3</v>
      </c>
      <c r="X4" s="102" t="s">
        <v>735</v>
      </c>
      <c r="Y4" s="101">
        <v>1363</v>
      </c>
      <c r="Z4" s="100">
        <f t="shared" si="7"/>
        <v>1.2310110005238345E-2</v>
      </c>
      <c r="AA4" s="13"/>
      <c r="AB4" s="14"/>
      <c r="AC4" s="15">
        <f t="shared" si="8"/>
        <v>0</v>
      </c>
      <c r="AD4" s="16">
        <f t="shared" si="9"/>
        <v>110722</v>
      </c>
      <c r="AE4" s="1" t="s">
        <v>501</v>
      </c>
      <c r="AF4" s="29" t="s">
        <v>18</v>
      </c>
      <c r="AG4" s="1" t="s">
        <v>736</v>
      </c>
    </row>
    <row r="5" spans="1:33" x14ac:dyDescent="0.25">
      <c r="A5" s="1" t="s">
        <v>15</v>
      </c>
      <c r="B5" s="1">
        <v>4</v>
      </c>
      <c r="C5" s="2" t="s">
        <v>503</v>
      </c>
      <c r="D5" s="30">
        <v>45232</v>
      </c>
      <c r="E5" s="3">
        <f t="shared" si="0"/>
        <v>0.38150503534015956</v>
      </c>
      <c r="F5" s="52" t="s">
        <v>27</v>
      </c>
      <c r="G5" s="53">
        <v>63490</v>
      </c>
      <c r="H5" s="54">
        <f t="shared" si="1"/>
        <v>0.53550041328587572</v>
      </c>
      <c r="I5" s="4" t="s">
        <v>27</v>
      </c>
      <c r="J5" s="5">
        <v>9292</v>
      </c>
      <c r="K5" s="6">
        <f t="shared" si="2"/>
        <v>7.8372497090130055E-2</v>
      </c>
      <c r="L5" s="7"/>
      <c r="M5" s="8"/>
      <c r="N5" s="9">
        <f t="shared" si="3"/>
        <v>0</v>
      </c>
      <c r="O5" s="96" t="s">
        <v>27</v>
      </c>
      <c r="P5" s="95">
        <v>3081</v>
      </c>
      <c r="Q5" s="94">
        <f t="shared" si="4"/>
        <v>2.5986403738128574E-2</v>
      </c>
      <c r="R5" s="10"/>
      <c r="S5" s="11"/>
      <c r="T5" s="12">
        <f t="shared" si="5"/>
        <v>0</v>
      </c>
      <c r="U5" s="105" t="s">
        <v>27</v>
      </c>
      <c r="V5" s="104">
        <v>548</v>
      </c>
      <c r="W5" s="103">
        <f t="shared" si="6"/>
        <v>4.6220542838346186E-3</v>
      </c>
      <c r="X5" s="102"/>
      <c r="Y5" s="101"/>
      <c r="Z5" s="100">
        <f t="shared" si="7"/>
        <v>0</v>
      </c>
      <c r="AA5" s="13"/>
      <c r="AB5" s="14"/>
      <c r="AC5" s="15">
        <f t="shared" si="8"/>
        <v>0</v>
      </c>
      <c r="AD5" s="16">
        <f t="shared" si="9"/>
        <v>118562</v>
      </c>
      <c r="AE5" s="1" t="s">
        <v>27</v>
      </c>
      <c r="AF5" s="29" t="s">
        <v>18</v>
      </c>
      <c r="AG5" s="1" t="s">
        <v>737</v>
      </c>
    </row>
    <row r="6" spans="1:33" x14ac:dyDescent="0.25">
      <c r="A6" s="1" t="s">
        <v>15</v>
      </c>
      <c r="B6" s="1">
        <v>5</v>
      </c>
      <c r="C6" s="2" t="s">
        <v>738</v>
      </c>
      <c r="D6" s="30">
        <v>68888</v>
      </c>
      <c r="E6" s="3">
        <f t="shared" si="0"/>
        <v>0.47632152117545373</v>
      </c>
      <c r="F6" s="52" t="s">
        <v>29</v>
      </c>
      <c r="G6" s="53">
        <v>64256</v>
      </c>
      <c r="H6" s="54">
        <f t="shared" si="1"/>
        <v>0.44429386343993088</v>
      </c>
      <c r="I6" s="4" t="s">
        <v>29</v>
      </c>
      <c r="J6" s="5">
        <v>7736</v>
      </c>
      <c r="K6" s="6">
        <f t="shared" si="2"/>
        <v>5.3490060501296455E-2</v>
      </c>
      <c r="L6" s="7" t="s">
        <v>738</v>
      </c>
      <c r="M6" s="8">
        <v>2394</v>
      </c>
      <c r="N6" s="9">
        <f t="shared" si="3"/>
        <v>1.6553154710458082E-2</v>
      </c>
      <c r="O6" s="96" t="s">
        <v>29</v>
      </c>
      <c r="P6" s="95">
        <v>1666</v>
      </c>
      <c r="Q6" s="94">
        <f t="shared" si="4"/>
        <v>1.1519446845289542E-2</v>
      </c>
      <c r="R6" s="10"/>
      <c r="S6" s="11"/>
      <c r="T6" s="12">
        <f t="shared" si="5"/>
        <v>0</v>
      </c>
      <c r="U6" s="105" t="s">
        <v>29</v>
      </c>
      <c r="V6" s="104">
        <v>368</v>
      </c>
      <c r="W6" s="103">
        <f t="shared" si="6"/>
        <v>2.5445116681071739E-3</v>
      </c>
      <c r="X6" s="102" t="s">
        <v>738</v>
      </c>
      <c r="Y6" s="101">
        <v>983</v>
      </c>
      <c r="Z6" s="100">
        <f t="shared" si="7"/>
        <v>6.7968885047536729E-3</v>
      </c>
      <c r="AA6" s="13"/>
      <c r="AB6" s="14"/>
      <c r="AC6" s="15">
        <f t="shared" si="8"/>
        <v>0</v>
      </c>
      <c r="AD6" s="16">
        <f t="shared" si="9"/>
        <v>144625</v>
      </c>
      <c r="AE6" s="1" t="s">
        <v>738</v>
      </c>
      <c r="AF6" s="29" t="s">
        <v>42</v>
      </c>
      <c r="AG6" s="1" t="s">
        <v>739</v>
      </c>
    </row>
    <row r="7" spans="1:33" x14ac:dyDescent="0.25">
      <c r="A7" s="1" t="s">
        <v>15</v>
      </c>
      <c r="B7" s="1">
        <v>6</v>
      </c>
      <c r="C7" s="2" t="s">
        <v>31</v>
      </c>
      <c r="D7" s="30">
        <v>58623</v>
      </c>
      <c r="E7" s="3">
        <f t="shared" si="0"/>
        <v>0.44490570333548363</v>
      </c>
      <c r="F7" s="52" t="s">
        <v>32</v>
      </c>
      <c r="G7" s="53">
        <v>62674</v>
      </c>
      <c r="H7" s="54">
        <f t="shared" si="1"/>
        <v>0.4756498311387698</v>
      </c>
      <c r="I7" s="4" t="s">
        <v>32</v>
      </c>
      <c r="J7" s="5">
        <v>6892</v>
      </c>
      <c r="K7" s="6">
        <f t="shared" si="2"/>
        <v>5.2305240390088416E-2</v>
      </c>
      <c r="L7" s="7" t="s">
        <v>31</v>
      </c>
      <c r="M7" s="8">
        <v>2085</v>
      </c>
      <c r="N7" s="9">
        <f t="shared" si="3"/>
        <v>1.5823625393693318E-2</v>
      </c>
      <c r="O7" s="96" t="s">
        <v>32</v>
      </c>
      <c r="P7" s="95">
        <v>1383</v>
      </c>
      <c r="Q7" s="94">
        <f t="shared" si="4"/>
        <v>1.0495958714377869E-2</v>
      </c>
      <c r="R7" s="10"/>
      <c r="S7" s="11"/>
      <c r="T7" s="12">
        <f t="shared" si="5"/>
        <v>0</v>
      </c>
      <c r="U7" s="105" t="s">
        <v>32</v>
      </c>
      <c r="V7" s="104">
        <v>279</v>
      </c>
      <c r="W7" s="103">
        <f t="shared" si="6"/>
        <v>2.1174059879330628E-3</v>
      </c>
      <c r="X7" s="102" t="s">
        <v>31</v>
      </c>
      <c r="Y7" s="101">
        <v>817</v>
      </c>
      <c r="Z7" s="100">
        <f t="shared" si="7"/>
        <v>6.2004325883201154E-3</v>
      </c>
      <c r="AA7" s="13" t="s">
        <v>32</v>
      </c>
      <c r="AB7" s="14">
        <v>395</v>
      </c>
      <c r="AC7" s="15">
        <f t="shared" si="8"/>
        <v>2.9977611657116838E-3</v>
      </c>
      <c r="AD7" s="16">
        <f t="shared" si="9"/>
        <v>131765</v>
      </c>
      <c r="AE7" s="1" t="s">
        <v>32</v>
      </c>
      <c r="AF7" s="29" t="s">
        <v>18</v>
      </c>
      <c r="AG7" s="1" t="s">
        <v>740</v>
      </c>
    </row>
    <row r="8" spans="1:33" x14ac:dyDescent="0.25">
      <c r="A8" s="1" t="s">
        <v>15</v>
      </c>
      <c r="B8" s="1">
        <v>7</v>
      </c>
      <c r="C8" s="2" t="s">
        <v>511</v>
      </c>
      <c r="D8" s="30">
        <v>64037</v>
      </c>
      <c r="E8" s="3">
        <f t="shared" si="0"/>
        <v>0.47439031617625271</v>
      </c>
      <c r="F8" s="52" t="s">
        <v>741</v>
      </c>
      <c r="G8" s="53">
        <v>62030</v>
      </c>
      <c r="H8" s="54">
        <f t="shared" si="1"/>
        <v>0.45952232791062908</v>
      </c>
      <c r="I8" s="4" t="s">
        <v>741</v>
      </c>
      <c r="J8" s="5">
        <v>5961</v>
      </c>
      <c r="K8" s="6">
        <f t="shared" si="2"/>
        <v>4.4159480842741579E-2</v>
      </c>
      <c r="L8" s="7" t="s">
        <v>511</v>
      </c>
      <c r="M8" s="8">
        <v>1769</v>
      </c>
      <c r="N8" s="9">
        <f t="shared" si="3"/>
        <v>1.3104868580910896E-2</v>
      </c>
      <c r="O8" s="96" t="s">
        <v>741</v>
      </c>
      <c r="P8" s="95">
        <v>1497</v>
      </c>
      <c r="Q8" s="94">
        <f t="shared" si="4"/>
        <v>1.1089874655524936E-2</v>
      </c>
      <c r="R8" s="10"/>
      <c r="S8" s="11"/>
      <c r="T8" s="12">
        <f t="shared" si="5"/>
        <v>0</v>
      </c>
      <c r="U8" s="105" t="s">
        <v>742</v>
      </c>
      <c r="V8" s="104">
        <v>393</v>
      </c>
      <c r="W8" s="103">
        <f t="shared" si="6"/>
        <v>2.9113698995466264E-3</v>
      </c>
      <c r="X8" s="102" t="s">
        <v>511</v>
      </c>
      <c r="Y8" s="101">
        <v>798</v>
      </c>
      <c r="Z8" s="100">
        <f t="shared" si="7"/>
        <v>5.9116365899191036E-3</v>
      </c>
      <c r="AA8" s="13"/>
      <c r="AB8" s="14"/>
      <c r="AC8" s="15">
        <f t="shared" si="8"/>
        <v>0</v>
      </c>
      <c r="AD8" s="16">
        <f t="shared" si="9"/>
        <v>134988</v>
      </c>
      <c r="AE8" s="1" t="s">
        <v>511</v>
      </c>
      <c r="AF8" s="29" t="s">
        <v>42</v>
      </c>
      <c r="AG8" s="1" t="s">
        <v>743</v>
      </c>
    </row>
    <row r="9" spans="1:33" x14ac:dyDescent="0.25">
      <c r="A9" s="1" t="s">
        <v>15</v>
      </c>
      <c r="B9" s="1">
        <v>8</v>
      </c>
      <c r="C9" s="2" t="s">
        <v>207</v>
      </c>
      <c r="D9" s="30">
        <v>65277</v>
      </c>
      <c r="E9" s="3">
        <f t="shared" si="0"/>
        <v>0.4819375844426233</v>
      </c>
      <c r="F9" s="52" t="s">
        <v>515</v>
      </c>
      <c r="G9" s="53">
        <v>59500</v>
      </c>
      <c r="H9" s="54">
        <f t="shared" si="1"/>
        <v>0.43928621527239436</v>
      </c>
      <c r="I9" s="4" t="s">
        <v>515</v>
      </c>
      <c r="J9" s="5">
        <v>6617</v>
      </c>
      <c r="K9" s="6">
        <f t="shared" si="2"/>
        <v>4.8853056915250985E-2</v>
      </c>
      <c r="L9" s="7" t="s">
        <v>207</v>
      </c>
      <c r="M9" s="8">
        <v>2332</v>
      </c>
      <c r="N9" s="9">
        <f t="shared" si="3"/>
        <v>1.7217066454037373E-2</v>
      </c>
      <c r="O9" s="96" t="s">
        <v>515</v>
      </c>
      <c r="P9" s="95">
        <v>1437</v>
      </c>
      <c r="Q9" s="94">
        <f t="shared" si="4"/>
        <v>1.0609315820948415E-2</v>
      </c>
      <c r="R9" s="10"/>
      <c r="S9" s="11"/>
      <c r="T9" s="12">
        <f t="shared" si="5"/>
        <v>0</v>
      </c>
      <c r="U9" s="105" t="s">
        <v>515</v>
      </c>
      <c r="V9" s="104">
        <v>288</v>
      </c>
      <c r="W9" s="103">
        <f t="shared" si="6"/>
        <v>2.1262929411504129E-3</v>
      </c>
      <c r="X9" s="102" t="s">
        <v>207</v>
      </c>
      <c r="Y9" s="101">
        <v>990</v>
      </c>
      <c r="Z9" s="100">
        <f t="shared" si="7"/>
        <v>7.3091319852045446E-3</v>
      </c>
      <c r="AA9" s="13" t="s">
        <v>515</v>
      </c>
      <c r="AB9" s="14">
        <v>443</v>
      </c>
      <c r="AC9" s="15">
        <f t="shared" si="8"/>
        <v>3.2706519893390034E-3</v>
      </c>
      <c r="AD9" s="16">
        <f t="shared" si="9"/>
        <v>135447</v>
      </c>
      <c r="AE9" s="1" t="s">
        <v>207</v>
      </c>
      <c r="AF9" s="29" t="s">
        <v>42</v>
      </c>
      <c r="AG9" s="1" t="s">
        <v>744</v>
      </c>
    </row>
    <row r="10" spans="1:33" x14ac:dyDescent="0.25">
      <c r="A10" s="1" t="s">
        <v>15</v>
      </c>
      <c r="B10" s="1">
        <v>9</v>
      </c>
      <c r="C10" s="2" t="s">
        <v>606</v>
      </c>
      <c r="D10" s="30">
        <v>72723</v>
      </c>
      <c r="E10" s="3">
        <f t="shared" si="0"/>
        <v>0.50062644564379333</v>
      </c>
      <c r="F10" s="52" t="s">
        <v>745</v>
      </c>
      <c r="G10" s="53">
        <v>61702</v>
      </c>
      <c r="H10" s="54">
        <f t="shared" si="1"/>
        <v>0.42475768256415902</v>
      </c>
      <c r="I10" s="4" t="s">
        <v>745</v>
      </c>
      <c r="J10" s="5">
        <v>5659</v>
      </c>
      <c r="K10" s="6">
        <f t="shared" si="2"/>
        <v>3.8956658222271172E-2</v>
      </c>
      <c r="L10" s="7" t="s">
        <v>606</v>
      </c>
      <c r="M10" s="8">
        <v>2091</v>
      </c>
      <c r="N10" s="9">
        <f t="shared" si="3"/>
        <v>1.4394481771120167E-2</v>
      </c>
      <c r="O10" s="96" t="s">
        <v>745</v>
      </c>
      <c r="P10" s="95">
        <v>1257</v>
      </c>
      <c r="Q10" s="94">
        <f t="shared" si="4"/>
        <v>8.6532107060248928E-3</v>
      </c>
      <c r="R10" s="10" t="s">
        <v>746</v>
      </c>
      <c r="S10" s="11">
        <v>1565</v>
      </c>
      <c r="T10" s="12">
        <f t="shared" si="5"/>
        <v>1.077348826963322E-2</v>
      </c>
      <c r="U10" s="105" t="s">
        <v>745</v>
      </c>
      <c r="V10" s="104">
        <v>263</v>
      </c>
      <c r="W10" s="103">
        <f t="shared" si="6"/>
        <v>1.8104967507434739E-3</v>
      </c>
      <c r="X10" s="102" t="s">
        <v>606</v>
      </c>
      <c r="Y10" s="101">
        <v>925</v>
      </c>
      <c r="Z10" s="100">
        <f t="shared" si="7"/>
        <v>6.3677167088886438E-3</v>
      </c>
      <c r="AA10" s="13" t="s">
        <v>745</v>
      </c>
      <c r="AB10" s="14">
        <v>336</v>
      </c>
      <c r="AC10" s="15">
        <f t="shared" si="8"/>
        <v>2.3130300693909021E-3</v>
      </c>
      <c r="AD10" s="16">
        <f t="shared" si="9"/>
        <v>145264</v>
      </c>
      <c r="AE10" s="1" t="s">
        <v>606</v>
      </c>
      <c r="AF10" s="29" t="s">
        <v>42</v>
      </c>
      <c r="AG10" s="1" t="s">
        <v>747</v>
      </c>
    </row>
    <row r="11" spans="1:33" x14ac:dyDescent="0.25">
      <c r="A11" s="1" t="s">
        <v>15</v>
      </c>
      <c r="B11" s="1">
        <v>10</v>
      </c>
      <c r="C11" s="2" t="s">
        <v>40</v>
      </c>
      <c r="D11" s="30">
        <v>82219</v>
      </c>
      <c r="E11" s="3">
        <f t="shared" si="0"/>
        <v>0.93818750285270891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40</v>
      </c>
      <c r="M11" s="8">
        <v>2363</v>
      </c>
      <c r="N11" s="9">
        <f t="shared" si="3"/>
        <v>2.6963804829065682E-2</v>
      </c>
      <c r="O11" s="96"/>
      <c r="P11" s="95"/>
      <c r="Q11" s="94">
        <f t="shared" si="4"/>
        <v>0</v>
      </c>
      <c r="R11" s="10"/>
      <c r="S11" s="11"/>
      <c r="T11" s="12">
        <f t="shared" si="5"/>
        <v>0</v>
      </c>
      <c r="U11" s="105"/>
      <c r="V11" s="104"/>
      <c r="W11" s="103">
        <f t="shared" si="6"/>
        <v>0</v>
      </c>
      <c r="X11" s="102" t="s">
        <v>70</v>
      </c>
      <c r="Y11" s="101">
        <v>3054</v>
      </c>
      <c r="Z11" s="100">
        <f t="shared" si="7"/>
        <v>3.4848692318225384E-2</v>
      </c>
      <c r="AA11" s="13"/>
      <c r="AB11" s="14"/>
      <c r="AC11" s="15">
        <f t="shared" si="8"/>
        <v>0</v>
      </c>
      <c r="AD11" s="16">
        <f t="shared" si="9"/>
        <v>87636</v>
      </c>
      <c r="AE11" s="1" t="s">
        <v>40</v>
      </c>
      <c r="AF11" s="29" t="s">
        <v>42</v>
      </c>
      <c r="AG11" s="1" t="s">
        <v>748</v>
      </c>
    </row>
    <row r="12" spans="1:33" x14ac:dyDescent="0.25">
      <c r="A12" s="1" t="s">
        <v>15</v>
      </c>
      <c r="B12" s="1">
        <v>11</v>
      </c>
      <c r="C12" s="2" t="s">
        <v>44</v>
      </c>
      <c r="D12" s="30">
        <v>72520</v>
      </c>
      <c r="E12" s="3">
        <f t="shared" si="0"/>
        <v>0.69518870366287377</v>
      </c>
      <c r="F12" s="52" t="s">
        <v>749</v>
      </c>
      <c r="G12" s="53">
        <v>27575</v>
      </c>
      <c r="H12" s="54">
        <f t="shared" si="1"/>
        <v>0.26433850666717795</v>
      </c>
      <c r="I12" s="4" t="s">
        <v>749</v>
      </c>
      <c r="J12" s="5">
        <v>3206</v>
      </c>
      <c r="K12" s="6">
        <f t="shared" si="2"/>
        <v>3.0733245779690749E-2</v>
      </c>
      <c r="L12" s="7"/>
      <c r="M12" s="8"/>
      <c r="N12" s="9">
        <f t="shared" si="3"/>
        <v>0</v>
      </c>
      <c r="O12" s="96"/>
      <c r="P12" s="95"/>
      <c r="Q12" s="94">
        <f t="shared" si="4"/>
        <v>0</v>
      </c>
      <c r="R12" s="10"/>
      <c r="S12" s="11"/>
      <c r="T12" s="12">
        <f t="shared" si="5"/>
        <v>0</v>
      </c>
      <c r="U12" s="105" t="s">
        <v>749</v>
      </c>
      <c r="V12" s="104">
        <v>1016</v>
      </c>
      <c r="W12" s="103">
        <f t="shared" si="6"/>
        <v>9.739543890257581E-3</v>
      </c>
      <c r="X12" s="102"/>
      <c r="Y12" s="101"/>
      <c r="Z12" s="100">
        <f t="shared" si="7"/>
        <v>0</v>
      </c>
      <c r="AA12" s="13"/>
      <c r="AB12" s="14"/>
      <c r="AC12" s="15">
        <f t="shared" si="8"/>
        <v>0</v>
      </c>
      <c r="AD12" s="16">
        <f t="shared" si="9"/>
        <v>104317</v>
      </c>
      <c r="AE12" s="1" t="s">
        <v>44</v>
      </c>
      <c r="AF12" s="29" t="s">
        <v>42</v>
      </c>
      <c r="AG12" s="1" t="s">
        <v>750</v>
      </c>
    </row>
    <row r="13" spans="1:33" x14ac:dyDescent="0.25">
      <c r="A13" s="1" t="s">
        <v>15</v>
      </c>
      <c r="B13" s="1">
        <v>12</v>
      </c>
      <c r="C13" s="2" t="s">
        <v>47</v>
      </c>
      <c r="D13" s="30">
        <v>76080</v>
      </c>
      <c r="E13" s="3">
        <f t="shared" si="0"/>
        <v>0.79467708409496851</v>
      </c>
      <c r="F13" s="52" t="s">
        <v>751</v>
      </c>
      <c r="G13" s="53">
        <v>11928</v>
      </c>
      <c r="H13" s="54">
        <f t="shared" si="1"/>
        <v>0.12459132832656131</v>
      </c>
      <c r="I13" s="4" t="s">
        <v>751</v>
      </c>
      <c r="J13" s="5">
        <v>1481</v>
      </c>
      <c r="K13" s="6">
        <f t="shared" si="2"/>
        <v>1.5469463216938069E-2</v>
      </c>
      <c r="L13" s="7" t="s">
        <v>47</v>
      </c>
      <c r="M13" s="8">
        <v>6248</v>
      </c>
      <c r="N13" s="9">
        <f t="shared" si="3"/>
        <v>6.5262124361532114E-2</v>
      </c>
      <c r="O13" s="96"/>
      <c r="P13" s="95"/>
      <c r="Q13" s="94">
        <f t="shared" si="4"/>
        <v>0</v>
      </c>
      <c r="R13" s="10"/>
      <c r="S13" s="11"/>
      <c r="T13" s="12">
        <f t="shared" si="5"/>
        <v>0</v>
      </c>
      <c r="U13" s="105" t="s">
        <v>749</v>
      </c>
      <c r="V13" s="104"/>
      <c r="W13" s="103">
        <f t="shared" si="6"/>
        <v>0</v>
      </c>
      <c r="X13" s="102"/>
      <c r="Y13" s="101"/>
      <c r="Z13" s="100">
        <f t="shared" si="7"/>
        <v>0</v>
      </c>
      <c r="AA13" s="13"/>
      <c r="AB13" s="14"/>
      <c r="AC13" s="15">
        <f t="shared" si="8"/>
        <v>0</v>
      </c>
      <c r="AD13" s="16">
        <f t="shared" si="9"/>
        <v>95737</v>
      </c>
      <c r="AE13" s="1" t="s">
        <v>47</v>
      </c>
      <c r="AF13" s="29" t="s">
        <v>42</v>
      </c>
      <c r="AG13" s="1" t="s">
        <v>620</v>
      </c>
    </row>
    <row r="14" spans="1:33" x14ac:dyDescent="0.25">
      <c r="A14" s="1" t="s">
        <v>15</v>
      </c>
      <c r="B14" s="1">
        <v>13</v>
      </c>
      <c r="C14" s="2" t="s">
        <v>50</v>
      </c>
      <c r="D14" s="30">
        <v>56925</v>
      </c>
      <c r="E14" s="3">
        <f t="shared" si="0"/>
        <v>0.82430710417330355</v>
      </c>
      <c r="F14" s="52" t="s">
        <v>752</v>
      </c>
      <c r="G14" s="53">
        <v>8007</v>
      </c>
      <c r="H14" s="54">
        <f t="shared" si="1"/>
        <v>0.11594601639201831</v>
      </c>
      <c r="I14" s="4" t="s">
        <v>753</v>
      </c>
      <c r="J14" s="5">
        <v>891</v>
      </c>
      <c r="K14" s="6">
        <f t="shared" si="2"/>
        <v>1.2902198152277795E-2</v>
      </c>
      <c r="L14" s="7" t="s">
        <v>50</v>
      </c>
      <c r="M14" s="8">
        <v>2971</v>
      </c>
      <c r="N14" s="9">
        <f t="shared" si="3"/>
        <v>4.3021807755799474E-2</v>
      </c>
      <c r="O14" s="96"/>
      <c r="P14" s="95"/>
      <c r="Q14" s="94">
        <f t="shared" si="4"/>
        <v>0</v>
      </c>
      <c r="R14" s="10"/>
      <c r="S14" s="11"/>
      <c r="T14" s="12">
        <f t="shared" si="5"/>
        <v>0</v>
      </c>
      <c r="U14" s="105" t="s">
        <v>753</v>
      </c>
      <c r="V14" s="104">
        <v>264</v>
      </c>
      <c r="W14" s="103">
        <f t="shared" si="6"/>
        <v>3.8228735266008281E-3</v>
      </c>
      <c r="X14" s="102"/>
      <c r="Y14" s="101"/>
      <c r="Z14" s="100">
        <f t="shared" si="7"/>
        <v>0</v>
      </c>
      <c r="AA14" s="13"/>
      <c r="AB14" s="14"/>
      <c r="AC14" s="15">
        <f t="shared" si="8"/>
        <v>0</v>
      </c>
      <c r="AD14" s="16">
        <f t="shared" si="9"/>
        <v>69058</v>
      </c>
      <c r="AE14" s="1" t="s">
        <v>50</v>
      </c>
      <c r="AF14" s="29" t="s">
        <v>42</v>
      </c>
      <c r="AG14" s="1" t="s">
        <v>754</v>
      </c>
    </row>
    <row r="15" spans="1:33" x14ac:dyDescent="0.25">
      <c r="A15" s="1" t="s">
        <v>15</v>
      </c>
      <c r="B15" s="1">
        <v>14</v>
      </c>
      <c r="C15" s="2" t="s">
        <v>525</v>
      </c>
      <c r="D15" s="30">
        <v>95067</v>
      </c>
      <c r="E15" s="3">
        <f t="shared" si="0"/>
        <v>0.89734949311887635</v>
      </c>
      <c r="F15" s="52" t="s">
        <v>755</v>
      </c>
      <c r="G15" s="53">
        <v>8364</v>
      </c>
      <c r="H15" s="54">
        <f t="shared" si="1"/>
        <v>7.8948858809537295E-2</v>
      </c>
      <c r="I15" s="4"/>
      <c r="J15" s="5"/>
      <c r="K15" s="6">
        <f t="shared" si="2"/>
        <v>0</v>
      </c>
      <c r="L15" s="7" t="s">
        <v>756</v>
      </c>
      <c r="M15" s="8">
        <v>2511</v>
      </c>
      <c r="N15" s="9">
        <f t="shared" si="3"/>
        <v>2.370164807158634E-2</v>
      </c>
      <c r="O15" s="96"/>
      <c r="P15" s="95"/>
      <c r="Q15" s="94">
        <f t="shared" si="4"/>
        <v>0</v>
      </c>
      <c r="R15" s="10"/>
      <c r="S15" s="11"/>
      <c r="T15" s="12">
        <f t="shared" si="5"/>
        <v>0</v>
      </c>
      <c r="U15" s="105"/>
      <c r="V15" s="104"/>
      <c r="W15" s="103">
        <f t="shared" si="6"/>
        <v>0</v>
      </c>
      <c r="X15" s="102"/>
      <c r="Y15" s="101"/>
      <c r="Z15" s="100">
        <f t="shared" si="7"/>
        <v>0</v>
      </c>
      <c r="AA15" s="13"/>
      <c r="AB15" s="14"/>
      <c r="AC15" s="15">
        <f t="shared" si="8"/>
        <v>0</v>
      </c>
      <c r="AD15" s="16">
        <f t="shared" si="9"/>
        <v>105942</v>
      </c>
      <c r="AE15" s="1" t="s">
        <v>525</v>
      </c>
      <c r="AF15" s="29" t="s">
        <v>42</v>
      </c>
      <c r="AG15" s="1" t="s">
        <v>539</v>
      </c>
    </row>
    <row r="16" spans="1:33" x14ac:dyDescent="0.25">
      <c r="A16" s="1" t="s">
        <v>15</v>
      </c>
      <c r="B16" s="1">
        <v>15</v>
      </c>
      <c r="C16" s="2" t="s">
        <v>528</v>
      </c>
      <c r="D16" s="30">
        <v>60102</v>
      </c>
      <c r="E16" s="3">
        <f t="shared" si="0"/>
        <v>0.61234220741510526</v>
      </c>
      <c r="F16" s="52" t="s">
        <v>527</v>
      </c>
      <c r="G16" s="53">
        <v>30829</v>
      </c>
      <c r="H16" s="54">
        <f t="shared" si="1"/>
        <v>0.31409766584140764</v>
      </c>
      <c r="I16" s="4" t="s">
        <v>527</v>
      </c>
      <c r="J16" s="5">
        <v>4113</v>
      </c>
      <c r="K16" s="6">
        <f t="shared" si="2"/>
        <v>4.1904820124094508E-2</v>
      </c>
      <c r="L16" s="7"/>
      <c r="M16" s="8"/>
      <c r="N16" s="9">
        <f t="shared" si="3"/>
        <v>0</v>
      </c>
      <c r="O16" s="96"/>
      <c r="P16" s="95"/>
      <c r="Q16" s="94">
        <f t="shared" si="4"/>
        <v>0</v>
      </c>
      <c r="R16" s="10"/>
      <c r="S16" s="11"/>
      <c r="T16" s="12">
        <f t="shared" si="5"/>
        <v>0</v>
      </c>
      <c r="U16" s="105" t="s">
        <v>527</v>
      </c>
      <c r="V16" s="104">
        <v>749</v>
      </c>
      <c r="W16" s="103">
        <f t="shared" si="6"/>
        <v>7.6310990208963737E-3</v>
      </c>
      <c r="X16" s="102" t="s">
        <v>528</v>
      </c>
      <c r="Y16" s="101">
        <v>2358</v>
      </c>
      <c r="Z16" s="100">
        <f t="shared" si="7"/>
        <v>2.4024207598496196E-2</v>
      </c>
      <c r="AA16" s="13"/>
      <c r="AB16" s="14"/>
      <c r="AC16" s="15">
        <f t="shared" si="8"/>
        <v>0</v>
      </c>
      <c r="AD16" s="16">
        <f t="shared" si="9"/>
        <v>98151</v>
      </c>
      <c r="AE16" s="1" t="s">
        <v>54</v>
      </c>
      <c r="AF16" s="29" t="s">
        <v>42</v>
      </c>
      <c r="AG16" s="1" t="s">
        <v>757</v>
      </c>
    </row>
    <row r="17" spans="1:33" x14ac:dyDescent="0.25">
      <c r="A17" s="1" t="s">
        <v>15</v>
      </c>
      <c r="B17" s="1">
        <v>16</v>
      </c>
      <c r="C17" s="2" t="s">
        <v>57</v>
      </c>
      <c r="D17" s="30">
        <v>49431</v>
      </c>
      <c r="E17" s="3">
        <f t="shared" si="0"/>
        <v>0.73393119627028547</v>
      </c>
      <c r="F17" s="52" t="s">
        <v>758</v>
      </c>
      <c r="G17" s="53">
        <v>13092</v>
      </c>
      <c r="H17" s="54">
        <f t="shared" si="1"/>
        <v>0.19438464165342756</v>
      </c>
      <c r="I17" s="4" t="s">
        <v>758</v>
      </c>
      <c r="J17" s="5">
        <v>1311</v>
      </c>
      <c r="K17" s="6">
        <f t="shared" si="2"/>
        <v>1.9465189826431677E-2</v>
      </c>
      <c r="L17" s="7" t="s">
        <v>57</v>
      </c>
      <c r="M17" s="8">
        <v>2013</v>
      </c>
      <c r="N17" s="9">
        <f t="shared" si="3"/>
        <v>2.9888197651111344E-2</v>
      </c>
      <c r="O17" s="96"/>
      <c r="P17" s="95"/>
      <c r="Q17" s="94">
        <f t="shared" si="4"/>
        <v>0</v>
      </c>
      <c r="R17" s="10"/>
      <c r="S17" s="11"/>
      <c r="T17" s="12">
        <f t="shared" si="5"/>
        <v>0</v>
      </c>
      <c r="U17" s="105" t="s">
        <v>758</v>
      </c>
      <c r="V17" s="104">
        <v>453</v>
      </c>
      <c r="W17" s="103">
        <f t="shared" si="6"/>
        <v>6.7259580407120906E-3</v>
      </c>
      <c r="X17" s="102" t="s">
        <v>57</v>
      </c>
      <c r="Y17" s="101">
        <v>1051</v>
      </c>
      <c r="Z17" s="100">
        <f t="shared" si="7"/>
        <v>1.5604816558031804E-2</v>
      </c>
      <c r="AA17" s="13"/>
      <c r="AB17" s="14"/>
      <c r="AC17" s="15">
        <f t="shared" si="8"/>
        <v>0</v>
      </c>
      <c r="AD17" s="16">
        <f t="shared" si="9"/>
        <v>67351</v>
      </c>
      <c r="AE17" s="1" t="s">
        <v>57</v>
      </c>
      <c r="AF17" s="106" t="s">
        <v>42</v>
      </c>
      <c r="AG17" s="1" t="s">
        <v>759</v>
      </c>
    </row>
    <row r="18" spans="1:33" x14ac:dyDescent="0.25">
      <c r="A18" s="1" t="s">
        <v>15</v>
      </c>
      <c r="B18" s="1">
        <v>17</v>
      </c>
      <c r="C18" s="2" t="s">
        <v>59</v>
      </c>
      <c r="D18" s="30">
        <v>35432</v>
      </c>
      <c r="E18" s="3">
        <f t="shared" si="0"/>
        <v>0.56239484460810762</v>
      </c>
      <c r="F18" s="52" t="s">
        <v>59</v>
      </c>
      <c r="G18" s="53">
        <v>23560</v>
      </c>
      <c r="H18" s="54">
        <f t="shared" si="1"/>
        <v>0.37395638233706868</v>
      </c>
      <c r="I18" s="4" t="s">
        <v>59</v>
      </c>
      <c r="J18" s="5">
        <v>4010</v>
      </c>
      <c r="K18" s="6">
        <f t="shared" si="2"/>
        <v>6.3648773054823651E-2</v>
      </c>
      <c r="L18" s="7"/>
      <c r="M18" s="8"/>
      <c r="N18" s="9">
        <f t="shared" si="3"/>
        <v>0</v>
      </c>
      <c r="O18" s="96"/>
      <c r="P18" s="95"/>
      <c r="Q18" s="94">
        <f t="shared" si="4"/>
        <v>0</v>
      </c>
      <c r="R18" s="10"/>
      <c r="S18" s="11"/>
      <c r="T18" s="12">
        <f t="shared" si="5"/>
        <v>0</v>
      </c>
      <c r="U18" s="105"/>
      <c r="V18" s="104"/>
      <c r="W18" s="103">
        <f t="shared" si="6"/>
        <v>0</v>
      </c>
      <c r="X18" s="102"/>
      <c r="Y18" s="101"/>
      <c r="Z18" s="100">
        <f t="shared" si="7"/>
        <v>0</v>
      </c>
      <c r="AA18" s="13"/>
      <c r="AB18" s="14"/>
      <c r="AC18" s="15">
        <f t="shared" si="8"/>
        <v>0</v>
      </c>
      <c r="AD18" s="16">
        <f t="shared" si="9"/>
        <v>63002</v>
      </c>
      <c r="AE18" s="1" t="s">
        <v>59</v>
      </c>
      <c r="AF18" s="29" t="s">
        <v>42</v>
      </c>
      <c r="AG18" s="1" t="s">
        <v>760</v>
      </c>
    </row>
    <row r="19" spans="1:33" x14ac:dyDescent="0.25">
      <c r="A19" s="1" t="s">
        <v>15</v>
      </c>
      <c r="B19" s="1">
        <v>18</v>
      </c>
      <c r="C19" s="2" t="s">
        <v>761</v>
      </c>
      <c r="D19" s="30">
        <v>84182</v>
      </c>
      <c r="E19" s="3">
        <f t="shared" si="0"/>
        <v>1</v>
      </c>
      <c r="F19" s="52"/>
      <c r="G19" s="53"/>
      <c r="H19" s="54">
        <f t="shared" si="1"/>
        <v>0</v>
      </c>
      <c r="I19" s="4"/>
      <c r="J19" s="5"/>
      <c r="K19" s="6">
        <f t="shared" si="2"/>
        <v>0</v>
      </c>
      <c r="L19" s="7"/>
      <c r="M19" s="8"/>
      <c r="N19" s="9">
        <f t="shared" si="3"/>
        <v>0</v>
      </c>
      <c r="O19" s="96" t="s">
        <v>761</v>
      </c>
      <c r="P19" s="95">
        <v>3431</v>
      </c>
      <c r="Q19" s="94">
        <f t="shared" si="4"/>
        <v>4.0756931410515312E-2</v>
      </c>
      <c r="R19" s="10"/>
      <c r="S19" s="11"/>
      <c r="T19" s="12">
        <f t="shared" si="5"/>
        <v>0</v>
      </c>
      <c r="U19" s="105"/>
      <c r="V19" s="104"/>
      <c r="W19" s="103">
        <f t="shared" si="6"/>
        <v>0</v>
      </c>
      <c r="X19" s="102"/>
      <c r="Y19" s="101"/>
      <c r="Z19" s="100">
        <f t="shared" si="7"/>
        <v>0</v>
      </c>
      <c r="AA19" s="13"/>
      <c r="AB19" s="14"/>
      <c r="AC19" s="15">
        <f t="shared" si="8"/>
        <v>0</v>
      </c>
      <c r="AD19" s="16">
        <f t="shared" si="9"/>
        <v>84182</v>
      </c>
      <c r="AE19" s="1" t="s">
        <v>761</v>
      </c>
      <c r="AF19" s="29" t="s">
        <v>42</v>
      </c>
      <c r="AG19" s="1" t="s">
        <v>464</v>
      </c>
    </row>
    <row r="20" spans="1:33" x14ac:dyDescent="0.25">
      <c r="A20" s="1" t="s">
        <v>15</v>
      </c>
      <c r="B20" s="1">
        <v>19</v>
      </c>
      <c r="C20" s="2" t="s">
        <v>641</v>
      </c>
      <c r="D20" s="30">
        <v>86433</v>
      </c>
      <c r="E20" s="3">
        <f t="shared" si="0"/>
        <v>0.95803544707877497</v>
      </c>
      <c r="F20" s="52"/>
      <c r="G20" s="53"/>
      <c r="H20" s="54">
        <f t="shared" si="1"/>
        <v>0</v>
      </c>
      <c r="I20" s="4"/>
      <c r="J20" s="5"/>
      <c r="K20" s="6">
        <f t="shared" si="2"/>
        <v>0</v>
      </c>
      <c r="L20" s="7" t="s">
        <v>641</v>
      </c>
      <c r="M20" s="8">
        <v>3786</v>
      </c>
      <c r="N20" s="9">
        <f t="shared" si="3"/>
        <v>4.1964552921225022E-2</v>
      </c>
      <c r="O20" s="96"/>
      <c r="P20" s="95"/>
      <c r="Q20" s="94">
        <f t="shared" si="4"/>
        <v>0</v>
      </c>
      <c r="R20" s="10"/>
      <c r="S20" s="11"/>
      <c r="T20" s="12">
        <f t="shared" si="5"/>
        <v>0</v>
      </c>
      <c r="U20" s="105"/>
      <c r="V20" s="104"/>
      <c r="W20" s="103">
        <f t="shared" si="6"/>
        <v>0</v>
      </c>
      <c r="X20" s="102"/>
      <c r="Y20" s="101"/>
      <c r="Z20" s="100">
        <f t="shared" si="7"/>
        <v>0</v>
      </c>
      <c r="AA20" s="13"/>
      <c r="AB20" s="14"/>
      <c r="AC20" s="15">
        <f t="shared" si="8"/>
        <v>0</v>
      </c>
      <c r="AD20" s="16">
        <f t="shared" si="9"/>
        <v>90219</v>
      </c>
      <c r="AE20" s="1" t="s">
        <v>641</v>
      </c>
      <c r="AF20" s="29" t="s">
        <v>42</v>
      </c>
      <c r="AG20" s="1" t="s">
        <v>43</v>
      </c>
    </row>
    <row r="21" spans="1:33" x14ac:dyDescent="0.25">
      <c r="A21" s="1" t="s">
        <v>15</v>
      </c>
      <c r="B21" s="1">
        <v>20</v>
      </c>
      <c r="C21" s="2" t="s">
        <v>533</v>
      </c>
      <c r="D21" s="30">
        <v>84081</v>
      </c>
      <c r="E21" s="3">
        <f t="shared" si="0"/>
        <v>0.88272162264309406</v>
      </c>
      <c r="F21" s="52" t="s">
        <v>534</v>
      </c>
      <c r="G21" s="53">
        <v>4705</v>
      </c>
      <c r="H21" s="54">
        <f t="shared" si="1"/>
        <v>4.9395288287909962E-2</v>
      </c>
      <c r="I21" s="4" t="s">
        <v>534</v>
      </c>
      <c r="J21" s="5">
        <v>1001</v>
      </c>
      <c r="K21" s="6">
        <f t="shared" si="2"/>
        <v>1.0508965691009113E-2</v>
      </c>
      <c r="L21" s="7" t="s">
        <v>533</v>
      </c>
      <c r="M21" s="8">
        <v>5465</v>
      </c>
      <c r="N21" s="9">
        <f t="shared" si="3"/>
        <v>5.7374123377986815E-2</v>
      </c>
      <c r="O21" s="96" t="s">
        <v>533</v>
      </c>
      <c r="P21" s="95">
        <v>726</v>
      </c>
      <c r="Q21" s="94">
        <f t="shared" si="4"/>
        <v>7.6218872044681481E-3</v>
      </c>
      <c r="R21" s="10"/>
      <c r="S21" s="11"/>
      <c r="T21" s="12">
        <f t="shared" si="5"/>
        <v>0</v>
      </c>
      <c r="U21" s="105"/>
      <c r="V21" s="104"/>
      <c r="W21" s="103">
        <f t="shared" si="6"/>
        <v>0</v>
      </c>
      <c r="X21" s="102"/>
      <c r="Y21" s="101"/>
      <c r="Z21" s="100">
        <f t="shared" si="7"/>
        <v>0</v>
      </c>
      <c r="AA21" s="13"/>
      <c r="AB21" s="14"/>
      <c r="AC21" s="15">
        <f t="shared" si="8"/>
        <v>0</v>
      </c>
      <c r="AD21" s="16">
        <f t="shared" si="9"/>
        <v>95252</v>
      </c>
      <c r="AE21" s="1" t="s">
        <v>533</v>
      </c>
      <c r="AF21" s="29" t="s">
        <v>42</v>
      </c>
      <c r="AG21" s="1" t="s">
        <v>581</v>
      </c>
    </row>
    <row r="22" spans="1:33" x14ac:dyDescent="0.25">
      <c r="A22" s="1" t="s">
        <v>15</v>
      </c>
      <c r="B22" s="1">
        <v>21</v>
      </c>
      <c r="C22" s="2" t="s">
        <v>73</v>
      </c>
      <c r="D22" s="30">
        <v>101370</v>
      </c>
      <c r="E22" s="3">
        <f t="shared" si="0"/>
        <v>0.88969439519738802</v>
      </c>
      <c r="F22" s="52"/>
      <c r="G22" s="53"/>
      <c r="H22" s="54">
        <f t="shared" si="1"/>
        <v>0</v>
      </c>
      <c r="I22" s="4" t="s">
        <v>72</v>
      </c>
      <c r="J22" s="5">
        <v>4256</v>
      </c>
      <c r="K22" s="6">
        <f t="shared" si="2"/>
        <v>3.7353648475486667E-2</v>
      </c>
      <c r="L22" s="7" t="s">
        <v>73</v>
      </c>
      <c r="M22" s="8">
        <v>8312</v>
      </c>
      <c r="N22" s="9">
        <f t="shared" si="3"/>
        <v>7.2951956327125284E-2</v>
      </c>
      <c r="O22" s="96"/>
      <c r="P22" s="95"/>
      <c r="Q22" s="94">
        <f t="shared" si="4"/>
        <v>0</v>
      </c>
      <c r="R22" s="10"/>
      <c r="S22" s="11"/>
      <c r="T22" s="12">
        <f t="shared" si="5"/>
        <v>0</v>
      </c>
      <c r="U22" s="105"/>
      <c r="V22" s="104"/>
      <c r="W22" s="103">
        <f t="shared" si="6"/>
        <v>0</v>
      </c>
      <c r="X22" s="102"/>
      <c r="Y22" s="101"/>
      <c r="Z22" s="100">
        <f t="shared" si="7"/>
        <v>0</v>
      </c>
      <c r="AA22" s="13"/>
      <c r="AB22" s="14"/>
      <c r="AC22" s="15">
        <f t="shared" si="8"/>
        <v>0</v>
      </c>
      <c r="AD22" s="16">
        <f t="shared" si="9"/>
        <v>113938</v>
      </c>
      <c r="AE22" s="1" t="s">
        <v>73</v>
      </c>
      <c r="AF22" s="29" t="s">
        <v>42</v>
      </c>
      <c r="AG22" s="1" t="s">
        <v>75</v>
      </c>
    </row>
    <row r="23" spans="1:33" x14ac:dyDescent="0.25">
      <c r="A23" s="1" t="s">
        <v>15</v>
      </c>
      <c r="B23" s="1">
        <v>22</v>
      </c>
      <c r="C23" s="2"/>
      <c r="D23" s="30"/>
      <c r="E23" s="3">
        <f t="shared" si="0"/>
        <v>0</v>
      </c>
      <c r="F23" s="52" t="s">
        <v>77</v>
      </c>
      <c r="G23" s="53">
        <v>47491</v>
      </c>
      <c r="H23" s="54">
        <f t="shared" si="1"/>
        <v>0.85756333628270642</v>
      </c>
      <c r="I23" s="4" t="s">
        <v>77</v>
      </c>
      <c r="J23" s="5">
        <v>5694</v>
      </c>
      <c r="K23" s="6">
        <f t="shared" si="2"/>
        <v>0.10281875801296521</v>
      </c>
      <c r="L23" s="7"/>
      <c r="M23" s="8"/>
      <c r="N23" s="9">
        <f t="shared" si="3"/>
        <v>0</v>
      </c>
      <c r="O23" s="96" t="s">
        <v>77</v>
      </c>
      <c r="P23" s="95">
        <v>6654</v>
      </c>
      <c r="Q23" s="94">
        <f t="shared" si="4"/>
        <v>0.1201538489319056</v>
      </c>
      <c r="R23" s="10"/>
      <c r="S23" s="11"/>
      <c r="T23" s="12">
        <f t="shared" si="5"/>
        <v>0</v>
      </c>
      <c r="U23" s="105" t="s">
        <v>77</v>
      </c>
      <c r="V23" s="104">
        <v>2194</v>
      </c>
      <c r="W23" s="103">
        <f t="shared" si="6"/>
        <v>3.9617905704328354E-2</v>
      </c>
      <c r="X23" s="102"/>
      <c r="Y23" s="101"/>
      <c r="Z23" s="100">
        <f t="shared" si="7"/>
        <v>0</v>
      </c>
      <c r="AA23" s="13"/>
      <c r="AB23" s="14"/>
      <c r="AC23" s="15">
        <f t="shared" si="8"/>
        <v>0</v>
      </c>
      <c r="AD23" s="16">
        <f t="shared" si="9"/>
        <v>55379</v>
      </c>
      <c r="AE23" s="1" t="s">
        <v>77</v>
      </c>
      <c r="AF23" s="29" t="s">
        <v>18</v>
      </c>
      <c r="AG23" s="1" t="s">
        <v>762</v>
      </c>
    </row>
    <row r="24" spans="1:33" x14ac:dyDescent="0.25">
      <c r="A24" s="1" t="s">
        <v>15</v>
      </c>
      <c r="B24" s="1">
        <v>23</v>
      </c>
      <c r="C24" s="2" t="s">
        <v>78</v>
      </c>
      <c r="D24" s="30">
        <v>58061</v>
      </c>
      <c r="E24" s="3">
        <f t="shared" si="0"/>
        <v>1</v>
      </c>
      <c r="F24" s="52"/>
      <c r="G24" s="53"/>
      <c r="H24" s="54">
        <f t="shared" si="1"/>
        <v>0</v>
      </c>
      <c r="I24" s="4"/>
      <c r="J24" s="5"/>
      <c r="K24" s="6">
        <f t="shared" si="2"/>
        <v>0</v>
      </c>
      <c r="L24" s="7"/>
      <c r="M24" s="8"/>
      <c r="N24" s="9">
        <f t="shared" si="3"/>
        <v>0</v>
      </c>
      <c r="O24" s="96" t="s">
        <v>78</v>
      </c>
      <c r="P24" s="95">
        <v>5805</v>
      </c>
      <c r="Q24" s="94">
        <f t="shared" si="4"/>
        <v>9.9981054408294731E-2</v>
      </c>
      <c r="R24" s="10"/>
      <c r="S24" s="11"/>
      <c r="T24" s="12">
        <f t="shared" si="5"/>
        <v>0</v>
      </c>
      <c r="U24" s="105"/>
      <c r="V24" s="104"/>
      <c r="W24" s="103">
        <f t="shared" si="6"/>
        <v>0</v>
      </c>
      <c r="X24" s="102"/>
      <c r="Y24" s="101"/>
      <c r="Z24" s="100">
        <f t="shared" si="7"/>
        <v>0</v>
      </c>
      <c r="AA24" s="13"/>
      <c r="AB24" s="14"/>
      <c r="AC24" s="15">
        <f t="shared" si="8"/>
        <v>0</v>
      </c>
      <c r="AD24" s="16">
        <f t="shared" si="9"/>
        <v>58061</v>
      </c>
      <c r="AE24" s="1" t="s">
        <v>78</v>
      </c>
      <c r="AF24" s="29" t="s">
        <v>42</v>
      </c>
      <c r="AG24" s="1" t="s">
        <v>464</v>
      </c>
    </row>
    <row r="25" spans="1:33" x14ac:dyDescent="0.25">
      <c r="A25" s="1" t="s">
        <v>15</v>
      </c>
      <c r="B25" s="1">
        <v>24</v>
      </c>
      <c r="C25" s="2"/>
      <c r="D25" s="30"/>
      <c r="E25" s="3">
        <f t="shared" si="0"/>
        <v>0</v>
      </c>
      <c r="F25" s="52" t="s">
        <v>81</v>
      </c>
      <c r="G25" s="53">
        <v>88720</v>
      </c>
      <c r="H25" s="54">
        <f t="shared" si="1"/>
        <v>0.88761718007463508</v>
      </c>
      <c r="I25" s="4" t="s">
        <v>81</v>
      </c>
      <c r="J25" s="5">
        <v>9522</v>
      </c>
      <c r="K25" s="6">
        <f t="shared" si="2"/>
        <v>9.5264774443988676E-2</v>
      </c>
      <c r="L25" s="7"/>
      <c r="M25" s="8"/>
      <c r="N25" s="9">
        <f t="shared" si="3"/>
        <v>0</v>
      </c>
      <c r="O25" s="96" t="s">
        <v>81</v>
      </c>
      <c r="P25" s="95">
        <v>7404</v>
      </c>
      <c r="Q25" s="94">
        <f t="shared" si="4"/>
        <v>7.4074815163126667E-2</v>
      </c>
      <c r="R25" s="10"/>
      <c r="S25" s="11"/>
      <c r="T25" s="12">
        <f t="shared" si="5"/>
        <v>0</v>
      </c>
      <c r="U25" s="105" t="s">
        <v>81</v>
      </c>
      <c r="V25" s="104">
        <v>1711</v>
      </c>
      <c r="W25" s="103">
        <f t="shared" si="6"/>
        <v>1.7118045481376246E-2</v>
      </c>
      <c r="X25" s="102"/>
      <c r="Y25" s="101"/>
      <c r="Z25" s="100">
        <f t="shared" si="7"/>
        <v>0</v>
      </c>
      <c r="AA25" s="13"/>
      <c r="AB25" s="14"/>
      <c r="AC25" s="15">
        <f t="shared" si="8"/>
        <v>0</v>
      </c>
      <c r="AD25" s="16">
        <f t="shared" si="9"/>
        <v>99953</v>
      </c>
      <c r="AE25" s="1" t="s">
        <v>81</v>
      </c>
      <c r="AF25" s="29" t="s">
        <v>18</v>
      </c>
      <c r="AG25" s="1" t="s">
        <v>762</v>
      </c>
    </row>
    <row r="26" spans="1:33" x14ac:dyDescent="0.25">
      <c r="A26" s="1" t="s">
        <v>15</v>
      </c>
      <c r="B26" s="1">
        <v>25</v>
      </c>
      <c r="C26" s="2" t="s">
        <v>82</v>
      </c>
      <c r="D26" s="30">
        <v>105945</v>
      </c>
      <c r="E26" s="3">
        <f t="shared" si="0"/>
        <v>0.89150026506449898</v>
      </c>
      <c r="F26" s="52" t="s">
        <v>763</v>
      </c>
      <c r="G26" s="53">
        <v>3896</v>
      </c>
      <c r="H26" s="54">
        <f t="shared" si="1"/>
        <v>3.278385041947509E-2</v>
      </c>
      <c r="I26" s="4"/>
      <c r="J26" s="5"/>
      <c r="K26" s="6">
        <f t="shared" si="2"/>
        <v>0</v>
      </c>
      <c r="L26" s="7" t="s">
        <v>82</v>
      </c>
      <c r="M26" s="8">
        <v>8998</v>
      </c>
      <c r="N26" s="9">
        <f t="shared" si="3"/>
        <v>7.5715884516025886E-2</v>
      </c>
      <c r="O26" s="96" t="s">
        <v>764</v>
      </c>
      <c r="P26" s="95">
        <v>4247</v>
      </c>
      <c r="Q26" s="94">
        <f t="shared" si="4"/>
        <v>3.5737426265788165E-2</v>
      </c>
      <c r="R26" s="10"/>
      <c r="S26" s="11"/>
      <c r="T26" s="12">
        <f t="shared" si="5"/>
        <v>0</v>
      </c>
      <c r="U26" s="105"/>
      <c r="V26" s="104"/>
      <c r="W26" s="103">
        <f t="shared" si="6"/>
        <v>0</v>
      </c>
      <c r="X26" s="102"/>
      <c r="Y26" s="101"/>
      <c r="Z26" s="100">
        <f t="shared" si="7"/>
        <v>0</v>
      </c>
      <c r="AA26" s="13"/>
      <c r="AB26" s="14"/>
      <c r="AC26" s="15">
        <f t="shared" si="8"/>
        <v>0</v>
      </c>
      <c r="AD26" s="16">
        <f t="shared" si="9"/>
        <v>118839</v>
      </c>
      <c r="AE26" s="1" t="s">
        <v>82</v>
      </c>
      <c r="AF26" s="29" t="s">
        <v>42</v>
      </c>
      <c r="AG26" s="1" t="s">
        <v>765</v>
      </c>
    </row>
    <row r="27" spans="1:33" x14ac:dyDescent="0.25">
      <c r="A27" s="1" t="s">
        <v>15</v>
      </c>
      <c r="B27" s="1">
        <v>26</v>
      </c>
      <c r="C27" s="2" t="s">
        <v>84</v>
      </c>
      <c r="D27" s="30">
        <v>87460</v>
      </c>
      <c r="E27" s="3">
        <f t="shared" si="0"/>
        <v>0.91617607005929058</v>
      </c>
      <c r="F27" s="52"/>
      <c r="G27" s="53"/>
      <c r="H27" s="54">
        <f t="shared" si="1"/>
        <v>0</v>
      </c>
      <c r="I27" s="4"/>
      <c r="J27" s="5"/>
      <c r="K27" s="6">
        <f t="shared" si="2"/>
        <v>0</v>
      </c>
      <c r="L27" s="7" t="s">
        <v>84</v>
      </c>
      <c r="M27" s="8">
        <v>8002</v>
      </c>
      <c r="N27" s="9">
        <f t="shared" si="3"/>
        <v>8.3823929940709391E-2</v>
      </c>
      <c r="O27" s="96"/>
      <c r="P27" s="95"/>
      <c r="Q27" s="94">
        <f t="shared" si="4"/>
        <v>0</v>
      </c>
      <c r="R27" s="10"/>
      <c r="S27" s="11"/>
      <c r="T27" s="12">
        <f t="shared" si="5"/>
        <v>0</v>
      </c>
      <c r="U27" s="105"/>
      <c r="V27" s="104"/>
      <c r="W27" s="103">
        <f t="shared" si="6"/>
        <v>0</v>
      </c>
      <c r="X27" s="102"/>
      <c r="Y27" s="101"/>
      <c r="Z27" s="100">
        <f t="shared" si="7"/>
        <v>0</v>
      </c>
      <c r="AA27" s="13"/>
      <c r="AB27" s="14"/>
      <c r="AC27" s="15">
        <f t="shared" si="8"/>
        <v>0</v>
      </c>
      <c r="AD27" s="16">
        <f t="shared" si="9"/>
        <v>95462</v>
      </c>
      <c r="AE27" s="1" t="s">
        <v>84</v>
      </c>
      <c r="AF27" s="29" t="s">
        <v>42</v>
      </c>
      <c r="AG27" s="1" t="s">
        <v>43</v>
      </c>
    </row>
    <row r="28" spans="1:33" x14ac:dyDescent="0.25">
      <c r="A28" s="1" t="s">
        <v>15</v>
      </c>
      <c r="B28" s="1">
        <v>27</v>
      </c>
      <c r="C28" s="2" t="s">
        <v>87</v>
      </c>
      <c r="D28" s="30">
        <v>110400</v>
      </c>
      <c r="E28" s="3">
        <f t="shared" si="0"/>
        <v>0.89256839790440468</v>
      </c>
      <c r="F28" s="52"/>
      <c r="G28" s="53"/>
      <c r="H28" s="54">
        <f t="shared" si="1"/>
        <v>0</v>
      </c>
      <c r="I28" s="4"/>
      <c r="J28" s="5"/>
      <c r="K28" s="6">
        <f t="shared" si="2"/>
        <v>0</v>
      </c>
      <c r="L28" s="7" t="s">
        <v>87</v>
      </c>
      <c r="M28" s="8">
        <v>7971</v>
      </c>
      <c r="N28" s="9">
        <f t="shared" si="3"/>
        <v>6.4444408511739215E-2</v>
      </c>
      <c r="O28" s="96"/>
      <c r="P28" s="95"/>
      <c r="Q28" s="94">
        <f t="shared" si="4"/>
        <v>0</v>
      </c>
      <c r="R28" s="10"/>
      <c r="S28" s="11"/>
      <c r="T28" s="12">
        <f t="shared" si="5"/>
        <v>0</v>
      </c>
      <c r="U28" s="105"/>
      <c r="V28" s="104"/>
      <c r="W28" s="103">
        <f t="shared" si="6"/>
        <v>0</v>
      </c>
      <c r="X28" s="102"/>
      <c r="Y28" s="101"/>
      <c r="Z28" s="100">
        <f t="shared" si="7"/>
        <v>0</v>
      </c>
      <c r="AA28" s="13" t="s">
        <v>412</v>
      </c>
      <c r="AB28" s="14">
        <v>5317</v>
      </c>
      <c r="AC28" s="15">
        <f t="shared" si="8"/>
        <v>4.2987193583856151E-2</v>
      </c>
      <c r="AD28" s="16">
        <f t="shared" si="9"/>
        <v>123688</v>
      </c>
      <c r="AE28" s="1" t="s">
        <v>87</v>
      </c>
      <c r="AF28" s="29" t="s">
        <v>42</v>
      </c>
      <c r="AG28" s="1" t="s">
        <v>766</v>
      </c>
    </row>
    <row r="29" spans="1:33" x14ac:dyDescent="0.25">
      <c r="A29" s="1" t="s">
        <v>15</v>
      </c>
      <c r="B29" s="1">
        <v>28</v>
      </c>
      <c r="C29" s="2" t="s">
        <v>88</v>
      </c>
      <c r="D29" s="30">
        <v>97885</v>
      </c>
      <c r="E29" s="3">
        <f t="shared" si="0"/>
        <v>0.73094327787568325</v>
      </c>
      <c r="F29" s="52" t="s">
        <v>90</v>
      </c>
      <c r="G29" s="53">
        <v>31612</v>
      </c>
      <c r="H29" s="54">
        <f t="shared" si="1"/>
        <v>0.23605842468413035</v>
      </c>
      <c r="I29" s="4"/>
      <c r="J29" s="5"/>
      <c r="K29" s="6">
        <f t="shared" si="2"/>
        <v>0</v>
      </c>
      <c r="L29" s="7" t="s">
        <v>88</v>
      </c>
      <c r="M29" s="8">
        <v>3232</v>
      </c>
      <c r="N29" s="9">
        <f t="shared" si="3"/>
        <v>2.4134532094745961E-2</v>
      </c>
      <c r="O29" s="96" t="s">
        <v>90</v>
      </c>
      <c r="P29" s="95">
        <v>989</v>
      </c>
      <c r="Q29" s="94">
        <f t="shared" si="4"/>
        <v>7.385226559933092E-3</v>
      </c>
      <c r="R29" s="10"/>
      <c r="S29" s="11"/>
      <c r="T29" s="12">
        <f t="shared" si="5"/>
        <v>0</v>
      </c>
      <c r="U29" s="105"/>
      <c r="V29" s="104"/>
      <c r="W29" s="103">
        <f t="shared" si="6"/>
        <v>0</v>
      </c>
      <c r="X29" s="102" t="s">
        <v>90</v>
      </c>
      <c r="Y29" s="101">
        <v>279</v>
      </c>
      <c r="Z29" s="100">
        <f t="shared" si="7"/>
        <v>2.0833955613966965E-3</v>
      </c>
      <c r="AA29" s="13" t="s">
        <v>90</v>
      </c>
      <c r="AB29" s="14">
        <v>908</v>
      </c>
      <c r="AC29" s="15">
        <f t="shared" si="8"/>
        <v>6.7803697840437289E-3</v>
      </c>
      <c r="AD29" s="16">
        <f t="shared" si="9"/>
        <v>133916</v>
      </c>
      <c r="AE29" s="1" t="s">
        <v>88</v>
      </c>
      <c r="AF29" s="29" t="s">
        <v>42</v>
      </c>
      <c r="AG29" s="1" t="s">
        <v>767</v>
      </c>
    </row>
    <row r="30" spans="1:33" x14ac:dyDescent="0.25">
      <c r="A30" s="1" t="s">
        <v>15</v>
      </c>
      <c r="B30" s="1">
        <v>29</v>
      </c>
      <c r="C30" s="2" t="s">
        <v>92</v>
      </c>
      <c r="D30" s="30">
        <v>56194</v>
      </c>
      <c r="E30" s="3">
        <f t="shared" si="0"/>
        <v>0.87660676400848625</v>
      </c>
      <c r="F30" s="52" t="s">
        <v>768</v>
      </c>
      <c r="G30" s="53">
        <v>6158</v>
      </c>
      <c r="H30" s="54">
        <f t="shared" si="1"/>
        <v>9.6062648196680395E-2</v>
      </c>
      <c r="I30" s="4" t="s">
        <v>287</v>
      </c>
      <c r="J30" s="5">
        <v>1752</v>
      </c>
      <c r="K30" s="6">
        <f t="shared" si="2"/>
        <v>2.7330587794833397E-2</v>
      </c>
      <c r="L30" s="7"/>
      <c r="M30" s="8"/>
      <c r="N30" s="9">
        <f t="shared" si="3"/>
        <v>0</v>
      </c>
      <c r="O30" s="96"/>
      <c r="P30" s="95"/>
      <c r="Q30" s="94">
        <f t="shared" si="4"/>
        <v>0</v>
      </c>
      <c r="R30" s="10"/>
      <c r="S30" s="11"/>
      <c r="T30" s="12">
        <f t="shared" si="5"/>
        <v>0</v>
      </c>
      <c r="U30" s="105"/>
      <c r="V30" s="104"/>
      <c r="W30" s="103">
        <f t="shared" si="6"/>
        <v>0</v>
      </c>
      <c r="X30" s="102"/>
      <c r="Y30" s="101"/>
      <c r="Z30" s="100">
        <f t="shared" si="7"/>
        <v>0</v>
      </c>
      <c r="AA30" s="13"/>
      <c r="AB30" s="14"/>
      <c r="AC30" s="15">
        <f t="shared" si="8"/>
        <v>0</v>
      </c>
      <c r="AD30" s="16">
        <f t="shared" si="9"/>
        <v>64104</v>
      </c>
      <c r="AE30" s="1" t="s">
        <v>92</v>
      </c>
      <c r="AF30" s="29" t="s">
        <v>42</v>
      </c>
      <c r="AG30" s="1" t="s">
        <v>670</v>
      </c>
    </row>
    <row r="31" spans="1:33" x14ac:dyDescent="0.25">
      <c r="A31" s="1" t="s">
        <v>15</v>
      </c>
      <c r="B31" s="1">
        <v>30</v>
      </c>
      <c r="C31" s="2" t="s">
        <v>95</v>
      </c>
      <c r="D31" s="30">
        <v>107425</v>
      </c>
      <c r="E31" s="3">
        <f t="shared" si="0"/>
        <v>0.904532556435927</v>
      </c>
      <c r="F31" s="52" t="s">
        <v>543</v>
      </c>
      <c r="G31" s="53">
        <v>5619</v>
      </c>
      <c r="H31" s="54">
        <f t="shared" si="1"/>
        <v>4.7312715239594821E-2</v>
      </c>
      <c r="I31" s="4"/>
      <c r="J31" s="5"/>
      <c r="K31" s="6">
        <f t="shared" si="2"/>
        <v>0</v>
      </c>
      <c r="L31" s="7" t="s">
        <v>95</v>
      </c>
      <c r="M31" s="8">
        <v>5719</v>
      </c>
      <c r="N31" s="9">
        <f t="shared" si="3"/>
        <v>4.815472832447816E-2</v>
      </c>
      <c r="O31" s="96"/>
      <c r="P31" s="95"/>
      <c r="Q31" s="94">
        <f t="shared" si="4"/>
        <v>0</v>
      </c>
      <c r="R31" s="10"/>
      <c r="S31" s="11"/>
      <c r="T31" s="12">
        <f t="shared" si="5"/>
        <v>0</v>
      </c>
      <c r="U31" s="105"/>
      <c r="V31" s="104"/>
      <c r="W31" s="103">
        <f t="shared" si="6"/>
        <v>0</v>
      </c>
      <c r="X31" s="102"/>
      <c r="Y31" s="101"/>
      <c r="Z31" s="100">
        <f t="shared" si="7"/>
        <v>0</v>
      </c>
      <c r="AA31" s="13"/>
      <c r="AB31" s="14"/>
      <c r="AC31" s="15">
        <f t="shared" si="8"/>
        <v>0</v>
      </c>
      <c r="AD31" s="16">
        <f t="shared" si="9"/>
        <v>118763</v>
      </c>
      <c r="AE31" s="1" t="s">
        <v>95</v>
      </c>
      <c r="AF31" s="29" t="s">
        <v>42</v>
      </c>
      <c r="AG31" s="1" t="s">
        <v>539</v>
      </c>
    </row>
    <row r="32" spans="1:33" x14ac:dyDescent="0.25">
      <c r="A32" s="1" t="s">
        <v>15</v>
      </c>
      <c r="B32" s="1">
        <v>31</v>
      </c>
      <c r="C32" s="2" t="s">
        <v>769</v>
      </c>
      <c r="D32" s="30">
        <v>97964</v>
      </c>
      <c r="E32" s="3">
        <f t="shared" si="0"/>
        <v>0.85594708652611162</v>
      </c>
      <c r="F32" s="52" t="s">
        <v>770</v>
      </c>
      <c r="G32" s="53">
        <v>8719</v>
      </c>
      <c r="H32" s="54">
        <f t="shared" si="1"/>
        <v>7.6181073122995865E-2</v>
      </c>
      <c r="I32" s="4" t="s">
        <v>771</v>
      </c>
      <c r="J32" s="5">
        <v>1368</v>
      </c>
      <c r="K32" s="6">
        <f t="shared" si="2"/>
        <v>1.1952713388262226E-2</v>
      </c>
      <c r="L32" s="7"/>
      <c r="M32" s="8"/>
      <c r="N32" s="9">
        <f t="shared" si="3"/>
        <v>0</v>
      </c>
      <c r="O32" s="96"/>
      <c r="P32" s="95"/>
      <c r="Q32" s="94">
        <f t="shared" si="4"/>
        <v>0</v>
      </c>
      <c r="R32" s="10" t="s">
        <v>323</v>
      </c>
      <c r="S32" s="11">
        <v>6400</v>
      </c>
      <c r="T32" s="12">
        <f t="shared" si="5"/>
        <v>5.5919126962630294E-2</v>
      </c>
      <c r="U32" s="105"/>
      <c r="V32" s="104"/>
      <c r="W32" s="103">
        <f t="shared" si="6"/>
        <v>0</v>
      </c>
      <c r="X32" s="102"/>
      <c r="Y32" s="101"/>
      <c r="Z32" s="100">
        <f t="shared" si="7"/>
        <v>0</v>
      </c>
      <c r="AA32" s="13"/>
      <c r="AB32" s="14"/>
      <c r="AC32" s="15">
        <f t="shared" si="8"/>
        <v>0</v>
      </c>
      <c r="AD32" s="16">
        <f t="shared" si="9"/>
        <v>114451</v>
      </c>
      <c r="AE32" s="1" t="s">
        <v>769</v>
      </c>
      <c r="AF32" s="29" t="s">
        <v>42</v>
      </c>
      <c r="AG32" s="1" t="s">
        <v>772</v>
      </c>
    </row>
    <row r="33" spans="1:33" x14ac:dyDescent="0.25">
      <c r="A33" s="1" t="s">
        <v>15</v>
      </c>
      <c r="B33" s="1">
        <v>32</v>
      </c>
      <c r="C33" s="2" t="s">
        <v>544</v>
      </c>
      <c r="D33" s="30">
        <v>79574</v>
      </c>
      <c r="E33" s="3">
        <f t="shared" si="0"/>
        <v>0.97200302934062977</v>
      </c>
      <c r="F33" s="52"/>
      <c r="G33" s="53"/>
      <c r="H33" s="54">
        <f t="shared" si="1"/>
        <v>0</v>
      </c>
      <c r="I33" s="4" t="s">
        <v>773</v>
      </c>
      <c r="J33" s="5">
        <v>2292</v>
      </c>
      <c r="K33" s="6">
        <f t="shared" si="2"/>
        <v>2.799697065937019E-2</v>
      </c>
      <c r="L33" s="7"/>
      <c r="M33" s="8"/>
      <c r="N33" s="9">
        <f t="shared" si="3"/>
        <v>0</v>
      </c>
      <c r="O33" s="96"/>
      <c r="P33" s="95"/>
      <c r="Q33" s="94">
        <f t="shared" si="4"/>
        <v>0</v>
      </c>
      <c r="R33" s="10"/>
      <c r="S33" s="11"/>
      <c r="T33" s="12">
        <f t="shared" si="5"/>
        <v>0</v>
      </c>
      <c r="U33" s="105"/>
      <c r="V33" s="104"/>
      <c r="W33" s="103">
        <f t="shared" si="6"/>
        <v>0</v>
      </c>
      <c r="X33" s="102"/>
      <c r="Y33" s="101"/>
      <c r="Z33" s="100">
        <f t="shared" si="7"/>
        <v>0</v>
      </c>
      <c r="AA33" s="13"/>
      <c r="AB33" s="14"/>
      <c r="AC33" s="15">
        <f t="shared" si="8"/>
        <v>0</v>
      </c>
      <c r="AD33" s="16">
        <f t="shared" si="9"/>
        <v>81866</v>
      </c>
      <c r="AE33" s="1" t="s">
        <v>545</v>
      </c>
      <c r="AF33" s="29" t="s">
        <v>42</v>
      </c>
      <c r="AG33" s="1" t="s">
        <v>113</v>
      </c>
    </row>
    <row r="34" spans="1:33" x14ac:dyDescent="0.25">
      <c r="A34" s="1" t="s">
        <v>15</v>
      </c>
      <c r="B34" s="1">
        <v>33</v>
      </c>
      <c r="C34" s="2" t="s">
        <v>102</v>
      </c>
      <c r="D34" s="30">
        <v>60230</v>
      </c>
      <c r="E34" s="3">
        <f t="shared" ref="E34:E64" si="10">D34/AD34</f>
        <v>0.95160602278293016</v>
      </c>
      <c r="F34" s="52"/>
      <c r="G34" s="53"/>
      <c r="H34" s="54">
        <f t="shared" ref="H34:H64" si="11">G34/AD34</f>
        <v>0</v>
      </c>
      <c r="I34" s="4" t="s">
        <v>549</v>
      </c>
      <c r="J34" s="5">
        <v>1340</v>
      </c>
      <c r="K34" s="6">
        <f t="shared" ref="K34:K64" si="12">J34/AD34</f>
        <v>2.1171377561499692E-2</v>
      </c>
      <c r="L34" s="7" t="s">
        <v>102</v>
      </c>
      <c r="M34" s="8">
        <v>1723</v>
      </c>
      <c r="N34" s="9">
        <f t="shared" ref="N34:N64" si="13">M34/AD34</f>
        <v>2.7222599655570126E-2</v>
      </c>
      <c r="O34" s="96"/>
      <c r="P34" s="95"/>
      <c r="Q34" s="94">
        <f t="shared" ref="Q34:Q64" si="14">P34/AD34</f>
        <v>0</v>
      </c>
      <c r="R34" s="10"/>
      <c r="S34" s="11"/>
      <c r="T34" s="12">
        <f t="shared" ref="T34:T64" si="15">S34/AD34</f>
        <v>0</v>
      </c>
      <c r="U34" s="105"/>
      <c r="V34" s="104"/>
      <c r="W34" s="103">
        <f t="shared" ref="W34:W64" si="16">V34/AD34</f>
        <v>0</v>
      </c>
      <c r="X34" s="102"/>
      <c r="Y34" s="101"/>
      <c r="Z34" s="100">
        <f t="shared" ref="Z34:Z64" si="17">Y34/AD34</f>
        <v>0</v>
      </c>
      <c r="AA34" s="13"/>
      <c r="AB34" s="14"/>
      <c r="AC34" s="15">
        <f t="shared" ref="AC34:AC64" si="18">AB34/AD34</f>
        <v>0</v>
      </c>
      <c r="AD34" s="16">
        <f t="shared" ref="AD34:AD64" si="19">D34+G34+J34+M34+S34+AB34+V34+Y34</f>
        <v>63293</v>
      </c>
      <c r="AE34" s="1" t="s">
        <v>102</v>
      </c>
      <c r="AF34" s="29" t="s">
        <v>42</v>
      </c>
      <c r="AG34" s="1" t="s">
        <v>75</v>
      </c>
    </row>
    <row r="35" spans="1:33" x14ac:dyDescent="0.25">
      <c r="A35" s="1" t="s">
        <v>15</v>
      </c>
      <c r="B35" s="1">
        <v>34</v>
      </c>
      <c r="C35" s="2" t="s">
        <v>105</v>
      </c>
      <c r="D35" s="30">
        <v>76099</v>
      </c>
      <c r="E35" s="3">
        <f t="shared" si="10"/>
        <v>0.86910689812699859</v>
      </c>
      <c r="F35" s="52"/>
      <c r="G35" s="53"/>
      <c r="H35" s="54">
        <f t="shared" si="11"/>
        <v>0</v>
      </c>
      <c r="I35" s="4" t="s">
        <v>551</v>
      </c>
      <c r="J35" s="5">
        <v>6080</v>
      </c>
      <c r="K35" s="6">
        <f t="shared" si="12"/>
        <v>6.9438099588853358E-2</v>
      </c>
      <c r="L35" s="7"/>
      <c r="M35" s="8"/>
      <c r="N35" s="9">
        <f t="shared" si="13"/>
        <v>0</v>
      </c>
      <c r="O35" s="96" t="s">
        <v>105</v>
      </c>
      <c r="P35" s="95">
        <v>2204</v>
      </c>
      <c r="Q35" s="94">
        <f t="shared" si="14"/>
        <v>2.5171311100959343E-2</v>
      </c>
      <c r="R35" s="10" t="s">
        <v>107</v>
      </c>
      <c r="S35" s="11">
        <v>2686</v>
      </c>
      <c r="T35" s="12">
        <f t="shared" si="15"/>
        <v>3.0676107811786205E-2</v>
      </c>
      <c r="U35" s="105"/>
      <c r="V35" s="104"/>
      <c r="W35" s="103">
        <f t="shared" si="16"/>
        <v>0</v>
      </c>
      <c r="X35" s="102" t="s">
        <v>105</v>
      </c>
      <c r="Y35" s="101">
        <v>2695</v>
      </c>
      <c r="Z35" s="100">
        <f t="shared" si="17"/>
        <v>3.077889447236181E-2</v>
      </c>
      <c r="AA35" s="13"/>
      <c r="AB35" s="14"/>
      <c r="AC35" s="15">
        <f t="shared" si="18"/>
        <v>0</v>
      </c>
      <c r="AD35" s="16">
        <f t="shared" si="19"/>
        <v>87560</v>
      </c>
      <c r="AE35" s="1" t="s">
        <v>105</v>
      </c>
      <c r="AF35" s="29" t="s">
        <v>42</v>
      </c>
      <c r="AG35" s="1" t="s">
        <v>774</v>
      </c>
    </row>
    <row r="36" spans="1:33" x14ac:dyDescent="0.25">
      <c r="A36" s="1" t="s">
        <v>15</v>
      </c>
      <c r="B36" s="1">
        <v>35</v>
      </c>
      <c r="C36" s="2" t="s">
        <v>109</v>
      </c>
      <c r="D36" s="30">
        <v>87271</v>
      </c>
      <c r="E36" s="3">
        <f t="shared" si="10"/>
        <v>0.94157693718576696</v>
      </c>
      <c r="F36" s="52"/>
      <c r="G36" s="53"/>
      <c r="H36" s="54">
        <f t="shared" si="11"/>
        <v>0</v>
      </c>
      <c r="I36" s="4"/>
      <c r="J36" s="5"/>
      <c r="K36" s="6">
        <f t="shared" si="12"/>
        <v>0</v>
      </c>
      <c r="L36" s="7" t="s">
        <v>109</v>
      </c>
      <c r="M36" s="8">
        <v>4216</v>
      </c>
      <c r="N36" s="9">
        <f t="shared" si="13"/>
        <v>4.5486912802364977E-2</v>
      </c>
      <c r="O36" s="96" t="s">
        <v>109</v>
      </c>
      <c r="P36" s="95">
        <v>2178</v>
      </c>
      <c r="Q36" s="94">
        <f t="shared" si="14"/>
        <v>2.3498694516971279E-2</v>
      </c>
      <c r="R36" s="10"/>
      <c r="S36" s="11"/>
      <c r="T36" s="12">
        <f t="shared" si="15"/>
        <v>0</v>
      </c>
      <c r="U36" s="105"/>
      <c r="V36" s="104"/>
      <c r="W36" s="103">
        <f t="shared" si="16"/>
        <v>0</v>
      </c>
      <c r="X36" s="102" t="s">
        <v>109</v>
      </c>
      <c r="Y36" s="101">
        <v>1199</v>
      </c>
      <c r="Z36" s="100">
        <f t="shared" si="17"/>
        <v>1.2936150011868028E-2</v>
      </c>
      <c r="AA36" s="13"/>
      <c r="AB36" s="14"/>
      <c r="AC36" s="15">
        <f t="shared" si="18"/>
        <v>0</v>
      </c>
      <c r="AD36" s="16">
        <f t="shared" si="19"/>
        <v>92686</v>
      </c>
      <c r="AE36" s="1" t="s">
        <v>109</v>
      </c>
      <c r="AF36" s="29" t="s">
        <v>42</v>
      </c>
      <c r="AG36" s="1" t="s">
        <v>775</v>
      </c>
    </row>
    <row r="37" spans="1:33" x14ac:dyDescent="0.25">
      <c r="A37" s="1" t="s">
        <v>15</v>
      </c>
      <c r="B37" s="1">
        <v>36</v>
      </c>
      <c r="C37" s="2" t="s">
        <v>776</v>
      </c>
      <c r="D37" s="30">
        <v>85907</v>
      </c>
      <c r="E37" s="3">
        <f t="shared" si="10"/>
        <v>0.9472703414967637</v>
      </c>
      <c r="F37" s="52"/>
      <c r="G37" s="53"/>
      <c r="H37" s="54">
        <f t="shared" si="11"/>
        <v>0</v>
      </c>
      <c r="I37" s="4" t="s">
        <v>112</v>
      </c>
      <c r="J37" s="5">
        <v>2456</v>
      </c>
      <c r="K37" s="6">
        <f t="shared" si="12"/>
        <v>2.7081564467576001E-2</v>
      </c>
      <c r="L37" s="7" t="s">
        <v>776</v>
      </c>
      <c r="M37" s="8">
        <v>2326</v>
      </c>
      <c r="N37" s="9">
        <f t="shared" si="13"/>
        <v>2.5648094035660332E-2</v>
      </c>
      <c r="O37" s="96"/>
      <c r="P37" s="95"/>
      <c r="Q37" s="94">
        <f t="shared" si="14"/>
        <v>0</v>
      </c>
      <c r="R37" s="10"/>
      <c r="S37" s="11"/>
      <c r="T37" s="12">
        <f t="shared" si="15"/>
        <v>0</v>
      </c>
      <c r="U37" s="105"/>
      <c r="V37" s="104"/>
      <c r="W37" s="103">
        <f t="shared" si="16"/>
        <v>0</v>
      </c>
      <c r="X37" s="102"/>
      <c r="Y37" s="101"/>
      <c r="Z37" s="100">
        <f t="shared" si="17"/>
        <v>0</v>
      </c>
      <c r="AA37" s="13"/>
      <c r="AB37" s="14"/>
      <c r="AC37" s="15">
        <f t="shared" si="18"/>
        <v>0</v>
      </c>
      <c r="AD37" s="16">
        <f t="shared" si="19"/>
        <v>90689</v>
      </c>
      <c r="AE37" s="1" t="s">
        <v>776</v>
      </c>
      <c r="AF37" s="29" t="s">
        <v>42</v>
      </c>
      <c r="AG37" s="1" t="s">
        <v>75</v>
      </c>
    </row>
    <row r="38" spans="1:33" x14ac:dyDescent="0.25">
      <c r="A38" s="1" t="s">
        <v>15</v>
      </c>
      <c r="B38" s="1">
        <v>37</v>
      </c>
      <c r="C38" s="2" t="s">
        <v>114</v>
      </c>
      <c r="D38" s="30">
        <v>69420</v>
      </c>
      <c r="E38" s="3">
        <f t="shared" si="10"/>
        <v>0.53618184767245169</v>
      </c>
      <c r="F38" s="52" t="s">
        <v>777</v>
      </c>
      <c r="G38" s="53">
        <v>50713</v>
      </c>
      <c r="H38" s="54">
        <f t="shared" si="11"/>
        <v>0.39169389284086786</v>
      </c>
      <c r="I38" s="4" t="s">
        <v>777</v>
      </c>
      <c r="J38" s="5">
        <v>5216</v>
      </c>
      <c r="K38" s="6">
        <f t="shared" si="12"/>
        <v>4.0287014080373211E-2</v>
      </c>
      <c r="L38" s="7" t="s">
        <v>114</v>
      </c>
      <c r="M38" s="8">
        <v>2815</v>
      </c>
      <c r="N38" s="9">
        <f t="shared" si="13"/>
        <v>2.1742320674127798E-2</v>
      </c>
      <c r="O38" s="96" t="s">
        <v>777</v>
      </c>
      <c r="P38" s="95">
        <v>1809</v>
      </c>
      <c r="Q38" s="94">
        <f t="shared" si="14"/>
        <v>1.3972240887920847E-2</v>
      </c>
      <c r="R38" s="10"/>
      <c r="S38" s="11"/>
      <c r="T38" s="12">
        <f t="shared" si="15"/>
        <v>0</v>
      </c>
      <c r="U38" s="105" t="s">
        <v>777</v>
      </c>
      <c r="V38" s="104">
        <v>426</v>
      </c>
      <c r="W38" s="103">
        <f t="shared" si="16"/>
        <v>3.2903121162268E-3</v>
      </c>
      <c r="X38" s="102" t="s">
        <v>114</v>
      </c>
      <c r="Y38" s="101">
        <v>881</v>
      </c>
      <c r="Z38" s="100">
        <f t="shared" si="17"/>
        <v>6.8046126159526073E-3</v>
      </c>
      <c r="AA38" s="13"/>
      <c r="AB38" s="14"/>
      <c r="AC38" s="15">
        <f t="shared" si="18"/>
        <v>0</v>
      </c>
      <c r="AD38" s="16">
        <f t="shared" si="19"/>
        <v>129471</v>
      </c>
      <c r="AE38" s="1" t="s">
        <v>114</v>
      </c>
      <c r="AF38" s="29" t="s">
        <v>42</v>
      </c>
      <c r="AG38" s="1" t="s">
        <v>739</v>
      </c>
    </row>
    <row r="39" spans="1:33" x14ac:dyDescent="0.25">
      <c r="A39" s="1" t="s">
        <v>15</v>
      </c>
      <c r="B39" s="1">
        <v>38</v>
      </c>
      <c r="C39" s="2" t="s">
        <v>116</v>
      </c>
      <c r="D39" s="30">
        <v>72717</v>
      </c>
      <c r="E39" s="3">
        <f t="shared" si="10"/>
        <v>0.62880589400136633</v>
      </c>
      <c r="F39" s="52" t="s">
        <v>778</v>
      </c>
      <c r="G39" s="53">
        <v>32792</v>
      </c>
      <c r="H39" s="54">
        <f t="shared" si="11"/>
        <v>0.28356234272718628</v>
      </c>
      <c r="I39" s="4" t="s">
        <v>778</v>
      </c>
      <c r="J39" s="5">
        <v>4850</v>
      </c>
      <c r="K39" s="6">
        <f t="shared" si="12"/>
        <v>4.1939416998867204E-2</v>
      </c>
      <c r="L39" s="7"/>
      <c r="M39" s="8"/>
      <c r="N39" s="9">
        <f t="shared" si="13"/>
        <v>0</v>
      </c>
      <c r="O39" s="96" t="s">
        <v>116</v>
      </c>
      <c r="P39" s="95">
        <v>3286</v>
      </c>
      <c r="Q39" s="94">
        <f t="shared" si="14"/>
        <v>2.8415035929541779E-2</v>
      </c>
      <c r="R39" s="10"/>
      <c r="S39" s="11"/>
      <c r="T39" s="12">
        <f t="shared" si="15"/>
        <v>0</v>
      </c>
      <c r="U39" s="105" t="s">
        <v>779</v>
      </c>
      <c r="V39" s="104">
        <v>3970</v>
      </c>
      <c r="W39" s="103">
        <f t="shared" si="16"/>
        <v>3.4329790821753157E-2</v>
      </c>
      <c r="X39" s="102" t="s">
        <v>116</v>
      </c>
      <c r="Y39" s="101">
        <v>1314</v>
      </c>
      <c r="Z39" s="100">
        <f t="shared" si="17"/>
        <v>1.1362555450827115E-2</v>
      </c>
      <c r="AA39" s="13"/>
      <c r="AB39" s="14"/>
      <c r="AC39" s="15">
        <f t="shared" si="18"/>
        <v>0</v>
      </c>
      <c r="AD39" s="16">
        <f t="shared" si="19"/>
        <v>115643</v>
      </c>
      <c r="AE39" s="1" t="s">
        <v>116</v>
      </c>
      <c r="AF39" s="29" t="s">
        <v>42</v>
      </c>
      <c r="AG39" s="1" t="s">
        <v>780</v>
      </c>
    </row>
    <row r="40" spans="1:33" x14ac:dyDescent="0.25">
      <c r="A40" s="1" t="s">
        <v>15</v>
      </c>
      <c r="B40" s="1">
        <v>39</v>
      </c>
      <c r="C40" s="2" t="s">
        <v>119</v>
      </c>
      <c r="D40" s="30">
        <v>43915</v>
      </c>
      <c r="E40" s="3">
        <f t="shared" si="10"/>
        <v>0.41405417637020203</v>
      </c>
      <c r="F40" s="52" t="s">
        <v>781</v>
      </c>
      <c r="G40" s="53">
        <v>51010</v>
      </c>
      <c r="H40" s="54">
        <f t="shared" si="11"/>
        <v>0.48094964218704328</v>
      </c>
      <c r="I40" s="4" t="s">
        <v>781</v>
      </c>
      <c r="J40" s="5">
        <v>6914</v>
      </c>
      <c r="K40" s="6">
        <f t="shared" si="12"/>
        <v>6.5188900726940155E-2</v>
      </c>
      <c r="L40" s="7" t="s">
        <v>119</v>
      </c>
      <c r="M40" s="8">
        <v>2882</v>
      </c>
      <c r="N40" s="9">
        <f t="shared" si="13"/>
        <v>2.7173041928701409E-2</v>
      </c>
      <c r="O40" s="96" t="s">
        <v>120</v>
      </c>
      <c r="P40" s="95">
        <v>6611</v>
      </c>
      <c r="Q40" s="94">
        <f t="shared" si="14"/>
        <v>6.2332054195227277E-2</v>
      </c>
      <c r="R40" s="10"/>
      <c r="S40" s="11"/>
      <c r="T40" s="12">
        <f t="shared" si="15"/>
        <v>0</v>
      </c>
      <c r="U40" s="105" t="s">
        <v>781</v>
      </c>
      <c r="V40" s="104">
        <v>496</v>
      </c>
      <c r="W40" s="103">
        <f t="shared" si="16"/>
        <v>4.6765540585134973E-3</v>
      </c>
      <c r="X40" s="102" t="s">
        <v>119</v>
      </c>
      <c r="Y40" s="101">
        <v>844</v>
      </c>
      <c r="Z40" s="100">
        <f t="shared" si="17"/>
        <v>7.9576847285995796E-3</v>
      </c>
      <c r="AA40" s="13"/>
      <c r="AB40" s="14"/>
      <c r="AC40" s="15">
        <f t="shared" si="18"/>
        <v>0</v>
      </c>
      <c r="AD40" s="16">
        <f t="shared" si="19"/>
        <v>106061</v>
      </c>
      <c r="AE40" s="1" t="s">
        <v>781</v>
      </c>
      <c r="AF40" s="29" t="s">
        <v>18</v>
      </c>
      <c r="AG40" s="1" t="s">
        <v>739</v>
      </c>
    </row>
    <row r="41" spans="1:33" x14ac:dyDescent="0.25">
      <c r="A41" s="1" t="s">
        <v>15</v>
      </c>
      <c r="B41" s="1">
        <v>40</v>
      </c>
      <c r="C41" s="2" t="s">
        <v>782</v>
      </c>
      <c r="D41" s="30">
        <v>55706</v>
      </c>
      <c r="E41" s="3">
        <f t="shared" si="10"/>
        <v>0.41068097874567799</v>
      </c>
      <c r="F41" s="52" t="s">
        <v>562</v>
      </c>
      <c r="G41" s="53">
        <v>68393</v>
      </c>
      <c r="H41" s="54">
        <f t="shared" si="11"/>
        <v>0.50421326570482816</v>
      </c>
      <c r="I41" s="4" t="s">
        <v>562</v>
      </c>
      <c r="J41" s="5">
        <v>8053</v>
      </c>
      <c r="K41" s="6">
        <f t="shared" si="12"/>
        <v>5.9369079126825562E-2</v>
      </c>
      <c r="L41" s="7" t="s">
        <v>782</v>
      </c>
      <c r="M41" s="8">
        <v>3031</v>
      </c>
      <c r="N41" s="9">
        <f t="shared" si="13"/>
        <v>2.2345421437154886E-2</v>
      </c>
      <c r="O41" s="96" t="s">
        <v>562</v>
      </c>
      <c r="P41" s="95">
        <v>3406</v>
      </c>
      <c r="Q41" s="94">
        <f t="shared" si="14"/>
        <v>2.5110031479693019E-2</v>
      </c>
      <c r="R41" s="10"/>
      <c r="S41" s="11"/>
      <c r="T41" s="12">
        <f t="shared" si="15"/>
        <v>0</v>
      </c>
      <c r="U41" s="105" t="s">
        <v>562</v>
      </c>
      <c r="V41" s="104">
        <v>460</v>
      </c>
      <c r="W41" s="103">
        <f t="shared" si="16"/>
        <v>3.3912549855134432E-3</v>
      </c>
      <c r="X41" s="102"/>
      <c r="Y41" s="101"/>
      <c r="Z41" s="100">
        <f t="shared" si="17"/>
        <v>0</v>
      </c>
      <c r="AA41" s="13"/>
      <c r="AB41" s="14"/>
      <c r="AC41" s="15">
        <f t="shared" si="18"/>
        <v>0</v>
      </c>
      <c r="AD41" s="16">
        <f t="shared" si="19"/>
        <v>135643</v>
      </c>
      <c r="AE41" s="1" t="s">
        <v>562</v>
      </c>
      <c r="AF41" s="29" t="s">
        <v>18</v>
      </c>
      <c r="AG41" s="1" t="s">
        <v>783</v>
      </c>
    </row>
    <row r="42" spans="1:33" x14ac:dyDescent="0.25">
      <c r="A42" s="1" t="s">
        <v>15</v>
      </c>
      <c r="B42" s="1">
        <v>41</v>
      </c>
      <c r="C42" s="2" t="s">
        <v>124</v>
      </c>
      <c r="D42" s="30">
        <v>52719</v>
      </c>
      <c r="E42" s="3">
        <f t="shared" si="10"/>
        <v>0.41121181866400425</v>
      </c>
      <c r="F42" s="52" t="s">
        <v>564</v>
      </c>
      <c r="G42" s="53">
        <v>60088</v>
      </c>
      <c r="H42" s="54">
        <f t="shared" si="11"/>
        <v>0.46869052447661541</v>
      </c>
      <c r="I42" s="4" t="s">
        <v>564</v>
      </c>
      <c r="J42" s="5">
        <v>9001</v>
      </c>
      <c r="K42" s="6">
        <f t="shared" si="12"/>
        <v>7.0208417834076942E-2</v>
      </c>
      <c r="L42" s="7" t="s">
        <v>124</v>
      </c>
      <c r="M42" s="8">
        <v>3561</v>
      </c>
      <c r="N42" s="9">
        <f t="shared" si="13"/>
        <v>2.7776044429190978E-2</v>
      </c>
      <c r="O42" s="96" t="s">
        <v>564</v>
      </c>
      <c r="P42" s="95">
        <v>3354</v>
      </c>
      <c r="Q42" s="94">
        <f t="shared" si="14"/>
        <v>2.6161430220585941E-2</v>
      </c>
      <c r="R42" s="10" t="s">
        <v>124</v>
      </c>
      <c r="S42" s="11">
        <v>1534</v>
      </c>
      <c r="T42" s="12">
        <f t="shared" si="15"/>
        <v>1.1965305294686594E-2</v>
      </c>
      <c r="U42" s="105" t="s">
        <v>564</v>
      </c>
      <c r="V42" s="104">
        <v>499</v>
      </c>
      <c r="W42" s="103">
        <f t="shared" si="16"/>
        <v>3.8922342516614144E-3</v>
      </c>
      <c r="X42" s="102" t="s">
        <v>124</v>
      </c>
      <c r="Y42" s="101">
        <v>802</v>
      </c>
      <c r="Z42" s="100">
        <f t="shared" si="17"/>
        <v>6.255655049764438E-3</v>
      </c>
      <c r="AA42" s="13"/>
      <c r="AB42" s="14"/>
      <c r="AC42" s="15">
        <f t="shared" si="18"/>
        <v>0</v>
      </c>
      <c r="AD42" s="16">
        <f t="shared" si="19"/>
        <v>128204</v>
      </c>
      <c r="AE42" s="1" t="s">
        <v>564</v>
      </c>
      <c r="AF42" s="29" t="s">
        <v>18</v>
      </c>
      <c r="AG42" s="1" t="s">
        <v>784</v>
      </c>
    </row>
    <row r="43" spans="1:33" x14ac:dyDescent="0.25">
      <c r="A43" s="1" t="s">
        <v>15</v>
      </c>
      <c r="B43" s="1">
        <v>42</v>
      </c>
      <c r="C43" s="2" t="s">
        <v>785</v>
      </c>
      <c r="D43" s="30">
        <v>43667</v>
      </c>
      <c r="E43" s="3">
        <f t="shared" si="10"/>
        <v>0.40352449775444954</v>
      </c>
      <c r="F43" s="52" t="s">
        <v>128</v>
      </c>
      <c r="G43" s="53">
        <v>56343</v>
      </c>
      <c r="H43" s="54">
        <f t="shared" si="11"/>
        <v>0.52066276082577112</v>
      </c>
      <c r="I43" s="4" t="s">
        <v>128</v>
      </c>
      <c r="J43" s="5">
        <v>7782</v>
      </c>
      <c r="K43" s="6">
        <f t="shared" si="12"/>
        <v>7.1913061156597111E-2</v>
      </c>
      <c r="L43" s="7"/>
      <c r="M43" s="8"/>
      <c r="N43" s="9">
        <f t="shared" si="13"/>
        <v>0</v>
      </c>
      <c r="O43" s="96" t="s">
        <v>128</v>
      </c>
      <c r="P43" s="95">
        <v>3955</v>
      </c>
      <c r="Q43" s="94">
        <f t="shared" si="14"/>
        <v>3.6547951281719553E-2</v>
      </c>
      <c r="R43" s="10"/>
      <c r="S43" s="11"/>
      <c r="T43" s="12">
        <f t="shared" si="15"/>
        <v>0</v>
      </c>
      <c r="U43" s="105" t="s">
        <v>128</v>
      </c>
      <c r="V43" s="104">
        <v>422</v>
      </c>
      <c r="W43" s="103">
        <f t="shared" si="16"/>
        <v>3.899680263182213E-3</v>
      </c>
      <c r="X43" s="102"/>
      <c r="Y43" s="101"/>
      <c r="Z43" s="100">
        <f t="shared" si="17"/>
        <v>0</v>
      </c>
      <c r="AA43" s="13"/>
      <c r="AB43" s="14"/>
      <c r="AC43" s="15">
        <f t="shared" si="18"/>
        <v>0</v>
      </c>
      <c r="AD43" s="16">
        <f t="shared" si="19"/>
        <v>108214</v>
      </c>
      <c r="AE43" s="1" t="s">
        <v>128</v>
      </c>
      <c r="AF43" s="29" t="s">
        <v>18</v>
      </c>
      <c r="AG43" s="1" t="s">
        <v>737</v>
      </c>
    </row>
    <row r="44" spans="1:33" x14ac:dyDescent="0.25">
      <c r="A44" s="1" t="s">
        <v>15</v>
      </c>
      <c r="B44" s="1">
        <v>43</v>
      </c>
      <c r="C44" s="2" t="s">
        <v>786</v>
      </c>
      <c r="D44" s="30">
        <v>46626</v>
      </c>
      <c r="E44" s="3">
        <f t="shared" si="10"/>
        <v>0.35065843404754565</v>
      </c>
      <c r="F44" s="52" t="s">
        <v>131</v>
      </c>
      <c r="G44" s="53">
        <v>68172</v>
      </c>
      <c r="H44" s="54">
        <f t="shared" si="11"/>
        <v>0.51269863951205941</v>
      </c>
      <c r="I44" s="4" t="s">
        <v>131</v>
      </c>
      <c r="J44" s="5">
        <v>10304</v>
      </c>
      <c r="K44" s="6">
        <f t="shared" si="12"/>
        <v>7.7492911775102091E-2</v>
      </c>
      <c r="L44" s="7" t="s">
        <v>786</v>
      </c>
      <c r="M44" s="8">
        <v>4034</v>
      </c>
      <c r="N44" s="9">
        <f t="shared" si="13"/>
        <v>3.0338354629344123E-2</v>
      </c>
      <c r="O44" s="96" t="s">
        <v>131</v>
      </c>
      <c r="P44" s="95">
        <v>6080</v>
      </c>
      <c r="Q44" s="94">
        <f t="shared" si="14"/>
        <v>4.5725631171644091E-2</v>
      </c>
      <c r="R44" s="10" t="s">
        <v>787</v>
      </c>
      <c r="S44" s="11">
        <v>3330</v>
      </c>
      <c r="T44" s="12">
        <f t="shared" si="15"/>
        <v>2.5043807862101124E-2</v>
      </c>
      <c r="U44" s="105" t="s">
        <v>131</v>
      </c>
      <c r="V44" s="104">
        <v>501</v>
      </c>
      <c r="W44" s="103">
        <f t="shared" si="16"/>
        <v>3.7678521738476463E-3</v>
      </c>
      <c r="X44" s="102"/>
      <c r="Y44" s="101"/>
      <c r="Z44" s="100">
        <f t="shared" si="17"/>
        <v>0</v>
      </c>
      <c r="AA44" s="13"/>
      <c r="AB44" s="14"/>
      <c r="AC44" s="15">
        <f t="shared" si="18"/>
        <v>0</v>
      </c>
      <c r="AD44" s="16">
        <f t="shared" si="19"/>
        <v>132967</v>
      </c>
      <c r="AE44" s="1" t="s">
        <v>131</v>
      </c>
      <c r="AF44" s="29" t="s">
        <v>18</v>
      </c>
      <c r="AG44" s="1" t="s">
        <v>788</v>
      </c>
    </row>
    <row r="45" spans="1:33" x14ac:dyDescent="0.25">
      <c r="A45" s="1" t="s">
        <v>15</v>
      </c>
      <c r="B45" s="1">
        <v>44</v>
      </c>
      <c r="C45" s="2" t="s">
        <v>134</v>
      </c>
      <c r="D45" s="30">
        <v>69816</v>
      </c>
      <c r="E45" s="3">
        <f t="shared" si="10"/>
        <v>0.63649624389176573</v>
      </c>
      <c r="F45" s="52" t="s">
        <v>166</v>
      </c>
      <c r="G45" s="53">
        <v>27671</v>
      </c>
      <c r="H45" s="54">
        <f t="shared" si="11"/>
        <v>0.25227007512216471</v>
      </c>
      <c r="I45" s="4" t="s">
        <v>166</v>
      </c>
      <c r="J45" s="5">
        <v>4468</v>
      </c>
      <c r="K45" s="6">
        <f t="shared" si="12"/>
        <v>4.0733717453139813E-2</v>
      </c>
      <c r="L45" s="7" t="s">
        <v>134</v>
      </c>
      <c r="M45" s="8">
        <v>4335</v>
      </c>
      <c r="N45" s="9">
        <f t="shared" si="13"/>
        <v>3.9521187367806868E-2</v>
      </c>
      <c r="O45" s="96" t="s">
        <v>134</v>
      </c>
      <c r="P45" s="95">
        <v>3670</v>
      </c>
      <c r="Q45" s="94">
        <f t="shared" si="14"/>
        <v>3.3458536941142147E-2</v>
      </c>
      <c r="R45" s="10" t="s">
        <v>789</v>
      </c>
      <c r="S45" s="11">
        <v>2501</v>
      </c>
      <c r="T45" s="12">
        <f t="shared" si="15"/>
        <v>2.2801035664794689E-2</v>
      </c>
      <c r="U45" s="105" t="s">
        <v>166</v>
      </c>
      <c r="V45" s="104">
        <v>897</v>
      </c>
      <c r="W45" s="103">
        <f t="shared" si="16"/>
        <v>8.1777405003282035E-3</v>
      </c>
      <c r="X45" s="102"/>
      <c r="Y45" s="101"/>
      <c r="Z45" s="100">
        <f t="shared" si="17"/>
        <v>0</v>
      </c>
      <c r="AA45" s="13"/>
      <c r="AB45" s="14"/>
      <c r="AC45" s="15">
        <f t="shared" si="18"/>
        <v>0</v>
      </c>
      <c r="AD45" s="16">
        <f t="shared" si="19"/>
        <v>109688</v>
      </c>
      <c r="AE45" s="1" t="s">
        <v>134</v>
      </c>
      <c r="AF45" s="29" t="s">
        <v>42</v>
      </c>
      <c r="AG45" s="1" t="s">
        <v>790</v>
      </c>
    </row>
    <row r="46" spans="1:33" x14ac:dyDescent="0.25">
      <c r="A46" s="1" t="s">
        <v>15</v>
      </c>
      <c r="B46" s="1">
        <v>45</v>
      </c>
      <c r="C46" s="2"/>
      <c r="D46" s="30"/>
      <c r="E46" s="3">
        <f t="shared" si="10"/>
        <v>0</v>
      </c>
      <c r="F46" s="52" t="s">
        <v>137</v>
      </c>
      <c r="G46" s="53">
        <v>76016</v>
      </c>
      <c r="H46" s="54">
        <f t="shared" si="11"/>
        <v>0.78742865429835196</v>
      </c>
      <c r="I46" s="4" t="s">
        <v>137</v>
      </c>
      <c r="J46" s="5">
        <v>7968</v>
      </c>
      <c r="K46" s="6">
        <f t="shared" si="12"/>
        <v>8.2538301376674228E-2</v>
      </c>
      <c r="L46" s="7"/>
      <c r="M46" s="8"/>
      <c r="N46" s="9">
        <f t="shared" si="13"/>
        <v>0</v>
      </c>
      <c r="O46" s="96" t="s">
        <v>137</v>
      </c>
      <c r="P46" s="95">
        <v>8733</v>
      </c>
      <c r="Q46" s="94">
        <f t="shared" si="14"/>
        <v>9.0462724136859449E-2</v>
      </c>
      <c r="R46" s="10" t="s">
        <v>791</v>
      </c>
      <c r="S46" s="11">
        <v>12553</v>
      </c>
      <c r="T46" s="12">
        <f t="shared" si="15"/>
        <v>0.13003304432497384</v>
      </c>
      <c r="U46" s="105"/>
      <c r="V46" s="104"/>
      <c r="W46" s="103">
        <f t="shared" si="16"/>
        <v>0</v>
      </c>
      <c r="X46" s="102"/>
      <c r="Y46" s="101"/>
      <c r="Z46" s="100">
        <f t="shared" si="17"/>
        <v>0</v>
      </c>
      <c r="AA46" s="13"/>
      <c r="AB46" s="14"/>
      <c r="AC46" s="15">
        <f t="shared" si="18"/>
        <v>0</v>
      </c>
      <c r="AD46" s="16">
        <f t="shared" si="19"/>
        <v>96537</v>
      </c>
      <c r="AE46" s="1" t="s">
        <v>137</v>
      </c>
      <c r="AF46" s="29" t="s">
        <v>18</v>
      </c>
      <c r="AG46" s="1" t="s">
        <v>792</v>
      </c>
    </row>
    <row r="47" spans="1:33" x14ac:dyDescent="0.25">
      <c r="A47" s="1" t="s">
        <v>15</v>
      </c>
      <c r="B47" s="1">
        <v>46</v>
      </c>
      <c r="C47" s="2" t="s">
        <v>793</v>
      </c>
      <c r="D47" s="30">
        <v>44192</v>
      </c>
      <c r="E47" s="3">
        <f t="shared" si="10"/>
        <v>0.33901009543097366</v>
      </c>
      <c r="F47" s="52" t="s">
        <v>794</v>
      </c>
      <c r="G47" s="53">
        <v>67723</v>
      </c>
      <c r="H47" s="54">
        <f t="shared" si="11"/>
        <v>0.51952345883580353</v>
      </c>
      <c r="I47" s="4" t="s">
        <v>795</v>
      </c>
      <c r="J47" s="5">
        <v>10581</v>
      </c>
      <c r="K47" s="6">
        <f t="shared" si="12"/>
        <v>8.1170026696124456E-2</v>
      </c>
      <c r="L47" s="7" t="s">
        <v>793</v>
      </c>
      <c r="M47" s="8">
        <v>4597</v>
      </c>
      <c r="N47" s="9">
        <f t="shared" si="13"/>
        <v>3.5264966706557425E-2</v>
      </c>
      <c r="O47" s="96" t="s">
        <v>795</v>
      </c>
      <c r="P47" s="95">
        <v>4431</v>
      </c>
      <c r="Q47" s="94">
        <f t="shared" si="14"/>
        <v>3.3991530884654328E-2</v>
      </c>
      <c r="R47" s="10" t="s">
        <v>139</v>
      </c>
      <c r="S47" s="11">
        <v>1499</v>
      </c>
      <c r="T47" s="12">
        <f t="shared" si="15"/>
        <v>1.1499278897787598E-2</v>
      </c>
      <c r="U47" s="105" t="s">
        <v>139</v>
      </c>
      <c r="V47" s="104">
        <v>482</v>
      </c>
      <c r="W47" s="103">
        <f t="shared" si="16"/>
        <v>3.6975666635981467E-3</v>
      </c>
      <c r="X47" s="102" t="s">
        <v>793</v>
      </c>
      <c r="Y47" s="101">
        <v>1282</v>
      </c>
      <c r="Z47" s="100">
        <f t="shared" si="17"/>
        <v>9.834606769155237E-3</v>
      </c>
      <c r="AA47" s="13"/>
      <c r="AB47" s="14"/>
      <c r="AC47" s="15">
        <f t="shared" si="18"/>
        <v>0</v>
      </c>
      <c r="AD47" s="16">
        <f t="shared" si="19"/>
        <v>130356</v>
      </c>
      <c r="AE47" s="1" t="s">
        <v>139</v>
      </c>
      <c r="AF47" s="29" t="s">
        <v>18</v>
      </c>
      <c r="AG47" s="1" t="s">
        <v>796</v>
      </c>
    </row>
    <row r="48" spans="1:33" x14ac:dyDescent="0.25">
      <c r="A48" s="1" t="s">
        <v>15</v>
      </c>
      <c r="B48" s="1">
        <v>47</v>
      </c>
      <c r="C48" s="2"/>
      <c r="D48" s="30"/>
      <c r="E48" s="3">
        <f t="shared" si="10"/>
        <v>0</v>
      </c>
      <c r="F48" s="52" t="s">
        <v>140</v>
      </c>
      <c r="G48" s="53">
        <v>68324</v>
      </c>
      <c r="H48" s="54">
        <f t="shared" si="11"/>
        <v>0.87242546127817144</v>
      </c>
      <c r="I48" s="4" t="s">
        <v>140</v>
      </c>
      <c r="J48" s="5">
        <v>8601</v>
      </c>
      <c r="K48" s="6">
        <f t="shared" si="12"/>
        <v>0.10982570388814403</v>
      </c>
      <c r="L48" s="7"/>
      <c r="M48" s="8"/>
      <c r="N48" s="9">
        <f t="shared" si="13"/>
        <v>0</v>
      </c>
      <c r="O48" s="96" t="s">
        <v>140</v>
      </c>
      <c r="P48" s="95">
        <v>8939</v>
      </c>
      <c r="Q48" s="94">
        <f t="shared" si="14"/>
        <v>0.11414160761029177</v>
      </c>
      <c r="R48" s="10"/>
      <c r="S48" s="11"/>
      <c r="T48" s="12">
        <f t="shared" si="15"/>
        <v>0</v>
      </c>
      <c r="U48" s="105" t="s">
        <v>140</v>
      </c>
      <c r="V48" s="104">
        <v>1390</v>
      </c>
      <c r="W48" s="103">
        <f t="shared" si="16"/>
        <v>1.7748834833684481E-2</v>
      </c>
      <c r="X48" s="102"/>
      <c r="Y48" s="101"/>
      <c r="Z48" s="100">
        <f t="shared" si="17"/>
        <v>0</v>
      </c>
      <c r="AA48" s="13"/>
      <c r="AB48" s="14"/>
      <c r="AC48" s="15">
        <f t="shared" si="18"/>
        <v>0</v>
      </c>
      <c r="AD48" s="16">
        <f t="shared" si="19"/>
        <v>78315</v>
      </c>
      <c r="AE48" s="1" t="s">
        <v>140</v>
      </c>
      <c r="AF48" s="29" t="s">
        <v>18</v>
      </c>
      <c r="AG48" s="1" t="s">
        <v>762</v>
      </c>
    </row>
    <row r="49" spans="1:33" x14ac:dyDescent="0.25">
      <c r="A49" s="1" t="s">
        <v>15</v>
      </c>
      <c r="B49" s="1">
        <v>48</v>
      </c>
      <c r="C49" s="2"/>
      <c r="D49" s="30"/>
      <c r="E49" s="3">
        <f t="shared" si="10"/>
        <v>0</v>
      </c>
      <c r="F49" s="52" t="s">
        <v>142</v>
      </c>
      <c r="G49" s="53">
        <v>69196</v>
      </c>
      <c r="H49" s="54">
        <f t="shared" si="11"/>
        <v>0.88125318390219054</v>
      </c>
      <c r="I49" s="4" t="s">
        <v>142</v>
      </c>
      <c r="J49" s="5">
        <v>8312</v>
      </c>
      <c r="K49" s="6">
        <f t="shared" si="12"/>
        <v>0.10585838003056545</v>
      </c>
      <c r="L49" s="7"/>
      <c r="M49" s="8"/>
      <c r="N49" s="9">
        <f t="shared" si="13"/>
        <v>0</v>
      </c>
      <c r="O49" s="96" t="s">
        <v>142</v>
      </c>
      <c r="P49" s="95">
        <v>8287</v>
      </c>
      <c r="Q49" s="94">
        <f t="shared" si="14"/>
        <v>0.105539989811513</v>
      </c>
      <c r="R49" s="10"/>
      <c r="S49" s="11"/>
      <c r="T49" s="12">
        <f t="shared" si="15"/>
        <v>0</v>
      </c>
      <c r="U49" s="105" t="s">
        <v>142</v>
      </c>
      <c r="V49" s="104">
        <v>1012</v>
      </c>
      <c r="W49" s="103">
        <f t="shared" si="16"/>
        <v>1.2888436067244014E-2</v>
      </c>
      <c r="X49" s="102"/>
      <c r="Y49" s="101"/>
      <c r="Z49" s="100">
        <f t="shared" si="17"/>
        <v>0</v>
      </c>
      <c r="AA49" s="13"/>
      <c r="AB49" s="14"/>
      <c r="AC49" s="15">
        <f t="shared" si="18"/>
        <v>0</v>
      </c>
      <c r="AD49" s="16">
        <f t="shared" si="19"/>
        <v>78520</v>
      </c>
      <c r="AE49" s="1" t="s">
        <v>142</v>
      </c>
      <c r="AF49" s="29" t="s">
        <v>18</v>
      </c>
      <c r="AG49" s="1" t="s">
        <v>762</v>
      </c>
    </row>
    <row r="50" spans="1:33" x14ac:dyDescent="0.25">
      <c r="A50" s="1" t="s">
        <v>15</v>
      </c>
      <c r="B50" s="1">
        <v>49</v>
      </c>
      <c r="C50" s="2" t="s">
        <v>797</v>
      </c>
      <c r="D50" s="30">
        <v>35697</v>
      </c>
      <c r="E50" s="3">
        <f t="shared" si="10"/>
        <v>0.29349086155439902</v>
      </c>
      <c r="F50" s="52" t="s">
        <v>426</v>
      </c>
      <c r="G50" s="53">
        <v>73066</v>
      </c>
      <c r="H50" s="54">
        <f t="shared" si="11"/>
        <v>0.60072844469657727</v>
      </c>
      <c r="I50" s="4" t="s">
        <v>426</v>
      </c>
      <c r="J50" s="5">
        <v>9116</v>
      </c>
      <c r="K50" s="6">
        <f t="shared" si="12"/>
        <v>7.49492308577724E-2</v>
      </c>
      <c r="L50" s="7" t="s">
        <v>797</v>
      </c>
      <c r="M50" s="8">
        <v>2314</v>
      </c>
      <c r="N50" s="9">
        <f t="shared" si="13"/>
        <v>1.9025068034761446E-2</v>
      </c>
      <c r="O50" s="96" t="s">
        <v>426</v>
      </c>
      <c r="P50" s="95">
        <v>4311</v>
      </c>
      <c r="Q50" s="94">
        <f t="shared" si="14"/>
        <v>3.544384973978245E-2</v>
      </c>
      <c r="R50" s="10"/>
      <c r="S50" s="11"/>
      <c r="T50" s="12">
        <f t="shared" si="15"/>
        <v>0</v>
      </c>
      <c r="U50" s="105" t="s">
        <v>426</v>
      </c>
      <c r="V50" s="104">
        <v>563</v>
      </c>
      <c r="W50" s="103">
        <f t="shared" si="16"/>
        <v>4.6288302954065235E-3</v>
      </c>
      <c r="X50" s="102" t="s">
        <v>797</v>
      </c>
      <c r="Y50" s="101">
        <v>873</v>
      </c>
      <c r="Z50" s="100">
        <f t="shared" si="17"/>
        <v>7.1775645610832944E-3</v>
      </c>
      <c r="AA50" s="13"/>
      <c r="AB50" s="14"/>
      <c r="AC50" s="15">
        <f t="shared" si="18"/>
        <v>0</v>
      </c>
      <c r="AD50" s="16">
        <f t="shared" si="19"/>
        <v>121629</v>
      </c>
      <c r="AE50" s="1" t="s">
        <v>426</v>
      </c>
      <c r="AF50" s="29" t="s">
        <v>18</v>
      </c>
      <c r="AG50" s="1" t="s">
        <v>739</v>
      </c>
    </row>
    <row r="51" spans="1:33" x14ac:dyDescent="0.25">
      <c r="A51" s="1" t="s">
        <v>15</v>
      </c>
      <c r="B51" s="1">
        <v>50</v>
      </c>
      <c r="C51" s="2"/>
      <c r="D51" s="30"/>
      <c r="E51" s="3">
        <f t="shared" si="10"/>
        <v>0</v>
      </c>
      <c r="F51" s="52" t="s">
        <v>146</v>
      </c>
      <c r="G51" s="53">
        <v>85527</v>
      </c>
      <c r="H51" s="54">
        <f t="shared" si="11"/>
        <v>0.87251081367828287</v>
      </c>
      <c r="I51" s="4" t="s">
        <v>146</v>
      </c>
      <c r="J51" s="5">
        <v>11232</v>
      </c>
      <c r="K51" s="6">
        <f t="shared" si="12"/>
        <v>0.11458418346527381</v>
      </c>
      <c r="L51" s="7"/>
      <c r="M51" s="8"/>
      <c r="N51" s="9">
        <f t="shared" si="13"/>
        <v>0</v>
      </c>
      <c r="O51" s="96" t="s">
        <v>146</v>
      </c>
      <c r="P51" s="95">
        <v>12065</v>
      </c>
      <c r="Q51" s="94">
        <f t="shared" si="14"/>
        <v>0.12308210234228352</v>
      </c>
      <c r="R51" s="10"/>
      <c r="S51" s="11"/>
      <c r="T51" s="12">
        <f t="shared" si="15"/>
        <v>0</v>
      </c>
      <c r="U51" s="105" t="s">
        <v>146</v>
      </c>
      <c r="V51" s="104">
        <v>1265</v>
      </c>
      <c r="W51" s="103">
        <f t="shared" si="16"/>
        <v>1.290500285644332E-2</v>
      </c>
      <c r="X51" s="102"/>
      <c r="Y51" s="101"/>
      <c r="Z51" s="100">
        <f t="shared" si="17"/>
        <v>0</v>
      </c>
      <c r="AA51" s="13"/>
      <c r="AB51" s="14"/>
      <c r="AC51" s="15">
        <f t="shared" si="18"/>
        <v>0</v>
      </c>
      <c r="AD51" s="16">
        <f t="shared" si="19"/>
        <v>98024</v>
      </c>
      <c r="AE51" s="1" t="s">
        <v>146</v>
      </c>
      <c r="AF51" s="29" t="s">
        <v>18</v>
      </c>
      <c r="AG51" s="1" t="s">
        <v>762</v>
      </c>
    </row>
    <row r="52" spans="1:33" x14ac:dyDescent="0.25">
      <c r="A52" s="1" t="s">
        <v>15</v>
      </c>
      <c r="B52" s="1">
        <v>51</v>
      </c>
      <c r="C52" s="2" t="s">
        <v>798</v>
      </c>
      <c r="D52" s="30">
        <v>29899</v>
      </c>
      <c r="E52" s="3">
        <f t="shared" si="10"/>
        <v>0.2676963022651983</v>
      </c>
      <c r="F52" s="52" t="s">
        <v>150</v>
      </c>
      <c r="G52" s="53">
        <v>70396</v>
      </c>
      <c r="H52" s="54">
        <f t="shared" si="11"/>
        <v>0.63028023994986127</v>
      </c>
      <c r="I52" s="4" t="s">
        <v>150</v>
      </c>
      <c r="J52" s="5">
        <v>8418</v>
      </c>
      <c r="K52" s="6">
        <f t="shared" si="12"/>
        <v>7.5369325812516791E-2</v>
      </c>
      <c r="L52" s="7"/>
      <c r="M52" s="8"/>
      <c r="N52" s="9">
        <f t="shared" si="13"/>
        <v>0</v>
      </c>
      <c r="O52" s="96" t="s">
        <v>150</v>
      </c>
      <c r="P52" s="95">
        <v>5026</v>
      </c>
      <c r="Q52" s="94">
        <f t="shared" si="14"/>
        <v>4.4999552332348466E-2</v>
      </c>
      <c r="R52" s="10"/>
      <c r="S52" s="11"/>
      <c r="T52" s="12">
        <f t="shared" si="15"/>
        <v>0</v>
      </c>
      <c r="U52" s="105" t="s">
        <v>150</v>
      </c>
      <c r="V52" s="104">
        <v>886</v>
      </c>
      <c r="W52" s="103">
        <f t="shared" si="16"/>
        <v>7.9326707852090603E-3</v>
      </c>
      <c r="X52" s="102" t="s">
        <v>798</v>
      </c>
      <c r="Y52" s="101">
        <v>2091</v>
      </c>
      <c r="Z52" s="100">
        <f t="shared" si="17"/>
        <v>1.872146118721461E-2</v>
      </c>
      <c r="AA52" s="13"/>
      <c r="AB52" s="14"/>
      <c r="AC52" s="15">
        <f t="shared" si="18"/>
        <v>0</v>
      </c>
      <c r="AD52" s="16">
        <f t="shared" si="19"/>
        <v>111690</v>
      </c>
      <c r="AE52" s="1" t="s">
        <v>150</v>
      </c>
      <c r="AF52" s="29" t="s">
        <v>18</v>
      </c>
      <c r="AG52" s="1" t="s">
        <v>799</v>
      </c>
    </row>
    <row r="53" spans="1:33" x14ac:dyDescent="0.25">
      <c r="A53" s="1" t="s">
        <v>15</v>
      </c>
      <c r="B53" s="1">
        <v>52</v>
      </c>
      <c r="C53" s="2" t="s">
        <v>122</v>
      </c>
      <c r="D53" s="30">
        <v>27563</v>
      </c>
      <c r="E53" s="3">
        <f t="shared" si="10"/>
        <v>0.23965742109381794</v>
      </c>
      <c r="F53" s="52" t="s">
        <v>800</v>
      </c>
      <c r="G53" s="53">
        <v>75983</v>
      </c>
      <c r="H53" s="54">
        <f t="shared" si="11"/>
        <v>0.66066429006173377</v>
      </c>
      <c r="I53" s="4" t="s">
        <v>800</v>
      </c>
      <c r="J53" s="5">
        <v>7214</v>
      </c>
      <c r="K53" s="6">
        <f t="shared" si="12"/>
        <v>6.2724980436483779E-2</v>
      </c>
      <c r="L53" s="7" t="s">
        <v>122</v>
      </c>
      <c r="M53" s="8">
        <v>3008</v>
      </c>
      <c r="N53" s="9">
        <f t="shared" si="13"/>
        <v>2.6154247456742892E-2</v>
      </c>
      <c r="O53" s="96" t="s">
        <v>800</v>
      </c>
      <c r="P53" s="95">
        <v>4741</v>
      </c>
      <c r="Q53" s="94">
        <f t="shared" si="14"/>
        <v>4.1222502391096427E-2</v>
      </c>
      <c r="R53" s="10"/>
      <c r="S53" s="11"/>
      <c r="T53" s="12">
        <f t="shared" si="15"/>
        <v>0</v>
      </c>
      <c r="U53" s="105" t="s">
        <v>800</v>
      </c>
      <c r="V53" s="104">
        <v>1242</v>
      </c>
      <c r="W53" s="103">
        <f t="shared" si="16"/>
        <v>1.0799060951221634E-2</v>
      </c>
      <c r="X53" s="102"/>
      <c r="Y53" s="101"/>
      <c r="Z53" s="100">
        <f t="shared" si="17"/>
        <v>0</v>
      </c>
      <c r="AA53" s="13"/>
      <c r="AB53" s="14"/>
      <c r="AC53" s="15">
        <f t="shared" si="18"/>
        <v>0</v>
      </c>
      <c r="AD53" s="16">
        <f t="shared" si="19"/>
        <v>115010</v>
      </c>
      <c r="AE53" s="1" t="s">
        <v>800</v>
      </c>
      <c r="AF53" s="29" t="s">
        <v>18</v>
      </c>
      <c r="AG53" s="1" t="s">
        <v>783</v>
      </c>
    </row>
    <row r="54" spans="1:33" x14ac:dyDescent="0.25">
      <c r="A54" s="1" t="s">
        <v>15</v>
      </c>
      <c r="B54" s="1">
        <v>53</v>
      </c>
      <c r="C54" s="2" t="s">
        <v>155</v>
      </c>
      <c r="D54" s="30">
        <v>68854</v>
      </c>
      <c r="E54" s="3">
        <f t="shared" si="10"/>
        <v>0.96289873718656915</v>
      </c>
      <c r="F54" s="52"/>
      <c r="G54" s="53"/>
      <c r="H54" s="54">
        <f t="shared" si="11"/>
        <v>0</v>
      </c>
      <c r="I54" s="4"/>
      <c r="J54" s="5"/>
      <c r="K54" s="6">
        <f t="shared" si="12"/>
        <v>0</v>
      </c>
      <c r="L54" s="7"/>
      <c r="M54" s="8"/>
      <c r="N54" s="9">
        <f t="shared" si="13"/>
        <v>0</v>
      </c>
      <c r="O54" s="96" t="s">
        <v>155</v>
      </c>
      <c r="P54" s="95">
        <v>11017</v>
      </c>
      <c r="Q54" s="94">
        <f t="shared" si="14"/>
        <v>0.15406883242200065</v>
      </c>
      <c r="R54" s="10"/>
      <c r="S54" s="11"/>
      <c r="T54" s="12">
        <f t="shared" si="15"/>
        <v>0</v>
      </c>
      <c r="U54" s="105"/>
      <c r="V54" s="104"/>
      <c r="W54" s="103">
        <f t="shared" si="16"/>
        <v>0</v>
      </c>
      <c r="X54" s="102" t="s">
        <v>155</v>
      </c>
      <c r="Y54" s="101">
        <v>2653</v>
      </c>
      <c r="Z54" s="100">
        <f t="shared" si="17"/>
        <v>3.7101262813430853E-2</v>
      </c>
      <c r="AA54" s="13"/>
      <c r="AB54" s="14"/>
      <c r="AC54" s="15">
        <f t="shared" si="18"/>
        <v>0</v>
      </c>
      <c r="AD54" s="16">
        <f t="shared" si="19"/>
        <v>71507</v>
      </c>
      <c r="AE54" s="1" t="s">
        <v>801</v>
      </c>
      <c r="AF54" s="29" t="s">
        <v>42</v>
      </c>
      <c r="AG54" s="1" t="s">
        <v>802</v>
      </c>
    </row>
    <row r="55" spans="1:33" x14ac:dyDescent="0.25">
      <c r="A55" s="1" t="s">
        <v>15</v>
      </c>
      <c r="B55" s="1">
        <v>54</v>
      </c>
      <c r="C55" s="2" t="s">
        <v>803</v>
      </c>
      <c r="D55" s="30">
        <v>40739</v>
      </c>
      <c r="E55" s="3">
        <f t="shared" si="10"/>
        <v>0.3429064433315096</v>
      </c>
      <c r="F55" s="52" t="s">
        <v>804</v>
      </c>
      <c r="G55" s="53">
        <v>60405</v>
      </c>
      <c r="H55" s="54">
        <f t="shared" si="11"/>
        <v>0.50843819704557891</v>
      </c>
      <c r="I55" s="4" t="s">
        <v>804</v>
      </c>
      <c r="J55" s="5">
        <v>9311</v>
      </c>
      <c r="K55" s="6">
        <f t="shared" si="12"/>
        <v>7.8372122385421489E-2</v>
      </c>
      <c r="L55" s="7"/>
      <c r="M55" s="8"/>
      <c r="N55" s="9">
        <f t="shared" si="13"/>
        <v>0</v>
      </c>
      <c r="O55" s="96" t="s">
        <v>804</v>
      </c>
      <c r="P55" s="95">
        <v>4459</v>
      </c>
      <c r="Q55" s="94">
        <f t="shared" si="14"/>
        <v>3.7532090400235682E-2</v>
      </c>
      <c r="R55" s="10"/>
      <c r="S55" s="11"/>
      <c r="T55" s="12">
        <f t="shared" si="15"/>
        <v>0</v>
      </c>
      <c r="U55" s="105" t="s">
        <v>805</v>
      </c>
      <c r="V55" s="104">
        <v>8350</v>
      </c>
      <c r="W55" s="103">
        <f t="shared" si="16"/>
        <v>7.0283237237489998E-2</v>
      </c>
      <c r="X55" s="102"/>
      <c r="Y55" s="101"/>
      <c r="Z55" s="100">
        <f t="shared" si="17"/>
        <v>0</v>
      </c>
      <c r="AA55" s="13"/>
      <c r="AB55" s="14"/>
      <c r="AC55" s="15">
        <f t="shared" si="18"/>
        <v>0</v>
      </c>
      <c r="AD55" s="16">
        <f t="shared" si="19"/>
        <v>118805</v>
      </c>
      <c r="AE55" s="1" t="s">
        <v>804</v>
      </c>
      <c r="AF55" s="29" t="s">
        <v>18</v>
      </c>
      <c r="AG55" s="1" t="s">
        <v>806</v>
      </c>
    </row>
    <row r="56" spans="1:33" x14ac:dyDescent="0.25">
      <c r="A56" s="1" t="s">
        <v>15</v>
      </c>
      <c r="B56" s="1">
        <v>55</v>
      </c>
      <c r="C56" s="2"/>
      <c r="D56" s="30"/>
      <c r="E56" s="3">
        <f t="shared" si="10"/>
        <v>0</v>
      </c>
      <c r="F56" s="52" t="s">
        <v>571</v>
      </c>
      <c r="G56" s="53">
        <v>75856</v>
      </c>
      <c r="H56" s="54">
        <f t="shared" si="11"/>
        <v>0.8529759026661119</v>
      </c>
      <c r="I56" s="4" t="s">
        <v>571</v>
      </c>
      <c r="J56" s="5">
        <v>11390</v>
      </c>
      <c r="K56" s="6">
        <f t="shared" si="12"/>
        <v>0.12807682360481723</v>
      </c>
      <c r="L56" s="7"/>
      <c r="M56" s="8"/>
      <c r="N56" s="9">
        <f t="shared" si="13"/>
        <v>0</v>
      </c>
      <c r="O56" s="96" t="s">
        <v>571</v>
      </c>
      <c r="P56" s="95">
        <v>12403</v>
      </c>
      <c r="Q56" s="94">
        <f t="shared" si="14"/>
        <v>0.13946767718793221</v>
      </c>
      <c r="R56" s="10"/>
      <c r="S56" s="11"/>
      <c r="T56" s="12">
        <f t="shared" si="15"/>
        <v>0</v>
      </c>
      <c r="U56" s="105" t="s">
        <v>571</v>
      </c>
      <c r="V56" s="104">
        <v>1685</v>
      </c>
      <c r="W56" s="103">
        <f t="shared" si="16"/>
        <v>1.8947273729070853E-2</v>
      </c>
      <c r="X56" s="102"/>
      <c r="Y56" s="101"/>
      <c r="Z56" s="100">
        <f t="shared" si="17"/>
        <v>0</v>
      </c>
      <c r="AA56" s="13"/>
      <c r="AB56" s="14"/>
      <c r="AC56" s="15">
        <f t="shared" si="18"/>
        <v>0</v>
      </c>
      <c r="AD56" s="16">
        <f t="shared" si="19"/>
        <v>88931</v>
      </c>
      <c r="AE56" s="1" t="s">
        <v>571</v>
      </c>
      <c r="AF56" s="29" t="s">
        <v>18</v>
      </c>
      <c r="AG56" s="1" t="s">
        <v>762</v>
      </c>
    </row>
    <row r="57" spans="1:33" x14ac:dyDescent="0.25">
      <c r="A57" s="1" t="s">
        <v>15</v>
      </c>
      <c r="B57" s="1">
        <v>56</v>
      </c>
      <c r="C57" s="2" t="s">
        <v>445</v>
      </c>
      <c r="D57" s="30">
        <v>39680</v>
      </c>
      <c r="E57" s="3">
        <f t="shared" si="10"/>
        <v>0.35751612786967962</v>
      </c>
      <c r="F57" s="52" t="s">
        <v>159</v>
      </c>
      <c r="G57" s="53">
        <v>58190</v>
      </c>
      <c r="H57" s="54">
        <f t="shared" si="11"/>
        <v>0.52429091433308106</v>
      </c>
      <c r="I57" s="4" t="s">
        <v>159</v>
      </c>
      <c r="J57" s="5">
        <v>9405</v>
      </c>
      <c r="K57" s="6">
        <f t="shared" si="12"/>
        <v>8.4738890690885499E-2</v>
      </c>
      <c r="L57" s="7" t="s">
        <v>445</v>
      </c>
      <c r="M57" s="8">
        <v>3084</v>
      </c>
      <c r="N57" s="9">
        <f t="shared" si="13"/>
        <v>2.778678776083901E-2</v>
      </c>
      <c r="O57" s="96" t="s">
        <v>159</v>
      </c>
      <c r="P57" s="95">
        <v>5350</v>
      </c>
      <c r="Q57" s="94">
        <f t="shared" si="14"/>
        <v>4.8203409377590371E-2</v>
      </c>
      <c r="R57" s="10"/>
      <c r="S57" s="11"/>
      <c r="T57" s="12">
        <f t="shared" si="15"/>
        <v>0</v>
      </c>
      <c r="U57" s="105" t="s">
        <v>159</v>
      </c>
      <c r="V57" s="104">
        <v>629</v>
      </c>
      <c r="W57" s="103">
        <f t="shared" si="16"/>
        <v>5.6672793455148302E-3</v>
      </c>
      <c r="X57" s="102"/>
      <c r="Y57" s="101"/>
      <c r="Z57" s="100">
        <f t="shared" si="17"/>
        <v>0</v>
      </c>
      <c r="AA57" s="13"/>
      <c r="AB57" s="14"/>
      <c r="AC57" s="15">
        <f t="shared" si="18"/>
        <v>0</v>
      </c>
      <c r="AD57" s="16">
        <f t="shared" si="19"/>
        <v>110988</v>
      </c>
      <c r="AE57" s="1" t="s">
        <v>159</v>
      </c>
      <c r="AF57" s="29" t="s">
        <v>18</v>
      </c>
      <c r="AG57" s="1" t="s">
        <v>783</v>
      </c>
    </row>
    <row r="58" spans="1:33" x14ac:dyDescent="0.25">
      <c r="A58" s="1" t="s">
        <v>15</v>
      </c>
      <c r="B58" s="1">
        <v>57</v>
      </c>
      <c r="C58" s="2" t="s">
        <v>807</v>
      </c>
      <c r="D58" s="30">
        <v>17100</v>
      </c>
      <c r="E58" s="3">
        <f t="shared" si="10"/>
        <v>0.16040974840997355</v>
      </c>
      <c r="F58" s="52" t="s">
        <v>160</v>
      </c>
      <c r="G58" s="53">
        <v>77548</v>
      </c>
      <c r="H58" s="54">
        <f t="shared" si="11"/>
        <v>0.72745351869570929</v>
      </c>
      <c r="I58" s="4" t="s">
        <v>160</v>
      </c>
      <c r="J58" s="5">
        <v>9256</v>
      </c>
      <c r="K58" s="6">
        <f t="shared" si="12"/>
        <v>8.6827639256299133E-2</v>
      </c>
      <c r="L58" s="7" t="s">
        <v>807</v>
      </c>
      <c r="M58" s="8">
        <v>1557</v>
      </c>
      <c r="N58" s="9">
        <f t="shared" si="13"/>
        <v>1.460572972364496E-2</v>
      </c>
      <c r="O58" s="96" t="s">
        <v>160</v>
      </c>
      <c r="P58" s="95">
        <v>5854</v>
      </c>
      <c r="Q58" s="94">
        <f t="shared" si="14"/>
        <v>5.4914541941051762E-2</v>
      </c>
      <c r="R58" s="10"/>
      <c r="S58" s="11"/>
      <c r="T58" s="12">
        <f t="shared" si="15"/>
        <v>0</v>
      </c>
      <c r="U58" s="105" t="s">
        <v>160</v>
      </c>
      <c r="V58" s="104">
        <v>662</v>
      </c>
      <c r="W58" s="103">
        <f t="shared" si="16"/>
        <v>6.2100148214855252E-3</v>
      </c>
      <c r="X58" s="102" t="s">
        <v>807</v>
      </c>
      <c r="Y58" s="101">
        <v>479</v>
      </c>
      <c r="Z58" s="100">
        <f t="shared" si="17"/>
        <v>4.4933490928875629E-3</v>
      </c>
      <c r="AA58" s="13"/>
      <c r="AB58" s="14"/>
      <c r="AC58" s="15">
        <f t="shared" si="18"/>
        <v>0</v>
      </c>
      <c r="AD58" s="16">
        <f t="shared" si="19"/>
        <v>106602</v>
      </c>
      <c r="AE58" s="1" t="s">
        <v>160</v>
      </c>
      <c r="AF58" s="29" t="s">
        <v>18</v>
      </c>
      <c r="AG58" s="1" t="s">
        <v>739</v>
      </c>
    </row>
    <row r="59" spans="1:33" x14ac:dyDescent="0.25">
      <c r="A59" s="1" t="s">
        <v>15</v>
      </c>
      <c r="B59" s="1">
        <v>58</v>
      </c>
      <c r="C59" s="2" t="s">
        <v>808</v>
      </c>
      <c r="D59" s="30">
        <v>45863</v>
      </c>
      <c r="E59" s="3">
        <f t="shared" si="10"/>
        <v>0.40340044506601225</v>
      </c>
      <c r="F59" s="52" t="s">
        <v>161</v>
      </c>
      <c r="G59" s="53">
        <v>55399</v>
      </c>
      <c r="H59" s="54">
        <f t="shared" si="11"/>
        <v>0.48727691725818228</v>
      </c>
      <c r="I59" s="4" t="s">
        <v>161</v>
      </c>
      <c r="J59" s="5">
        <v>5500</v>
      </c>
      <c r="K59" s="6">
        <f t="shared" si="12"/>
        <v>4.8376740463185297E-2</v>
      </c>
      <c r="L59" s="7" t="s">
        <v>459</v>
      </c>
      <c r="M59" s="8">
        <v>5380</v>
      </c>
      <c r="N59" s="9">
        <f t="shared" si="13"/>
        <v>4.732124794398853E-2</v>
      </c>
      <c r="O59" s="96" t="s">
        <v>161</v>
      </c>
      <c r="P59" s="95">
        <v>2067</v>
      </c>
      <c r="Q59" s="94">
        <f t="shared" si="14"/>
        <v>1.8180858643164367E-2</v>
      </c>
      <c r="R59" s="10"/>
      <c r="S59" s="11"/>
      <c r="T59" s="12">
        <f t="shared" si="15"/>
        <v>0</v>
      </c>
      <c r="U59" s="105" t="s">
        <v>161</v>
      </c>
      <c r="V59" s="104">
        <v>304</v>
      </c>
      <c r="W59" s="103">
        <f t="shared" si="16"/>
        <v>2.6739143819651512E-3</v>
      </c>
      <c r="X59" s="102" t="s">
        <v>459</v>
      </c>
      <c r="Y59" s="101">
        <v>1245</v>
      </c>
      <c r="Z59" s="100">
        <f t="shared" si="17"/>
        <v>1.095073488666649E-2</v>
      </c>
      <c r="AA59" s="13"/>
      <c r="AB59" s="14"/>
      <c r="AC59" s="15">
        <f t="shared" si="18"/>
        <v>0</v>
      </c>
      <c r="AD59" s="16">
        <f t="shared" si="19"/>
        <v>113691</v>
      </c>
      <c r="AE59" s="1" t="s">
        <v>161</v>
      </c>
      <c r="AF59" s="29" t="s">
        <v>18</v>
      </c>
      <c r="AG59" s="1" t="s">
        <v>739</v>
      </c>
    </row>
    <row r="60" spans="1:33" x14ac:dyDescent="0.25">
      <c r="A60" s="1" t="s">
        <v>15</v>
      </c>
      <c r="B60" s="1">
        <v>59</v>
      </c>
      <c r="C60" s="2" t="s">
        <v>809</v>
      </c>
      <c r="D60" s="30">
        <v>37675</v>
      </c>
      <c r="E60" s="3">
        <f t="shared" si="10"/>
        <v>0.28457157532177169</v>
      </c>
      <c r="F60" s="52" t="s">
        <v>162</v>
      </c>
      <c r="G60" s="53">
        <v>78276</v>
      </c>
      <c r="H60" s="54">
        <f t="shared" si="11"/>
        <v>0.59124418393860656</v>
      </c>
      <c r="I60" s="4" t="s">
        <v>162</v>
      </c>
      <c r="J60" s="5">
        <v>15776</v>
      </c>
      <c r="K60" s="6">
        <f t="shared" si="12"/>
        <v>0.11916127862710738</v>
      </c>
      <c r="L60" s="7"/>
      <c r="M60" s="8"/>
      <c r="N60" s="9">
        <f t="shared" si="13"/>
        <v>0</v>
      </c>
      <c r="O60" s="96" t="s">
        <v>162</v>
      </c>
      <c r="P60" s="95">
        <v>5576</v>
      </c>
      <c r="Q60" s="94">
        <f t="shared" si="14"/>
        <v>4.2117348480270711E-2</v>
      </c>
      <c r="R60" s="10"/>
      <c r="S60" s="11"/>
      <c r="T60" s="12">
        <f t="shared" si="15"/>
        <v>0</v>
      </c>
      <c r="U60" s="105" t="s">
        <v>162</v>
      </c>
      <c r="V60" s="104">
        <v>665</v>
      </c>
      <c r="W60" s="103">
        <f t="shared" si="16"/>
        <v>5.0229621125143517E-3</v>
      </c>
      <c r="X60" s="102"/>
      <c r="Y60" s="101"/>
      <c r="Z60" s="100">
        <f t="shared" si="17"/>
        <v>0</v>
      </c>
      <c r="AA60" s="13"/>
      <c r="AB60" s="14"/>
      <c r="AC60" s="15">
        <f t="shared" si="18"/>
        <v>0</v>
      </c>
      <c r="AD60" s="16">
        <f t="shared" si="19"/>
        <v>132392</v>
      </c>
      <c r="AE60" s="1" t="s">
        <v>162</v>
      </c>
      <c r="AF60" s="29" t="s">
        <v>18</v>
      </c>
      <c r="AG60" s="1" t="s">
        <v>737</v>
      </c>
    </row>
    <row r="61" spans="1:33" x14ac:dyDescent="0.25">
      <c r="A61" s="1" t="s">
        <v>15</v>
      </c>
      <c r="B61" s="1">
        <v>60</v>
      </c>
      <c r="C61" s="2" t="s">
        <v>810</v>
      </c>
      <c r="D61" s="30">
        <v>46039</v>
      </c>
      <c r="E61" s="3">
        <f t="shared" si="10"/>
        <v>0.36339884758070884</v>
      </c>
      <c r="F61" s="52" t="s">
        <v>261</v>
      </c>
      <c r="G61" s="53">
        <v>60510</v>
      </c>
      <c r="H61" s="54">
        <f t="shared" si="11"/>
        <v>0.47762254321572339</v>
      </c>
      <c r="I61" s="4" t="s">
        <v>261</v>
      </c>
      <c r="J61" s="5">
        <v>11651</v>
      </c>
      <c r="K61" s="6">
        <f t="shared" si="12"/>
        <v>9.1964638092982873E-2</v>
      </c>
      <c r="L61" s="7" t="s">
        <v>810</v>
      </c>
      <c r="M61" s="8">
        <v>3799</v>
      </c>
      <c r="N61" s="9">
        <f t="shared" si="13"/>
        <v>2.998658141921225E-2</v>
      </c>
      <c r="O61" s="96" t="s">
        <v>261</v>
      </c>
      <c r="P61" s="95">
        <v>4508</v>
      </c>
      <c r="Q61" s="94">
        <f t="shared" si="14"/>
        <v>3.5582918935985475E-2</v>
      </c>
      <c r="R61" s="10" t="s">
        <v>811</v>
      </c>
      <c r="S61" s="11">
        <v>2835</v>
      </c>
      <c r="T61" s="12">
        <f t="shared" si="15"/>
        <v>2.2377456784276582E-2</v>
      </c>
      <c r="U61" s="105" t="s">
        <v>261</v>
      </c>
      <c r="V61" s="104">
        <v>658</v>
      </c>
      <c r="W61" s="103">
        <f t="shared" si="16"/>
        <v>5.1937800931407376E-3</v>
      </c>
      <c r="X61" s="102" t="s">
        <v>810</v>
      </c>
      <c r="Y61" s="101">
        <v>1198</v>
      </c>
      <c r="Z61" s="100">
        <f t="shared" si="17"/>
        <v>9.4561528139553239E-3</v>
      </c>
      <c r="AA61" s="13"/>
      <c r="AB61" s="14"/>
      <c r="AC61" s="15">
        <f t="shared" si="18"/>
        <v>0</v>
      </c>
      <c r="AD61" s="16">
        <f t="shared" si="19"/>
        <v>126690</v>
      </c>
      <c r="AE61" s="1" t="s">
        <v>261</v>
      </c>
      <c r="AF61" s="29" t="s">
        <v>18</v>
      </c>
      <c r="AG61" s="1" t="s">
        <v>739</v>
      </c>
    </row>
    <row r="62" spans="1:33" x14ac:dyDescent="0.25">
      <c r="A62" s="1" t="s">
        <v>15</v>
      </c>
      <c r="B62" s="1">
        <v>61</v>
      </c>
      <c r="C62" s="2" t="s">
        <v>812</v>
      </c>
      <c r="D62" s="30">
        <v>49316</v>
      </c>
      <c r="E62" s="3">
        <f t="shared" si="10"/>
        <v>0.38742419005122081</v>
      </c>
      <c r="F62" s="52" t="s">
        <v>169</v>
      </c>
      <c r="G62" s="53">
        <v>60480</v>
      </c>
      <c r="H62" s="54">
        <f t="shared" si="11"/>
        <v>0.47512805203783426</v>
      </c>
      <c r="I62" s="4" t="s">
        <v>169</v>
      </c>
      <c r="J62" s="5">
        <v>10964</v>
      </c>
      <c r="K62" s="6">
        <f t="shared" si="12"/>
        <v>8.6132671338340197E-2</v>
      </c>
      <c r="L62" s="7" t="s">
        <v>812</v>
      </c>
      <c r="M62" s="8">
        <v>2954</v>
      </c>
      <c r="N62" s="9">
        <f t="shared" si="13"/>
        <v>2.3206485874996071E-2</v>
      </c>
      <c r="O62" s="96" t="s">
        <v>169</v>
      </c>
      <c r="P62" s="95">
        <v>3338</v>
      </c>
      <c r="Q62" s="94">
        <f t="shared" si="14"/>
        <v>2.6223171919680734E-2</v>
      </c>
      <c r="R62" s="10" t="s">
        <v>813</v>
      </c>
      <c r="S62" s="11">
        <v>2012</v>
      </c>
      <c r="T62" s="12">
        <f t="shared" si="15"/>
        <v>1.580617792162901E-2</v>
      </c>
      <c r="U62" s="105" t="s">
        <v>169</v>
      </c>
      <c r="V62" s="104">
        <v>473</v>
      </c>
      <c r="W62" s="103">
        <f t="shared" si="16"/>
        <v>3.7158658831662633E-3</v>
      </c>
      <c r="X62" s="102" t="s">
        <v>812</v>
      </c>
      <c r="Y62" s="101">
        <v>1093</v>
      </c>
      <c r="Z62" s="100">
        <f t="shared" si="17"/>
        <v>8.586556892813374E-3</v>
      </c>
      <c r="AA62" s="13"/>
      <c r="AB62" s="14"/>
      <c r="AC62" s="15">
        <f t="shared" si="18"/>
        <v>0</v>
      </c>
      <c r="AD62" s="16">
        <f t="shared" si="19"/>
        <v>127292</v>
      </c>
      <c r="AE62" s="1" t="s">
        <v>169</v>
      </c>
      <c r="AF62" s="29" t="s">
        <v>18</v>
      </c>
      <c r="AG62" s="1" t="s">
        <v>814</v>
      </c>
    </row>
    <row r="63" spans="1:33" x14ac:dyDescent="0.25">
      <c r="A63" s="1" t="s">
        <v>15</v>
      </c>
      <c r="B63" s="1">
        <v>62</v>
      </c>
      <c r="C63" s="2"/>
      <c r="D63" s="30"/>
      <c r="E63" s="3">
        <f t="shared" si="10"/>
        <v>0</v>
      </c>
      <c r="F63" s="52" t="s">
        <v>578</v>
      </c>
      <c r="G63" s="53">
        <v>67228</v>
      </c>
      <c r="H63" s="54">
        <f t="shared" si="11"/>
        <v>0.83012903624127921</v>
      </c>
      <c r="I63" s="4" t="s">
        <v>578</v>
      </c>
      <c r="J63" s="5">
        <v>12761</v>
      </c>
      <c r="K63" s="6">
        <f t="shared" si="12"/>
        <v>0.15757238994875594</v>
      </c>
      <c r="L63" s="7"/>
      <c r="M63" s="8"/>
      <c r="N63" s="9">
        <f t="shared" si="13"/>
        <v>0</v>
      </c>
      <c r="O63" s="96" t="s">
        <v>578</v>
      </c>
      <c r="P63" s="95">
        <v>8405</v>
      </c>
      <c r="Q63" s="94">
        <f t="shared" si="14"/>
        <v>0.10378465147866889</v>
      </c>
      <c r="R63" s="10"/>
      <c r="S63" s="11"/>
      <c r="T63" s="12">
        <f t="shared" si="15"/>
        <v>0</v>
      </c>
      <c r="U63" s="105" t="s">
        <v>578</v>
      </c>
      <c r="V63" s="104">
        <v>996</v>
      </c>
      <c r="W63" s="103">
        <f t="shared" si="16"/>
        <v>1.2298573809964809E-2</v>
      </c>
      <c r="X63" s="102"/>
      <c r="Y63" s="101"/>
      <c r="Z63" s="100">
        <f t="shared" si="17"/>
        <v>0</v>
      </c>
      <c r="AA63" s="13"/>
      <c r="AB63" s="14"/>
      <c r="AC63" s="15">
        <f t="shared" si="18"/>
        <v>0</v>
      </c>
      <c r="AD63" s="16">
        <f t="shared" si="19"/>
        <v>80985</v>
      </c>
      <c r="AE63" s="1" t="s">
        <v>578</v>
      </c>
      <c r="AF63" s="29" t="s">
        <v>18</v>
      </c>
      <c r="AG63" s="1" t="s">
        <v>762</v>
      </c>
    </row>
    <row r="64" spans="1:33" x14ac:dyDescent="0.25">
      <c r="A64" s="1" t="s">
        <v>15</v>
      </c>
      <c r="B64" s="1">
        <v>63</v>
      </c>
      <c r="C64" s="2" t="s">
        <v>174</v>
      </c>
      <c r="D64" s="30">
        <v>78674</v>
      </c>
      <c r="E64" s="3">
        <f t="shared" si="10"/>
        <v>0.91588959126415903</v>
      </c>
      <c r="F64" s="52"/>
      <c r="G64" s="53"/>
      <c r="H64" s="54">
        <f t="shared" si="11"/>
        <v>0</v>
      </c>
      <c r="I64" s="4"/>
      <c r="J64" s="5"/>
      <c r="K64" s="6">
        <f t="shared" si="12"/>
        <v>0</v>
      </c>
      <c r="L64" s="7" t="s">
        <v>174</v>
      </c>
      <c r="M64" s="8">
        <v>6034</v>
      </c>
      <c r="N64" s="9">
        <f t="shared" si="13"/>
        <v>7.0245288070873935E-2</v>
      </c>
      <c r="O64" s="96" t="s">
        <v>174</v>
      </c>
      <c r="P64" s="95">
        <v>3751</v>
      </c>
      <c r="Q64" s="94">
        <f t="shared" si="14"/>
        <v>4.3667563068254575E-2</v>
      </c>
      <c r="R64" s="10"/>
      <c r="S64" s="11"/>
      <c r="T64" s="12">
        <f t="shared" si="15"/>
        <v>0</v>
      </c>
      <c r="U64" s="105"/>
      <c r="V64" s="104"/>
      <c r="W64" s="103">
        <f t="shared" si="16"/>
        <v>0</v>
      </c>
      <c r="X64" s="102" t="s">
        <v>174</v>
      </c>
      <c r="Y64" s="101">
        <v>1191</v>
      </c>
      <c r="Z64" s="100">
        <f t="shared" si="17"/>
        <v>1.3865120664966996E-2</v>
      </c>
      <c r="AA64" s="13"/>
      <c r="AB64" s="14"/>
      <c r="AC64" s="15">
        <f t="shared" si="18"/>
        <v>0</v>
      </c>
      <c r="AD64" s="16">
        <f t="shared" si="19"/>
        <v>85899</v>
      </c>
      <c r="AE64" s="1" t="s">
        <v>174</v>
      </c>
      <c r="AF64" s="29" t="s">
        <v>42</v>
      </c>
      <c r="AG64" s="1" t="s">
        <v>775</v>
      </c>
    </row>
    <row r="65" spans="1:33" x14ac:dyDescent="0.25">
      <c r="C65" s="2"/>
      <c r="D65" s="30"/>
      <c r="E65" s="3"/>
      <c r="F65" s="52"/>
      <c r="G65" s="53"/>
      <c r="H65" s="54"/>
      <c r="I65" s="4"/>
      <c r="J65" s="5"/>
      <c r="K65" s="6"/>
      <c r="L65" s="7"/>
      <c r="M65" s="8"/>
      <c r="N65" s="9"/>
      <c r="O65" s="96"/>
      <c r="P65" s="95"/>
      <c r="Q65" s="94"/>
      <c r="R65" s="10"/>
      <c r="S65" s="11"/>
      <c r="T65" s="12"/>
      <c r="U65" s="105"/>
      <c r="V65" s="104"/>
      <c r="W65" s="103"/>
      <c r="X65" s="102"/>
      <c r="Y65" s="101"/>
      <c r="Z65" s="100"/>
      <c r="AA65" s="13"/>
      <c r="AB65" s="14"/>
      <c r="AC65" s="15"/>
      <c r="AD65" s="16"/>
      <c r="AG65" s="1" t="s">
        <v>14</v>
      </c>
    </row>
    <row r="66" spans="1:33" x14ac:dyDescent="0.25">
      <c r="A66" s="1" t="s">
        <v>175</v>
      </c>
      <c r="B66" s="1">
        <v>1</v>
      </c>
      <c r="C66" s="2" t="s">
        <v>583</v>
      </c>
      <c r="D66" s="30">
        <v>30803</v>
      </c>
      <c r="E66" s="3">
        <f t="shared" ref="E66:E97" si="20">D66/AD66</f>
        <v>0.56745205681336697</v>
      </c>
      <c r="F66" s="52" t="s">
        <v>556</v>
      </c>
      <c r="G66" s="53">
        <v>21280</v>
      </c>
      <c r="H66" s="54">
        <f t="shared" ref="H66:H97" si="21">G66/AD66</f>
        <v>0.39201960098004901</v>
      </c>
      <c r="I66" s="4"/>
      <c r="J66" s="5"/>
      <c r="K66" s="6">
        <f t="shared" ref="K66:K97" si="22">J66/AD66</f>
        <v>0</v>
      </c>
      <c r="L66" s="7" t="s">
        <v>583</v>
      </c>
      <c r="M66" s="8">
        <v>1772</v>
      </c>
      <c r="N66" s="9">
        <f t="shared" ref="N66:N97" si="23">M66/AD66</f>
        <v>3.2643737450030394E-2</v>
      </c>
      <c r="O66" s="96" t="s">
        <v>176</v>
      </c>
      <c r="P66" s="95">
        <v>2243</v>
      </c>
      <c r="Q66" s="94">
        <f t="shared" ref="Q66:Q97" si="24">P66/AD66</f>
        <v>4.1320487076985428E-2</v>
      </c>
      <c r="R66" s="10"/>
      <c r="S66" s="11"/>
      <c r="T66" s="12">
        <f t="shared" ref="T66:T97" si="25">S66/AD66</f>
        <v>0</v>
      </c>
      <c r="U66" s="105"/>
      <c r="V66" s="104"/>
      <c r="W66" s="103">
        <f t="shared" ref="W66:W97" si="26">V66/AD66</f>
        <v>0</v>
      </c>
      <c r="X66" s="102" t="s">
        <v>583</v>
      </c>
      <c r="Y66" s="101">
        <v>428</v>
      </c>
      <c r="Z66" s="100">
        <f t="shared" ref="Z66:Z97" si="27">Y66/AD66</f>
        <v>7.8846047565536165E-3</v>
      </c>
      <c r="AA66" s="13"/>
      <c r="AB66" s="14"/>
      <c r="AC66" s="15">
        <f t="shared" ref="AC66:AC97" si="28">AB66/AD66</f>
        <v>0</v>
      </c>
      <c r="AD66" s="16">
        <f t="shared" ref="AD66:AD97" si="29">D66+G66+J66+M66+S66+AB66+V66+Y66</f>
        <v>54283</v>
      </c>
      <c r="AE66" s="1" t="s">
        <v>583</v>
      </c>
      <c r="AF66" s="29" t="s">
        <v>42</v>
      </c>
      <c r="AG66" s="1" t="s">
        <v>815</v>
      </c>
    </row>
    <row r="67" spans="1:33" x14ac:dyDescent="0.25">
      <c r="A67" s="1" t="s">
        <v>175</v>
      </c>
      <c r="B67" s="1">
        <v>2</v>
      </c>
      <c r="C67" s="2" t="s">
        <v>497</v>
      </c>
      <c r="D67" s="30">
        <v>19575</v>
      </c>
      <c r="E67" s="3">
        <f t="shared" si="20"/>
        <v>0.33957256357769838</v>
      </c>
      <c r="F67" s="52" t="s">
        <v>586</v>
      </c>
      <c r="G67" s="53">
        <v>32636</v>
      </c>
      <c r="H67" s="54">
        <f t="shared" si="21"/>
        <v>0.56614509246088196</v>
      </c>
      <c r="I67" s="4" t="s">
        <v>586</v>
      </c>
      <c r="J67" s="5">
        <v>5235</v>
      </c>
      <c r="K67" s="6">
        <f t="shared" si="22"/>
        <v>9.0812892481698645E-2</v>
      </c>
      <c r="L67" s="7"/>
      <c r="M67" s="8"/>
      <c r="N67" s="9">
        <f t="shared" si="23"/>
        <v>0</v>
      </c>
      <c r="O67" s="96" t="s">
        <v>586</v>
      </c>
      <c r="P67" s="95">
        <v>1724</v>
      </c>
      <c r="Q67" s="94">
        <f t="shared" si="24"/>
        <v>2.9906671755195503E-2</v>
      </c>
      <c r="R67" s="10"/>
      <c r="S67" s="11"/>
      <c r="T67" s="12">
        <f t="shared" si="25"/>
        <v>0</v>
      </c>
      <c r="U67" s="105" t="s">
        <v>586</v>
      </c>
      <c r="V67" s="104">
        <v>200</v>
      </c>
      <c r="W67" s="103">
        <f t="shared" si="26"/>
        <v>3.469451479721056E-3</v>
      </c>
      <c r="X67" s="102"/>
      <c r="Y67" s="101"/>
      <c r="Z67" s="100">
        <f t="shared" si="27"/>
        <v>0</v>
      </c>
      <c r="AA67" s="13"/>
      <c r="AB67" s="14"/>
      <c r="AC67" s="15">
        <f t="shared" si="28"/>
        <v>0</v>
      </c>
      <c r="AD67" s="16">
        <f t="shared" si="29"/>
        <v>57646</v>
      </c>
      <c r="AE67" s="1" t="s">
        <v>586</v>
      </c>
      <c r="AF67" s="29" t="s">
        <v>18</v>
      </c>
      <c r="AG67" s="1" t="s">
        <v>737</v>
      </c>
    </row>
    <row r="68" spans="1:33" x14ac:dyDescent="0.25">
      <c r="A68" s="1" t="s">
        <v>175</v>
      </c>
      <c r="B68" s="1">
        <v>3</v>
      </c>
      <c r="C68" s="2" t="s">
        <v>816</v>
      </c>
      <c r="D68" s="30">
        <v>17404</v>
      </c>
      <c r="E68" s="3">
        <f t="shared" si="20"/>
        <v>0.38598358837879798</v>
      </c>
      <c r="F68" s="52" t="s">
        <v>182</v>
      </c>
      <c r="G68" s="53">
        <v>23957</v>
      </c>
      <c r="H68" s="54">
        <f t="shared" si="21"/>
        <v>0.53131514748281217</v>
      </c>
      <c r="I68" s="4" t="s">
        <v>182</v>
      </c>
      <c r="J68" s="5">
        <v>3560</v>
      </c>
      <c r="K68" s="6">
        <f t="shared" si="22"/>
        <v>7.8953204701707691E-2</v>
      </c>
      <c r="L68" s="7"/>
      <c r="M68" s="8"/>
      <c r="N68" s="9">
        <f t="shared" si="23"/>
        <v>0</v>
      </c>
      <c r="O68" s="96" t="s">
        <v>182</v>
      </c>
      <c r="P68" s="95">
        <v>1401</v>
      </c>
      <c r="Q68" s="94">
        <f t="shared" si="24"/>
        <v>3.1071190951430471E-2</v>
      </c>
      <c r="R68" s="10"/>
      <c r="S68" s="11"/>
      <c r="T68" s="12">
        <f t="shared" si="25"/>
        <v>0</v>
      </c>
      <c r="U68" s="105" t="s">
        <v>182</v>
      </c>
      <c r="V68" s="104">
        <v>169</v>
      </c>
      <c r="W68" s="103">
        <f t="shared" si="26"/>
        <v>3.748059436682191E-3</v>
      </c>
      <c r="X68" s="102"/>
      <c r="Y68" s="101"/>
      <c r="Z68" s="100">
        <f t="shared" si="27"/>
        <v>0</v>
      </c>
      <c r="AA68" s="13"/>
      <c r="AB68" s="14"/>
      <c r="AC68" s="15">
        <f t="shared" si="28"/>
        <v>0</v>
      </c>
      <c r="AD68" s="16">
        <f t="shared" si="29"/>
        <v>45090</v>
      </c>
      <c r="AE68" s="1" t="s">
        <v>182</v>
      </c>
      <c r="AF68" s="29" t="s">
        <v>18</v>
      </c>
      <c r="AG68" s="1" t="s">
        <v>737</v>
      </c>
    </row>
    <row r="69" spans="1:33" x14ac:dyDescent="0.25">
      <c r="A69" s="1" t="s">
        <v>175</v>
      </c>
      <c r="B69" s="1">
        <v>4</v>
      </c>
      <c r="C69" s="2" t="s">
        <v>183</v>
      </c>
      <c r="D69" s="30">
        <v>29051</v>
      </c>
      <c r="E69" s="3">
        <f t="shared" si="20"/>
        <v>0.553932691390981</v>
      </c>
      <c r="F69" s="52" t="s">
        <v>817</v>
      </c>
      <c r="G69" s="53">
        <v>18811</v>
      </c>
      <c r="H69" s="54">
        <f t="shared" si="21"/>
        <v>0.35868052245209264</v>
      </c>
      <c r="I69" s="4" t="s">
        <v>817</v>
      </c>
      <c r="J69" s="5">
        <v>3183</v>
      </c>
      <c r="K69" s="6">
        <f t="shared" si="22"/>
        <v>6.0692153684812664E-2</v>
      </c>
      <c r="L69" s="7" t="s">
        <v>183</v>
      </c>
      <c r="M69" s="8">
        <v>1400</v>
      </c>
      <c r="N69" s="9">
        <f t="shared" si="23"/>
        <v>2.6694632472113643E-2</v>
      </c>
      <c r="O69" s="96" t="s">
        <v>183</v>
      </c>
      <c r="P69" s="95">
        <v>1490</v>
      </c>
      <c r="Q69" s="94">
        <f t="shared" si="24"/>
        <v>2.8410715988178091E-2</v>
      </c>
      <c r="R69" s="10"/>
      <c r="S69" s="11"/>
      <c r="T69" s="12">
        <f t="shared" si="25"/>
        <v>0</v>
      </c>
      <c r="U69" s="105"/>
      <c r="V69" s="104"/>
      <c r="W69" s="103">
        <f t="shared" si="26"/>
        <v>0</v>
      </c>
      <c r="X69" s="102"/>
      <c r="Y69" s="101"/>
      <c r="Z69" s="100">
        <f t="shared" si="27"/>
        <v>0</v>
      </c>
      <c r="AA69" s="13"/>
      <c r="AB69" s="14"/>
      <c r="AC69" s="15">
        <f t="shared" si="28"/>
        <v>0</v>
      </c>
      <c r="AD69" s="16">
        <f t="shared" si="29"/>
        <v>52445</v>
      </c>
      <c r="AE69" s="1" t="s">
        <v>183</v>
      </c>
      <c r="AF69" s="29" t="s">
        <v>42</v>
      </c>
      <c r="AG69" s="1" t="s">
        <v>581</v>
      </c>
    </row>
    <row r="70" spans="1:33" x14ac:dyDescent="0.25">
      <c r="A70" s="1" t="s">
        <v>175</v>
      </c>
      <c r="B70" s="1">
        <v>5</v>
      </c>
      <c r="C70" s="2" t="s">
        <v>588</v>
      </c>
      <c r="D70" s="30">
        <v>18313</v>
      </c>
      <c r="E70" s="3">
        <f t="shared" si="20"/>
        <v>0.35676296974537802</v>
      </c>
      <c r="F70" s="52" t="s">
        <v>187</v>
      </c>
      <c r="G70" s="53">
        <v>27949</v>
      </c>
      <c r="H70" s="54">
        <f t="shared" si="21"/>
        <v>0.54448578831505323</v>
      </c>
      <c r="I70" s="4" t="s">
        <v>187</v>
      </c>
      <c r="J70" s="5">
        <v>4097</v>
      </c>
      <c r="K70" s="6">
        <f t="shared" si="22"/>
        <v>7.9815316280610157E-2</v>
      </c>
      <c r="L70" s="7"/>
      <c r="M70" s="8"/>
      <c r="N70" s="9">
        <f t="shared" si="23"/>
        <v>0</v>
      </c>
      <c r="O70" s="96" t="s">
        <v>187</v>
      </c>
      <c r="P70" s="95">
        <v>1190</v>
      </c>
      <c r="Q70" s="94">
        <f t="shared" si="24"/>
        <v>2.3182871948724943E-2</v>
      </c>
      <c r="R70" s="10"/>
      <c r="S70" s="11"/>
      <c r="T70" s="12">
        <f t="shared" si="25"/>
        <v>0</v>
      </c>
      <c r="U70" s="105" t="s">
        <v>187</v>
      </c>
      <c r="V70" s="104">
        <v>148</v>
      </c>
      <c r="W70" s="103">
        <f t="shared" si="26"/>
        <v>2.8832479398414215E-3</v>
      </c>
      <c r="X70" s="102"/>
      <c r="Y70" s="101"/>
      <c r="Z70" s="100">
        <f t="shared" si="27"/>
        <v>0</v>
      </c>
      <c r="AA70" s="13" t="s">
        <v>51</v>
      </c>
      <c r="AB70" s="14">
        <v>824</v>
      </c>
      <c r="AC70" s="15">
        <f t="shared" si="28"/>
        <v>1.6052677719117104E-2</v>
      </c>
      <c r="AD70" s="16">
        <f t="shared" si="29"/>
        <v>51331</v>
      </c>
      <c r="AE70" s="1" t="s">
        <v>187</v>
      </c>
      <c r="AF70" s="29" t="s">
        <v>18</v>
      </c>
      <c r="AG70" s="1" t="s">
        <v>818</v>
      </c>
    </row>
    <row r="71" spans="1:33" x14ac:dyDescent="0.25">
      <c r="A71" s="1" t="s">
        <v>175</v>
      </c>
      <c r="B71" s="1">
        <v>6</v>
      </c>
      <c r="C71" s="2" t="s">
        <v>188</v>
      </c>
      <c r="D71" s="30">
        <v>24201</v>
      </c>
      <c r="E71" s="3">
        <f t="shared" si="20"/>
        <v>0.93896950415147051</v>
      </c>
      <c r="F71" s="52"/>
      <c r="G71" s="53"/>
      <c r="H71" s="54">
        <f t="shared" si="21"/>
        <v>0</v>
      </c>
      <c r="I71" s="4"/>
      <c r="J71" s="5"/>
      <c r="K71" s="6">
        <f t="shared" si="22"/>
        <v>0</v>
      </c>
      <c r="L71" s="7" t="s">
        <v>188</v>
      </c>
      <c r="M71" s="8">
        <v>1573</v>
      </c>
      <c r="N71" s="9">
        <f t="shared" si="23"/>
        <v>6.1030495848529528E-2</v>
      </c>
      <c r="O71" s="96" t="s">
        <v>188</v>
      </c>
      <c r="P71" s="95">
        <v>1046</v>
      </c>
      <c r="Q71" s="94">
        <f t="shared" si="24"/>
        <v>4.0583533793745637E-2</v>
      </c>
      <c r="R71" s="10"/>
      <c r="S71" s="11"/>
      <c r="T71" s="12">
        <f t="shared" si="25"/>
        <v>0</v>
      </c>
      <c r="U71" s="105"/>
      <c r="V71" s="104"/>
      <c r="W71" s="103">
        <f t="shared" si="26"/>
        <v>0</v>
      </c>
      <c r="X71" s="102"/>
      <c r="Y71" s="101"/>
      <c r="Z71" s="100">
        <f t="shared" si="27"/>
        <v>0</v>
      </c>
      <c r="AA71" s="13"/>
      <c r="AB71" s="14"/>
      <c r="AC71" s="15">
        <f t="shared" si="28"/>
        <v>0</v>
      </c>
      <c r="AD71" s="16">
        <f t="shared" si="29"/>
        <v>25774</v>
      </c>
      <c r="AE71" s="1" t="s">
        <v>188</v>
      </c>
      <c r="AF71" s="29" t="s">
        <v>42</v>
      </c>
      <c r="AG71" s="1" t="s">
        <v>110</v>
      </c>
    </row>
    <row r="72" spans="1:33" x14ac:dyDescent="0.25">
      <c r="A72" s="1" t="s">
        <v>175</v>
      </c>
      <c r="B72" s="1">
        <v>7</v>
      </c>
      <c r="C72" s="2" t="s">
        <v>819</v>
      </c>
      <c r="D72" s="30">
        <v>18653</v>
      </c>
      <c r="E72" s="3">
        <f t="shared" si="20"/>
        <v>0.33745205875967871</v>
      </c>
      <c r="F72" s="52" t="s">
        <v>191</v>
      </c>
      <c r="G72" s="53">
        <v>31330</v>
      </c>
      <c r="H72" s="54">
        <f t="shared" si="21"/>
        <v>0.56679209783631235</v>
      </c>
      <c r="I72" s="4" t="s">
        <v>191</v>
      </c>
      <c r="J72" s="5">
        <v>5018</v>
      </c>
      <c r="K72" s="6">
        <f t="shared" si="22"/>
        <v>9.0780809031044213E-2</v>
      </c>
      <c r="L72" s="7"/>
      <c r="M72" s="8"/>
      <c r="N72" s="9">
        <f t="shared" si="23"/>
        <v>0</v>
      </c>
      <c r="O72" s="96" t="s">
        <v>191</v>
      </c>
      <c r="P72" s="95">
        <v>1612</v>
      </c>
      <c r="Q72" s="94">
        <f t="shared" si="24"/>
        <v>2.9162746942615239E-2</v>
      </c>
      <c r="R72" s="10"/>
      <c r="S72" s="11"/>
      <c r="T72" s="12">
        <f t="shared" si="25"/>
        <v>0</v>
      </c>
      <c r="U72" s="105" t="s">
        <v>191</v>
      </c>
      <c r="V72" s="104">
        <v>275</v>
      </c>
      <c r="W72" s="103">
        <f t="shared" si="26"/>
        <v>4.9750343729647586E-3</v>
      </c>
      <c r="X72" s="102"/>
      <c r="Y72" s="101"/>
      <c r="Z72" s="100">
        <f t="shared" si="27"/>
        <v>0</v>
      </c>
      <c r="AA72" s="13"/>
      <c r="AB72" s="14"/>
      <c r="AC72" s="15">
        <f t="shared" si="28"/>
        <v>0</v>
      </c>
      <c r="AD72" s="16">
        <f t="shared" si="29"/>
        <v>55276</v>
      </c>
      <c r="AE72" s="1" t="s">
        <v>191</v>
      </c>
      <c r="AF72" s="29" t="s">
        <v>18</v>
      </c>
      <c r="AG72" s="1" t="s">
        <v>737</v>
      </c>
    </row>
    <row r="73" spans="1:33" x14ac:dyDescent="0.25">
      <c r="A73" s="1" t="s">
        <v>175</v>
      </c>
      <c r="B73" s="1">
        <v>8</v>
      </c>
      <c r="C73" s="2" t="s">
        <v>820</v>
      </c>
      <c r="D73" s="30">
        <v>19121</v>
      </c>
      <c r="E73" s="3">
        <f t="shared" si="20"/>
        <v>0.31353611543822252</v>
      </c>
      <c r="F73" s="52" t="s">
        <v>821</v>
      </c>
      <c r="G73" s="53">
        <v>36528</v>
      </c>
      <c r="H73" s="54">
        <f t="shared" si="21"/>
        <v>0.59896695908830044</v>
      </c>
      <c r="I73" s="4" t="s">
        <v>193</v>
      </c>
      <c r="J73" s="5">
        <v>5155</v>
      </c>
      <c r="K73" s="6">
        <f t="shared" si="22"/>
        <v>8.4528982536689348E-2</v>
      </c>
      <c r="L73" s="7"/>
      <c r="M73" s="8"/>
      <c r="N73" s="9">
        <f t="shared" si="23"/>
        <v>0</v>
      </c>
      <c r="O73" s="96" t="s">
        <v>822</v>
      </c>
      <c r="P73" s="95">
        <v>1422</v>
      </c>
      <c r="Q73" s="94">
        <f t="shared" si="24"/>
        <v>2.3317209149790932E-2</v>
      </c>
      <c r="R73" s="10"/>
      <c r="S73" s="11"/>
      <c r="T73" s="12">
        <f t="shared" si="25"/>
        <v>0</v>
      </c>
      <c r="U73" s="105" t="s">
        <v>193</v>
      </c>
      <c r="V73" s="104">
        <v>181</v>
      </c>
      <c r="W73" s="103">
        <f t="shared" si="26"/>
        <v>2.9679429367877345E-3</v>
      </c>
      <c r="X73" s="102"/>
      <c r="Y73" s="101"/>
      <c r="Z73" s="100">
        <f t="shared" si="27"/>
        <v>0</v>
      </c>
      <c r="AA73" s="13"/>
      <c r="AB73" s="14"/>
      <c r="AC73" s="15">
        <f t="shared" si="28"/>
        <v>0</v>
      </c>
      <c r="AD73" s="16">
        <f t="shared" si="29"/>
        <v>60985</v>
      </c>
      <c r="AE73" s="1" t="s">
        <v>193</v>
      </c>
      <c r="AF73" s="29" t="s">
        <v>18</v>
      </c>
      <c r="AG73" s="1" t="s">
        <v>737</v>
      </c>
    </row>
    <row r="74" spans="1:33" x14ac:dyDescent="0.25">
      <c r="A74" s="1" t="s">
        <v>175</v>
      </c>
      <c r="B74" s="1">
        <v>9</v>
      </c>
      <c r="C74" s="2" t="s">
        <v>823</v>
      </c>
      <c r="D74" s="30">
        <v>18841</v>
      </c>
      <c r="E74" s="3">
        <f t="shared" si="20"/>
        <v>0.31933357061744716</v>
      </c>
      <c r="F74" s="52" t="s">
        <v>195</v>
      </c>
      <c r="G74" s="53">
        <v>35368</v>
      </c>
      <c r="H74" s="54">
        <f t="shared" si="21"/>
        <v>0.59944746699208484</v>
      </c>
      <c r="I74" s="4" t="s">
        <v>195</v>
      </c>
      <c r="J74" s="5">
        <v>4352</v>
      </c>
      <c r="K74" s="6">
        <f t="shared" si="22"/>
        <v>7.3761461670141179E-2</v>
      </c>
      <c r="L74" s="7"/>
      <c r="M74" s="8"/>
      <c r="N74" s="9">
        <f t="shared" si="23"/>
        <v>0</v>
      </c>
      <c r="O74" s="96" t="s">
        <v>195</v>
      </c>
      <c r="P74" s="95">
        <v>1181</v>
      </c>
      <c r="Q74" s="94">
        <f t="shared" si="24"/>
        <v>2.0016609887967999E-2</v>
      </c>
      <c r="R74" s="10"/>
      <c r="S74" s="11"/>
      <c r="T74" s="12">
        <f t="shared" si="25"/>
        <v>0</v>
      </c>
      <c r="U74" s="105" t="s">
        <v>195</v>
      </c>
      <c r="V74" s="104">
        <v>171</v>
      </c>
      <c r="W74" s="103">
        <f t="shared" si="26"/>
        <v>2.8982559617633601E-3</v>
      </c>
      <c r="X74" s="102"/>
      <c r="Y74" s="101"/>
      <c r="Z74" s="100">
        <f t="shared" si="27"/>
        <v>0</v>
      </c>
      <c r="AA74" s="13" t="s">
        <v>195</v>
      </c>
      <c r="AB74" s="14">
        <v>269</v>
      </c>
      <c r="AC74" s="15">
        <f t="shared" si="28"/>
        <v>4.559244758563414E-3</v>
      </c>
      <c r="AD74" s="16">
        <f t="shared" si="29"/>
        <v>59001</v>
      </c>
      <c r="AE74" s="1" t="s">
        <v>195</v>
      </c>
      <c r="AF74" s="29" t="s">
        <v>18</v>
      </c>
      <c r="AG74" s="1" t="s">
        <v>824</v>
      </c>
    </row>
    <row r="75" spans="1:33" x14ac:dyDescent="0.25">
      <c r="A75" s="1" t="s">
        <v>175</v>
      </c>
      <c r="B75" s="1">
        <v>10</v>
      </c>
      <c r="C75" s="2" t="s">
        <v>825</v>
      </c>
      <c r="D75" s="30">
        <v>23923</v>
      </c>
      <c r="E75" s="3">
        <f t="shared" si="20"/>
        <v>0.43387500453407812</v>
      </c>
      <c r="F75" s="52" t="s">
        <v>197</v>
      </c>
      <c r="G75" s="53">
        <v>27231</v>
      </c>
      <c r="H75" s="54">
        <f t="shared" si="21"/>
        <v>0.49386992636657112</v>
      </c>
      <c r="I75" s="4" t="s">
        <v>198</v>
      </c>
      <c r="J75" s="5">
        <v>3703</v>
      </c>
      <c r="K75" s="6">
        <f t="shared" si="22"/>
        <v>6.7158765279843297E-2</v>
      </c>
      <c r="L75" s="7"/>
      <c r="M75" s="8"/>
      <c r="N75" s="9">
        <f t="shared" si="23"/>
        <v>0</v>
      </c>
      <c r="O75" s="96" t="s">
        <v>197</v>
      </c>
      <c r="P75" s="95">
        <v>1456</v>
      </c>
      <c r="Q75" s="94">
        <f t="shared" si="24"/>
        <v>2.6406471036308898E-2</v>
      </c>
      <c r="R75" s="10"/>
      <c r="S75" s="11"/>
      <c r="T75" s="12">
        <f t="shared" si="25"/>
        <v>0</v>
      </c>
      <c r="U75" s="105" t="s">
        <v>197</v>
      </c>
      <c r="V75" s="104">
        <v>281</v>
      </c>
      <c r="W75" s="103">
        <f t="shared" si="26"/>
        <v>5.0963038195074176E-3</v>
      </c>
      <c r="X75" s="102"/>
      <c r="Y75" s="101"/>
      <c r="Z75" s="100">
        <f t="shared" si="27"/>
        <v>0</v>
      </c>
      <c r="AA75" s="13"/>
      <c r="AB75" s="14"/>
      <c r="AC75" s="15">
        <f t="shared" si="28"/>
        <v>0</v>
      </c>
      <c r="AD75" s="16">
        <f t="shared" si="29"/>
        <v>55138</v>
      </c>
      <c r="AE75" s="1" t="s">
        <v>197</v>
      </c>
      <c r="AF75" s="29" t="s">
        <v>18</v>
      </c>
      <c r="AG75" s="1" t="s">
        <v>65</v>
      </c>
    </row>
    <row r="76" spans="1:33" x14ac:dyDescent="0.25">
      <c r="A76" s="1" t="s">
        <v>175</v>
      </c>
      <c r="B76" s="1">
        <v>11</v>
      </c>
      <c r="C76" s="2" t="s">
        <v>597</v>
      </c>
      <c r="D76" s="30">
        <v>24411</v>
      </c>
      <c r="E76" s="3">
        <f t="shared" si="20"/>
        <v>0.57024387964866385</v>
      </c>
      <c r="F76" s="52" t="s">
        <v>826</v>
      </c>
      <c r="G76" s="53">
        <v>17369</v>
      </c>
      <c r="H76" s="54">
        <f t="shared" si="21"/>
        <v>0.40574191739861709</v>
      </c>
      <c r="I76" s="4"/>
      <c r="J76" s="5"/>
      <c r="K76" s="6">
        <f t="shared" si="22"/>
        <v>0</v>
      </c>
      <c r="L76" s="7" t="s">
        <v>597</v>
      </c>
      <c r="M76" s="8">
        <v>934</v>
      </c>
      <c r="N76" s="9">
        <f t="shared" si="23"/>
        <v>2.1818351709960757E-2</v>
      </c>
      <c r="O76" s="96" t="s">
        <v>597</v>
      </c>
      <c r="P76" s="95">
        <v>690</v>
      </c>
      <c r="Q76" s="94">
        <f t="shared" si="24"/>
        <v>1.6118482526630538E-2</v>
      </c>
      <c r="R76" s="10"/>
      <c r="S76" s="11"/>
      <c r="T76" s="12">
        <f t="shared" si="25"/>
        <v>0</v>
      </c>
      <c r="U76" s="105" t="s">
        <v>597</v>
      </c>
      <c r="V76" s="104">
        <v>94</v>
      </c>
      <c r="W76" s="103">
        <f t="shared" si="26"/>
        <v>2.1958512427583629E-3</v>
      </c>
      <c r="X76" s="102"/>
      <c r="Y76" s="101"/>
      <c r="Z76" s="100">
        <f t="shared" si="27"/>
        <v>0</v>
      </c>
      <c r="AA76" s="13"/>
      <c r="AB76" s="14"/>
      <c r="AC76" s="15">
        <f t="shared" si="28"/>
        <v>0</v>
      </c>
      <c r="AD76" s="16">
        <f t="shared" si="29"/>
        <v>42808</v>
      </c>
      <c r="AE76" s="1" t="s">
        <v>597</v>
      </c>
      <c r="AF76" s="29" t="s">
        <v>42</v>
      </c>
      <c r="AG76" s="1" t="s">
        <v>827</v>
      </c>
    </row>
    <row r="77" spans="1:33" x14ac:dyDescent="0.25">
      <c r="A77" s="1" t="s">
        <v>175</v>
      </c>
      <c r="B77" s="1">
        <v>12</v>
      </c>
      <c r="C77" s="2" t="s">
        <v>828</v>
      </c>
      <c r="D77" s="30">
        <v>21243</v>
      </c>
      <c r="E77" s="3">
        <f t="shared" si="20"/>
        <v>0.36216861307646409</v>
      </c>
      <c r="F77" s="52" t="s">
        <v>202</v>
      </c>
      <c r="G77" s="53">
        <v>32325</v>
      </c>
      <c r="H77" s="54">
        <f t="shared" si="21"/>
        <v>0.55110391270991388</v>
      </c>
      <c r="I77" s="4" t="s">
        <v>202</v>
      </c>
      <c r="J77" s="5">
        <v>4833</v>
      </c>
      <c r="K77" s="6">
        <f t="shared" si="22"/>
        <v>8.2397067598670187E-2</v>
      </c>
      <c r="L77" s="7"/>
      <c r="M77" s="8"/>
      <c r="N77" s="9">
        <f t="shared" si="23"/>
        <v>0</v>
      </c>
      <c r="O77" s="96" t="s">
        <v>202</v>
      </c>
      <c r="P77" s="95">
        <v>1609</v>
      </c>
      <c r="Q77" s="94">
        <f t="shared" si="24"/>
        <v>2.743159150967522E-2</v>
      </c>
      <c r="R77" s="10"/>
      <c r="S77" s="11"/>
      <c r="T77" s="12">
        <f t="shared" si="25"/>
        <v>0</v>
      </c>
      <c r="U77" s="105" t="s">
        <v>202</v>
      </c>
      <c r="V77" s="104">
        <v>254</v>
      </c>
      <c r="W77" s="103">
        <f t="shared" si="26"/>
        <v>4.330406614951837E-3</v>
      </c>
      <c r="X77" s="102"/>
      <c r="Y77" s="101"/>
      <c r="Z77" s="100">
        <f t="shared" si="27"/>
        <v>0</v>
      </c>
      <c r="AA77" s="13"/>
      <c r="AB77" s="14"/>
      <c r="AC77" s="15">
        <f t="shared" si="28"/>
        <v>0</v>
      </c>
      <c r="AD77" s="16">
        <f t="shared" si="29"/>
        <v>58655</v>
      </c>
      <c r="AE77" s="1" t="s">
        <v>202</v>
      </c>
      <c r="AF77" s="29" t="s">
        <v>18</v>
      </c>
      <c r="AG77" s="1" t="s">
        <v>737</v>
      </c>
    </row>
    <row r="78" spans="1:33" x14ac:dyDescent="0.25">
      <c r="A78" s="1" t="s">
        <v>175</v>
      </c>
      <c r="B78" s="1">
        <v>13</v>
      </c>
      <c r="C78" s="2" t="s">
        <v>203</v>
      </c>
      <c r="D78" s="30">
        <v>33042</v>
      </c>
      <c r="E78" s="3">
        <f t="shared" si="20"/>
        <v>0.60409163208219829</v>
      </c>
      <c r="F78" s="52" t="s">
        <v>829</v>
      </c>
      <c r="G78" s="53">
        <v>17794</v>
      </c>
      <c r="H78" s="54">
        <f t="shared" si="21"/>
        <v>0.32531948735762473</v>
      </c>
      <c r="I78" s="4" t="s">
        <v>829</v>
      </c>
      <c r="J78" s="5">
        <v>1783</v>
      </c>
      <c r="K78" s="6">
        <f t="shared" si="22"/>
        <v>3.2597765873813918E-2</v>
      </c>
      <c r="L78" s="7" t="s">
        <v>203</v>
      </c>
      <c r="M78" s="8">
        <v>871</v>
      </c>
      <c r="N78" s="9">
        <f t="shared" si="23"/>
        <v>1.5924090900780664E-2</v>
      </c>
      <c r="O78" s="96"/>
      <c r="P78" s="95"/>
      <c r="Q78" s="94">
        <f t="shared" si="24"/>
        <v>0</v>
      </c>
      <c r="R78" s="10" t="s">
        <v>205</v>
      </c>
      <c r="S78" s="11">
        <v>648</v>
      </c>
      <c r="T78" s="12">
        <f t="shared" si="25"/>
        <v>1.1847084849260472E-2</v>
      </c>
      <c r="U78" s="105" t="s">
        <v>829</v>
      </c>
      <c r="V78" s="104">
        <v>158</v>
      </c>
      <c r="W78" s="103">
        <f t="shared" si="26"/>
        <v>2.8886410589246212E-3</v>
      </c>
      <c r="X78" s="102" t="s">
        <v>203</v>
      </c>
      <c r="Y78" s="101">
        <v>401</v>
      </c>
      <c r="Z78" s="100">
        <f t="shared" si="27"/>
        <v>7.3312978773972977E-3</v>
      </c>
      <c r="AA78" s="13"/>
      <c r="AB78" s="14"/>
      <c r="AC78" s="15">
        <f t="shared" si="28"/>
        <v>0</v>
      </c>
      <c r="AD78" s="16">
        <f t="shared" si="29"/>
        <v>54697</v>
      </c>
      <c r="AE78" s="1" t="s">
        <v>203</v>
      </c>
      <c r="AF78" s="29" t="s">
        <v>42</v>
      </c>
      <c r="AG78" s="1" t="s">
        <v>830</v>
      </c>
    </row>
    <row r="79" spans="1:33" x14ac:dyDescent="0.25">
      <c r="A79" s="1" t="s">
        <v>175</v>
      </c>
      <c r="B79" s="1">
        <v>14</v>
      </c>
      <c r="C79" s="2" t="s">
        <v>831</v>
      </c>
      <c r="D79" s="30">
        <v>22270</v>
      </c>
      <c r="E79" s="3">
        <f t="shared" si="20"/>
        <v>0.35457831133472384</v>
      </c>
      <c r="F79" s="52" t="s">
        <v>208</v>
      </c>
      <c r="G79" s="53">
        <v>35113</v>
      </c>
      <c r="H79" s="54">
        <f t="shared" si="21"/>
        <v>0.55906188800611401</v>
      </c>
      <c r="I79" s="4" t="s">
        <v>208</v>
      </c>
      <c r="J79" s="5">
        <v>3672</v>
      </c>
      <c r="K79" s="6">
        <f t="shared" si="22"/>
        <v>5.8464820800229272E-2</v>
      </c>
      <c r="L79" s="7" t="s">
        <v>831</v>
      </c>
      <c r="M79" s="8">
        <v>920</v>
      </c>
      <c r="N79" s="9">
        <f t="shared" si="23"/>
        <v>1.4648048784371169E-2</v>
      </c>
      <c r="O79" s="96" t="s">
        <v>208</v>
      </c>
      <c r="P79" s="95">
        <v>849</v>
      </c>
      <c r="Q79" s="94">
        <f t="shared" si="24"/>
        <v>1.351760154122948E-2</v>
      </c>
      <c r="R79" s="10"/>
      <c r="S79" s="11"/>
      <c r="T79" s="12">
        <f t="shared" si="25"/>
        <v>0</v>
      </c>
      <c r="U79" s="105" t="s">
        <v>208</v>
      </c>
      <c r="V79" s="104">
        <v>135</v>
      </c>
      <c r="W79" s="103">
        <f t="shared" si="26"/>
        <v>2.1494419411848997E-3</v>
      </c>
      <c r="X79" s="102" t="s">
        <v>831</v>
      </c>
      <c r="Y79" s="101">
        <v>415</v>
      </c>
      <c r="Z79" s="100">
        <f t="shared" si="27"/>
        <v>6.6075437451239508E-3</v>
      </c>
      <c r="AA79" s="13" t="s">
        <v>208</v>
      </c>
      <c r="AB79" s="14">
        <v>282</v>
      </c>
      <c r="AC79" s="15">
        <f t="shared" si="28"/>
        <v>4.4899453882529016E-3</v>
      </c>
      <c r="AD79" s="16">
        <f t="shared" si="29"/>
        <v>62807</v>
      </c>
      <c r="AE79" s="1" t="s">
        <v>208</v>
      </c>
      <c r="AF79" s="29" t="s">
        <v>18</v>
      </c>
      <c r="AG79" s="1" t="s">
        <v>832</v>
      </c>
    </row>
    <row r="80" spans="1:33" x14ac:dyDescent="0.25">
      <c r="A80" s="1" t="s">
        <v>175</v>
      </c>
      <c r="B80" s="1">
        <v>15</v>
      </c>
      <c r="C80" s="2" t="s">
        <v>833</v>
      </c>
      <c r="D80" s="30">
        <v>23333</v>
      </c>
      <c r="E80" s="3">
        <f t="shared" si="20"/>
        <v>0.41286384145802002</v>
      </c>
      <c r="F80" s="52" t="s">
        <v>211</v>
      </c>
      <c r="G80" s="53">
        <v>28354</v>
      </c>
      <c r="H80" s="54">
        <f t="shared" si="21"/>
        <v>0.50170751128019109</v>
      </c>
      <c r="I80" s="4" t="s">
        <v>211</v>
      </c>
      <c r="J80" s="5">
        <v>3188</v>
      </c>
      <c r="K80" s="6">
        <f t="shared" si="22"/>
        <v>5.6409802707245861E-2</v>
      </c>
      <c r="L80" s="7" t="s">
        <v>833</v>
      </c>
      <c r="M80" s="8">
        <v>977</v>
      </c>
      <c r="N80" s="9">
        <f t="shared" si="23"/>
        <v>1.7287445810846677E-2</v>
      </c>
      <c r="O80" s="96" t="s">
        <v>833</v>
      </c>
      <c r="P80" s="95">
        <v>682</v>
      </c>
      <c r="Q80" s="94">
        <f t="shared" si="24"/>
        <v>1.2067592674511192E-2</v>
      </c>
      <c r="R80" s="10"/>
      <c r="S80" s="11"/>
      <c r="T80" s="12">
        <f t="shared" si="25"/>
        <v>0</v>
      </c>
      <c r="U80" s="105" t="s">
        <v>211</v>
      </c>
      <c r="V80" s="104">
        <v>274</v>
      </c>
      <c r="W80" s="103">
        <f t="shared" si="26"/>
        <v>4.8482703706980452E-3</v>
      </c>
      <c r="X80" s="102" t="s">
        <v>833</v>
      </c>
      <c r="Y80" s="101">
        <v>389</v>
      </c>
      <c r="Z80" s="100">
        <f t="shared" si="27"/>
        <v>6.8831283729983194E-3</v>
      </c>
      <c r="AA80" s="13"/>
      <c r="AB80" s="14"/>
      <c r="AC80" s="15">
        <f t="shared" si="28"/>
        <v>0</v>
      </c>
      <c r="AD80" s="16">
        <f t="shared" si="29"/>
        <v>56515</v>
      </c>
      <c r="AE80" s="1" t="s">
        <v>211</v>
      </c>
      <c r="AF80" s="29" t="s">
        <v>18</v>
      </c>
      <c r="AG80" s="1" t="s">
        <v>834</v>
      </c>
    </row>
    <row r="81" spans="1:33" x14ac:dyDescent="0.25">
      <c r="A81" s="1" t="s">
        <v>175</v>
      </c>
      <c r="B81" s="1">
        <v>16</v>
      </c>
      <c r="C81" s="2" t="s">
        <v>835</v>
      </c>
      <c r="D81" s="30">
        <v>28064</v>
      </c>
      <c r="E81" s="3">
        <f t="shared" si="20"/>
        <v>0.49832199868600957</v>
      </c>
      <c r="F81" s="52" t="s">
        <v>836</v>
      </c>
      <c r="G81" s="53">
        <v>24794</v>
      </c>
      <c r="H81" s="54">
        <f t="shared" si="21"/>
        <v>0.44025782623364168</v>
      </c>
      <c r="I81" s="4" t="s">
        <v>836</v>
      </c>
      <c r="J81" s="5">
        <v>2027</v>
      </c>
      <c r="K81" s="6">
        <f t="shared" si="22"/>
        <v>3.5992684269403552E-2</v>
      </c>
      <c r="L81" s="7" t="s">
        <v>835</v>
      </c>
      <c r="M81" s="8">
        <v>797</v>
      </c>
      <c r="N81" s="9">
        <f t="shared" si="23"/>
        <v>1.4152032246035832E-2</v>
      </c>
      <c r="O81" s="96" t="s">
        <v>835</v>
      </c>
      <c r="P81" s="95">
        <v>407</v>
      </c>
      <c r="Q81" s="94">
        <f t="shared" si="24"/>
        <v>7.2269474581387501E-3</v>
      </c>
      <c r="R81" s="10"/>
      <c r="S81" s="11"/>
      <c r="T81" s="12">
        <f t="shared" si="25"/>
        <v>0</v>
      </c>
      <c r="U81" s="105" t="s">
        <v>836</v>
      </c>
      <c r="V81" s="104">
        <v>297</v>
      </c>
      <c r="W81" s="103">
        <f t="shared" si="26"/>
        <v>5.2737184153985473E-3</v>
      </c>
      <c r="X81" s="102" t="s">
        <v>835</v>
      </c>
      <c r="Y81" s="101">
        <v>338</v>
      </c>
      <c r="Z81" s="100">
        <f t="shared" si="27"/>
        <v>6.001740149510805E-3</v>
      </c>
      <c r="AA81" s="13"/>
      <c r="AB81" s="14"/>
      <c r="AC81" s="15">
        <f t="shared" si="28"/>
        <v>0</v>
      </c>
      <c r="AD81" s="16">
        <f t="shared" si="29"/>
        <v>56317</v>
      </c>
      <c r="AE81" s="1" t="s">
        <v>835</v>
      </c>
      <c r="AF81" s="29" t="s">
        <v>42</v>
      </c>
      <c r="AG81" s="1" t="s">
        <v>837</v>
      </c>
    </row>
    <row r="82" spans="1:33" x14ac:dyDescent="0.25">
      <c r="A82" s="1" t="s">
        <v>175</v>
      </c>
      <c r="B82" s="1">
        <v>17</v>
      </c>
      <c r="C82" s="2" t="s">
        <v>838</v>
      </c>
      <c r="D82" s="30">
        <v>20094</v>
      </c>
      <c r="E82" s="3">
        <f t="shared" si="20"/>
        <v>0.35276768315163004</v>
      </c>
      <c r="F82" s="52" t="s">
        <v>216</v>
      </c>
      <c r="G82" s="53">
        <v>31472</v>
      </c>
      <c r="H82" s="54">
        <f t="shared" si="21"/>
        <v>0.55251838977546042</v>
      </c>
      <c r="I82" s="4" t="s">
        <v>216</v>
      </c>
      <c r="J82" s="5">
        <v>3528</v>
      </c>
      <c r="K82" s="6">
        <f t="shared" si="22"/>
        <v>6.1937114868067626E-2</v>
      </c>
      <c r="L82" s="7" t="s">
        <v>838</v>
      </c>
      <c r="M82" s="8">
        <v>1084</v>
      </c>
      <c r="N82" s="9">
        <f t="shared" si="23"/>
        <v>1.9030564772388125E-2</v>
      </c>
      <c r="O82" s="96" t="s">
        <v>216</v>
      </c>
      <c r="P82" s="95">
        <v>767</v>
      </c>
      <c r="Q82" s="94">
        <f t="shared" si="24"/>
        <v>1.3465353487473885E-2</v>
      </c>
      <c r="R82" s="10"/>
      <c r="S82" s="11"/>
      <c r="T82" s="12">
        <f t="shared" si="25"/>
        <v>0</v>
      </c>
      <c r="U82" s="105" t="s">
        <v>216</v>
      </c>
      <c r="V82" s="104">
        <v>145</v>
      </c>
      <c r="W82" s="103">
        <f t="shared" si="26"/>
        <v>2.5456013763803303E-3</v>
      </c>
      <c r="X82" s="102" t="s">
        <v>838</v>
      </c>
      <c r="Y82" s="101">
        <v>403</v>
      </c>
      <c r="Z82" s="100">
        <f t="shared" si="27"/>
        <v>7.0750162391811939E-3</v>
      </c>
      <c r="AA82" s="13" t="s">
        <v>216</v>
      </c>
      <c r="AB82" s="14">
        <v>235</v>
      </c>
      <c r="AC82" s="15">
        <f t="shared" si="28"/>
        <v>4.12562981689226E-3</v>
      </c>
      <c r="AD82" s="16">
        <f t="shared" si="29"/>
        <v>56961</v>
      </c>
      <c r="AE82" s="1" t="s">
        <v>216</v>
      </c>
      <c r="AF82" s="29" t="s">
        <v>18</v>
      </c>
      <c r="AG82" s="1" t="s">
        <v>832</v>
      </c>
    </row>
    <row r="83" spans="1:33" x14ac:dyDescent="0.25">
      <c r="A83" s="1" t="s">
        <v>175</v>
      </c>
      <c r="B83" s="1">
        <v>18</v>
      </c>
      <c r="C83" s="2" t="s">
        <v>217</v>
      </c>
      <c r="D83" s="30">
        <v>36419</v>
      </c>
      <c r="E83" s="3">
        <f t="shared" si="20"/>
        <v>0.86627339977640871</v>
      </c>
      <c r="F83" s="52" t="s">
        <v>51</v>
      </c>
      <c r="G83" s="53">
        <v>4227</v>
      </c>
      <c r="H83" s="54">
        <f t="shared" si="21"/>
        <v>0.10054470635807902</v>
      </c>
      <c r="I83" s="4" t="s">
        <v>51</v>
      </c>
      <c r="J83" s="5">
        <v>675</v>
      </c>
      <c r="K83" s="6">
        <f t="shared" si="22"/>
        <v>1.6055755096215599E-2</v>
      </c>
      <c r="L83" s="7"/>
      <c r="M83" s="8"/>
      <c r="N83" s="9">
        <f t="shared" si="23"/>
        <v>0</v>
      </c>
      <c r="O83" s="96"/>
      <c r="P83" s="95"/>
      <c r="Q83" s="94">
        <f t="shared" si="24"/>
        <v>0</v>
      </c>
      <c r="R83" s="10"/>
      <c r="S83" s="11"/>
      <c r="T83" s="12">
        <f t="shared" si="25"/>
        <v>0</v>
      </c>
      <c r="U83" s="105" t="s">
        <v>51</v>
      </c>
      <c r="V83" s="104">
        <v>128</v>
      </c>
      <c r="W83" s="103">
        <f t="shared" si="26"/>
        <v>3.0446468923194026E-3</v>
      </c>
      <c r="X83" s="102" t="s">
        <v>217</v>
      </c>
      <c r="Y83" s="101">
        <v>592</v>
      </c>
      <c r="Z83" s="100">
        <f t="shared" si="27"/>
        <v>1.4081491876977237E-2</v>
      </c>
      <c r="AA83" s="13"/>
      <c r="AB83" s="14"/>
      <c r="AC83" s="15">
        <f t="shared" si="28"/>
        <v>0</v>
      </c>
      <c r="AD83" s="16">
        <f t="shared" si="29"/>
        <v>42041</v>
      </c>
      <c r="AE83" s="1" t="s">
        <v>217</v>
      </c>
      <c r="AF83" s="29" t="s">
        <v>42</v>
      </c>
      <c r="AG83" s="1" t="s">
        <v>839</v>
      </c>
    </row>
    <row r="84" spans="1:33" x14ac:dyDescent="0.25">
      <c r="A84" s="1" t="s">
        <v>175</v>
      </c>
      <c r="B84" s="1">
        <v>19</v>
      </c>
      <c r="C84" s="2" t="s">
        <v>220</v>
      </c>
      <c r="D84" s="30">
        <v>20394</v>
      </c>
      <c r="E84" s="3">
        <f t="shared" si="20"/>
        <v>0.36700978980708321</v>
      </c>
      <c r="F84" s="52" t="s">
        <v>221</v>
      </c>
      <c r="G84" s="53">
        <v>30239</v>
      </c>
      <c r="H84" s="54">
        <f t="shared" si="21"/>
        <v>0.54418010365678093</v>
      </c>
      <c r="I84" s="4" t="s">
        <v>221</v>
      </c>
      <c r="J84" s="5">
        <v>3399</v>
      </c>
      <c r="K84" s="6">
        <f t="shared" si="22"/>
        <v>6.1168298301180535E-2</v>
      </c>
      <c r="L84" s="7" t="s">
        <v>220</v>
      </c>
      <c r="M84" s="8">
        <v>789</v>
      </c>
      <c r="N84" s="9">
        <f t="shared" si="23"/>
        <v>1.4198819464439965E-2</v>
      </c>
      <c r="O84" s="96" t="s">
        <v>221</v>
      </c>
      <c r="P84" s="95">
        <v>691</v>
      </c>
      <c r="Q84" s="94">
        <f t="shared" si="24"/>
        <v>1.2435214511949323E-2</v>
      </c>
      <c r="R84" s="10"/>
      <c r="S84" s="11"/>
      <c r="T84" s="12">
        <f t="shared" si="25"/>
        <v>0</v>
      </c>
      <c r="U84" s="105" t="s">
        <v>221</v>
      </c>
      <c r="V84" s="104">
        <v>98</v>
      </c>
      <c r="W84" s="103">
        <f t="shared" si="26"/>
        <v>1.7636049524906421E-3</v>
      </c>
      <c r="X84" s="102" t="s">
        <v>220</v>
      </c>
      <c r="Y84" s="101">
        <v>428</v>
      </c>
      <c r="Z84" s="100">
        <f t="shared" si="27"/>
        <v>7.7022746904693348E-3</v>
      </c>
      <c r="AA84" s="13" t="s">
        <v>221</v>
      </c>
      <c r="AB84" s="14">
        <v>221</v>
      </c>
      <c r="AC84" s="15">
        <f t="shared" si="28"/>
        <v>3.9771091275554275E-3</v>
      </c>
      <c r="AD84" s="16">
        <f t="shared" si="29"/>
        <v>55568</v>
      </c>
      <c r="AE84" s="1" t="s">
        <v>221</v>
      </c>
      <c r="AF84" s="29" t="s">
        <v>18</v>
      </c>
      <c r="AG84" s="1" t="s">
        <v>840</v>
      </c>
    </row>
    <row r="85" spans="1:33" x14ac:dyDescent="0.25">
      <c r="A85" s="1" t="s">
        <v>175</v>
      </c>
      <c r="B85" s="1">
        <v>20</v>
      </c>
      <c r="C85" s="2" t="s">
        <v>841</v>
      </c>
      <c r="D85" s="30">
        <v>24580</v>
      </c>
      <c r="E85" s="3">
        <f t="shared" si="20"/>
        <v>0.44190352911565361</v>
      </c>
      <c r="F85" s="52" t="s">
        <v>256</v>
      </c>
      <c r="G85" s="53">
        <v>26382</v>
      </c>
      <c r="H85" s="54">
        <f t="shared" si="21"/>
        <v>0.47430019955773689</v>
      </c>
      <c r="I85" s="4" t="s">
        <v>256</v>
      </c>
      <c r="J85" s="5">
        <v>2191</v>
      </c>
      <c r="K85" s="6">
        <f t="shared" si="22"/>
        <v>3.93901803210902E-2</v>
      </c>
      <c r="L85" s="7" t="s">
        <v>841</v>
      </c>
      <c r="M85" s="8">
        <v>814</v>
      </c>
      <c r="N85" s="9">
        <f t="shared" si="23"/>
        <v>1.4634234039875592E-2</v>
      </c>
      <c r="O85" s="96" t="s">
        <v>841</v>
      </c>
      <c r="P85" s="95">
        <v>459</v>
      </c>
      <c r="Q85" s="94">
        <f t="shared" si="24"/>
        <v>8.2519820937382027E-3</v>
      </c>
      <c r="R85" s="10" t="s">
        <v>842</v>
      </c>
      <c r="S85" s="11">
        <v>879</v>
      </c>
      <c r="T85" s="12">
        <f t="shared" si="25"/>
        <v>1.5802815382126099E-2</v>
      </c>
      <c r="U85" s="105" t="s">
        <v>256</v>
      </c>
      <c r="V85" s="104">
        <v>238</v>
      </c>
      <c r="W85" s="103">
        <f t="shared" si="26"/>
        <v>4.2788055300864748E-3</v>
      </c>
      <c r="X85" s="102" t="s">
        <v>841</v>
      </c>
      <c r="Y85" s="101">
        <v>324</v>
      </c>
      <c r="Z85" s="100">
        <f t="shared" si="27"/>
        <v>5.8249285367563781E-3</v>
      </c>
      <c r="AA85" s="13" t="s">
        <v>256</v>
      </c>
      <c r="AB85" s="14">
        <v>215</v>
      </c>
      <c r="AC85" s="15">
        <f t="shared" si="28"/>
        <v>3.8653075166747569E-3</v>
      </c>
      <c r="AD85" s="16">
        <f t="shared" si="29"/>
        <v>55623</v>
      </c>
      <c r="AE85" s="1" t="s">
        <v>256</v>
      </c>
      <c r="AF85" s="29" t="s">
        <v>18</v>
      </c>
      <c r="AG85" s="1" t="s">
        <v>843</v>
      </c>
    </row>
    <row r="86" spans="1:33" x14ac:dyDescent="0.25">
      <c r="A86" s="1" t="s">
        <v>175</v>
      </c>
      <c r="B86" s="1">
        <v>21</v>
      </c>
      <c r="C86" s="2" t="s">
        <v>844</v>
      </c>
      <c r="D86" s="30">
        <v>25402</v>
      </c>
      <c r="E86" s="3">
        <f t="shared" si="20"/>
        <v>0.43392552101127435</v>
      </c>
      <c r="F86" s="52" t="s">
        <v>227</v>
      </c>
      <c r="G86" s="53">
        <v>29674</v>
      </c>
      <c r="H86" s="54">
        <f t="shared" si="21"/>
        <v>0.50690126409292791</v>
      </c>
      <c r="I86" s="4" t="s">
        <v>227</v>
      </c>
      <c r="J86" s="5">
        <v>3273</v>
      </c>
      <c r="K86" s="6">
        <f t="shared" si="22"/>
        <v>5.5910488554834305E-2</v>
      </c>
      <c r="L86" s="7"/>
      <c r="M86" s="8"/>
      <c r="N86" s="9">
        <f t="shared" si="23"/>
        <v>0</v>
      </c>
      <c r="O86" s="96" t="s">
        <v>227</v>
      </c>
      <c r="P86" s="95">
        <v>1067</v>
      </c>
      <c r="Q86" s="94">
        <f t="shared" si="24"/>
        <v>1.8226853433549711E-2</v>
      </c>
      <c r="R86" s="10"/>
      <c r="S86" s="11"/>
      <c r="T86" s="12">
        <f t="shared" si="25"/>
        <v>0</v>
      </c>
      <c r="U86" s="105" t="s">
        <v>227</v>
      </c>
      <c r="V86" s="104">
        <v>191</v>
      </c>
      <c r="W86" s="103">
        <f t="shared" si="26"/>
        <v>3.2627263409634438E-3</v>
      </c>
      <c r="X86" s="102"/>
      <c r="Y86" s="101"/>
      <c r="Z86" s="100">
        <f t="shared" si="27"/>
        <v>0</v>
      </c>
      <c r="AA86" s="13"/>
      <c r="AB86" s="14"/>
      <c r="AC86" s="15">
        <f t="shared" si="28"/>
        <v>0</v>
      </c>
      <c r="AD86" s="16">
        <f t="shared" si="29"/>
        <v>58540</v>
      </c>
      <c r="AE86" s="1" t="s">
        <v>227</v>
      </c>
      <c r="AF86" s="29" t="s">
        <v>18</v>
      </c>
      <c r="AG86" s="1" t="s">
        <v>845</v>
      </c>
    </row>
    <row r="87" spans="1:33" x14ac:dyDescent="0.25">
      <c r="A87" s="1" t="s">
        <v>175</v>
      </c>
      <c r="B87" s="1">
        <v>22</v>
      </c>
      <c r="C87" s="2" t="s">
        <v>228</v>
      </c>
      <c r="D87" s="30">
        <v>34986</v>
      </c>
      <c r="E87" s="3">
        <f t="shared" si="20"/>
        <v>0.63437896645512237</v>
      </c>
      <c r="F87" s="52" t="s">
        <v>846</v>
      </c>
      <c r="G87" s="53">
        <v>16736</v>
      </c>
      <c r="H87" s="54">
        <f t="shared" si="21"/>
        <v>0.30346328195829558</v>
      </c>
      <c r="I87" s="4" t="s">
        <v>846</v>
      </c>
      <c r="J87" s="5">
        <v>1822</v>
      </c>
      <c r="K87" s="6">
        <f t="shared" si="22"/>
        <v>3.3037171350861289E-2</v>
      </c>
      <c r="L87" s="7" t="s">
        <v>228</v>
      </c>
      <c r="M87" s="8">
        <v>1017</v>
      </c>
      <c r="N87" s="9">
        <f t="shared" si="23"/>
        <v>1.8440616500453311E-2</v>
      </c>
      <c r="O87" s="96" t="s">
        <v>228</v>
      </c>
      <c r="P87" s="95">
        <v>562</v>
      </c>
      <c r="Q87" s="94">
        <f t="shared" si="24"/>
        <v>1.0190389845874887E-2</v>
      </c>
      <c r="R87" s="10"/>
      <c r="S87" s="11"/>
      <c r="T87" s="12">
        <f t="shared" si="25"/>
        <v>0</v>
      </c>
      <c r="U87" s="105" t="s">
        <v>846</v>
      </c>
      <c r="V87" s="104">
        <v>193</v>
      </c>
      <c r="W87" s="103">
        <f t="shared" si="26"/>
        <v>3.4995466908431549E-3</v>
      </c>
      <c r="X87" s="102" t="s">
        <v>228</v>
      </c>
      <c r="Y87" s="101">
        <v>396</v>
      </c>
      <c r="Z87" s="100">
        <f t="shared" si="27"/>
        <v>7.1804170444242973E-3</v>
      </c>
      <c r="AA87" s="13"/>
      <c r="AB87" s="14"/>
      <c r="AC87" s="15">
        <f t="shared" si="28"/>
        <v>0</v>
      </c>
      <c r="AD87" s="16">
        <f t="shared" si="29"/>
        <v>55150</v>
      </c>
      <c r="AE87" s="1" t="s">
        <v>847</v>
      </c>
      <c r="AF87" s="29" t="s">
        <v>42</v>
      </c>
      <c r="AG87" s="1" t="s">
        <v>834</v>
      </c>
    </row>
    <row r="88" spans="1:33" x14ac:dyDescent="0.25">
      <c r="A88" s="1" t="s">
        <v>175</v>
      </c>
      <c r="B88" s="1">
        <v>23</v>
      </c>
      <c r="C88" s="2" t="s">
        <v>848</v>
      </c>
      <c r="D88" s="30">
        <v>25313</v>
      </c>
      <c r="E88" s="3">
        <f t="shared" si="20"/>
        <v>0.63476102111439892</v>
      </c>
      <c r="F88" s="52" t="s">
        <v>849</v>
      </c>
      <c r="G88" s="53">
        <v>11162</v>
      </c>
      <c r="H88" s="54">
        <f t="shared" si="21"/>
        <v>0.27990370630422789</v>
      </c>
      <c r="I88" s="4" t="s">
        <v>849</v>
      </c>
      <c r="J88" s="5">
        <v>1554</v>
      </c>
      <c r="K88" s="6">
        <f t="shared" si="22"/>
        <v>3.8968855007773709E-2</v>
      </c>
      <c r="L88" s="7" t="s">
        <v>848</v>
      </c>
      <c r="M88" s="8">
        <v>1340</v>
      </c>
      <c r="N88" s="9">
        <f t="shared" si="23"/>
        <v>3.3602487587140781E-2</v>
      </c>
      <c r="O88" s="96"/>
      <c r="P88" s="95"/>
      <c r="Q88" s="94">
        <f t="shared" si="24"/>
        <v>0</v>
      </c>
      <c r="R88" s="10"/>
      <c r="S88" s="11"/>
      <c r="T88" s="12">
        <f t="shared" si="25"/>
        <v>0</v>
      </c>
      <c r="U88" s="105" t="s">
        <v>849</v>
      </c>
      <c r="V88" s="104">
        <v>120</v>
      </c>
      <c r="W88" s="103">
        <f t="shared" si="26"/>
        <v>3.0091779928782788E-3</v>
      </c>
      <c r="X88" s="102" t="s">
        <v>848</v>
      </c>
      <c r="Y88" s="101">
        <v>389</v>
      </c>
      <c r="Z88" s="100">
        <f t="shared" si="27"/>
        <v>9.7547519935804201E-3</v>
      </c>
      <c r="AA88" s="13"/>
      <c r="AB88" s="14"/>
      <c r="AC88" s="15">
        <f t="shared" si="28"/>
        <v>0</v>
      </c>
      <c r="AD88" s="16">
        <f t="shared" si="29"/>
        <v>39878</v>
      </c>
      <c r="AE88" s="1" t="s">
        <v>850</v>
      </c>
      <c r="AF88" s="29" t="s">
        <v>42</v>
      </c>
      <c r="AG88" s="1" t="s">
        <v>851</v>
      </c>
    </row>
    <row r="89" spans="1:33" x14ac:dyDescent="0.25">
      <c r="A89" s="1" t="s">
        <v>175</v>
      </c>
      <c r="B89" s="1">
        <v>24</v>
      </c>
      <c r="C89" s="2" t="s">
        <v>231</v>
      </c>
      <c r="D89" s="30">
        <v>30036</v>
      </c>
      <c r="E89" s="3">
        <f t="shared" si="20"/>
        <v>0.82652724270776001</v>
      </c>
      <c r="F89" s="52" t="s">
        <v>852</v>
      </c>
      <c r="G89" s="53">
        <v>6304</v>
      </c>
      <c r="H89" s="54">
        <f t="shared" si="21"/>
        <v>0.17347275729223996</v>
      </c>
      <c r="I89" s="4"/>
      <c r="J89" s="5"/>
      <c r="K89" s="6">
        <f t="shared" si="22"/>
        <v>0</v>
      </c>
      <c r="L89" s="7"/>
      <c r="M89" s="8"/>
      <c r="N89" s="9">
        <f t="shared" si="23"/>
        <v>0</v>
      </c>
      <c r="O89" s="96"/>
      <c r="P89" s="95"/>
      <c r="Q89" s="94">
        <f t="shared" si="24"/>
        <v>0</v>
      </c>
      <c r="R89" s="10"/>
      <c r="S89" s="11"/>
      <c r="T89" s="12">
        <f t="shared" si="25"/>
        <v>0</v>
      </c>
      <c r="U89" s="105"/>
      <c r="V89" s="104"/>
      <c r="W89" s="103">
        <f t="shared" si="26"/>
        <v>0</v>
      </c>
      <c r="X89" s="102"/>
      <c r="Y89" s="101"/>
      <c r="Z89" s="100">
        <f t="shared" si="27"/>
        <v>0</v>
      </c>
      <c r="AA89" s="13"/>
      <c r="AB89" s="14"/>
      <c r="AC89" s="15">
        <f t="shared" si="28"/>
        <v>0</v>
      </c>
      <c r="AD89" s="16">
        <f t="shared" si="29"/>
        <v>36340</v>
      </c>
      <c r="AE89" s="1" t="s">
        <v>231</v>
      </c>
      <c r="AF89" s="29" t="s">
        <v>42</v>
      </c>
      <c r="AG89" s="1" t="s">
        <v>98</v>
      </c>
    </row>
    <row r="90" spans="1:33" x14ac:dyDescent="0.25">
      <c r="A90" s="1" t="s">
        <v>175</v>
      </c>
      <c r="B90" s="1">
        <v>25</v>
      </c>
      <c r="C90" s="2" t="s">
        <v>232</v>
      </c>
      <c r="D90" s="30">
        <v>20695</v>
      </c>
      <c r="E90" s="3">
        <f t="shared" si="20"/>
        <v>0.71364529811372801</v>
      </c>
      <c r="F90" s="52" t="s">
        <v>853</v>
      </c>
      <c r="G90" s="53">
        <v>6856</v>
      </c>
      <c r="H90" s="54">
        <f t="shared" si="21"/>
        <v>0.2364219455843305</v>
      </c>
      <c r="I90" s="4"/>
      <c r="J90" s="5"/>
      <c r="K90" s="6">
        <f t="shared" si="22"/>
        <v>0</v>
      </c>
      <c r="L90" s="7" t="s">
        <v>232</v>
      </c>
      <c r="M90" s="8">
        <v>1448</v>
      </c>
      <c r="N90" s="9">
        <f t="shared" si="23"/>
        <v>4.9932756301941446E-2</v>
      </c>
      <c r="O90" s="96"/>
      <c r="P90" s="95"/>
      <c r="Q90" s="94">
        <f t="shared" si="24"/>
        <v>0</v>
      </c>
      <c r="R90" s="10"/>
      <c r="S90" s="11"/>
      <c r="T90" s="12">
        <f t="shared" si="25"/>
        <v>0</v>
      </c>
      <c r="U90" s="105"/>
      <c r="V90" s="104"/>
      <c r="W90" s="103">
        <f t="shared" si="26"/>
        <v>0</v>
      </c>
      <c r="X90" s="102"/>
      <c r="Y90" s="101"/>
      <c r="Z90" s="100">
        <f t="shared" si="27"/>
        <v>0</v>
      </c>
      <c r="AA90" s="13"/>
      <c r="AB90" s="14"/>
      <c r="AC90" s="15">
        <f t="shared" si="28"/>
        <v>0</v>
      </c>
      <c r="AD90" s="16">
        <f t="shared" si="29"/>
        <v>28999</v>
      </c>
      <c r="AE90" s="1" t="s">
        <v>232</v>
      </c>
      <c r="AF90" s="29" t="s">
        <v>42</v>
      </c>
      <c r="AG90" s="1" t="s">
        <v>539</v>
      </c>
    </row>
    <row r="91" spans="1:33" x14ac:dyDescent="0.25">
      <c r="A91" s="1" t="s">
        <v>175</v>
      </c>
      <c r="B91" s="1">
        <v>26</v>
      </c>
      <c r="C91" s="2" t="s">
        <v>237</v>
      </c>
      <c r="D91" s="30">
        <v>28733</v>
      </c>
      <c r="E91" s="3">
        <f t="shared" si="20"/>
        <v>0.91538437032081299</v>
      </c>
      <c r="F91" s="52"/>
      <c r="G91" s="53"/>
      <c r="H91" s="54">
        <f t="shared" si="21"/>
        <v>0</v>
      </c>
      <c r="I91" s="4"/>
      <c r="J91" s="5"/>
      <c r="K91" s="6">
        <f t="shared" si="22"/>
        <v>0</v>
      </c>
      <c r="L91" s="7" t="s">
        <v>237</v>
      </c>
      <c r="M91" s="8">
        <v>1507</v>
      </c>
      <c r="N91" s="9">
        <f t="shared" si="23"/>
        <v>4.8010449520532669E-2</v>
      </c>
      <c r="O91" s="96" t="s">
        <v>237</v>
      </c>
      <c r="P91" s="95">
        <v>1866</v>
      </c>
      <c r="Q91" s="94">
        <f t="shared" si="24"/>
        <v>5.9447577176717961E-2</v>
      </c>
      <c r="R91" s="10"/>
      <c r="S91" s="11"/>
      <c r="T91" s="12">
        <f t="shared" si="25"/>
        <v>0</v>
      </c>
      <c r="U91" s="105"/>
      <c r="V91" s="104"/>
      <c r="W91" s="103">
        <f t="shared" si="26"/>
        <v>0</v>
      </c>
      <c r="X91" s="102" t="s">
        <v>237</v>
      </c>
      <c r="Y91" s="101">
        <v>1149</v>
      </c>
      <c r="Z91" s="100">
        <f t="shared" si="27"/>
        <v>3.6605180158654306E-2</v>
      </c>
      <c r="AA91" s="13"/>
      <c r="AB91" s="14"/>
      <c r="AC91" s="15">
        <f t="shared" si="28"/>
        <v>0</v>
      </c>
      <c r="AD91" s="16">
        <f t="shared" si="29"/>
        <v>31389</v>
      </c>
      <c r="AE91" s="1" t="s">
        <v>237</v>
      </c>
      <c r="AF91" s="29" t="s">
        <v>42</v>
      </c>
      <c r="AG91" s="1" t="s">
        <v>775</v>
      </c>
    </row>
    <row r="92" spans="1:33" x14ac:dyDescent="0.25">
      <c r="A92" s="1" t="s">
        <v>175</v>
      </c>
      <c r="B92" s="1">
        <v>27</v>
      </c>
      <c r="C92" s="2" t="s">
        <v>238</v>
      </c>
      <c r="D92" s="30">
        <v>23167</v>
      </c>
      <c r="E92" s="3">
        <f t="shared" si="20"/>
        <v>0.71960613778965021</v>
      </c>
      <c r="F92" s="52" t="s">
        <v>238</v>
      </c>
      <c r="G92" s="53">
        <v>8003</v>
      </c>
      <c r="H92" s="54">
        <f t="shared" si="21"/>
        <v>0.24858669317264087</v>
      </c>
      <c r="I92" s="4" t="s">
        <v>238</v>
      </c>
      <c r="J92" s="5">
        <v>1024</v>
      </c>
      <c r="K92" s="6">
        <f t="shared" si="22"/>
        <v>3.1807169037708888E-2</v>
      </c>
      <c r="L92" s="7"/>
      <c r="M92" s="8"/>
      <c r="N92" s="9">
        <f t="shared" si="23"/>
        <v>0</v>
      </c>
      <c r="O92" s="96"/>
      <c r="P92" s="95"/>
      <c r="Q92" s="94">
        <f t="shared" si="24"/>
        <v>0</v>
      </c>
      <c r="R92" s="10"/>
      <c r="S92" s="11"/>
      <c r="T92" s="12">
        <f t="shared" si="25"/>
        <v>0</v>
      </c>
      <c r="U92" s="105"/>
      <c r="V92" s="104"/>
      <c r="W92" s="103">
        <f t="shared" si="26"/>
        <v>0</v>
      </c>
      <c r="X92" s="102"/>
      <c r="Y92" s="101"/>
      <c r="Z92" s="100">
        <f t="shared" si="27"/>
        <v>0</v>
      </c>
      <c r="AA92" s="13"/>
      <c r="AB92" s="14"/>
      <c r="AC92" s="15">
        <f t="shared" si="28"/>
        <v>0</v>
      </c>
      <c r="AD92" s="16">
        <f t="shared" si="29"/>
        <v>32194</v>
      </c>
      <c r="AE92" s="1" t="s">
        <v>238</v>
      </c>
      <c r="AF92" s="29" t="s">
        <v>42</v>
      </c>
      <c r="AG92" s="1" t="s">
        <v>760</v>
      </c>
    </row>
    <row r="93" spans="1:33" x14ac:dyDescent="0.25">
      <c r="A93" s="1" t="s">
        <v>175</v>
      </c>
      <c r="B93" s="1">
        <v>28</v>
      </c>
      <c r="C93" s="2" t="s">
        <v>240</v>
      </c>
      <c r="D93" s="30">
        <v>29515</v>
      </c>
      <c r="E93" s="3">
        <f t="shared" si="20"/>
        <v>0.89683986630203583</v>
      </c>
      <c r="F93" s="52"/>
      <c r="G93" s="53"/>
      <c r="H93" s="54">
        <f t="shared" si="21"/>
        <v>0</v>
      </c>
      <c r="I93" s="4"/>
      <c r="J93" s="5"/>
      <c r="K93" s="6">
        <f t="shared" si="22"/>
        <v>0</v>
      </c>
      <c r="L93" s="7" t="s">
        <v>240</v>
      </c>
      <c r="M93" s="8">
        <v>3395</v>
      </c>
      <c r="N93" s="9">
        <f t="shared" si="23"/>
        <v>0.10316013369796415</v>
      </c>
      <c r="O93" s="96"/>
      <c r="P93" s="95"/>
      <c r="Q93" s="94">
        <f t="shared" si="24"/>
        <v>0</v>
      </c>
      <c r="R93" s="10"/>
      <c r="S93" s="11"/>
      <c r="T93" s="12">
        <f t="shared" si="25"/>
        <v>0</v>
      </c>
      <c r="U93" s="105"/>
      <c r="V93" s="104"/>
      <c r="W93" s="103">
        <f t="shared" si="26"/>
        <v>0</v>
      </c>
      <c r="X93" s="102"/>
      <c r="Y93" s="101"/>
      <c r="Z93" s="100">
        <f t="shared" si="27"/>
        <v>0</v>
      </c>
      <c r="AA93" s="13"/>
      <c r="AB93" s="14"/>
      <c r="AC93" s="15">
        <f t="shared" si="28"/>
        <v>0</v>
      </c>
      <c r="AD93" s="16">
        <f t="shared" si="29"/>
        <v>32910</v>
      </c>
      <c r="AE93" s="1" t="s">
        <v>240</v>
      </c>
      <c r="AF93" s="29" t="s">
        <v>42</v>
      </c>
      <c r="AG93" s="1" t="s">
        <v>43</v>
      </c>
    </row>
    <row r="94" spans="1:33" x14ac:dyDescent="0.25">
      <c r="A94" s="1" t="s">
        <v>175</v>
      </c>
      <c r="B94" s="1">
        <v>29</v>
      </c>
      <c r="C94" s="2" t="s">
        <v>854</v>
      </c>
      <c r="D94" s="30">
        <v>40594</v>
      </c>
      <c r="E94" s="3">
        <f t="shared" si="20"/>
        <v>0.97614581830423697</v>
      </c>
      <c r="F94" s="52"/>
      <c r="G94" s="53"/>
      <c r="H94" s="54">
        <f t="shared" si="21"/>
        <v>0</v>
      </c>
      <c r="I94" s="4"/>
      <c r="J94" s="5"/>
      <c r="K94" s="6">
        <f t="shared" si="22"/>
        <v>0</v>
      </c>
      <c r="L94" s="7" t="s">
        <v>854</v>
      </c>
      <c r="M94" s="8">
        <v>992</v>
      </c>
      <c r="N94" s="9">
        <f t="shared" si="23"/>
        <v>2.3854181695762998E-2</v>
      </c>
      <c r="O94" s="96"/>
      <c r="P94" s="95"/>
      <c r="Q94" s="94">
        <f t="shared" si="24"/>
        <v>0</v>
      </c>
      <c r="R94" s="10"/>
      <c r="S94" s="11"/>
      <c r="T94" s="12">
        <f t="shared" si="25"/>
        <v>0</v>
      </c>
      <c r="U94" s="105"/>
      <c r="V94" s="104"/>
      <c r="W94" s="103">
        <f t="shared" si="26"/>
        <v>0</v>
      </c>
      <c r="X94" s="102"/>
      <c r="Y94" s="101"/>
      <c r="Z94" s="100">
        <f t="shared" si="27"/>
        <v>0</v>
      </c>
      <c r="AA94" s="13"/>
      <c r="AB94" s="14"/>
      <c r="AC94" s="15">
        <f t="shared" si="28"/>
        <v>0</v>
      </c>
      <c r="AD94" s="16">
        <f t="shared" si="29"/>
        <v>41586</v>
      </c>
      <c r="AE94" s="1" t="s">
        <v>854</v>
      </c>
      <c r="AF94" s="29" t="s">
        <v>42</v>
      </c>
      <c r="AG94" s="1" t="s">
        <v>43</v>
      </c>
    </row>
    <row r="95" spans="1:33" x14ac:dyDescent="0.25">
      <c r="A95" s="1" t="s">
        <v>175</v>
      </c>
      <c r="B95" s="1">
        <v>30</v>
      </c>
      <c r="C95" s="2" t="s">
        <v>855</v>
      </c>
      <c r="D95" s="30">
        <v>24452</v>
      </c>
      <c r="E95" s="3">
        <f t="shared" si="20"/>
        <v>0.67933544479635499</v>
      </c>
      <c r="F95" s="52" t="s">
        <v>243</v>
      </c>
      <c r="G95" s="53">
        <v>9757</v>
      </c>
      <c r="H95" s="54">
        <f t="shared" si="21"/>
        <v>0.27107295660387842</v>
      </c>
      <c r="I95" s="4" t="s">
        <v>243</v>
      </c>
      <c r="J95" s="5">
        <v>1198</v>
      </c>
      <c r="K95" s="6">
        <f t="shared" si="22"/>
        <v>3.3283324998610878E-2</v>
      </c>
      <c r="L95" s="7"/>
      <c r="M95" s="8"/>
      <c r="N95" s="9">
        <f t="shared" si="23"/>
        <v>0</v>
      </c>
      <c r="O95" s="96"/>
      <c r="P95" s="95"/>
      <c r="Q95" s="94">
        <f t="shared" si="24"/>
        <v>0</v>
      </c>
      <c r="R95" s="10"/>
      <c r="S95" s="11"/>
      <c r="T95" s="12">
        <f t="shared" si="25"/>
        <v>0</v>
      </c>
      <c r="U95" s="105" t="s">
        <v>243</v>
      </c>
      <c r="V95" s="104">
        <v>587</v>
      </c>
      <c r="W95" s="103">
        <f t="shared" si="26"/>
        <v>1.6308273601155748E-2</v>
      </c>
      <c r="X95" s="102"/>
      <c r="Y95" s="101"/>
      <c r="Z95" s="100">
        <f t="shared" si="27"/>
        <v>0</v>
      </c>
      <c r="AA95" s="13"/>
      <c r="AB95" s="14"/>
      <c r="AC95" s="15">
        <f t="shared" si="28"/>
        <v>0</v>
      </c>
      <c r="AD95" s="16">
        <f t="shared" si="29"/>
        <v>35994</v>
      </c>
      <c r="AE95" s="1" t="s">
        <v>855</v>
      </c>
      <c r="AF95" s="29" t="s">
        <v>42</v>
      </c>
      <c r="AG95" s="1" t="s">
        <v>750</v>
      </c>
    </row>
    <row r="96" spans="1:33" x14ac:dyDescent="0.25">
      <c r="A96" s="1" t="s">
        <v>175</v>
      </c>
      <c r="B96" s="1">
        <v>31</v>
      </c>
      <c r="C96" s="2" t="s">
        <v>245</v>
      </c>
      <c r="D96" s="30">
        <v>31019</v>
      </c>
      <c r="E96" s="3">
        <f t="shared" si="20"/>
        <v>0.96536163326279101</v>
      </c>
      <c r="F96" s="52"/>
      <c r="G96" s="53"/>
      <c r="H96" s="54">
        <f t="shared" si="21"/>
        <v>0</v>
      </c>
      <c r="I96" s="4"/>
      <c r="J96" s="5"/>
      <c r="K96" s="6">
        <f t="shared" si="22"/>
        <v>0</v>
      </c>
      <c r="L96" s="7" t="s">
        <v>245</v>
      </c>
      <c r="M96" s="8">
        <v>1113</v>
      </c>
      <c r="N96" s="9">
        <f t="shared" si="23"/>
        <v>3.4638366737209013E-2</v>
      </c>
      <c r="O96" s="96"/>
      <c r="P96" s="95"/>
      <c r="Q96" s="94">
        <f t="shared" si="24"/>
        <v>0</v>
      </c>
      <c r="R96" s="10"/>
      <c r="S96" s="11"/>
      <c r="T96" s="12">
        <f t="shared" si="25"/>
        <v>0</v>
      </c>
      <c r="U96" s="105"/>
      <c r="V96" s="104"/>
      <c r="W96" s="103">
        <f t="shared" si="26"/>
        <v>0</v>
      </c>
      <c r="X96" s="102"/>
      <c r="Y96" s="101"/>
      <c r="Z96" s="100">
        <f t="shared" si="27"/>
        <v>0</v>
      </c>
      <c r="AA96" s="13"/>
      <c r="AB96" s="14"/>
      <c r="AC96" s="15">
        <f t="shared" si="28"/>
        <v>0</v>
      </c>
      <c r="AD96" s="16">
        <f t="shared" si="29"/>
        <v>32132</v>
      </c>
      <c r="AE96" s="1" t="s">
        <v>245</v>
      </c>
      <c r="AF96" s="29" t="s">
        <v>42</v>
      </c>
      <c r="AG96" s="1" t="s">
        <v>43</v>
      </c>
    </row>
    <row r="97" spans="1:33" x14ac:dyDescent="0.25">
      <c r="A97" s="1" t="s">
        <v>175</v>
      </c>
      <c r="B97" s="1">
        <v>32</v>
      </c>
      <c r="C97" s="2" t="s">
        <v>246</v>
      </c>
      <c r="D97" s="30">
        <v>39305</v>
      </c>
      <c r="E97" s="3">
        <f t="shared" si="20"/>
        <v>1</v>
      </c>
      <c r="F97" s="52"/>
      <c r="G97" s="53"/>
      <c r="H97" s="54">
        <f t="shared" si="21"/>
        <v>0</v>
      </c>
      <c r="I97" s="4"/>
      <c r="J97" s="5"/>
      <c r="K97" s="6">
        <f t="shared" si="22"/>
        <v>0</v>
      </c>
      <c r="L97" s="7"/>
      <c r="M97" s="8"/>
      <c r="N97" s="9">
        <f t="shared" si="23"/>
        <v>0</v>
      </c>
      <c r="O97" s="96"/>
      <c r="P97" s="95"/>
      <c r="Q97" s="94">
        <f t="shared" si="24"/>
        <v>0</v>
      </c>
      <c r="R97" s="10"/>
      <c r="S97" s="11"/>
      <c r="T97" s="12">
        <f t="shared" si="25"/>
        <v>0</v>
      </c>
      <c r="U97" s="105"/>
      <c r="V97" s="104"/>
      <c r="W97" s="103">
        <f t="shared" si="26"/>
        <v>0</v>
      </c>
      <c r="X97" s="102"/>
      <c r="Y97" s="101"/>
      <c r="Z97" s="100">
        <f t="shared" si="27"/>
        <v>0</v>
      </c>
      <c r="AA97" s="13"/>
      <c r="AB97" s="14"/>
      <c r="AC97" s="15">
        <f t="shared" si="28"/>
        <v>0</v>
      </c>
      <c r="AD97" s="16">
        <f t="shared" si="29"/>
        <v>39305</v>
      </c>
      <c r="AE97" s="1" t="s">
        <v>246</v>
      </c>
      <c r="AF97" s="29" t="s">
        <v>42</v>
      </c>
      <c r="AG97" s="1" t="s">
        <v>42</v>
      </c>
    </row>
    <row r="98" spans="1:33" x14ac:dyDescent="0.25">
      <c r="A98" s="1" t="s">
        <v>175</v>
      </c>
      <c r="B98" s="1">
        <v>33</v>
      </c>
      <c r="C98" s="2" t="s">
        <v>248</v>
      </c>
      <c r="D98" s="30">
        <v>40212</v>
      </c>
      <c r="E98" s="3">
        <f t="shared" ref="E98:E129" si="30">D98/AD98</f>
        <v>0.88230647709320698</v>
      </c>
      <c r="F98" s="52" t="s">
        <v>856</v>
      </c>
      <c r="G98" s="53">
        <v>3854</v>
      </c>
      <c r="H98" s="54">
        <f t="shared" ref="H98:H129" si="31">G98/AD98</f>
        <v>8.4562050201860625E-2</v>
      </c>
      <c r="I98" s="4" t="s">
        <v>856</v>
      </c>
      <c r="J98" s="5">
        <v>596</v>
      </c>
      <c r="K98" s="6">
        <f t="shared" ref="K98:K129" si="32">J98/AD98</f>
        <v>1.3077058100754784E-2</v>
      </c>
      <c r="L98" s="7"/>
      <c r="M98" s="8"/>
      <c r="N98" s="9">
        <f t="shared" ref="N98:N129" si="33">M98/AD98</f>
        <v>0</v>
      </c>
      <c r="O98" s="96"/>
      <c r="P98" s="95"/>
      <c r="Q98" s="94">
        <f t="shared" ref="Q98:Q129" si="34">P98/AD98</f>
        <v>0</v>
      </c>
      <c r="R98" s="10"/>
      <c r="S98" s="11"/>
      <c r="T98" s="12">
        <f t="shared" ref="T98:T129" si="35">S98/AD98</f>
        <v>0</v>
      </c>
      <c r="U98" s="105"/>
      <c r="V98" s="104"/>
      <c r="W98" s="103">
        <f t="shared" ref="W98:W129" si="36">V98/AD98</f>
        <v>0</v>
      </c>
      <c r="X98" s="102"/>
      <c r="Y98" s="101"/>
      <c r="Z98" s="100">
        <f t="shared" ref="Z98:Z129" si="37">Y98/AD98</f>
        <v>0</v>
      </c>
      <c r="AA98" s="13" t="s">
        <v>857</v>
      </c>
      <c r="AB98" s="14">
        <v>914</v>
      </c>
      <c r="AC98" s="15">
        <f t="shared" ref="AC98:AC129" si="38">AB98/AD98</f>
        <v>2.0054414604177638E-2</v>
      </c>
      <c r="AD98" s="16">
        <f t="shared" ref="AD98:AD129" si="39">D98+G98+J98+M98+S98+AB98+V98+Y98</f>
        <v>45576</v>
      </c>
      <c r="AE98" s="1" t="s">
        <v>248</v>
      </c>
      <c r="AF98" s="29" t="s">
        <v>42</v>
      </c>
      <c r="AG98" s="1" t="s">
        <v>858</v>
      </c>
    </row>
    <row r="99" spans="1:33" x14ac:dyDescent="0.25">
      <c r="A99" s="1" t="s">
        <v>175</v>
      </c>
      <c r="B99" s="1">
        <v>34</v>
      </c>
      <c r="C99" s="2" t="s">
        <v>250</v>
      </c>
      <c r="D99" s="30">
        <v>24161</v>
      </c>
      <c r="E99" s="3">
        <f t="shared" si="30"/>
        <v>1</v>
      </c>
      <c r="F99" s="52"/>
      <c r="G99" s="53"/>
      <c r="H99" s="54">
        <f t="shared" si="31"/>
        <v>0</v>
      </c>
      <c r="I99" s="4"/>
      <c r="J99" s="5"/>
      <c r="K99" s="6">
        <f t="shared" si="32"/>
        <v>0</v>
      </c>
      <c r="L99" s="7"/>
      <c r="M99" s="8"/>
      <c r="N99" s="9">
        <f t="shared" si="33"/>
        <v>0</v>
      </c>
      <c r="O99" s="96"/>
      <c r="P99" s="95"/>
      <c r="Q99" s="94">
        <f t="shared" si="34"/>
        <v>0</v>
      </c>
      <c r="R99" s="10"/>
      <c r="S99" s="11"/>
      <c r="T99" s="12">
        <f t="shared" si="35"/>
        <v>0</v>
      </c>
      <c r="U99" s="105"/>
      <c r="V99" s="104"/>
      <c r="W99" s="103">
        <f t="shared" si="36"/>
        <v>0</v>
      </c>
      <c r="X99" s="102"/>
      <c r="Y99" s="101"/>
      <c r="Z99" s="100">
        <f t="shared" si="37"/>
        <v>0</v>
      </c>
      <c r="AA99" s="13"/>
      <c r="AB99" s="14"/>
      <c r="AC99" s="15">
        <f t="shared" si="38"/>
        <v>0</v>
      </c>
      <c r="AD99" s="16">
        <f t="shared" si="39"/>
        <v>24161</v>
      </c>
      <c r="AE99" s="1" t="s">
        <v>250</v>
      </c>
      <c r="AF99" s="29" t="s">
        <v>42</v>
      </c>
      <c r="AG99" s="1" t="s">
        <v>42</v>
      </c>
    </row>
    <row r="100" spans="1:33" x14ac:dyDescent="0.25">
      <c r="A100" s="1" t="s">
        <v>175</v>
      </c>
      <c r="B100" s="1">
        <v>35</v>
      </c>
      <c r="C100" s="2" t="s">
        <v>251</v>
      </c>
      <c r="D100" s="30">
        <v>22310</v>
      </c>
      <c r="E100" s="3">
        <f t="shared" si="30"/>
        <v>1</v>
      </c>
      <c r="F100" s="52"/>
      <c r="G100" s="53"/>
      <c r="H100" s="54">
        <f t="shared" si="31"/>
        <v>0</v>
      </c>
      <c r="I100" s="4"/>
      <c r="J100" s="5"/>
      <c r="K100" s="6">
        <f t="shared" si="32"/>
        <v>0</v>
      </c>
      <c r="L100" s="7"/>
      <c r="M100" s="8"/>
      <c r="N100" s="9">
        <f t="shared" si="33"/>
        <v>0</v>
      </c>
      <c r="O100" s="96"/>
      <c r="P100" s="95"/>
      <c r="Q100" s="94">
        <f t="shared" si="34"/>
        <v>0</v>
      </c>
      <c r="R100" s="10"/>
      <c r="S100" s="11"/>
      <c r="T100" s="12">
        <f t="shared" si="35"/>
        <v>0</v>
      </c>
      <c r="U100" s="105"/>
      <c r="V100" s="104"/>
      <c r="W100" s="103">
        <f t="shared" si="36"/>
        <v>0</v>
      </c>
      <c r="X100" s="102"/>
      <c r="Y100" s="101"/>
      <c r="Z100" s="100">
        <f t="shared" si="37"/>
        <v>0</v>
      </c>
      <c r="AA100" s="13"/>
      <c r="AB100" s="14"/>
      <c r="AC100" s="15">
        <f t="shared" si="38"/>
        <v>0</v>
      </c>
      <c r="AD100" s="16">
        <f t="shared" si="39"/>
        <v>22310</v>
      </c>
      <c r="AE100" s="1" t="s">
        <v>251</v>
      </c>
      <c r="AF100" s="29" t="s">
        <v>42</v>
      </c>
      <c r="AG100" s="1" t="s">
        <v>42</v>
      </c>
    </row>
    <row r="101" spans="1:33" x14ac:dyDescent="0.25">
      <c r="A101" s="1" t="s">
        <v>175</v>
      </c>
      <c r="B101" s="1">
        <v>36</v>
      </c>
      <c r="C101" s="2" t="s">
        <v>252</v>
      </c>
      <c r="D101" s="30">
        <v>32574</v>
      </c>
      <c r="E101" s="3">
        <f t="shared" si="30"/>
        <v>0.89953606539268749</v>
      </c>
      <c r="F101" s="52"/>
      <c r="G101" s="53"/>
      <c r="H101" s="54">
        <f t="shared" si="31"/>
        <v>0</v>
      </c>
      <c r="I101" s="4"/>
      <c r="J101" s="5"/>
      <c r="K101" s="6">
        <f t="shared" si="32"/>
        <v>0</v>
      </c>
      <c r="L101" s="7" t="s">
        <v>252</v>
      </c>
      <c r="M101" s="8">
        <v>3638</v>
      </c>
      <c r="N101" s="9">
        <f t="shared" si="33"/>
        <v>0.1004639346073125</v>
      </c>
      <c r="O101" s="96"/>
      <c r="P101" s="95"/>
      <c r="Q101" s="94">
        <f t="shared" si="34"/>
        <v>0</v>
      </c>
      <c r="R101" s="10"/>
      <c r="S101" s="11"/>
      <c r="T101" s="12">
        <f t="shared" si="35"/>
        <v>0</v>
      </c>
      <c r="U101" s="105"/>
      <c r="V101" s="104"/>
      <c r="W101" s="103">
        <f t="shared" si="36"/>
        <v>0</v>
      </c>
      <c r="X101" s="102"/>
      <c r="Y101" s="101"/>
      <c r="Z101" s="100">
        <f t="shared" si="37"/>
        <v>0</v>
      </c>
      <c r="AA101" s="13"/>
      <c r="AB101" s="14"/>
      <c r="AC101" s="15">
        <f t="shared" si="38"/>
        <v>0</v>
      </c>
      <c r="AD101" s="16">
        <f t="shared" si="39"/>
        <v>36212</v>
      </c>
      <c r="AE101" s="1" t="s">
        <v>252</v>
      </c>
      <c r="AF101" s="29" t="s">
        <v>42</v>
      </c>
      <c r="AG101" s="1" t="s">
        <v>43</v>
      </c>
    </row>
    <row r="102" spans="1:33" x14ac:dyDescent="0.25">
      <c r="A102" s="1" t="s">
        <v>175</v>
      </c>
      <c r="B102" s="1">
        <v>37</v>
      </c>
      <c r="C102" s="2" t="s">
        <v>254</v>
      </c>
      <c r="D102" s="30">
        <v>31423</v>
      </c>
      <c r="E102" s="3">
        <f t="shared" si="30"/>
        <v>0.90205253337160907</v>
      </c>
      <c r="F102" s="52"/>
      <c r="G102" s="53"/>
      <c r="H102" s="54">
        <f t="shared" si="31"/>
        <v>0</v>
      </c>
      <c r="I102" s="4"/>
      <c r="J102" s="5"/>
      <c r="K102" s="6">
        <f t="shared" si="32"/>
        <v>0</v>
      </c>
      <c r="L102" s="7" t="s">
        <v>254</v>
      </c>
      <c r="M102" s="8">
        <v>3412</v>
      </c>
      <c r="N102" s="9">
        <f t="shared" si="33"/>
        <v>9.7947466628390989E-2</v>
      </c>
      <c r="O102" s="96"/>
      <c r="P102" s="95"/>
      <c r="Q102" s="94">
        <f t="shared" si="34"/>
        <v>0</v>
      </c>
      <c r="R102" s="10"/>
      <c r="S102" s="11"/>
      <c r="T102" s="12">
        <f t="shared" si="35"/>
        <v>0</v>
      </c>
      <c r="U102" s="105"/>
      <c r="V102" s="104"/>
      <c r="W102" s="103">
        <f t="shared" si="36"/>
        <v>0</v>
      </c>
      <c r="X102" s="102"/>
      <c r="Y102" s="101"/>
      <c r="Z102" s="100">
        <f t="shared" si="37"/>
        <v>0</v>
      </c>
      <c r="AA102" s="13"/>
      <c r="AB102" s="14"/>
      <c r="AC102" s="15">
        <f t="shared" si="38"/>
        <v>0</v>
      </c>
      <c r="AD102" s="16">
        <f t="shared" si="39"/>
        <v>34835</v>
      </c>
      <c r="AE102" s="1" t="s">
        <v>254</v>
      </c>
      <c r="AF102" s="29" t="s">
        <v>42</v>
      </c>
      <c r="AG102" s="1" t="s">
        <v>43</v>
      </c>
    </row>
    <row r="103" spans="1:33" x14ac:dyDescent="0.25">
      <c r="A103" s="1" t="s">
        <v>175</v>
      </c>
      <c r="B103" s="1">
        <v>38</v>
      </c>
      <c r="C103" s="2" t="s">
        <v>256</v>
      </c>
      <c r="D103" s="30">
        <v>22966</v>
      </c>
      <c r="E103" s="3">
        <f t="shared" si="30"/>
        <v>0.77188854905387694</v>
      </c>
      <c r="F103" s="52" t="s">
        <v>859</v>
      </c>
      <c r="G103" s="53">
        <v>5299</v>
      </c>
      <c r="H103" s="54">
        <f t="shared" si="31"/>
        <v>0.178099687426478</v>
      </c>
      <c r="I103" s="4" t="s">
        <v>256</v>
      </c>
      <c r="J103" s="5">
        <v>992</v>
      </c>
      <c r="K103" s="6">
        <f t="shared" si="32"/>
        <v>3.3341175679763385E-2</v>
      </c>
      <c r="L103" s="7"/>
      <c r="M103" s="8"/>
      <c r="N103" s="9">
        <f t="shared" si="33"/>
        <v>0</v>
      </c>
      <c r="O103" s="96"/>
      <c r="P103" s="95"/>
      <c r="Q103" s="94">
        <f t="shared" si="34"/>
        <v>0</v>
      </c>
      <c r="R103" s="10"/>
      <c r="S103" s="11"/>
      <c r="T103" s="12">
        <f t="shared" si="35"/>
        <v>0</v>
      </c>
      <c r="U103" s="105" t="s">
        <v>860</v>
      </c>
      <c r="V103" s="104">
        <v>496</v>
      </c>
      <c r="W103" s="103">
        <f t="shared" si="36"/>
        <v>1.6670587839881693E-2</v>
      </c>
      <c r="X103" s="102"/>
      <c r="Y103" s="101"/>
      <c r="Z103" s="100">
        <f t="shared" si="37"/>
        <v>0</v>
      </c>
      <c r="AA103" s="13"/>
      <c r="AB103" s="14"/>
      <c r="AC103" s="15">
        <f t="shared" si="38"/>
        <v>0</v>
      </c>
      <c r="AD103" s="16">
        <f t="shared" si="39"/>
        <v>29753</v>
      </c>
      <c r="AE103" s="1" t="s">
        <v>256</v>
      </c>
      <c r="AF103" s="29" t="s">
        <v>42</v>
      </c>
      <c r="AG103" s="1" t="s">
        <v>861</v>
      </c>
    </row>
    <row r="104" spans="1:33" x14ac:dyDescent="0.25">
      <c r="A104" s="1" t="s">
        <v>175</v>
      </c>
      <c r="B104" s="1">
        <v>39</v>
      </c>
      <c r="C104" s="2" t="s">
        <v>257</v>
      </c>
      <c r="D104" s="30">
        <v>18631</v>
      </c>
      <c r="E104" s="3">
        <f t="shared" si="30"/>
        <v>0.9277000448140218</v>
      </c>
      <c r="F104" s="52"/>
      <c r="G104" s="53"/>
      <c r="H104" s="54">
        <f t="shared" si="31"/>
        <v>0</v>
      </c>
      <c r="I104" s="4"/>
      <c r="J104" s="5"/>
      <c r="K104" s="6">
        <f t="shared" si="32"/>
        <v>0</v>
      </c>
      <c r="L104" s="7" t="s">
        <v>257</v>
      </c>
      <c r="M104" s="8">
        <v>1452</v>
      </c>
      <c r="N104" s="9">
        <f t="shared" si="33"/>
        <v>7.229995518597819E-2</v>
      </c>
      <c r="O104" s="96"/>
      <c r="P104" s="95"/>
      <c r="Q104" s="94">
        <f t="shared" si="34"/>
        <v>0</v>
      </c>
      <c r="R104" s="10"/>
      <c r="S104" s="11"/>
      <c r="T104" s="12">
        <f t="shared" si="35"/>
        <v>0</v>
      </c>
      <c r="U104" s="105"/>
      <c r="V104" s="104"/>
      <c r="W104" s="103">
        <f t="shared" si="36"/>
        <v>0</v>
      </c>
      <c r="X104" s="102"/>
      <c r="Y104" s="101"/>
      <c r="Z104" s="100">
        <f t="shared" si="37"/>
        <v>0</v>
      </c>
      <c r="AA104" s="13"/>
      <c r="AB104" s="14"/>
      <c r="AC104" s="15">
        <f t="shared" si="38"/>
        <v>0</v>
      </c>
      <c r="AD104" s="16">
        <f t="shared" si="39"/>
        <v>20083</v>
      </c>
      <c r="AE104" s="1" t="s">
        <v>257</v>
      </c>
      <c r="AF104" s="29" t="s">
        <v>42</v>
      </c>
      <c r="AG104" s="1" t="s">
        <v>43</v>
      </c>
    </row>
    <row r="105" spans="1:33" x14ac:dyDescent="0.25">
      <c r="A105" s="1" t="s">
        <v>175</v>
      </c>
      <c r="B105" s="1">
        <v>40</v>
      </c>
      <c r="C105" s="2" t="s">
        <v>58</v>
      </c>
      <c r="D105" s="30">
        <v>15697</v>
      </c>
      <c r="E105" s="3">
        <f t="shared" si="30"/>
        <v>0.71682345419673033</v>
      </c>
      <c r="F105" s="52" t="s">
        <v>325</v>
      </c>
      <c r="G105" s="53">
        <v>5168</v>
      </c>
      <c r="H105" s="54">
        <f t="shared" si="31"/>
        <v>0.23600328797150424</v>
      </c>
      <c r="I105" s="4"/>
      <c r="J105" s="5"/>
      <c r="K105" s="6">
        <f t="shared" si="32"/>
        <v>0</v>
      </c>
      <c r="L105" s="7" t="s">
        <v>58</v>
      </c>
      <c r="M105" s="8">
        <v>782</v>
      </c>
      <c r="N105" s="9">
        <f t="shared" si="33"/>
        <v>3.5711023837793406E-2</v>
      </c>
      <c r="O105" s="96"/>
      <c r="P105" s="95"/>
      <c r="Q105" s="94">
        <f t="shared" si="34"/>
        <v>0</v>
      </c>
      <c r="R105" s="10"/>
      <c r="S105" s="11"/>
      <c r="T105" s="12">
        <f t="shared" si="35"/>
        <v>0</v>
      </c>
      <c r="U105" s="105" t="s">
        <v>325</v>
      </c>
      <c r="V105" s="104">
        <v>251</v>
      </c>
      <c r="W105" s="103">
        <f t="shared" si="36"/>
        <v>1.1462233993972053E-2</v>
      </c>
      <c r="X105" s="102"/>
      <c r="Y105" s="101"/>
      <c r="Z105" s="100">
        <f t="shared" si="37"/>
        <v>0</v>
      </c>
      <c r="AA105" s="13"/>
      <c r="AB105" s="14"/>
      <c r="AC105" s="15">
        <f t="shared" si="38"/>
        <v>0</v>
      </c>
      <c r="AD105" s="16">
        <f t="shared" si="39"/>
        <v>21898</v>
      </c>
      <c r="AE105" s="1" t="s">
        <v>58</v>
      </c>
      <c r="AF105" s="29" t="s">
        <v>42</v>
      </c>
      <c r="AG105" s="1" t="s">
        <v>862</v>
      </c>
    </row>
    <row r="106" spans="1:33" x14ac:dyDescent="0.25">
      <c r="A106" s="1" t="s">
        <v>175</v>
      </c>
      <c r="B106" s="1">
        <v>41</v>
      </c>
      <c r="C106" s="2" t="s">
        <v>259</v>
      </c>
      <c r="D106" s="30">
        <v>26666</v>
      </c>
      <c r="E106" s="3">
        <f t="shared" si="30"/>
        <v>0.73777113767153613</v>
      </c>
      <c r="F106" s="52" t="s">
        <v>100</v>
      </c>
      <c r="G106" s="53">
        <v>6650</v>
      </c>
      <c r="H106" s="54">
        <f t="shared" si="31"/>
        <v>0.18398627711376717</v>
      </c>
      <c r="I106" s="4" t="s">
        <v>100</v>
      </c>
      <c r="J106" s="5">
        <v>1178</v>
      </c>
      <c r="K106" s="6">
        <f t="shared" si="32"/>
        <v>3.2591854803010183E-2</v>
      </c>
      <c r="L106" s="7" t="s">
        <v>259</v>
      </c>
      <c r="M106" s="8">
        <v>1650</v>
      </c>
      <c r="N106" s="9">
        <f t="shared" si="33"/>
        <v>4.5650730411686588E-2</v>
      </c>
      <c r="O106" s="96"/>
      <c r="P106" s="95"/>
      <c r="Q106" s="94">
        <f t="shared" si="34"/>
        <v>0</v>
      </c>
      <c r="R106" s="10"/>
      <c r="S106" s="11"/>
      <c r="T106" s="12">
        <f t="shared" si="35"/>
        <v>0</v>
      </c>
      <c r="U106" s="105"/>
      <c r="V106" s="104"/>
      <c r="W106" s="103">
        <f t="shared" si="36"/>
        <v>0</v>
      </c>
      <c r="X106" s="102"/>
      <c r="Y106" s="101"/>
      <c r="Z106" s="100">
        <f t="shared" si="37"/>
        <v>0</v>
      </c>
      <c r="AA106" s="13"/>
      <c r="AB106" s="14"/>
      <c r="AC106" s="15">
        <f t="shared" si="38"/>
        <v>0</v>
      </c>
      <c r="AD106" s="16">
        <f t="shared" si="39"/>
        <v>36144</v>
      </c>
      <c r="AE106" s="1" t="s">
        <v>259</v>
      </c>
      <c r="AF106" s="29" t="s">
        <v>42</v>
      </c>
      <c r="AG106" s="1" t="s">
        <v>620</v>
      </c>
    </row>
    <row r="107" spans="1:33" x14ac:dyDescent="0.25">
      <c r="A107" s="1" t="s">
        <v>175</v>
      </c>
      <c r="B107" s="1">
        <v>42</v>
      </c>
      <c r="C107" s="2" t="s">
        <v>614</v>
      </c>
      <c r="D107" s="30">
        <v>34379</v>
      </c>
      <c r="E107" s="3">
        <f t="shared" si="30"/>
        <v>0.90611739279407499</v>
      </c>
      <c r="F107" s="52" t="s">
        <v>615</v>
      </c>
      <c r="G107" s="53">
        <v>2857</v>
      </c>
      <c r="H107" s="54">
        <f t="shared" si="31"/>
        <v>7.5301125431591148E-2</v>
      </c>
      <c r="I107" s="4" t="s">
        <v>615</v>
      </c>
      <c r="J107" s="5">
        <v>705</v>
      </c>
      <c r="K107" s="6">
        <f t="shared" si="32"/>
        <v>1.8581481774333834E-2</v>
      </c>
      <c r="L107" s="7"/>
      <c r="M107" s="8"/>
      <c r="N107" s="9">
        <f t="shared" si="33"/>
        <v>0</v>
      </c>
      <c r="O107" s="96"/>
      <c r="P107" s="95"/>
      <c r="Q107" s="94">
        <f t="shared" si="34"/>
        <v>0</v>
      </c>
      <c r="R107" s="10"/>
      <c r="S107" s="11"/>
      <c r="T107" s="12">
        <f t="shared" si="35"/>
        <v>0</v>
      </c>
      <c r="U107" s="105"/>
      <c r="V107" s="104"/>
      <c r="W107" s="103">
        <f t="shared" si="36"/>
        <v>0</v>
      </c>
      <c r="X107" s="102"/>
      <c r="Y107" s="101"/>
      <c r="Z107" s="100">
        <f t="shared" si="37"/>
        <v>0</v>
      </c>
      <c r="AA107" s="13"/>
      <c r="AB107" s="14"/>
      <c r="AC107" s="15">
        <f t="shared" si="38"/>
        <v>0</v>
      </c>
      <c r="AD107" s="16">
        <f t="shared" si="39"/>
        <v>37941</v>
      </c>
      <c r="AE107" s="1" t="s">
        <v>614</v>
      </c>
      <c r="AF107" s="29" t="s">
        <v>42</v>
      </c>
      <c r="AG107" s="1" t="s">
        <v>65</v>
      </c>
    </row>
    <row r="108" spans="1:33" x14ac:dyDescent="0.25">
      <c r="A108" s="1" t="s">
        <v>175</v>
      </c>
      <c r="B108" s="1">
        <v>43</v>
      </c>
      <c r="C108" s="2" t="s">
        <v>863</v>
      </c>
      <c r="D108" s="30">
        <v>36724</v>
      </c>
      <c r="E108" s="3">
        <f t="shared" si="30"/>
        <v>0.93033389066220806</v>
      </c>
      <c r="F108" s="52"/>
      <c r="G108" s="53"/>
      <c r="H108" s="54">
        <f t="shared" si="31"/>
        <v>0</v>
      </c>
      <c r="I108" s="4"/>
      <c r="J108" s="5"/>
      <c r="K108" s="6">
        <f t="shared" si="32"/>
        <v>0</v>
      </c>
      <c r="L108" s="7" t="s">
        <v>863</v>
      </c>
      <c r="M108" s="8">
        <v>2750</v>
      </c>
      <c r="N108" s="9">
        <f t="shared" si="33"/>
        <v>6.9666109337791965E-2</v>
      </c>
      <c r="O108" s="96"/>
      <c r="P108" s="95"/>
      <c r="Q108" s="94">
        <f t="shared" si="34"/>
        <v>0</v>
      </c>
      <c r="R108" s="10"/>
      <c r="S108" s="11"/>
      <c r="T108" s="12">
        <f t="shared" si="35"/>
        <v>0</v>
      </c>
      <c r="U108" s="105"/>
      <c r="V108" s="104"/>
      <c r="W108" s="103">
        <f t="shared" si="36"/>
        <v>0</v>
      </c>
      <c r="X108" s="102"/>
      <c r="Y108" s="101"/>
      <c r="Z108" s="100">
        <f t="shared" si="37"/>
        <v>0</v>
      </c>
      <c r="AA108" s="13"/>
      <c r="AB108" s="14"/>
      <c r="AC108" s="15">
        <f t="shared" si="38"/>
        <v>0</v>
      </c>
      <c r="AD108" s="16">
        <f t="shared" si="39"/>
        <v>39474</v>
      </c>
      <c r="AE108" s="1" t="s">
        <v>863</v>
      </c>
      <c r="AF108" s="29" t="s">
        <v>42</v>
      </c>
      <c r="AG108" s="1" t="s">
        <v>43</v>
      </c>
    </row>
    <row r="109" spans="1:33" x14ac:dyDescent="0.25">
      <c r="A109" s="1" t="s">
        <v>175</v>
      </c>
      <c r="B109" s="1">
        <v>44</v>
      </c>
      <c r="C109" s="2" t="s">
        <v>864</v>
      </c>
      <c r="D109" s="30">
        <v>30082</v>
      </c>
      <c r="E109" s="3">
        <f t="shared" si="30"/>
        <v>0.73911547911547915</v>
      </c>
      <c r="F109" s="52" t="s">
        <v>865</v>
      </c>
      <c r="G109" s="53">
        <v>4736</v>
      </c>
      <c r="H109" s="54">
        <f t="shared" si="31"/>
        <v>0.11636363636363636</v>
      </c>
      <c r="I109" s="4" t="s">
        <v>865</v>
      </c>
      <c r="J109" s="5">
        <v>1185</v>
      </c>
      <c r="K109" s="6">
        <f t="shared" si="32"/>
        <v>2.9115479115479116E-2</v>
      </c>
      <c r="L109" s="7" t="s">
        <v>864</v>
      </c>
      <c r="M109" s="8">
        <v>4697</v>
      </c>
      <c r="N109" s="9">
        <f t="shared" si="33"/>
        <v>0.11540540540540541</v>
      </c>
      <c r="O109" s="96"/>
      <c r="P109" s="95"/>
      <c r="Q109" s="94">
        <f t="shared" si="34"/>
        <v>0</v>
      </c>
      <c r="R109" s="10"/>
      <c r="S109" s="11"/>
      <c r="T109" s="12">
        <f t="shared" si="35"/>
        <v>0</v>
      </c>
      <c r="U109" s="105"/>
      <c r="V109" s="104"/>
      <c r="W109" s="103">
        <f t="shared" si="36"/>
        <v>0</v>
      </c>
      <c r="X109" s="102"/>
      <c r="Y109" s="101"/>
      <c r="Z109" s="100">
        <f t="shared" si="37"/>
        <v>0</v>
      </c>
      <c r="AA109" s="13"/>
      <c r="AB109" s="14"/>
      <c r="AC109" s="15">
        <f t="shared" si="38"/>
        <v>0</v>
      </c>
      <c r="AD109" s="16">
        <f t="shared" si="39"/>
        <v>40700</v>
      </c>
      <c r="AE109" s="1" t="s">
        <v>864</v>
      </c>
      <c r="AF109" s="29" t="s">
        <v>42</v>
      </c>
      <c r="AG109" s="1" t="s">
        <v>620</v>
      </c>
    </row>
    <row r="110" spans="1:33" x14ac:dyDescent="0.25">
      <c r="A110" s="1" t="s">
        <v>175</v>
      </c>
      <c r="B110" s="1">
        <v>45</v>
      </c>
      <c r="C110" s="2" t="s">
        <v>266</v>
      </c>
      <c r="D110" s="30">
        <v>15768</v>
      </c>
      <c r="E110" s="3">
        <f t="shared" si="30"/>
        <v>0.7277090640575965</v>
      </c>
      <c r="F110" s="52"/>
      <c r="G110" s="53"/>
      <c r="H110" s="54">
        <f t="shared" si="31"/>
        <v>0</v>
      </c>
      <c r="I110" s="4" t="s">
        <v>866</v>
      </c>
      <c r="J110" s="5">
        <v>4692</v>
      </c>
      <c r="K110" s="6">
        <f t="shared" si="32"/>
        <v>0.21654052058334872</v>
      </c>
      <c r="L110" s="7" t="s">
        <v>266</v>
      </c>
      <c r="M110" s="8">
        <v>1208</v>
      </c>
      <c r="N110" s="9">
        <f t="shared" si="33"/>
        <v>5.5750415359054825E-2</v>
      </c>
      <c r="O110" s="96" t="s">
        <v>266</v>
      </c>
      <c r="P110" s="95">
        <v>919</v>
      </c>
      <c r="Q110" s="94">
        <f t="shared" si="34"/>
        <v>4.2412774598486247E-2</v>
      </c>
      <c r="R110" s="10"/>
      <c r="S110" s="11"/>
      <c r="T110" s="12">
        <f t="shared" si="35"/>
        <v>0</v>
      </c>
      <c r="U110" s="105"/>
      <c r="V110" s="104"/>
      <c r="W110" s="103">
        <f t="shared" si="36"/>
        <v>0</v>
      </c>
      <c r="X110" s="102"/>
      <c r="Y110" s="101"/>
      <c r="Z110" s="100">
        <f t="shared" si="37"/>
        <v>0</v>
      </c>
      <c r="AA110" s="13"/>
      <c r="AB110" s="14"/>
      <c r="AC110" s="15">
        <f t="shared" si="38"/>
        <v>0</v>
      </c>
      <c r="AD110" s="16">
        <f t="shared" si="39"/>
        <v>21668</v>
      </c>
      <c r="AE110" s="1" t="s">
        <v>266</v>
      </c>
      <c r="AF110" s="29" t="s">
        <v>42</v>
      </c>
      <c r="AG110" s="1" t="s">
        <v>282</v>
      </c>
    </row>
    <row r="111" spans="1:33" x14ac:dyDescent="0.25">
      <c r="A111" s="1" t="s">
        <v>175</v>
      </c>
      <c r="B111" s="1">
        <v>46</v>
      </c>
      <c r="C111" s="2" t="s">
        <v>852</v>
      </c>
      <c r="D111" s="30">
        <v>20061</v>
      </c>
      <c r="E111" s="3">
        <f t="shared" si="30"/>
        <v>0.57615095206640055</v>
      </c>
      <c r="F111" s="52" t="s">
        <v>867</v>
      </c>
      <c r="G111" s="53">
        <v>11463</v>
      </c>
      <c r="H111" s="54">
        <f t="shared" si="31"/>
        <v>0.32921680691576438</v>
      </c>
      <c r="I111" s="4" t="s">
        <v>621</v>
      </c>
      <c r="J111" s="5">
        <v>1699</v>
      </c>
      <c r="K111" s="6">
        <f t="shared" si="32"/>
        <v>4.8795198024067322E-2</v>
      </c>
      <c r="L111" s="7"/>
      <c r="M111" s="8"/>
      <c r="N111" s="9">
        <f t="shared" si="33"/>
        <v>0</v>
      </c>
      <c r="O111" s="96"/>
      <c r="P111" s="95"/>
      <c r="Q111" s="94">
        <f t="shared" si="34"/>
        <v>0</v>
      </c>
      <c r="R111" s="10" t="s">
        <v>271</v>
      </c>
      <c r="S111" s="11">
        <v>1252</v>
      </c>
      <c r="T111" s="12">
        <f t="shared" si="35"/>
        <v>3.5957379591602286E-2</v>
      </c>
      <c r="U111" s="105" t="s">
        <v>867</v>
      </c>
      <c r="V111" s="104">
        <v>344</v>
      </c>
      <c r="W111" s="103">
        <f t="shared" si="36"/>
        <v>9.8796634021654835E-3</v>
      </c>
      <c r="X111" s="102"/>
      <c r="Y111" s="101"/>
      <c r="Z111" s="100">
        <f t="shared" si="37"/>
        <v>0</v>
      </c>
      <c r="AA111" s="13"/>
      <c r="AB111" s="14"/>
      <c r="AC111" s="15">
        <f t="shared" si="38"/>
        <v>0</v>
      </c>
      <c r="AD111" s="16">
        <f t="shared" si="39"/>
        <v>34819</v>
      </c>
      <c r="AE111" s="1" t="s">
        <v>852</v>
      </c>
      <c r="AF111" s="29" t="s">
        <v>42</v>
      </c>
      <c r="AG111" s="1" t="s">
        <v>868</v>
      </c>
    </row>
    <row r="112" spans="1:33" x14ac:dyDescent="0.25">
      <c r="A112" s="1" t="s">
        <v>175</v>
      </c>
      <c r="B112" s="1">
        <v>47</v>
      </c>
      <c r="C112" s="2" t="s">
        <v>273</v>
      </c>
      <c r="D112" s="30">
        <v>16989</v>
      </c>
      <c r="E112" s="3">
        <f t="shared" si="30"/>
        <v>0.79805524239007897</v>
      </c>
      <c r="F112" s="52"/>
      <c r="G112" s="53"/>
      <c r="H112" s="54">
        <f t="shared" si="31"/>
        <v>0</v>
      </c>
      <c r="I112" s="4" t="s">
        <v>869</v>
      </c>
      <c r="J112" s="5">
        <v>2416</v>
      </c>
      <c r="K112" s="6">
        <f t="shared" si="32"/>
        <v>0.11349116873355881</v>
      </c>
      <c r="L112" s="7" t="s">
        <v>273</v>
      </c>
      <c r="M112" s="8">
        <v>1883</v>
      </c>
      <c r="N112" s="9">
        <f t="shared" si="33"/>
        <v>8.8453588876362274E-2</v>
      </c>
      <c r="O112" s="96"/>
      <c r="P112" s="95"/>
      <c r="Q112" s="94">
        <f t="shared" si="34"/>
        <v>0</v>
      </c>
      <c r="R112" s="10"/>
      <c r="S112" s="11"/>
      <c r="T112" s="12">
        <f t="shared" si="35"/>
        <v>0</v>
      </c>
      <c r="U112" s="105"/>
      <c r="V112" s="104"/>
      <c r="W112" s="103">
        <f t="shared" si="36"/>
        <v>0</v>
      </c>
      <c r="X112" s="102"/>
      <c r="Y112" s="101"/>
      <c r="Z112" s="100">
        <f t="shared" si="37"/>
        <v>0</v>
      </c>
      <c r="AA112" s="13"/>
      <c r="AB112" s="14"/>
      <c r="AC112" s="15">
        <f t="shared" si="38"/>
        <v>0</v>
      </c>
      <c r="AD112" s="16">
        <f t="shared" si="39"/>
        <v>21288</v>
      </c>
      <c r="AE112" s="1" t="s">
        <v>273</v>
      </c>
      <c r="AF112" s="29" t="s">
        <v>42</v>
      </c>
      <c r="AG112" s="1" t="s">
        <v>75</v>
      </c>
    </row>
    <row r="113" spans="1:33" x14ac:dyDescent="0.25">
      <c r="A113" s="1" t="s">
        <v>175</v>
      </c>
      <c r="B113" s="1">
        <v>48</v>
      </c>
      <c r="C113" s="2" t="s">
        <v>275</v>
      </c>
      <c r="D113" s="30">
        <v>10320</v>
      </c>
      <c r="E113" s="3">
        <f t="shared" si="30"/>
        <v>0.44640539839086424</v>
      </c>
      <c r="F113" s="52" t="s">
        <v>275</v>
      </c>
      <c r="G113" s="53">
        <v>11076</v>
      </c>
      <c r="H113" s="54">
        <f t="shared" si="31"/>
        <v>0.47910718920321826</v>
      </c>
      <c r="I113" s="4" t="s">
        <v>275</v>
      </c>
      <c r="J113" s="5">
        <v>1722</v>
      </c>
      <c r="K113" s="6">
        <f t="shared" si="32"/>
        <v>7.4487412405917469E-2</v>
      </c>
      <c r="L113" s="7"/>
      <c r="M113" s="8"/>
      <c r="N113" s="9">
        <f t="shared" si="33"/>
        <v>0</v>
      </c>
      <c r="O113" s="96"/>
      <c r="P113" s="95"/>
      <c r="Q113" s="94">
        <f t="shared" si="34"/>
        <v>0</v>
      </c>
      <c r="R113" s="10"/>
      <c r="S113" s="11"/>
      <c r="T113" s="12">
        <f t="shared" si="35"/>
        <v>0</v>
      </c>
      <c r="U113" s="105"/>
      <c r="V113" s="104"/>
      <c r="W113" s="103">
        <f t="shared" si="36"/>
        <v>0</v>
      </c>
      <c r="X113" s="102"/>
      <c r="Y113" s="101"/>
      <c r="Z113" s="100">
        <f t="shared" si="37"/>
        <v>0</v>
      </c>
      <c r="AA113" s="13"/>
      <c r="AB113" s="14"/>
      <c r="AC113" s="15">
        <f t="shared" si="38"/>
        <v>0</v>
      </c>
      <c r="AD113" s="16">
        <f t="shared" si="39"/>
        <v>23118</v>
      </c>
      <c r="AE113" s="1" t="s">
        <v>275</v>
      </c>
      <c r="AF113" s="29" t="s">
        <v>18</v>
      </c>
      <c r="AG113" s="1" t="s">
        <v>760</v>
      </c>
    </row>
    <row r="114" spans="1:33" x14ac:dyDescent="0.25">
      <c r="A114" s="1" t="s">
        <v>175</v>
      </c>
      <c r="B114" s="1">
        <v>49</v>
      </c>
      <c r="C114" s="2" t="s">
        <v>280</v>
      </c>
      <c r="D114" s="30">
        <v>12486</v>
      </c>
      <c r="E114" s="3">
        <f t="shared" si="30"/>
        <v>0.69945661307489781</v>
      </c>
      <c r="F114" s="52" t="s">
        <v>870</v>
      </c>
      <c r="G114" s="53">
        <v>3903</v>
      </c>
      <c r="H114" s="54">
        <f t="shared" si="31"/>
        <v>0.21864321326536329</v>
      </c>
      <c r="I114" s="4" t="s">
        <v>870</v>
      </c>
      <c r="J114" s="5">
        <v>571</v>
      </c>
      <c r="K114" s="6">
        <f t="shared" si="32"/>
        <v>3.1987003529214048E-2</v>
      </c>
      <c r="L114" s="7" t="s">
        <v>280</v>
      </c>
      <c r="M114" s="8">
        <v>891</v>
      </c>
      <c r="N114" s="9">
        <f t="shared" si="33"/>
        <v>4.9913170130524903E-2</v>
      </c>
      <c r="O114" s="96" t="s">
        <v>280</v>
      </c>
      <c r="P114" s="95">
        <v>447</v>
      </c>
      <c r="Q114" s="94">
        <f t="shared" si="34"/>
        <v>2.5040613971206094E-2</v>
      </c>
      <c r="R114" s="10"/>
      <c r="S114" s="11"/>
      <c r="T114" s="12">
        <f t="shared" si="35"/>
        <v>0</v>
      </c>
      <c r="U114" s="105"/>
      <c r="V114" s="104"/>
      <c r="W114" s="103">
        <f t="shared" si="36"/>
        <v>0</v>
      </c>
      <c r="X114" s="102"/>
      <c r="Y114" s="101"/>
      <c r="Z114" s="100">
        <f t="shared" si="37"/>
        <v>0</v>
      </c>
      <c r="AA114" s="13"/>
      <c r="AB114" s="14"/>
      <c r="AC114" s="15">
        <f t="shared" si="38"/>
        <v>0</v>
      </c>
      <c r="AD114" s="16">
        <f t="shared" si="39"/>
        <v>17851</v>
      </c>
      <c r="AE114" s="1" t="s">
        <v>280</v>
      </c>
      <c r="AF114" s="29" t="s">
        <v>42</v>
      </c>
      <c r="AG114" s="1" t="s">
        <v>581</v>
      </c>
    </row>
    <row r="115" spans="1:33" x14ac:dyDescent="0.25">
      <c r="A115" s="1" t="s">
        <v>175</v>
      </c>
      <c r="B115" s="1">
        <v>50</v>
      </c>
      <c r="C115" s="2" t="s">
        <v>283</v>
      </c>
      <c r="D115" s="30">
        <v>33290</v>
      </c>
      <c r="E115" s="3">
        <f t="shared" si="30"/>
        <v>1</v>
      </c>
      <c r="F115" s="52"/>
      <c r="G115" s="53"/>
      <c r="H115" s="54">
        <f t="shared" si="31"/>
        <v>0</v>
      </c>
      <c r="I115" s="4"/>
      <c r="J115" s="5"/>
      <c r="K115" s="6">
        <f t="shared" si="32"/>
        <v>0</v>
      </c>
      <c r="L115" s="7"/>
      <c r="M115" s="8"/>
      <c r="N115" s="9">
        <f t="shared" si="33"/>
        <v>0</v>
      </c>
      <c r="O115" s="96"/>
      <c r="P115" s="95"/>
      <c r="Q115" s="94">
        <f t="shared" si="34"/>
        <v>0</v>
      </c>
      <c r="R115" s="10"/>
      <c r="S115" s="11"/>
      <c r="T115" s="12">
        <f t="shared" si="35"/>
        <v>0</v>
      </c>
      <c r="U115" s="105"/>
      <c r="V115" s="104"/>
      <c r="W115" s="103">
        <f t="shared" si="36"/>
        <v>0</v>
      </c>
      <c r="X115" s="102"/>
      <c r="Y115" s="101"/>
      <c r="Z115" s="100">
        <f t="shared" si="37"/>
        <v>0</v>
      </c>
      <c r="AA115" s="13"/>
      <c r="AB115" s="14"/>
      <c r="AC115" s="15">
        <f t="shared" si="38"/>
        <v>0</v>
      </c>
      <c r="AD115" s="16">
        <f t="shared" si="39"/>
        <v>33290</v>
      </c>
      <c r="AE115" s="1" t="s">
        <v>283</v>
      </c>
      <c r="AF115" s="29" t="s">
        <v>42</v>
      </c>
      <c r="AG115" s="1" t="s">
        <v>42</v>
      </c>
    </row>
    <row r="116" spans="1:33" x14ac:dyDescent="0.25">
      <c r="A116" s="1" t="s">
        <v>175</v>
      </c>
      <c r="B116" s="1">
        <v>51</v>
      </c>
      <c r="C116" s="2" t="s">
        <v>287</v>
      </c>
      <c r="D116" s="30">
        <v>24181</v>
      </c>
      <c r="E116" s="3">
        <f t="shared" si="30"/>
        <v>0.88030143070370237</v>
      </c>
      <c r="F116" s="52" t="s">
        <v>286</v>
      </c>
      <c r="G116" s="53">
        <v>2755</v>
      </c>
      <c r="H116" s="54">
        <f t="shared" si="31"/>
        <v>0.10029487786231753</v>
      </c>
      <c r="I116" s="4" t="s">
        <v>286</v>
      </c>
      <c r="J116" s="5">
        <v>533</v>
      </c>
      <c r="K116" s="6">
        <f t="shared" si="32"/>
        <v>1.9403691433980123E-2</v>
      </c>
      <c r="L116" s="7"/>
      <c r="M116" s="8"/>
      <c r="N116" s="9">
        <f t="shared" si="33"/>
        <v>0</v>
      </c>
      <c r="O116" s="96"/>
      <c r="P116" s="95"/>
      <c r="Q116" s="94">
        <f t="shared" si="34"/>
        <v>0</v>
      </c>
      <c r="R116" s="10"/>
      <c r="S116" s="11"/>
      <c r="T116" s="12">
        <f t="shared" si="35"/>
        <v>0</v>
      </c>
      <c r="U116" s="105"/>
      <c r="V116" s="104"/>
      <c r="W116" s="103">
        <f t="shared" si="36"/>
        <v>0</v>
      </c>
      <c r="X116" s="102"/>
      <c r="Y116" s="101"/>
      <c r="Z116" s="100">
        <f t="shared" si="37"/>
        <v>0</v>
      </c>
      <c r="AA116" s="13"/>
      <c r="AB116" s="14"/>
      <c r="AC116" s="15">
        <f t="shared" si="38"/>
        <v>0</v>
      </c>
      <c r="AD116" s="16">
        <f t="shared" si="39"/>
        <v>27469</v>
      </c>
      <c r="AE116" s="1" t="s">
        <v>287</v>
      </c>
      <c r="AF116" s="29" t="s">
        <v>42</v>
      </c>
      <c r="AG116" s="1" t="s">
        <v>65</v>
      </c>
    </row>
    <row r="117" spans="1:33" x14ac:dyDescent="0.25">
      <c r="A117" s="1" t="s">
        <v>175</v>
      </c>
      <c r="B117" s="1">
        <v>52</v>
      </c>
      <c r="C117" s="2" t="s">
        <v>631</v>
      </c>
      <c r="D117" s="30">
        <v>50716</v>
      </c>
      <c r="E117" s="3">
        <f t="shared" si="30"/>
        <v>0.80855812767042923</v>
      </c>
      <c r="F117" s="52" t="s">
        <v>188</v>
      </c>
      <c r="G117" s="53">
        <v>4409</v>
      </c>
      <c r="H117" s="54">
        <f t="shared" si="31"/>
        <v>7.0292073209616737E-2</v>
      </c>
      <c r="I117" s="4" t="s">
        <v>188</v>
      </c>
      <c r="J117" s="5">
        <v>737</v>
      </c>
      <c r="K117" s="6">
        <f t="shared" si="32"/>
        <v>1.1749888399974491E-2</v>
      </c>
      <c r="L117" s="7" t="s">
        <v>631</v>
      </c>
      <c r="M117" s="8">
        <v>5664</v>
      </c>
      <c r="N117" s="9">
        <f t="shared" si="33"/>
        <v>9.0300363497225936E-2</v>
      </c>
      <c r="O117" s="96"/>
      <c r="P117" s="95"/>
      <c r="Q117" s="94">
        <f t="shared" si="34"/>
        <v>0</v>
      </c>
      <c r="R117" s="10"/>
      <c r="S117" s="11"/>
      <c r="T117" s="12">
        <f t="shared" si="35"/>
        <v>0</v>
      </c>
      <c r="U117" s="105"/>
      <c r="V117" s="104"/>
      <c r="W117" s="103">
        <f t="shared" si="36"/>
        <v>0</v>
      </c>
      <c r="X117" s="102" t="s">
        <v>631</v>
      </c>
      <c r="Y117" s="101">
        <v>1198</v>
      </c>
      <c r="Z117" s="100">
        <f t="shared" si="37"/>
        <v>1.909954722275365E-2</v>
      </c>
      <c r="AA117" s="13"/>
      <c r="AB117" s="14"/>
      <c r="AC117" s="15">
        <f t="shared" si="38"/>
        <v>0</v>
      </c>
      <c r="AD117" s="16">
        <f t="shared" si="39"/>
        <v>62724</v>
      </c>
      <c r="AE117" s="1" t="s">
        <v>631</v>
      </c>
      <c r="AF117" s="29" t="s">
        <v>42</v>
      </c>
      <c r="AG117" s="1" t="s">
        <v>871</v>
      </c>
    </row>
    <row r="118" spans="1:33" x14ac:dyDescent="0.25">
      <c r="A118" s="1" t="s">
        <v>175</v>
      </c>
      <c r="B118" s="1">
        <v>53</v>
      </c>
      <c r="C118" s="2" t="s">
        <v>634</v>
      </c>
      <c r="D118" s="30">
        <v>32792</v>
      </c>
      <c r="E118" s="3">
        <f t="shared" si="30"/>
        <v>0.92648471492343332</v>
      </c>
      <c r="F118" s="52"/>
      <c r="G118" s="53"/>
      <c r="H118" s="54">
        <f t="shared" si="31"/>
        <v>0</v>
      </c>
      <c r="I118" s="4"/>
      <c r="J118" s="5"/>
      <c r="K118" s="6">
        <f t="shared" si="32"/>
        <v>0</v>
      </c>
      <c r="L118" s="7" t="s">
        <v>634</v>
      </c>
      <c r="M118" s="8">
        <v>2602</v>
      </c>
      <c r="N118" s="9">
        <f t="shared" si="33"/>
        <v>7.3515285076566655E-2</v>
      </c>
      <c r="O118" s="96"/>
      <c r="P118" s="95"/>
      <c r="Q118" s="94">
        <f t="shared" si="34"/>
        <v>0</v>
      </c>
      <c r="R118" s="10"/>
      <c r="S118" s="11"/>
      <c r="T118" s="12">
        <f t="shared" si="35"/>
        <v>0</v>
      </c>
      <c r="U118" s="105"/>
      <c r="V118" s="104"/>
      <c r="W118" s="103">
        <f t="shared" si="36"/>
        <v>0</v>
      </c>
      <c r="X118" s="102"/>
      <c r="Y118" s="101"/>
      <c r="Z118" s="100">
        <f t="shared" si="37"/>
        <v>0</v>
      </c>
      <c r="AA118" s="13"/>
      <c r="AB118" s="14"/>
      <c r="AC118" s="15">
        <f t="shared" si="38"/>
        <v>0</v>
      </c>
      <c r="AD118" s="16">
        <f t="shared" si="39"/>
        <v>35394</v>
      </c>
      <c r="AE118" s="1" t="s">
        <v>634</v>
      </c>
      <c r="AF118" s="29" t="s">
        <v>42</v>
      </c>
      <c r="AG118" s="1" t="s">
        <v>43</v>
      </c>
    </row>
    <row r="119" spans="1:33" x14ac:dyDescent="0.25">
      <c r="A119" s="1" t="s">
        <v>175</v>
      </c>
      <c r="B119" s="1">
        <v>54</v>
      </c>
      <c r="C119" s="2" t="s">
        <v>63</v>
      </c>
      <c r="D119" s="30">
        <v>28424</v>
      </c>
      <c r="E119" s="3">
        <f t="shared" si="30"/>
        <v>0.94946053378762063</v>
      </c>
      <c r="F119" s="52" t="s">
        <v>294</v>
      </c>
      <c r="G119" s="53">
        <v>1513</v>
      </c>
      <c r="H119" s="54">
        <f t="shared" si="31"/>
        <v>5.0539466212379328E-2</v>
      </c>
      <c r="I119" s="4"/>
      <c r="J119" s="5"/>
      <c r="K119" s="6">
        <f t="shared" si="32"/>
        <v>0</v>
      </c>
      <c r="L119" s="7"/>
      <c r="M119" s="8"/>
      <c r="N119" s="9">
        <f t="shared" si="33"/>
        <v>0</v>
      </c>
      <c r="O119" s="96" t="s">
        <v>63</v>
      </c>
      <c r="P119" s="95">
        <v>728</v>
      </c>
      <c r="Q119" s="94">
        <f t="shared" si="34"/>
        <v>2.4317733907873201E-2</v>
      </c>
      <c r="R119" s="10"/>
      <c r="S119" s="11"/>
      <c r="T119" s="12">
        <f t="shared" si="35"/>
        <v>0</v>
      </c>
      <c r="U119" s="105"/>
      <c r="V119" s="104"/>
      <c r="W119" s="103">
        <f t="shared" si="36"/>
        <v>0</v>
      </c>
      <c r="X119" s="102"/>
      <c r="Y119" s="101"/>
      <c r="Z119" s="100">
        <f t="shared" si="37"/>
        <v>0</v>
      </c>
      <c r="AA119" s="13"/>
      <c r="AB119" s="14"/>
      <c r="AC119" s="15">
        <f t="shared" si="38"/>
        <v>0</v>
      </c>
      <c r="AD119" s="16">
        <f t="shared" si="39"/>
        <v>29937</v>
      </c>
      <c r="AE119" s="1" t="s">
        <v>63</v>
      </c>
      <c r="AF119" s="29" t="s">
        <v>42</v>
      </c>
      <c r="AG119" s="1" t="s">
        <v>98</v>
      </c>
    </row>
    <row r="120" spans="1:33" x14ac:dyDescent="0.25">
      <c r="A120" s="1" t="s">
        <v>175</v>
      </c>
      <c r="B120" s="1">
        <v>55</v>
      </c>
      <c r="C120" s="2" t="s">
        <v>636</v>
      </c>
      <c r="D120" s="30">
        <v>34172</v>
      </c>
      <c r="E120" s="3">
        <f t="shared" si="30"/>
        <v>0.94343060655420885</v>
      </c>
      <c r="F120" s="52" t="s">
        <v>637</v>
      </c>
      <c r="G120" s="53">
        <v>869</v>
      </c>
      <c r="H120" s="54">
        <f t="shared" si="31"/>
        <v>2.399160707876646E-2</v>
      </c>
      <c r="I120" s="4"/>
      <c r="J120" s="5"/>
      <c r="K120" s="6">
        <f t="shared" si="32"/>
        <v>0</v>
      </c>
      <c r="L120" s="7" t="s">
        <v>636</v>
      </c>
      <c r="M120" s="8">
        <v>1180</v>
      </c>
      <c r="N120" s="9">
        <f t="shared" si="33"/>
        <v>3.2577786367024651E-2</v>
      </c>
      <c r="O120" s="96"/>
      <c r="P120" s="95"/>
      <c r="Q120" s="94">
        <f t="shared" si="34"/>
        <v>0</v>
      </c>
      <c r="R120" s="10"/>
      <c r="S120" s="11"/>
      <c r="T120" s="12">
        <f t="shared" si="35"/>
        <v>0</v>
      </c>
      <c r="U120" s="105"/>
      <c r="V120" s="104"/>
      <c r="W120" s="103">
        <f t="shared" si="36"/>
        <v>0</v>
      </c>
      <c r="X120" s="102"/>
      <c r="Y120" s="101"/>
      <c r="Z120" s="100">
        <f t="shared" si="37"/>
        <v>0</v>
      </c>
      <c r="AA120" s="13"/>
      <c r="AB120" s="14"/>
      <c r="AC120" s="15">
        <f t="shared" si="38"/>
        <v>0</v>
      </c>
      <c r="AD120" s="16">
        <f t="shared" si="39"/>
        <v>36221</v>
      </c>
      <c r="AE120" s="1" t="s">
        <v>636</v>
      </c>
      <c r="AF120" s="29" t="s">
        <v>42</v>
      </c>
      <c r="AG120" s="1" t="s">
        <v>539</v>
      </c>
    </row>
    <row r="121" spans="1:33" x14ac:dyDescent="0.25">
      <c r="A121" s="1" t="s">
        <v>175</v>
      </c>
      <c r="B121" s="1">
        <v>56</v>
      </c>
      <c r="C121" s="2" t="s">
        <v>28</v>
      </c>
      <c r="D121" s="30">
        <v>39040</v>
      </c>
      <c r="E121" s="3">
        <f t="shared" si="30"/>
        <v>0.93316760684577871</v>
      </c>
      <c r="F121" s="52"/>
      <c r="G121" s="53"/>
      <c r="H121" s="54">
        <f t="shared" si="31"/>
        <v>0</v>
      </c>
      <c r="I121" s="4"/>
      <c r="J121" s="5"/>
      <c r="K121" s="6">
        <f t="shared" si="32"/>
        <v>0</v>
      </c>
      <c r="L121" s="7" t="s">
        <v>28</v>
      </c>
      <c r="M121" s="8">
        <v>2796</v>
      </c>
      <c r="N121" s="9">
        <f t="shared" si="33"/>
        <v>6.6832393154221251E-2</v>
      </c>
      <c r="O121" s="96"/>
      <c r="P121" s="95"/>
      <c r="Q121" s="94">
        <f t="shared" si="34"/>
        <v>0</v>
      </c>
      <c r="R121" s="10"/>
      <c r="S121" s="11"/>
      <c r="T121" s="12">
        <f t="shared" si="35"/>
        <v>0</v>
      </c>
      <c r="U121" s="105"/>
      <c r="V121" s="104"/>
      <c r="W121" s="103">
        <f t="shared" si="36"/>
        <v>0</v>
      </c>
      <c r="X121" s="102"/>
      <c r="Y121" s="101"/>
      <c r="Z121" s="100">
        <f t="shared" si="37"/>
        <v>0</v>
      </c>
      <c r="AA121" s="13"/>
      <c r="AB121" s="14"/>
      <c r="AC121" s="15">
        <f t="shared" si="38"/>
        <v>0</v>
      </c>
      <c r="AD121" s="16">
        <f t="shared" si="39"/>
        <v>41836</v>
      </c>
      <c r="AE121" s="1" t="s">
        <v>28</v>
      </c>
      <c r="AF121" s="29" t="s">
        <v>42</v>
      </c>
      <c r="AG121" s="1" t="s">
        <v>43</v>
      </c>
    </row>
    <row r="122" spans="1:33" x14ac:dyDescent="0.25">
      <c r="A122" s="1" t="s">
        <v>175</v>
      </c>
      <c r="B122" s="1">
        <v>57</v>
      </c>
      <c r="C122" s="2" t="s">
        <v>303</v>
      </c>
      <c r="D122" s="30">
        <v>49410</v>
      </c>
      <c r="E122" s="3">
        <f t="shared" si="30"/>
        <v>0.8974172690617167</v>
      </c>
      <c r="F122" s="52"/>
      <c r="G122" s="53"/>
      <c r="H122" s="54">
        <f t="shared" si="31"/>
        <v>0</v>
      </c>
      <c r="I122" s="4"/>
      <c r="J122" s="5"/>
      <c r="K122" s="6">
        <f t="shared" si="32"/>
        <v>0</v>
      </c>
      <c r="L122" s="7" t="s">
        <v>303</v>
      </c>
      <c r="M122" s="8">
        <v>5648</v>
      </c>
      <c r="N122" s="9">
        <f t="shared" si="33"/>
        <v>0.10258273093828327</v>
      </c>
      <c r="O122" s="96"/>
      <c r="P122" s="95"/>
      <c r="Q122" s="94">
        <f t="shared" si="34"/>
        <v>0</v>
      </c>
      <c r="R122" s="10"/>
      <c r="S122" s="11"/>
      <c r="T122" s="12">
        <f t="shared" si="35"/>
        <v>0</v>
      </c>
      <c r="U122" s="105"/>
      <c r="V122" s="104"/>
      <c r="W122" s="103">
        <f t="shared" si="36"/>
        <v>0</v>
      </c>
      <c r="X122" s="102"/>
      <c r="Y122" s="101"/>
      <c r="Z122" s="100">
        <f t="shared" si="37"/>
        <v>0</v>
      </c>
      <c r="AA122" s="13"/>
      <c r="AB122" s="14"/>
      <c r="AC122" s="15">
        <f t="shared" si="38"/>
        <v>0</v>
      </c>
      <c r="AD122" s="16">
        <f t="shared" si="39"/>
        <v>55058</v>
      </c>
      <c r="AE122" s="1" t="s">
        <v>303</v>
      </c>
      <c r="AF122" s="29" t="s">
        <v>42</v>
      </c>
      <c r="AG122" s="1" t="s">
        <v>43</v>
      </c>
    </row>
    <row r="123" spans="1:33" x14ac:dyDescent="0.25">
      <c r="A123" s="1" t="s">
        <v>175</v>
      </c>
      <c r="B123" s="1">
        <v>58</v>
      </c>
      <c r="C123" s="2" t="s">
        <v>305</v>
      </c>
      <c r="D123" s="30">
        <v>39795</v>
      </c>
      <c r="E123" s="3">
        <f t="shared" si="30"/>
        <v>0.97747592847317744</v>
      </c>
      <c r="F123" s="52"/>
      <c r="G123" s="53"/>
      <c r="H123" s="54">
        <f t="shared" si="31"/>
        <v>0</v>
      </c>
      <c r="I123" s="4"/>
      <c r="J123" s="5"/>
      <c r="K123" s="6">
        <f t="shared" si="32"/>
        <v>0</v>
      </c>
      <c r="L123" s="7" t="s">
        <v>305</v>
      </c>
      <c r="M123" s="8">
        <v>696</v>
      </c>
      <c r="N123" s="9">
        <f t="shared" si="33"/>
        <v>1.7095696600510905E-2</v>
      </c>
      <c r="O123" s="96"/>
      <c r="P123" s="95"/>
      <c r="Q123" s="94">
        <f t="shared" si="34"/>
        <v>0</v>
      </c>
      <c r="R123" s="10"/>
      <c r="S123" s="11"/>
      <c r="T123" s="12">
        <f t="shared" si="35"/>
        <v>0</v>
      </c>
      <c r="U123" s="105"/>
      <c r="V123" s="104"/>
      <c r="W123" s="103">
        <f t="shared" si="36"/>
        <v>0</v>
      </c>
      <c r="X123" s="102" t="s">
        <v>305</v>
      </c>
      <c r="Y123" s="101">
        <v>221</v>
      </c>
      <c r="Z123" s="100">
        <f t="shared" si="37"/>
        <v>5.4283749263116529E-3</v>
      </c>
      <c r="AA123" s="13"/>
      <c r="AB123" s="14"/>
      <c r="AC123" s="15">
        <f t="shared" si="38"/>
        <v>0</v>
      </c>
      <c r="AD123" s="16">
        <f t="shared" si="39"/>
        <v>40712</v>
      </c>
      <c r="AE123" s="1" t="s">
        <v>305</v>
      </c>
      <c r="AF123" s="29" t="s">
        <v>42</v>
      </c>
      <c r="AG123" s="1" t="s">
        <v>872</v>
      </c>
    </row>
    <row r="124" spans="1:33" x14ac:dyDescent="0.25">
      <c r="A124" s="1" t="s">
        <v>175</v>
      </c>
      <c r="B124" s="1">
        <v>59</v>
      </c>
      <c r="C124" s="2" t="s">
        <v>615</v>
      </c>
      <c r="D124" s="30">
        <v>32365</v>
      </c>
      <c r="E124" s="3">
        <f t="shared" si="30"/>
        <v>0.75837101951871033</v>
      </c>
      <c r="F124" s="52" t="s">
        <v>642</v>
      </c>
      <c r="G124" s="53">
        <v>7922</v>
      </c>
      <c r="H124" s="54">
        <f t="shared" si="31"/>
        <v>0.18562691848068047</v>
      </c>
      <c r="I124" s="4" t="s">
        <v>642</v>
      </c>
      <c r="J124" s="5">
        <v>1426</v>
      </c>
      <c r="K124" s="6">
        <f t="shared" si="32"/>
        <v>3.3413782599526674E-2</v>
      </c>
      <c r="L124" s="7" t="s">
        <v>615</v>
      </c>
      <c r="M124" s="8">
        <v>964</v>
      </c>
      <c r="N124" s="9">
        <f t="shared" si="33"/>
        <v>2.2588279401082552E-2</v>
      </c>
      <c r="O124" s="96"/>
      <c r="P124" s="95"/>
      <c r="Q124" s="94">
        <f t="shared" si="34"/>
        <v>0</v>
      </c>
      <c r="R124" s="10"/>
      <c r="S124" s="11"/>
      <c r="T124" s="12">
        <f t="shared" si="35"/>
        <v>0</v>
      </c>
      <c r="U124" s="105"/>
      <c r="V124" s="104"/>
      <c r="W124" s="103">
        <f t="shared" si="36"/>
        <v>0</v>
      </c>
      <c r="X124" s="102"/>
      <c r="Y124" s="101"/>
      <c r="Z124" s="100">
        <f t="shared" si="37"/>
        <v>0</v>
      </c>
      <c r="AA124" s="13"/>
      <c r="AB124" s="14"/>
      <c r="AC124" s="15">
        <f t="shared" si="38"/>
        <v>0</v>
      </c>
      <c r="AD124" s="16">
        <f t="shared" si="39"/>
        <v>42677</v>
      </c>
      <c r="AE124" s="1" t="s">
        <v>615</v>
      </c>
      <c r="AF124" s="29" t="s">
        <v>42</v>
      </c>
      <c r="AG124" s="1" t="s">
        <v>620</v>
      </c>
    </row>
    <row r="125" spans="1:33" x14ac:dyDescent="0.25">
      <c r="A125" s="1" t="s">
        <v>175</v>
      </c>
      <c r="B125" s="1">
        <v>60</v>
      </c>
      <c r="C125" s="2" t="s">
        <v>308</v>
      </c>
      <c r="D125" s="30">
        <v>37051</v>
      </c>
      <c r="E125" s="3">
        <f t="shared" si="30"/>
        <v>0.96502057613168724</v>
      </c>
      <c r="F125" s="52"/>
      <c r="G125" s="53"/>
      <c r="H125" s="54">
        <f t="shared" si="31"/>
        <v>0</v>
      </c>
      <c r="I125" s="4" t="s">
        <v>100</v>
      </c>
      <c r="J125" s="5">
        <v>1343</v>
      </c>
      <c r="K125" s="6">
        <f t="shared" si="32"/>
        <v>3.4979423868312758E-2</v>
      </c>
      <c r="L125" s="7"/>
      <c r="M125" s="8"/>
      <c r="N125" s="9">
        <f t="shared" si="33"/>
        <v>0</v>
      </c>
      <c r="O125" s="96"/>
      <c r="P125" s="95"/>
      <c r="Q125" s="94">
        <f t="shared" si="34"/>
        <v>0</v>
      </c>
      <c r="R125" s="10"/>
      <c r="S125" s="11"/>
      <c r="T125" s="12">
        <f t="shared" si="35"/>
        <v>0</v>
      </c>
      <c r="U125" s="105"/>
      <c r="V125" s="104"/>
      <c r="W125" s="103">
        <f t="shared" si="36"/>
        <v>0</v>
      </c>
      <c r="X125" s="102"/>
      <c r="Y125" s="101"/>
      <c r="Z125" s="100">
        <f t="shared" si="37"/>
        <v>0</v>
      </c>
      <c r="AA125" s="13"/>
      <c r="AB125" s="14"/>
      <c r="AC125" s="15">
        <f t="shared" si="38"/>
        <v>0</v>
      </c>
      <c r="AD125" s="16">
        <f t="shared" si="39"/>
        <v>38394</v>
      </c>
      <c r="AE125" s="1" t="s">
        <v>308</v>
      </c>
      <c r="AF125" s="29" t="s">
        <v>42</v>
      </c>
      <c r="AG125" s="1" t="s">
        <v>113</v>
      </c>
    </row>
    <row r="126" spans="1:33" x14ac:dyDescent="0.25">
      <c r="A126" s="1" t="s">
        <v>175</v>
      </c>
      <c r="B126" s="1">
        <v>61</v>
      </c>
      <c r="C126" s="2" t="s">
        <v>310</v>
      </c>
      <c r="D126" s="30">
        <v>31750</v>
      </c>
      <c r="E126" s="3">
        <f t="shared" si="30"/>
        <v>1</v>
      </c>
      <c r="F126" s="52"/>
      <c r="G126" s="53"/>
      <c r="H126" s="54">
        <f t="shared" si="31"/>
        <v>0</v>
      </c>
      <c r="I126" s="4"/>
      <c r="J126" s="5"/>
      <c r="K126" s="6">
        <f t="shared" si="32"/>
        <v>0</v>
      </c>
      <c r="L126" s="7"/>
      <c r="M126" s="8"/>
      <c r="N126" s="9">
        <f t="shared" si="33"/>
        <v>0</v>
      </c>
      <c r="O126" s="96"/>
      <c r="P126" s="95"/>
      <c r="Q126" s="94">
        <f t="shared" si="34"/>
        <v>0</v>
      </c>
      <c r="R126" s="10"/>
      <c r="S126" s="11"/>
      <c r="T126" s="12">
        <f t="shared" si="35"/>
        <v>0</v>
      </c>
      <c r="U126" s="105"/>
      <c r="V126" s="104"/>
      <c r="W126" s="103">
        <f t="shared" si="36"/>
        <v>0</v>
      </c>
      <c r="X126" s="102"/>
      <c r="Y126" s="101"/>
      <c r="Z126" s="100">
        <f t="shared" si="37"/>
        <v>0</v>
      </c>
      <c r="AA126" s="13"/>
      <c r="AB126" s="14"/>
      <c r="AC126" s="15">
        <f t="shared" si="38"/>
        <v>0</v>
      </c>
      <c r="AD126" s="16">
        <f t="shared" si="39"/>
        <v>31750</v>
      </c>
      <c r="AE126" s="1" t="s">
        <v>310</v>
      </c>
      <c r="AF126" s="29" t="s">
        <v>42</v>
      </c>
      <c r="AG126" s="1" t="s">
        <v>42</v>
      </c>
    </row>
    <row r="127" spans="1:33" x14ac:dyDescent="0.25">
      <c r="A127" s="1" t="s">
        <v>175</v>
      </c>
      <c r="B127" s="1">
        <v>62</v>
      </c>
      <c r="C127" s="2"/>
      <c r="D127" s="30"/>
      <c r="E127" s="3">
        <f t="shared" si="30"/>
        <v>0</v>
      </c>
      <c r="F127" s="52" t="s">
        <v>873</v>
      </c>
      <c r="G127" s="53">
        <v>37683</v>
      </c>
      <c r="H127" s="54">
        <f t="shared" si="31"/>
        <v>0.9002580151942281</v>
      </c>
      <c r="I127" s="4" t="s">
        <v>873</v>
      </c>
      <c r="J127" s="5">
        <v>3764</v>
      </c>
      <c r="K127" s="6">
        <f t="shared" si="32"/>
        <v>8.9923073247646812E-2</v>
      </c>
      <c r="L127" s="7"/>
      <c r="M127" s="8"/>
      <c r="N127" s="9">
        <f t="shared" si="33"/>
        <v>0</v>
      </c>
      <c r="O127" s="96" t="s">
        <v>873</v>
      </c>
      <c r="P127" s="95">
        <v>2593</v>
      </c>
      <c r="Q127" s="94">
        <f t="shared" si="34"/>
        <v>6.1947536910506952E-2</v>
      </c>
      <c r="R127" s="10"/>
      <c r="S127" s="11"/>
      <c r="T127" s="12">
        <f t="shared" si="35"/>
        <v>0</v>
      </c>
      <c r="U127" s="105" t="s">
        <v>874</v>
      </c>
      <c r="V127" s="104">
        <v>411</v>
      </c>
      <c r="W127" s="103">
        <f t="shared" si="36"/>
        <v>9.8189115581250892E-3</v>
      </c>
      <c r="X127" s="102"/>
      <c r="Y127" s="101"/>
      <c r="Z127" s="100">
        <f t="shared" si="37"/>
        <v>0</v>
      </c>
      <c r="AA127" s="13"/>
      <c r="AB127" s="14"/>
      <c r="AC127" s="15">
        <f t="shared" si="38"/>
        <v>0</v>
      </c>
      <c r="AD127" s="16">
        <f t="shared" si="39"/>
        <v>41858</v>
      </c>
      <c r="AE127" s="1" t="s">
        <v>875</v>
      </c>
      <c r="AF127" s="29" t="s">
        <v>18</v>
      </c>
      <c r="AG127" s="1" t="s">
        <v>762</v>
      </c>
    </row>
    <row r="128" spans="1:33" x14ac:dyDescent="0.25">
      <c r="A128" s="1" t="s">
        <v>175</v>
      </c>
      <c r="B128" s="1">
        <v>63</v>
      </c>
      <c r="C128" s="2"/>
      <c r="D128" s="30"/>
      <c r="E128" s="3">
        <f t="shared" si="30"/>
        <v>0</v>
      </c>
      <c r="F128" s="52" t="s">
        <v>314</v>
      </c>
      <c r="G128" s="53">
        <v>24104</v>
      </c>
      <c r="H128" s="54">
        <f t="shared" si="31"/>
        <v>0.74567672080433101</v>
      </c>
      <c r="I128" s="4" t="s">
        <v>314</v>
      </c>
      <c r="J128" s="5">
        <v>8221</v>
      </c>
      <c r="K128" s="6">
        <f t="shared" si="32"/>
        <v>0.25432327919566899</v>
      </c>
      <c r="L128" s="7"/>
      <c r="M128" s="8"/>
      <c r="N128" s="9">
        <f t="shared" si="33"/>
        <v>0</v>
      </c>
      <c r="O128" s="96" t="s">
        <v>314</v>
      </c>
      <c r="P128" s="95">
        <v>2234</v>
      </c>
      <c r="Q128" s="94">
        <f t="shared" si="34"/>
        <v>6.9110595514307815E-2</v>
      </c>
      <c r="R128" s="10"/>
      <c r="S128" s="11"/>
      <c r="T128" s="12">
        <f t="shared" si="35"/>
        <v>0</v>
      </c>
      <c r="U128" s="105"/>
      <c r="V128" s="104"/>
      <c r="W128" s="103">
        <f t="shared" si="36"/>
        <v>0</v>
      </c>
      <c r="X128" s="102"/>
      <c r="Y128" s="101"/>
      <c r="Z128" s="100">
        <f t="shared" si="37"/>
        <v>0</v>
      </c>
      <c r="AA128" s="13"/>
      <c r="AB128" s="14"/>
      <c r="AC128" s="15">
        <f t="shared" si="38"/>
        <v>0</v>
      </c>
      <c r="AD128" s="16">
        <f t="shared" si="39"/>
        <v>32325</v>
      </c>
      <c r="AE128" s="1" t="s">
        <v>314</v>
      </c>
      <c r="AF128" s="29" t="s">
        <v>42</v>
      </c>
      <c r="AG128" s="1" t="s">
        <v>230</v>
      </c>
    </row>
    <row r="129" spans="1:33" x14ac:dyDescent="0.25">
      <c r="A129" s="1" t="s">
        <v>175</v>
      </c>
      <c r="B129" s="1">
        <v>64</v>
      </c>
      <c r="C129" s="2"/>
      <c r="D129" s="30"/>
      <c r="E129" s="3">
        <f t="shared" si="30"/>
        <v>0</v>
      </c>
      <c r="F129" s="52" t="s">
        <v>318</v>
      </c>
      <c r="G129" s="53">
        <v>26907</v>
      </c>
      <c r="H129" s="54">
        <f t="shared" si="31"/>
        <v>0.87066399171628273</v>
      </c>
      <c r="I129" s="4" t="s">
        <v>318</v>
      </c>
      <c r="J129" s="5">
        <v>3212</v>
      </c>
      <c r="K129" s="6">
        <f t="shared" si="32"/>
        <v>0.10393476572611959</v>
      </c>
      <c r="L129" s="7"/>
      <c r="M129" s="8"/>
      <c r="N129" s="9">
        <f t="shared" si="33"/>
        <v>0</v>
      </c>
      <c r="O129" s="96" t="s">
        <v>318</v>
      </c>
      <c r="P129" s="95">
        <v>3629</v>
      </c>
      <c r="Q129" s="94">
        <f t="shared" si="34"/>
        <v>0.1174281646388817</v>
      </c>
      <c r="R129" s="10"/>
      <c r="S129" s="11"/>
      <c r="T129" s="12">
        <f t="shared" si="35"/>
        <v>0</v>
      </c>
      <c r="U129" s="105" t="s">
        <v>318</v>
      </c>
      <c r="V129" s="104">
        <v>785</v>
      </c>
      <c r="W129" s="103">
        <f t="shared" si="36"/>
        <v>2.5401242557597722E-2</v>
      </c>
      <c r="X129" s="102"/>
      <c r="Y129" s="101"/>
      <c r="Z129" s="100">
        <f t="shared" si="37"/>
        <v>0</v>
      </c>
      <c r="AA129" s="13"/>
      <c r="AB129" s="14"/>
      <c r="AC129" s="15">
        <f t="shared" si="38"/>
        <v>0</v>
      </c>
      <c r="AD129" s="16">
        <f t="shared" si="39"/>
        <v>30904</v>
      </c>
      <c r="AE129" s="1" t="s">
        <v>318</v>
      </c>
      <c r="AF129" s="29" t="s">
        <v>18</v>
      </c>
      <c r="AG129" s="1" t="s">
        <v>762</v>
      </c>
    </row>
    <row r="130" spans="1:33" x14ac:dyDescent="0.25">
      <c r="A130" s="1" t="s">
        <v>175</v>
      </c>
      <c r="B130" s="1">
        <v>65</v>
      </c>
      <c r="C130" s="2" t="s">
        <v>876</v>
      </c>
      <c r="D130" s="30">
        <v>27987</v>
      </c>
      <c r="E130" s="3">
        <f t="shared" ref="E130:E161" si="40">D130/AD130</f>
        <v>0.71768899374294803</v>
      </c>
      <c r="F130" s="52" t="s">
        <v>877</v>
      </c>
      <c r="G130" s="53">
        <v>5624</v>
      </c>
      <c r="H130" s="54">
        <f t="shared" ref="H130:H161" si="41">G130/AD130</f>
        <v>0.14421991999179404</v>
      </c>
      <c r="I130" s="4"/>
      <c r="J130" s="5"/>
      <c r="K130" s="6">
        <f t="shared" ref="K130:K161" si="42">J130/AD130</f>
        <v>0</v>
      </c>
      <c r="L130" s="7" t="s">
        <v>876</v>
      </c>
      <c r="M130" s="8">
        <v>1729</v>
      </c>
      <c r="N130" s="9">
        <f t="shared" ref="N130:N161" si="43">M130/AD130</f>
        <v>4.433788080828803E-2</v>
      </c>
      <c r="O130" s="96"/>
      <c r="P130" s="95"/>
      <c r="Q130" s="94">
        <f t="shared" ref="Q130:Q161" si="44">P130/AD130</f>
        <v>0</v>
      </c>
      <c r="R130" s="10" t="s">
        <v>878</v>
      </c>
      <c r="S130" s="11">
        <v>1348</v>
      </c>
      <c r="T130" s="12">
        <f t="shared" ref="T130:T161" si="45">S130/AD130</f>
        <v>3.4567647963893736E-2</v>
      </c>
      <c r="U130" s="105" t="s">
        <v>877</v>
      </c>
      <c r="V130" s="104">
        <v>137</v>
      </c>
      <c r="W130" s="103">
        <f t="shared" ref="W130:W161" si="46">V130/AD130</f>
        <v>3.5131808390604165E-3</v>
      </c>
      <c r="X130" s="102" t="s">
        <v>879</v>
      </c>
      <c r="Y130" s="101">
        <v>2171</v>
      </c>
      <c r="Z130" s="100">
        <f t="shared" ref="Z130:Z161" si="47">Y130/AD130</f>
        <v>5.5672376654015795E-2</v>
      </c>
      <c r="AA130" s="13"/>
      <c r="AB130" s="14"/>
      <c r="AC130" s="15">
        <f t="shared" ref="AC130:AC161" si="48">AB130/AD130</f>
        <v>0</v>
      </c>
      <c r="AD130" s="16">
        <f t="shared" ref="AD130:AD161" si="49">D130+G130+J130+M130+S130+AB130+V130+Y130</f>
        <v>38996</v>
      </c>
      <c r="AE130" s="1" t="s">
        <v>876</v>
      </c>
      <c r="AF130" s="29" t="s">
        <v>42</v>
      </c>
      <c r="AG130" s="1" t="s">
        <v>880</v>
      </c>
    </row>
    <row r="131" spans="1:33" x14ac:dyDescent="0.25">
      <c r="A131" s="1" t="s">
        <v>175</v>
      </c>
      <c r="B131" s="1">
        <v>66</v>
      </c>
      <c r="C131" s="2" t="s">
        <v>321</v>
      </c>
      <c r="D131" s="30">
        <v>46649</v>
      </c>
      <c r="E131" s="3">
        <f t="shared" si="40"/>
        <v>0.92317587223684472</v>
      </c>
      <c r="F131" s="52"/>
      <c r="G131" s="53"/>
      <c r="H131" s="54">
        <f t="shared" si="41"/>
        <v>0</v>
      </c>
      <c r="I131" s="4"/>
      <c r="J131" s="5"/>
      <c r="K131" s="6">
        <f t="shared" si="42"/>
        <v>0</v>
      </c>
      <c r="L131" s="7" t="s">
        <v>321</v>
      </c>
      <c r="M131" s="8">
        <v>3882</v>
      </c>
      <c r="N131" s="9">
        <f t="shared" si="43"/>
        <v>7.6824127763155295E-2</v>
      </c>
      <c r="O131" s="96"/>
      <c r="P131" s="95"/>
      <c r="Q131" s="94">
        <f t="shared" si="44"/>
        <v>0</v>
      </c>
      <c r="R131" s="10"/>
      <c r="S131" s="11"/>
      <c r="T131" s="12">
        <f t="shared" si="45"/>
        <v>0</v>
      </c>
      <c r="U131" s="105"/>
      <c r="V131" s="104"/>
      <c r="W131" s="103">
        <f t="shared" si="46"/>
        <v>0</v>
      </c>
      <c r="X131" s="102"/>
      <c r="Y131" s="101"/>
      <c r="Z131" s="100">
        <f t="shared" si="47"/>
        <v>0</v>
      </c>
      <c r="AA131" s="13"/>
      <c r="AB131" s="14"/>
      <c r="AC131" s="15">
        <f t="shared" si="48"/>
        <v>0</v>
      </c>
      <c r="AD131" s="16">
        <f t="shared" si="49"/>
        <v>50531</v>
      </c>
      <c r="AE131" s="1" t="s">
        <v>321</v>
      </c>
      <c r="AF131" s="29" t="s">
        <v>42</v>
      </c>
      <c r="AG131" s="1" t="s">
        <v>43</v>
      </c>
    </row>
    <row r="132" spans="1:33" x14ac:dyDescent="0.25">
      <c r="A132" s="1" t="s">
        <v>175</v>
      </c>
      <c r="B132" s="1">
        <v>67</v>
      </c>
      <c r="C132" s="2" t="s">
        <v>322</v>
      </c>
      <c r="D132" s="30">
        <v>50070</v>
      </c>
      <c r="E132" s="3">
        <f t="shared" si="40"/>
        <v>0.82092733473242396</v>
      </c>
      <c r="F132" s="52" t="s">
        <v>881</v>
      </c>
      <c r="G132" s="53">
        <v>8321</v>
      </c>
      <c r="H132" s="54">
        <f t="shared" si="41"/>
        <v>0.13642772822665267</v>
      </c>
      <c r="I132" s="4"/>
      <c r="J132" s="5"/>
      <c r="K132" s="6">
        <f t="shared" si="42"/>
        <v>0</v>
      </c>
      <c r="L132" s="7" t="s">
        <v>322</v>
      </c>
      <c r="M132" s="8">
        <v>2412</v>
      </c>
      <c r="N132" s="9">
        <f t="shared" si="43"/>
        <v>3.9546169989506823E-2</v>
      </c>
      <c r="O132" s="96"/>
      <c r="P132" s="95"/>
      <c r="Q132" s="94">
        <f t="shared" si="44"/>
        <v>0</v>
      </c>
      <c r="R132" s="10"/>
      <c r="S132" s="11"/>
      <c r="T132" s="12">
        <f t="shared" si="45"/>
        <v>0</v>
      </c>
      <c r="U132" s="105" t="s">
        <v>881</v>
      </c>
      <c r="V132" s="104">
        <v>189</v>
      </c>
      <c r="W132" s="103">
        <f t="shared" si="46"/>
        <v>3.0987670514165794E-3</v>
      </c>
      <c r="X132" s="102"/>
      <c r="Y132" s="101"/>
      <c r="Z132" s="100">
        <f t="shared" si="47"/>
        <v>0</v>
      </c>
      <c r="AA132" s="13"/>
      <c r="AB132" s="14"/>
      <c r="AC132" s="15">
        <f t="shared" si="48"/>
        <v>0</v>
      </c>
      <c r="AD132" s="16">
        <f t="shared" si="49"/>
        <v>60992</v>
      </c>
      <c r="AE132" s="1" t="s">
        <v>322</v>
      </c>
      <c r="AF132" s="29" t="s">
        <v>42</v>
      </c>
      <c r="AG132" s="1" t="s">
        <v>862</v>
      </c>
    </row>
    <row r="133" spans="1:33" x14ac:dyDescent="0.25">
      <c r="A133" s="1" t="s">
        <v>175</v>
      </c>
      <c r="B133" s="1">
        <v>68</v>
      </c>
      <c r="C133" s="2" t="s">
        <v>325</v>
      </c>
      <c r="D133" s="30">
        <v>38151</v>
      </c>
      <c r="E133" s="3">
        <f t="shared" si="40"/>
        <v>0.9011266740676005</v>
      </c>
      <c r="F133" s="52" t="s">
        <v>882</v>
      </c>
      <c r="G133" s="53">
        <v>3125</v>
      </c>
      <c r="H133" s="54">
        <f t="shared" si="41"/>
        <v>7.3812504428750272E-2</v>
      </c>
      <c r="I133" s="4"/>
      <c r="J133" s="5"/>
      <c r="K133" s="6">
        <f t="shared" si="42"/>
        <v>0</v>
      </c>
      <c r="L133" s="7"/>
      <c r="M133" s="8"/>
      <c r="N133" s="9">
        <f t="shared" si="43"/>
        <v>0</v>
      </c>
      <c r="O133" s="96" t="s">
        <v>882</v>
      </c>
      <c r="P133" s="95">
        <v>342</v>
      </c>
      <c r="Q133" s="94">
        <f t="shared" si="44"/>
        <v>8.0780404846824295E-3</v>
      </c>
      <c r="R133" s="10"/>
      <c r="S133" s="11"/>
      <c r="T133" s="12">
        <f t="shared" si="45"/>
        <v>0</v>
      </c>
      <c r="U133" s="105" t="s">
        <v>882</v>
      </c>
      <c r="V133" s="104">
        <v>216</v>
      </c>
      <c r="W133" s="103">
        <f t="shared" si="46"/>
        <v>5.1019203061152185E-3</v>
      </c>
      <c r="X133" s="102" t="s">
        <v>325</v>
      </c>
      <c r="Y133" s="101">
        <v>608</v>
      </c>
      <c r="Z133" s="100">
        <f t="shared" si="47"/>
        <v>1.4360960861657652E-2</v>
      </c>
      <c r="AA133" s="13" t="s">
        <v>882</v>
      </c>
      <c r="AB133" s="14">
        <v>237</v>
      </c>
      <c r="AC133" s="15">
        <f t="shared" si="48"/>
        <v>5.5979403358764205E-3</v>
      </c>
      <c r="AD133" s="16">
        <f t="shared" si="49"/>
        <v>42337</v>
      </c>
      <c r="AE133" s="1" t="s">
        <v>325</v>
      </c>
      <c r="AF133" s="29" t="s">
        <v>42</v>
      </c>
      <c r="AG133" s="1" t="s">
        <v>883</v>
      </c>
    </row>
    <row r="134" spans="1:33" x14ac:dyDescent="0.25">
      <c r="A134" s="1" t="s">
        <v>175</v>
      </c>
      <c r="B134" s="1">
        <v>69</v>
      </c>
      <c r="C134" s="2" t="s">
        <v>326</v>
      </c>
      <c r="D134" s="30">
        <v>49526</v>
      </c>
      <c r="E134" s="3">
        <f t="shared" si="40"/>
        <v>0.90277068902661317</v>
      </c>
      <c r="F134" s="52" t="s">
        <v>884</v>
      </c>
      <c r="G134" s="53">
        <v>5334</v>
      </c>
      <c r="H134" s="54">
        <f t="shared" si="41"/>
        <v>9.7229310973386801E-2</v>
      </c>
      <c r="I134" s="4"/>
      <c r="J134" s="5"/>
      <c r="K134" s="6">
        <f t="shared" si="42"/>
        <v>0</v>
      </c>
      <c r="L134" s="7"/>
      <c r="M134" s="8"/>
      <c r="N134" s="9">
        <f t="shared" si="43"/>
        <v>0</v>
      </c>
      <c r="O134" s="96"/>
      <c r="P134" s="95"/>
      <c r="Q134" s="94">
        <f t="shared" si="44"/>
        <v>0</v>
      </c>
      <c r="R134" s="10"/>
      <c r="S134" s="11"/>
      <c r="T134" s="12">
        <f t="shared" si="45"/>
        <v>0</v>
      </c>
      <c r="U134" s="105"/>
      <c r="V134" s="104"/>
      <c r="W134" s="103">
        <f t="shared" si="46"/>
        <v>0</v>
      </c>
      <c r="X134" s="102"/>
      <c r="Y134" s="101"/>
      <c r="Z134" s="100">
        <f t="shared" si="47"/>
        <v>0</v>
      </c>
      <c r="AA134" s="13"/>
      <c r="AB134" s="14"/>
      <c r="AC134" s="15">
        <f t="shared" si="48"/>
        <v>0</v>
      </c>
      <c r="AD134" s="16">
        <f t="shared" si="49"/>
        <v>54860</v>
      </c>
      <c r="AE134" s="1" t="s">
        <v>326</v>
      </c>
      <c r="AF134" s="29" t="s">
        <v>42</v>
      </c>
      <c r="AG134" s="1" t="s">
        <v>98</v>
      </c>
    </row>
    <row r="135" spans="1:33" x14ac:dyDescent="0.25">
      <c r="A135" s="1" t="s">
        <v>175</v>
      </c>
      <c r="B135" s="1">
        <v>70</v>
      </c>
      <c r="C135" s="2" t="s">
        <v>885</v>
      </c>
      <c r="D135" s="30">
        <v>45048</v>
      </c>
      <c r="E135" s="3">
        <f t="shared" si="40"/>
        <v>0.94146168153984411</v>
      </c>
      <c r="F135" s="52" t="s">
        <v>886</v>
      </c>
      <c r="G135" s="53">
        <v>2316</v>
      </c>
      <c r="H135" s="54">
        <f t="shared" si="41"/>
        <v>4.8402265460093206E-2</v>
      </c>
      <c r="I135" s="4"/>
      <c r="J135" s="5"/>
      <c r="K135" s="6">
        <f t="shared" si="42"/>
        <v>0</v>
      </c>
      <c r="L135" s="7"/>
      <c r="M135" s="8"/>
      <c r="N135" s="9">
        <f t="shared" si="43"/>
        <v>0</v>
      </c>
      <c r="O135" s="96" t="s">
        <v>886</v>
      </c>
      <c r="P135" s="95">
        <v>648</v>
      </c>
      <c r="Q135" s="94">
        <f t="shared" si="44"/>
        <v>1.354260277121779E-2</v>
      </c>
      <c r="R135" s="10"/>
      <c r="S135" s="11"/>
      <c r="T135" s="12">
        <f t="shared" si="45"/>
        <v>0</v>
      </c>
      <c r="U135" s="105" t="s">
        <v>886</v>
      </c>
      <c r="V135" s="104">
        <v>485</v>
      </c>
      <c r="W135" s="103">
        <f t="shared" si="46"/>
        <v>1.0136053000062697E-2</v>
      </c>
      <c r="X135" s="102"/>
      <c r="Y135" s="101"/>
      <c r="Z135" s="100">
        <f t="shared" si="47"/>
        <v>0</v>
      </c>
      <c r="AA135" s="13"/>
      <c r="AB135" s="14"/>
      <c r="AC135" s="15">
        <f t="shared" si="48"/>
        <v>0</v>
      </c>
      <c r="AD135" s="16">
        <f t="shared" si="49"/>
        <v>47849</v>
      </c>
      <c r="AE135" s="1" t="s">
        <v>885</v>
      </c>
      <c r="AF135" s="29" t="s">
        <v>42</v>
      </c>
      <c r="AG135" s="1" t="s">
        <v>887</v>
      </c>
    </row>
    <row r="136" spans="1:33" x14ac:dyDescent="0.25">
      <c r="A136" s="1" t="s">
        <v>175</v>
      </c>
      <c r="B136" s="1">
        <v>71</v>
      </c>
      <c r="C136" s="2" t="s">
        <v>327</v>
      </c>
      <c r="D136" s="30">
        <v>43183</v>
      </c>
      <c r="E136" s="3">
        <f t="shared" si="40"/>
        <v>0.92470930855050426</v>
      </c>
      <c r="F136" s="52" t="s">
        <v>888</v>
      </c>
      <c r="G136" s="53">
        <v>2758</v>
      </c>
      <c r="H136" s="54">
        <f t="shared" si="41"/>
        <v>5.9059080494228998E-2</v>
      </c>
      <c r="I136" s="4"/>
      <c r="J136" s="5"/>
      <c r="K136" s="6">
        <f t="shared" si="42"/>
        <v>0</v>
      </c>
      <c r="L136" s="7"/>
      <c r="M136" s="8"/>
      <c r="N136" s="9">
        <f t="shared" si="43"/>
        <v>0</v>
      </c>
      <c r="O136" s="96"/>
      <c r="P136" s="95"/>
      <c r="Q136" s="94">
        <f t="shared" si="44"/>
        <v>0</v>
      </c>
      <c r="R136" s="10"/>
      <c r="S136" s="11"/>
      <c r="T136" s="12">
        <f t="shared" si="45"/>
        <v>0</v>
      </c>
      <c r="U136" s="105" t="s">
        <v>888</v>
      </c>
      <c r="V136" s="104">
        <v>758</v>
      </c>
      <c r="W136" s="103">
        <f t="shared" si="46"/>
        <v>1.6231610955266706E-2</v>
      </c>
      <c r="X136" s="102"/>
      <c r="Y136" s="101"/>
      <c r="Z136" s="100">
        <f t="shared" si="47"/>
        <v>0</v>
      </c>
      <c r="AA136" s="13"/>
      <c r="AB136" s="14"/>
      <c r="AC136" s="15">
        <f t="shared" si="48"/>
        <v>0</v>
      </c>
      <c r="AD136" s="16">
        <f t="shared" si="49"/>
        <v>46699</v>
      </c>
      <c r="AE136" s="1" t="s">
        <v>327</v>
      </c>
      <c r="AF136" s="29" t="s">
        <v>42</v>
      </c>
      <c r="AG136" s="1" t="s">
        <v>889</v>
      </c>
    </row>
    <row r="137" spans="1:33" x14ac:dyDescent="0.25">
      <c r="A137" s="1" t="s">
        <v>175</v>
      </c>
      <c r="B137" s="1">
        <v>72</v>
      </c>
      <c r="C137" s="2" t="s">
        <v>890</v>
      </c>
      <c r="D137" s="30">
        <v>37032</v>
      </c>
      <c r="E137" s="3">
        <f t="shared" si="40"/>
        <v>1</v>
      </c>
      <c r="F137" s="52"/>
      <c r="G137" s="53"/>
      <c r="H137" s="54">
        <f t="shared" si="41"/>
        <v>0</v>
      </c>
      <c r="I137" s="4"/>
      <c r="J137" s="5"/>
      <c r="K137" s="6">
        <f t="shared" si="42"/>
        <v>0</v>
      </c>
      <c r="L137" s="7"/>
      <c r="M137" s="8"/>
      <c r="N137" s="9">
        <f t="shared" si="43"/>
        <v>0</v>
      </c>
      <c r="O137" s="96"/>
      <c r="P137" s="95"/>
      <c r="Q137" s="94">
        <f t="shared" si="44"/>
        <v>0</v>
      </c>
      <c r="R137" s="10"/>
      <c r="S137" s="11"/>
      <c r="T137" s="12">
        <f t="shared" si="45"/>
        <v>0</v>
      </c>
      <c r="U137" s="105"/>
      <c r="V137" s="104"/>
      <c r="W137" s="103">
        <f t="shared" si="46"/>
        <v>0</v>
      </c>
      <c r="X137" s="102"/>
      <c r="Y137" s="101"/>
      <c r="Z137" s="100">
        <f t="shared" si="47"/>
        <v>0</v>
      </c>
      <c r="AA137" s="13"/>
      <c r="AB137" s="14"/>
      <c r="AC137" s="15">
        <f t="shared" si="48"/>
        <v>0</v>
      </c>
      <c r="AD137" s="16">
        <f t="shared" si="49"/>
        <v>37032</v>
      </c>
      <c r="AE137" s="1" t="s">
        <v>890</v>
      </c>
      <c r="AF137" s="29" t="s">
        <v>42</v>
      </c>
      <c r="AG137" s="1" t="s">
        <v>42</v>
      </c>
    </row>
    <row r="138" spans="1:33" x14ac:dyDescent="0.25">
      <c r="A138" s="1" t="s">
        <v>175</v>
      </c>
      <c r="B138" s="1">
        <v>73</v>
      </c>
      <c r="C138" s="2" t="s">
        <v>331</v>
      </c>
      <c r="D138" s="30">
        <v>34695</v>
      </c>
      <c r="E138" s="3">
        <f t="shared" si="40"/>
        <v>0.62086181596936396</v>
      </c>
      <c r="F138" s="52" t="s">
        <v>891</v>
      </c>
      <c r="G138" s="53">
        <v>18474</v>
      </c>
      <c r="H138" s="54">
        <f t="shared" si="41"/>
        <v>0.33058945635446119</v>
      </c>
      <c r="I138" s="4"/>
      <c r="J138" s="5"/>
      <c r="K138" s="6">
        <f t="shared" si="42"/>
        <v>0</v>
      </c>
      <c r="L138" s="7" t="s">
        <v>331</v>
      </c>
      <c r="M138" s="8">
        <v>840</v>
      </c>
      <c r="N138" s="9">
        <f t="shared" si="43"/>
        <v>1.5031673884256112E-2</v>
      </c>
      <c r="O138" s="96" t="s">
        <v>891</v>
      </c>
      <c r="P138" s="95">
        <v>775</v>
      </c>
      <c r="Q138" s="94">
        <f t="shared" si="44"/>
        <v>1.3868508643212483E-2</v>
      </c>
      <c r="R138" s="10" t="s">
        <v>656</v>
      </c>
      <c r="S138" s="11">
        <v>584</v>
      </c>
      <c r="T138" s="12">
        <f t="shared" si="45"/>
        <v>1.0450592319530438E-2</v>
      </c>
      <c r="U138" s="105" t="s">
        <v>891</v>
      </c>
      <c r="V138" s="104">
        <v>82</v>
      </c>
      <c r="W138" s="103">
        <f t="shared" si="46"/>
        <v>1.4673776887011917E-3</v>
      </c>
      <c r="X138" s="102" t="s">
        <v>891</v>
      </c>
      <c r="Y138" s="101">
        <v>267</v>
      </c>
      <c r="Z138" s="100">
        <f t="shared" si="47"/>
        <v>4.7779249132099784E-3</v>
      </c>
      <c r="AA138" s="13" t="s">
        <v>892</v>
      </c>
      <c r="AB138" s="14">
        <v>940</v>
      </c>
      <c r="AC138" s="15">
        <f t="shared" si="48"/>
        <v>1.6821158870477075E-2</v>
      </c>
      <c r="AD138" s="16">
        <f t="shared" si="49"/>
        <v>55882</v>
      </c>
      <c r="AE138" s="1" t="s">
        <v>331</v>
      </c>
      <c r="AF138" s="29" t="s">
        <v>42</v>
      </c>
      <c r="AG138" s="1" t="s">
        <v>893</v>
      </c>
    </row>
    <row r="139" spans="1:33" x14ac:dyDescent="0.25">
      <c r="A139" s="1" t="s">
        <v>175</v>
      </c>
      <c r="B139" s="1">
        <v>74</v>
      </c>
      <c r="C139" s="2" t="s">
        <v>334</v>
      </c>
      <c r="D139" s="30">
        <v>37627</v>
      </c>
      <c r="E139" s="3">
        <f t="shared" si="40"/>
        <v>0.77088711329645565</v>
      </c>
      <c r="F139" s="52" t="s">
        <v>540</v>
      </c>
      <c r="G139" s="53">
        <v>7164</v>
      </c>
      <c r="H139" s="54">
        <f t="shared" si="41"/>
        <v>0.14677320221266135</v>
      </c>
      <c r="I139" s="4"/>
      <c r="J139" s="5"/>
      <c r="K139" s="6">
        <f t="shared" si="42"/>
        <v>0</v>
      </c>
      <c r="L139" s="7" t="s">
        <v>334</v>
      </c>
      <c r="M139" s="8">
        <v>2251</v>
      </c>
      <c r="N139" s="9">
        <f t="shared" si="43"/>
        <v>4.6117598852694119E-2</v>
      </c>
      <c r="O139" s="96"/>
      <c r="P139" s="95"/>
      <c r="Q139" s="94">
        <f t="shared" si="44"/>
        <v>0</v>
      </c>
      <c r="R139" s="10" t="s">
        <v>894</v>
      </c>
      <c r="S139" s="11">
        <v>1569</v>
      </c>
      <c r="T139" s="12">
        <f t="shared" si="45"/>
        <v>3.2145052243392751E-2</v>
      </c>
      <c r="U139" s="105" t="s">
        <v>540</v>
      </c>
      <c r="V139" s="104">
        <v>199</v>
      </c>
      <c r="W139" s="103">
        <f t="shared" si="46"/>
        <v>4.0770333947961479E-3</v>
      </c>
      <c r="X139" s="102"/>
      <c r="Y139" s="101"/>
      <c r="Z139" s="100">
        <f t="shared" si="47"/>
        <v>0</v>
      </c>
      <c r="AA139" s="13"/>
      <c r="AB139" s="14"/>
      <c r="AC139" s="15">
        <f t="shared" si="48"/>
        <v>0</v>
      </c>
      <c r="AD139" s="16">
        <f t="shared" si="49"/>
        <v>48810</v>
      </c>
      <c r="AE139" s="1" t="s">
        <v>334</v>
      </c>
      <c r="AF139" s="29" t="s">
        <v>42</v>
      </c>
      <c r="AG139" s="1" t="s">
        <v>895</v>
      </c>
    </row>
    <row r="140" spans="1:33" x14ac:dyDescent="0.25">
      <c r="A140" s="1" t="s">
        <v>175</v>
      </c>
      <c r="B140" s="1">
        <v>75</v>
      </c>
      <c r="C140" s="2" t="s">
        <v>335</v>
      </c>
      <c r="D140" s="30">
        <v>43648</v>
      </c>
      <c r="E140" s="3">
        <f t="shared" si="40"/>
        <v>0.79871175523349436</v>
      </c>
      <c r="F140" s="52" t="s">
        <v>896</v>
      </c>
      <c r="G140" s="53">
        <v>8249</v>
      </c>
      <c r="H140" s="54">
        <f t="shared" si="41"/>
        <v>0.15094788464353681</v>
      </c>
      <c r="I140" s="4"/>
      <c r="J140" s="5"/>
      <c r="K140" s="6">
        <f t="shared" si="42"/>
        <v>0</v>
      </c>
      <c r="L140" s="7" t="s">
        <v>335</v>
      </c>
      <c r="M140" s="8">
        <v>2538</v>
      </c>
      <c r="N140" s="9">
        <f t="shared" si="43"/>
        <v>4.6442687747035576E-2</v>
      </c>
      <c r="O140" s="96"/>
      <c r="P140" s="95"/>
      <c r="Q140" s="94">
        <f t="shared" si="44"/>
        <v>0</v>
      </c>
      <c r="R140" s="10"/>
      <c r="S140" s="11"/>
      <c r="T140" s="12">
        <f t="shared" si="45"/>
        <v>0</v>
      </c>
      <c r="U140" s="105" t="s">
        <v>896</v>
      </c>
      <c r="V140" s="104">
        <v>213</v>
      </c>
      <c r="W140" s="103">
        <f t="shared" si="46"/>
        <v>3.8976723759332455E-3</v>
      </c>
      <c r="X140" s="102"/>
      <c r="Y140" s="101"/>
      <c r="Z140" s="100">
        <f t="shared" si="47"/>
        <v>0</v>
      </c>
      <c r="AA140" s="13"/>
      <c r="AB140" s="14"/>
      <c r="AC140" s="15">
        <f t="shared" si="48"/>
        <v>0</v>
      </c>
      <c r="AD140" s="16">
        <f t="shared" si="49"/>
        <v>54648</v>
      </c>
      <c r="AE140" s="1" t="s">
        <v>335</v>
      </c>
      <c r="AF140" s="29" t="s">
        <v>42</v>
      </c>
      <c r="AG140" s="1" t="s">
        <v>862</v>
      </c>
    </row>
    <row r="141" spans="1:33" x14ac:dyDescent="0.25">
      <c r="A141" s="1" t="s">
        <v>175</v>
      </c>
      <c r="B141" s="1">
        <v>76</v>
      </c>
      <c r="C141" s="2" t="s">
        <v>660</v>
      </c>
      <c r="D141" s="30">
        <v>38916</v>
      </c>
      <c r="E141" s="3">
        <f t="shared" si="40"/>
        <v>0.71371455819242191</v>
      </c>
      <c r="F141" s="52" t="s">
        <v>897</v>
      </c>
      <c r="G141" s="53">
        <v>13570</v>
      </c>
      <c r="H141" s="54">
        <f t="shared" si="41"/>
        <v>0.24887209771485164</v>
      </c>
      <c r="I141" s="4"/>
      <c r="J141" s="5"/>
      <c r="K141" s="6">
        <f t="shared" si="42"/>
        <v>0</v>
      </c>
      <c r="L141" s="7" t="s">
        <v>660</v>
      </c>
      <c r="M141" s="8">
        <v>1393</v>
      </c>
      <c r="N141" s="9">
        <f t="shared" si="43"/>
        <v>2.5547445255474453E-2</v>
      </c>
      <c r="O141" s="96" t="s">
        <v>897</v>
      </c>
      <c r="P141" s="95">
        <v>634</v>
      </c>
      <c r="Q141" s="94">
        <f t="shared" si="44"/>
        <v>1.1627480468033599E-2</v>
      </c>
      <c r="R141" s="10"/>
      <c r="S141" s="11"/>
      <c r="T141" s="12">
        <f t="shared" si="45"/>
        <v>0</v>
      </c>
      <c r="U141" s="105"/>
      <c r="V141" s="104"/>
      <c r="W141" s="103">
        <f t="shared" si="46"/>
        <v>0</v>
      </c>
      <c r="X141" s="102"/>
      <c r="Y141" s="101"/>
      <c r="Z141" s="100">
        <f t="shared" si="47"/>
        <v>0</v>
      </c>
      <c r="AA141" s="13" t="s">
        <v>897</v>
      </c>
      <c r="AB141" s="14">
        <v>647</v>
      </c>
      <c r="AC141" s="15">
        <f t="shared" si="48"/>
        <v>1.1865898837251953E-2</v>
      </c>
      <c r="AD141" s="16">
        <f t="shared" si="49"/>
        <v>54526</v>
      </c>
      <c r="AE141" s="1" t="s">
        <v>660</v>
      </c>
      <c r="AF141" s="29" t="s">
        <v>42</v>
      </c>
      <c r="AG141" s="1" t="s">
        <v>898</v>
      </c>
    </row>
    <row r="142" spans="1:33" x14ac:dyDescent="0.25">
      <c r="A142" s="1" t="s">
        <v>175</v>
      </c>
      <c r="B142" s="1">
        <v>77</v>
      </c>
      <c r="C142" s="2" t="s">
        <v>662</v>
      </c>
      <c r="D142" s="30">
        <v>27327</v>
      </c>
      <c r="E142" s="3">
        <f t="shared" si="40"/>
        <v>0.96367739887858372</v>
      </c>
      <c r="F142" s="52"/>
      <c r="G142" s="53"/>
      <c r="H142" s="54">
        <f t="shared" si="41"/>
        <v>0</v>
      </c>
      <c r="I142" s="4" t="s">
        <v>664</v>
      </c>
      <c r="J142" s="5">
        <v>371</v>
      </c>
      <c r="K142" s="6">
        <f t="shared" si="42"/>
        <v>1.3083189335966429E-2</v>
      </c>
      <c r="L142" s="7" t="s">
        <v>662</v>
      </c>
      <c r="M142" s="8">
        <v>659</v>
      </c>
      <c r="N142" s="9">
        <f t="shared" si="43"/>
        <v>2.32394117854498E-2</v>
      </c>
      <c r="O142" s="96"/>
      <c r="P142" s="95"/>
      <c r="Q142" s="94">
        <f t="shared" si="44"/>
        <v>0</v>
      </c>
      <c r="R142" s="10"/>
      <c r="S142" s="11"/>
      <c r="T142" s="12">
        <f t="shared" si="45"/>
        <v>0</v>
      </c>
      <c r="U142" s="105"/>
      <c r="V142" s="104"/>
      <c r="W142" s="103">
        <f t="shared" si="46"/>
        <v>0</v>
      </c>
      <c r="X142" s="102"/>
      <c r="Y142" s="101"/>
      <c r="Z142" s="100">
        <f t="shared" si="47"/>
        <v>0</v>
      </c>
      <c r="AA142" s="13"/>
      <c r="AB142" s="14"/>
      <c r="AC142" s="15">
        <f t="shared" si="48"/>
        <v>0</v>
      </c>
      <c r="AD142" s="16">
        <f t="shared" si="49"/>
        <v>28357</v>
      </c>
      <c r="AE142" s="1" t="s">
        <v>662</v>
      </c>
      <c r="AF142" s="29" t="s">
        <v>42</v>
      </c>
      <c r="AG142" s="1" t="s">
        <v>75</v>
      </c>
    </row>
    <row r="143" spans="1:33" x14ac:dyDescent="0.25">
      <c r="A143" s="1" t="s">
        <v>175</v>
      </c>
      <c r="B143" s="1">
        <v>78</v>
      </c>
      <c r="C143" s="2" t="s">
        <v>102</v>
      </c>
      <c r="D143" s="30">
        <v>21228</v>
      </c>
      <c r="E143" s="3">
        <f t="shared" si="40"/>
        <v>0.90512940775167361</v>
      </c>
      <c r="F143" s="52" t="s">
        <v>341</v>
      </c>
      <c r="G143" s="53">
        <v>1172</v>
      </c>
      <c r="H143" s="54">
        <f t="shared" si="41"/>
        <v>4.9972284995522961E-2</v>
      </c>
      <c r="I143" s="4" t="s">
        <v>899</v>
      </c>
      <c r="J143" s="5">
        <v>366</v>
      </c>
      <c r="K143" s="6">
        <f t="shared" si="42"/>
        <v>1.5605679443994372E-2</v>
      </c>
      <c r="L143" s="7" t="s">
        <v>102</v>
      </c>
      <c r="M143" s="8">
        <v>687</v>
      </c>
      <c r="N143" s="9">
        <f t="shared" si="43"/>
        <v>2.9292627808809108E-2</v>
      </c>
      <c r="O143" s="96"/>
      <c r="P143" s="95"/>
      <c r="Q143" s="94">
        <f t="shared" si="44"/>
        <v>0</v>
      </c>
      <c r="R143" s="10"/>
      <c r="S143" s="11"/>
      <c r="T143" s="12">
        <f t="shared" si="45"/>
        <v>0</v>
      </c>
      <c r="U143" s="105"/>
      <c r="V143" s="104"/>
      <c r="W143" s="103">
        <f t="shared" si="46"/>
        <v>0</v>
      </c>
      <c r="X143" s="102"/>
      <c r="Y143" s="101"/>
      <c r="Z143" s="100">
        <f t="shared" si="47"/>
        <v>0</v>
      </c>
      <c r="AA143" s="13"/>
      <c r="AB143" s="14"/>
      <c r="AC143" s="15">
        <f t="shared" si="48"/>
        <v>0</v>
      </c>
      <c r="AD143" s="16">
        <f t="shared" si="49"/>
        <v>23453</v>
      </c>
      <c r="AE143" s="1" t="s">
        <v>102</v>
      </c>
      <c r="AF143" s="29" t="s">
        <v>42</v>
      </c>
      <c r="AG143" s="1" t="s">
        <v>616</v>
      </c>
    </row>
    <row r="144" spans="1:33" x14ac:dyDescent="0.25">
      <c r="A144" s="1" t="s">
        <v>175</v>
      </c>
      <c r="B144" s="1">
        <v>79</v>
      </c>
      <c r="C144" s="2" t="s">
        <v>666</v>
      </c>
      <c r="D144" s="30">
        <v>29376</v>
      </c>
      <c r="E144" s="3">
        <f t="shared" si="40"/>
        <v>0.96157119476268416</v>
      </c>
      <c r="F144" s="52"/>
      <c r="G144" s="53"/>
      <c r="H144" s="54">
        <f t="shared" si="41"/>
        <v>0</v>
      </c>
      <c r="I144" s="4" t="s">
        <v>346</v>
      </c>
      <c r="J144" s="5">
        <v>512</v>
      </c>
      <c r="K144" s="6">
        <f t="shared" si="42"/>
        <v>1.6759410801963994E-2</v>
      </c>
      <c r="L144" s="7" t="s">
        <v>666</v>
      </c>
      <c r="M144" s="8">
        <v>662</v>
      </c>
      <c r="N144" s="9">
        <f t="shared" si="43"/>
        <v>2.1669394435351881E-2</v>
      </c>
      <c r="O144" s="96"/>
      <c r="P144" s="95"/>
      <c r="Q144" s="94">
        <f t="shared" si="44"/>
        <v>0</v>
      </c>
      <c r="R144" s="10"/>
      <c r="S144" s="11"/>
      <c r="T144" s="12">
        <f t="shared" si="45"/>
        <v>0</v>
      </c>
      <c r="U144" s="105"/>
      <c r="V144" s="104"/>
      <c r="W144" s="103">
        <f t="shared" si="46"/>
        <v>0</v>
      </c>
      <c r="X144" s="102"/>
      <c r="Y144" s="101"/>
      <c r="Z144" s="100">
        <f t="shared" si="47"/>
        <v>0</v>
      </c>
      <c r="AA144" s="13"/>
      <c r="AB144" s="14"/>
      <c r="AC144" s="15">
        <f t="shared" si="48"/>
        <v>0</v>
      </c>
      <c r="AD144" s="16">
        <f t="shared" si="49"/>
        <v>30550</v>
      </c>
      <c r="AE144" s="1" t="s">
        <v>666</v>
      </c>
      <c r="AF144" s="29" t="s">
        <v>42</v>
      </c>
      <c r="AG144" s="1" t="s">
        <v>75</v>
      </c>
    </row>
    <row r="145" spans="1:33" x14ac:dyDescent="0.25">
      <c r="A145" s="1" t="s">
        <v>175</v>
      </c>
      <c r="B145" s="1">
        <v>80</v>
      </c>
      <c r="C145" s="2" t="s">
        <v>349</v>
      </c>
      <c r="D145" s="30">
        <v>24959</v>
      </c>
      <c r="E145" s="3">
        <f t="shared" si="40"/>
        <v>0.85175579292222636</v>
      </c>
      <c r="F145" s="52" t="s">
        <v>900</v>
      </c>
      <c r="G145" s="53">
        <v>3391</v>
      </c>
      <c r="H145" s="54">
        <f t="shared" si="41"/>
        <v>0.11572193973313312</v>
      </c>
      <c r="I145" s="4" t="s">
        <v>93</v>
      </c>
      <c r="J145" s="5">
        <v>953</v>
      </c>
      <c r="K145" s="6">
        <f t="shared" si="42"/>
        <v>3.2522267344640483E-2</v>
      </c>
      <c r="L145" s="7"/>
      <c r="M145" s="8"/>
      <c r="N145" s="9">
        <f t="shared" si="43"/>
        <v>0</v>
      </c>
      <c r="O145" s="96"/>
      <c r="P145" s="95"/>
      <c r="Q145" s="94">
        <f t="shared" si="44"/>
        <v>0</v>
      </c>
      <c r="R145" s="10"/>
      <c r="S145" s="11"/>
      <c r="T145" s="12">
        <f t="shared" si="45"/>
        <v>0</v>
      </c>
      <c r="U145" s="105"/>
      <c r="V145" s="104"/>
      <c r="W145" s="103">
        <f t="shared" si="46"/>
        <v>0</v>
      </c>
      <c r="X145" s="102"/>
      <c r="Y145" s="101"/>
      <c r="Z145" s="100">
        <f t="shared" si="47"/>
        <v>0</v>
      </c>
      <c r="AA145" s="13"/>
      <c r="AB145" s="14"/>
      <c r="AC145" s="15">
        <f t="shared" si="48"/>
        <v>0</v>
      </c>
      <c r="AD145" s="16">
        <f t="shared" si="49"/>
        <v>29303</v>
      </c>
      <c r="AE145" s="1" t="s">
        <v>349</v>
      </c>
      <c r="AF145" s="29" t="s">
        <v>42</v>
      </c>
      <c r="AG145" s="1" t="s">
        <v>670</v>
      </c>
    </row>
    <row r="146" spans="1:33" x14ac:dyDescent="0.25">
      <c r="A146" s="1" t="s">
        <v>175</v>
      </c>
      <c r="B146" s="1">
        <v>81</v>
      </c>
      <c r="C146" s="2" t="s">
        <v>354</v>
      </c>
      <c r="D146" s="30">
        <v>31326</v>
      </c>
      <c r="E146" s="3">
        <f t="shared" si="40"/>
        <v>0.85963612414587964</v>
      </c>
      <c r="F146" s="52"/>
      <c r="G146" s="53"/>
      <c r="H146" s="54">
        <f t="shared" si="41"/>
        <v>0</v>
      </c>
      <c r="I146" s="4" t="s">
        <v>668</v>
      </c>
      <c r="J146" s="5">
        <v>3010</v>
      </c>
      <c r="K146" s="6">
        <f t="shared" si="42"/>
        <v>8.2599270052962318E-2</v>
      </c>
      <c r="L146" s="7" t="s">
        <v>354</v>
      </c>
      <c r="M146" s="8">
        <v>1586</v>
      </c>
      <c r="N146" s="9">
        <f t="shared" si="43"/>
        <v>4.3522406081062538E-2</v>
      </c>
      <c r="O146" s="96"/>
      <c r="P146" s="95"/>
      <c r="Q146" s="94">
        <f t="shared" si="44"/>
        <v>0</v>
      </c>
      <c r="R146" s="10"/>
      <c r="S146" s="11"/>
      <c r="T146" s="12">
        <f t="shared" si="45"/>
        <v>0</v>
      </c>
      <c r="U146" s="105"/>
      <c r="V146" s="104"/>
      <c r="W146" s="103">
        <f t="shared" si="46"/>
        <v>0</v>
      </c>
      <c r="X146" s="102" t="s">
        <v>354</v>
      </c>
      <c r="Y146" s="101">
        <v>519</v>
      </c>
      <c r="Z146" s="100">
        <f t="shared" si="47"/>
        <v>1.4242199720095498E-2</v>
      </c>
      <c r="AA146" s="13"/>
      <c r="AB146" s="14"/>
      <c r="AC146" s="15">
        <f t="shared" si="48"/>
        <v>0</v>
      </c>
      <c r="AD146" s="16">
        <f t="shared" si="49"/>
        <v>36441</v>
      </c>
      <c r="AE146" s="1" t="s">
        <v>354</v>
      </c>
      <c r="AF146" s="29" t="s">
        <v>42</v>
      </c>
      <c r="AG146" s="1" t="s">
        <v>901</v>
      </c>
    </row>
    <row r="147" spans="1:33" x14ac:dyDescent="0.25">
      <c r="A147" s="1" t="s">
        <v>175</v>
      </c>
      <c r="B147" s="1">
        <v>82</v>
      </c>
      <c r="C147" s="2" t="s">
        <v>356</v>
      </c>
      <c r="D147" s="30">
        <v>31091</v>
      </c>
      <c r="E147" s="3">
        <f t="shared" si="40"/>
        <v>0.8101467024519895</v>
      </c>
      <c r="F147" s="52" t="s">
        <v>290</v>
      </c>
      <c r="G147" s="53">
        <v>5737</v>
      </c>
      <c r="H147" s="54">
        <f t="shared" si="41"/>
        <v>0.14949058029548948</v>
      </c>
      <c r="I147" s="4" t="s">
        <v>358</v>
      </c>
      <c r="J147" s="5">
        <v>1549</v>
      </c>
      <c r="K147" s="6">
        <f t="shared" si="42"/>
        <v>4.0362717252521038E-2</v>
      </c>
      <c r="L147" s="7"/>
      <c r="M147" s="8"/>
      <c r="N147" s="9">
        <f t="shared" si="43"/>
        <v>0</v>
      </c>
      <c r="O147" s="96"/>
      <c r="P147" s="95"/>
      <c r="Q147" s="94">
        <f t="shared" si="44"/>
        <v>0</v>
      </c>
      <c r="R147" s="10"/>
      <c r="S147" s="11"/>
      <c r="T147" s="12">
        <f t="shared" si="45"/>
        <v>0</v>
      </c>
      <c r="U147" s="105"/>
      <c r="V147" s="104"/>
      <c r="W147" s="103">
        <f t="shared" si="46"/>
        <v>0</v>
      </c>
      <c r="X147" s="102"/>
      <c r="Y147" s="101"/>
      <c r="Z147" s="100">
        <f t="shared" si="47"/>
        <v>0</v>
      </c>
      <c r="AA147" s="13"/>
      <c r="AB147" s="14"/>
      <c r="AC147" s="15">
        <f t="shared" si="48"/>
        <v>0</v>
      </c>
      <c r="AD147" s="16">
        <f t="shared" si="49"/>
        <v>38377</v>
      </c>
      <c r="AE147" s="1" t="s">
        <v>356</v>
      </c>
      <c r="AF147" s="29" t="s">
        <v>42</v>
      </c>
      <c r="AG147" s="1" t="s">
        <v>902</v>
      </c>
    </row>
    <row r="148" spans="1:33" x14ac:dyDescent="0.25">
      <c r="A148" s="1" t="s">
        <v>175</v>
      </c>
      <c r="B148" s="1">
        <v>83</v>
      </c>
      <c r="C148" s="2" t="s">
        <v>359</v>
      </c>
      <c r="D148" s="30">
        <v>32958</v>
      </c>
      <c r="E148" s="3">
        <f t="shared" si="40"/>
        <v>1</v>
      </c>
      <c r="F148" s="52"/>
      <c r="G148" s="53"/>
      <c r="H148" s="54">
        <f t="shared" si="41"/>
        <v>0</v>
      </c>
      <c r="I148" s="4"/>
      <c r="J148" s="5"/>
      <c r="K148" s="6">
        <f t="shared" si="42"/>
        <v>0</v>
      </c>
      <c r="L148" s="7"/>
      <c r="M148" s="8"/>
      <c r="N148" s="9">
        <f t="shared" si="43"/>
        <v>0</v>
      </c>
      <c r="O148" s="96"/>
      <c r="P148" s="95"/>
      <c r="Q148" s="94">
        <f t="shared" si="44"/>
        <v>0</v>
      </c>
      <c r="R148" s="10"/>
      <c r="S148" s="11"/>
      <c r="T148" s="12">
        <f t="shared" si="45"/>
        <v>0</v>
      </c>
      <c r="U148" s="105"/>
      <c r="V148" s="104"/>
      <c r="W148" s="103">
        <f t="shared" si="46"/>
        <v>0</v>
      </c>
      <c r="X148" s="102"/>
      <c r="Y148" s="101"/>
      <c r="Z148" s="100">
        <f t="shared" si="47"/>
        <v>0</v>
      </c>
      <c r="AA148" s="13"/>
      <c r="AB148" s="14"/>
      <c r="AC148" s="15">
        <f t="shared" si="48"/>
        <v>0</v>
      </c>
      <c r="AD148" s="16">
        <f t="shared" si="49"/>
        <v>32958</v>
      </c>
      <c r="AE148" s="1" t="s">
        <v>359</v>
      </c>
      <c r="AF148" s="29" t="s">
        <v>42</v>
      </c>
      <c r="AG148" s="1" t="s">
        <v>42</v>
      </c>
    </row>
    <row r="149" spans="1:33" x14ac:dyDescent="0.25">
      <c r="A149" s="1" t="s">
        <v>175</v>
      </c>
      <c r="B149" s="1">
        <v>84</v>
      </c>
      <c r="C149" s="2" t="s">
        <v>363</v>
      </c>
      <c r="D149" s="30">
        <v>26652</v>
      </c>
      <c r="E149" s="3">
        <f t="shared" si="40"/>
        <v>0.9431665369099016</v>
      </c>
      <c r="F149" s="52" t="s">
        <v>903</v>
      </c>
      <c r="G149" s="53">
        <v>1606</v>
      </c>
      <c r="H149" s="54">
        <f t="shared" si="41"/>
        <v>5.6833463090098381E-2</v>
      </c>
      <c r="I149" s="4"/>
      <c r="J149" s="5"/>
      <c r="K149" s="6">
        <f t="shared" si="42"/>
        <v>0</v>
      </c>
      <c r="L149" s="7"/>
      <c r="M149" s="8"/>
      <c r="N149" s="9">
        <f t="shared" si="43"/>
        <v>0</v>
      </c>
      <c r="O149" s="96"/>
      <c r="P149" s="95"/>
      <c r="Q149" s="94">
        <f t="shared" si="44"/>
        <v>0</v>
      </c>
      <c r="R149" s="10"/>
      <c r="S149" s="11"/>
      <c r="T149" s="12">
        <f t="shared" si="45"/>
        <v>0</v>
      </c>
      <c r="U149" s="105"/>
      <c r="V149" s="104"/>
      <c r="W149" s="103">
        <f t="shared" si="46"/>
        <v>0</v>
      </c>
      <c r="X149" s="102"/>
      <c r="Y149" s="101"/>
      <c r="Z149" s="100">
        <f t="shared" si="47"/>
        <v>0</v>
      </c>
      <c r="AA149" s="13"/>
      <c r="AB149" s="14"/>
      <c r="AC149" s="15">
        <f t="shared" si="48"/>
        <v>0</v>
      </c>
      <c r="AD149" s="16">
        <f t="shared" si="49"/>
        <v>28258</v>
      </c>
      <c r="AE149" s="1" t="s">
        <v>363</v>
      </c>
      <c r="AF149" s="29" t="s">
        <v>42</v>
      </c>
      <c r="AG149" s="1" t="s">
        <v>98</v>
      </c>
    </row>
    <row r="150" spans="1:33" x14ac:dyDescent="0.25">
      <c r="A150" s="1" t="s">
        <v>175</v>
      </c>
      <c r="B150" s="1">
        <v>85</v>
      </c>
      <c r="C150" s="2" t="s">
        <v>365</v>
      </c>
      <c r="D150" s="30">
        <v>25812</v>
      </c>
      <c r="E150" s="3">
        <f t="shared" si="40"/>
        <v>0.93278404163052908</v>
      </c>
      <c r="F150" s="52" t="s">
        <v>366</v>
      </c>
      <c r="G150" s="53">
        <v>1033</v>
      </c>
      <c r="H150" s="54">
        <f t="shared" si="41"/>
        <v>3.7330153223474993E-2</v>
      </c>
      <c r="I150" s="4" t="s">
        <v>673</v>
      </c>
      <c r="J150" s="5">
        <v>408</v>
      </c>
      <c r="K150" s="6">
        <f t="shared" si="42"/>
        <v>1.4744145706851692E-2</v>
      </c>
      <c r="L150" s="7"/>
      <c r="M150" s="8"/>
      <c r="N150" s="9">
        <f t="shared" si="43"/>
        <v>0</v>
      </c>
      <c r="O150" s="96"/>
      <c r="P150" s="95"/>
      <c r="Q150" s="94">
        <f t="shared" si="44"/>
        <v>0</v>
      </c>
      <c r="R150" s="10" t="s">
        <v>368</v>
      </c>
      <c r="S150" s="11">
        <v>419</v>
      </c>
      <c r="T150" s="12">
        <f t="shared" si="45"/>
        <v>1.5141659439144261E-2</v>
      </c>
      <c r="U150" s="105"/>
      <c r="V150" s="104"/>
      <c r="W150" s="103">
        <f t="shared" si="46"/>
        <v>0</v>
      </c>
      <c r="X150" s="102"/>
      <c r="Y150" s="101"/>
      <c r="Z150" s="100">
        <f t="shared" si="47"/>
        <v>0</v>
      </c>
      <c r="AA150" s="13"/>
      <c r="AB150" s="14"/>
      <c r="AC150" s="15">
        <f t="shared" si="48"/>
        <v>0</v>
      </c>
      <c r="AD150" s="16">
        <f t="shared" si="49"/>
        <v>27672</v>
      </c>
      <c r="AE150" s="1" t="s">
        <v>365</v>
      </c>
      <c r="AF150" s="29" t="s">
        <v>42</v>
      </c>
      <c r="AG150" s="1" t="s">
        <v>772</v>
      </c>
    </row>
    <row r="151" spans="1:33" x14ac:dyDescent="0.25">
      <c r="A151" s="1" t="s">
        <v>175</v>
      </c>
      <c r="B151" s="1">
        <v>86</v>
      </c>
      <c r="C151" s="2" t="s">
        <v>675</v>
      </c>
      <c r="D151" s="30">
        <v>22597</v>
      </c>
      <c r="E151" s="3">
        <f t="shared" si="40"/>
        <v>0.95241507207283149</v>
      </c>
      <c r="F151" s="52"/>
      <c r="G151" s="53"/>
      <c r="H151" s="54">
        <f t="shared" si="41"/>
        <v>0</v>
      </c>
      <c r="I151" s="4" t="s">
        <v>546</v>
      </c>
      <c r="J151" s="5">
        <v>530</v>
      </c>
      <c r="K151" s="6">
        <f t="shared" si="42"/>
        <v>2.2338362977324455E-2</v>
      </c>
      <c r="L151" s="7" t="s">
        <v>675</v>
      </c>
      <c r="M151" s="8">
        <v>599</v>
      </c>
      <c r="N151" s="9">
        <f t="shared" si="43"/>
        <v>2.5246564949844053E-2</v>
      </c>
      <c r="O151" s="96"/>
      <c r="P151" s="95"/>
      <c r="Q151" s="94">
        <f t="shared" si="44"/>
        <v>0</v>
      </c>
      <c r="R151" s="10"/>
      <c r="S151" s="11"/>
      <c r="T151" s="12">
        <f t="shared" si="45"/>
        <v>0</v>
      </c>
      <c r="U151" s="105"/>
      <c r="V151" s="104"/>
      <c r="W151" s="103">
        <f t="shared" si="46"/>
        <v>0</v>
      </c>
      <c r="X151" s="102"/>
      <c r="Y151" s="101"/>
      <c r="Z151" s="100">
        <f t="shared" si="47"/>
        <v>0</v>
      </c>
      <c r="AA151" s="13"/>
      <c r="AB151" s="14"/>
      <c r="AC151" s="15">
        <f t="shared" si="48"/>
        <v>0</v>
      </c>
      <c r="AD151" s="16">
        <f t="shared" si="49"/>
        <v>23726</v>
      </c>
      <c r="AE151" s="1" t="s">
        <v>675</v>
      </c>
      <c r="AF151" s="29" t="s">
        <v>42</v>
      </c>
      <c r="AG151" s="1" t="s">
        <v>75</v>
      </c>
    </row>
    <row r="152" spans="1:33" x14ac:dyDescent="0.25">
      <c r="A152" s="1" t="s">
        <v>175</v>
      </c>
      <c r="B152" s="1">
        <v>87</v>
      </c>
      <c r="C152" s="2" t="s">
        <v>372</v>
      </c>
      <c r="D152" s="30">
        <v>30128</v>
      </c>
      <c r="E152" s="3">
        <f t="shared" si="40"/>
        <v>0.96114336757481023</v>
      </c>
      <c r="F152" s="52"/>
      <c r="G152" s="53"/>
      <c r="H152" s="54">
        <f t="shared" si="41"/>
        <v>0</v>
      </c>
      <c r="I152" s="4" t="s">
        <v>373</v>
      </c>
      <c r="J152" s="5">
        <v>1218</v>
      </c>
      <c r="K152" s="6">
        <f t="shared" si="42"/>
        <v>3.8856632425189816E-2</v>
      </c>
      <c r="L152" s="7"/>
      <c r="M152" s="8"/>
      <c r="N152" s="9">
        <f t="shared" si="43"/>
        <v>0</v>
      </c>
      <c r="O152" s="96"/>
      <c r="P152" s="95"/>
      <c r="Q152" s="94">
        <f t="shared" si="44"/>
        <v>0</v>
      </c>
      <c r="R152" s="10"/>
      <c r="S152" s="11"/>
      <c r="T152" s="12">
        <f t="shared" si="45"/>
        <v>0</v>
      </c>
      <c r="U152" s="105"/>
      <c r="V152" s="104"/>
      <c r="W152" s="103">
        <f t="shared" si="46"/>
        <v>0</v>
      </c>
      <c r="X152" s="102"/>
      <c r="Y152" s="101"/>
      <c r="Z152" s="100">
        <f t="shared" si="47"/>
        <v>0</v>
      </c>
      <c r="AA152" s="13"/>
      <c r="AB152" s="14"/>
      <c r="AC152" s="15">
        <f t="shared" si="48"/>
        <v>0</v>
      </c>
      <c r="AD152" s="16">
        <f t="shared" si="49"/>
        <v>31346</v>
      </c>
      <c r="AE152" s="1" t="s">
        <v>372</v>
      </c>
      <c r="AF152" s="29" t="s">
        <v>42</v>
      </c>
      <c r="AG152" s="1" t="s">
        <v>113</v>
      </c>
    </row>
    <row r="153" spans="1:33" x14ac:dyDescent="0.25">
      <c r="A153" s="1" t="s">
        <v>175</v>
      </c>
      <c r="B153" s="1">
        <v>88</v>
      </c>
      <c r="C153" s="2" t="s">
        <v>376</v>
      </c>
      <c r="D153" s="30">
        <v>39487</v>
      </c>
      <c r="E153" s="3">
        <f t="shared" si="40"/>
        <v>0.80259761377263761</v>
      </c>
      <c r="F153" s="52"/>
      <c r="G153" s="53"/>
      <c r="H153" s="54">
        <f t="shared" si="41"/>
        <v>0</v>
      </c>
      <c r="I153" s="4" t="s">
        <v>904</v>
      </c>
      <c r="J153" s="5">
        <v>7643</v>
      </c>
      <c r="K153" s="6">
        <f t="shared" si="42"/>
        <v>0.15534868594890139</v>
      </c>
      <c r="L153" s="7" t="s">
        <v>376</v>
      </c>
      <c r="M153" s="8">
        <v>1514</v>
      </c>
      <c r="N153" s="9">
        <f t="shared" si="43"/>
        <v>3.077298319071526E-2</v>
      </c>
      <c r="O153" s="96" t="s">
        <v>376</v>
      </c>
      <c r="P153" s="95">
        <v>971</v>
      </c>
      <c r="Q153" s="94">
        <f t="shared" si="44"/>
        <v>1.9736173499461371E-2</v>
      </c>
      <c r="R153" s="10"/>
      <c r="S153" s="11"/>
      <c r="T153" s="12">
        <f t="shared" si="45"/>
        <v>0</v>
      </c>
      <c r="U153" s="105"/>
      <c r="V153" s="104"/>
      <c r="W153" s="103">
        <f t="shared" si="46"/>
        <v>0</v>
      </c>
      <c r="X153" s="102" t="s">
        <v>376</v>
      </c>
      <c r="Y153" s="101">
        <v>555</v>
      </c>
      <c r="Z153" s="100">
        <f t="shared" si="47"/>
        <v>1.1280717087745687E-2</v>
      </c>
      <c r="AA153" s="13"/>
      <c r="AB153" s="14"/>
      <c r="AC153" s="15">
        <f t="shared" si="48"/>
        <v>0</v>
      </c>
      <c r="AD153" s="16">
        <f t="shared" si="49"/>
        <v>49199</v>
      </c>
      <c r="AE153" s="1" t="s">
        <v>376</v>
      </c>
      <c r="AF153" s="29" t="s">
        <v>42</v>
      </c>
      <c r="AG153" s="1" t="s">
        <v>905</v>
      </c>
    </row>
    <row r="154" spans="1:33" x14ac:dyDescent="0.25">
      <c r="A154" s="1" t="s">
        <v>175</v>
      </c>
      <c r="B154" s="1">
        <v>89</v>
      </c>
      <c r="C154" s="2" t="s">
        <v>377</v>
      </c>
      <c r="D154" s="30">
        <v>32711</v>
      </c>
      <c r="E154" s="3">
        <f t="shared" si="40"/>
        <v>0.96430045398266606</v>
      </c>
      <c r="F154" s="52"/>
      <c r="G154" s="53"/>
      <c r="H154" s="54">
        <f t="shared" si="41"/>
        <v>0</v>
      </c>
      <c r="I154" s="4"/>
      <c r="J154" s="5"/>
      <c r="K154" s="6">
        <f t="shared" si="42"/>
        <v>0</v>
      </c>
      <c r="L154" s="7" t="s">
        <v>377</v>
      </c>
      <c r="M154" s="8">
        <v>1211</v>
      </c>
      <c r="N154" s="9">
        <f t="shared" si="43"/>
        <v>3.5699546017333883E-2</v>
      </c>
      <c r="O154" s="96" t="s">
        <v>377</v>
      </c>
      <c r="P154" s="95">
        <v>693</v>
      </c>
      <c r="Q154" s="94">
        <f t="shared" si="44"/>
        <v>2.042921997523731E-2</v>
      </c>
      <c r="R154" s="10"/>
      <c r="S154" s="11"/>
      <c r="T154" s="12">
        <f t="shared" si="45"/>
        <v>0</v>
      </c>
      <c r="U154" s="105"/>
      <c r="V154" s="104"/>
      <c r="W154" s="103">
        <f t="shared" si="46"/>
        <v>0</v>
      </c>
      <c r="X154" s="102"/>
      <c r="Y154" s="101"/>
      <c r="Z154" s="100">
        <f t="shared" si="47"/>
        <v>0</v>
      </c>
      <c r="AA154" s="13"/>
      <c r="AB154" s="14"/>
      <c r="AC154" s="15">
        <f t="shared" si="48"/>
        <v>0</v>
      </c>
      <c r="AD154" s="16">
        <f t="shared" si="49"/>
        <v>33922</v>
      </c>
      <c r="AE154" s="1" t="s">
        <v>377</v>
      </c>
      <c r="AF154" s="29" t="s">
        <v>42</v>
      </c>
      <c r="AG154" s="1" t="s">
        <v>110</v>
      </c>
    </row>
    <row r="155" spans="1:33" x14ac:dyDescent="0.25">
      <c r="A155" s="1" t="s">
        <v>175</v>
      </c>
      <c r="B155" s="1">
        <v>90</v>
      </c>
      <c r="C155" s="2" t="s">
        <v>379</v>
      </c>
      <c r="D155" s="30">
        <v>28737</v>
      </c>
      <c r="E155" s="3">
        <f t="shared" si="40"/>
        <v>0.93329219577149169</v>
      </c>
      <c r="F155" s="52"/>
      <c r="G155" s="53"/>
      <c r="H155" s="54">
        <f t="shared" si="41"/>
        <v>0</v>
      </c>
      <c r="I155" s="4"/>
      <c r="J155" s="5"/>
      <c r="K155" s="6">
        <f t="shared" si="42"/>
        <v>0</v>
      </c>
      <c r="L155" s="7" t="s">
        <v>379</v>
      </c>
      <c r="M155" s="8">
        <v>2054</v>
      </c>
      <c r="N155" s="9">
        <f t="shared" si="43"/>
        <v>6.6707804228508333E-2</v>
      </c>
      <c r="O155" s="96" t="s">
        <v>379</v>
      </c>
      <c r="P155" s="95">
        <v>1417</v>
      </c>
      <c r="Q155" s="94">
        <f t="shared" si="44"/>
        <v>4.6019940891819038E-2</v>
      </c>
      <c r="R155" s="10"/>
      <c r="S155" s="11"/>
      <c r="T155" s="12">
        <f t="shared" si="45"/>
        <v>0</v>
      </c>
      <c r="U155" s="105"/>
      <c r="V155" s="104"/>
      <c r="W155" s="103">
        <f t="shared" si="46"/>
        <v>0</v>
      </c>
      <c r="X155" s="102"/>
      <c r="Y155" s="101"/>
      <c r="Z155" s="100">
        <f t="shared" si="47"/>
        <v>0</v>
      </c>
      <c r="AA155" s="13"/>
      <c r="AB155" s="14"/>
      <c r="AC155" s="15">
        <f t="shared" si="48"/>
        <v>0</v>
      </c>
      <c r="AD155" s="16">
        <f t="shared" si="49"/>
        <v>30791</v>
      </c>
      <c r="AE155" s="1" t="s">
        <v>379</v>
      </c>
      <c r="AF155" s="29" t="s">
        <v>42</v>
      </c>
      <c r="AG155" s="1" t="s">
        <v>906</v>
      </c>
    </row>
    <row r="156" spans="1:33" x14ac:dyDescent="0.25">
      <c r="A156" s="1" t="s">
        <v>175</v>
      </c>
      <c r="B156" s="1">
        <v>91</v>
      </c>
      <c r="C156" s="2" t="s">
        <v>380</v>
      </c>
      <c r="D156" s="30">
        <v>31576</v>
      </c>
      <c r="E156" s="3">
        <f t="shared" si="40"/>
        <v>0.93981784630037501</v>
      </c>
      <c r="F156" s="52"/>
      <c r="G156" s="53"/>
      <c r="H156" s="54">
        <f t="shared" si="41"/>
        <v>0</v>
      </c>
      <c r="I156" s="4"/>
      <c r="J156" s="5"/>
      <c r="K156" s="6">
        <f t="shared" si="42"/>
        <v>0</v>
      </c>
      <c r="L156" s="7" t="s">
        <v>380</v>
      </c>
      <c r="M156" s="8">
        <v>1509</v>
      </c>
      <c r="N156" s="9">
        <f t="shared" si="43"/>
        <v>4.4913387701648905E-2</v>
      </c>
      <c r="O156" s="96" t="s">
        <v>380</v>
      </c>
      <c r="P156" s="95">
        <v>1151</v>
      </c>
      <c r="Q156" s="94">
        <f t="shared" si="44"/>
        <v>3.4257991547115903E-2</v>
      </c>
      <c r="R156" s="10"/>
      <c r="S156" s="11"/>
      <c r="T156" s="12">
        <f t="shared" si="45"/>
        <v>0</v>
      </c>
      <c r="U156" s="105"/>
      <c r="V156" s="104"/>
      <c r="W156" s="103">
        <f t="shared" si="46"/>
        <v>0</v>
      </c>
      <c r="X156" s="102" t="s">
        <v>380</v>
      </c>
      <c r="Y156" s="101">
        <v>513</v>
      </c>
      <c r="Z156" s="100">
        <f t="shared" si="47"/>
        <v>1.526876599797607E-2</v>
      </c>
      <c r="AA156" s="13"/>
      <c r="AB156" s="14"/>
      <c r="AC156" s="15">
        <f t="shared" si="48"/>
        <v>0</v>
      </c>
      <c r="AD156" s="16">
        <f t="shared" si="49"/>
        <v>33598</v>
      </c>
      <c r="AE156" s="1" t="s">
        <v>380</v>
      </c>
      <c r="AF156" s="29" t="s">
        <v>42</v>
      </c>
      <c r="AG156" s="1" t="s">
        <v>775</v>
      </c>
    </row>
    <row r="157" spans="1:33" x14ac:dyDescent="0.25">
      <c r="A157" s="1" t="s">
        <v>175</v>
      </c>
      <c r="B157" s="1">
        <v>92</v>
      </c>
      <c r="C157" s="2" t="s">
        <v>383</v>
      </c>
      <c r="D157" s="30">
        <v>41421</v>
      </c>
      <c r="E157" s="3">
        <f t="shared" si="40"/>
        <v>0.9384643269818973</v>
      </c>
      <c r="F157" s="52"/>
      <c r="G157" s="53"/>
      <c r="H157" s="54">
        <f t="shared" si="41"/>
        <v>0</v>
      </c>
      <c r="I157" s="4"/>
      <c r="J157" s="5"/>
      <c r="K157" s="6">
        <f t="shared" si="42"/>
        <v>0</v>
      </c>
      <c r="L157" s="7" t="s">
        <v>383</v>
      </c>
      <c r="M157" s="8">
        <v>2716</v>
      </c>
      <c r="N157" s="9">
        <f t="shared" si="43"/>
        <v>6.1535673018102727E-2</v>
      </c>
      <c r="O157" s="96" t="s">
        <v>383</v>
      </c>
      <c r="P157" s="95">
        <v>1598</v>
      </c>
      <c r="Q157" s="94">
        <f t="shared" si="44"/>
        <v>3.6205451208736437E-2</v>
      </c>
      <c r="R157" s="10"/>
      <c r="S157" s="11"/>
      <c r="T157" s="12">
        <f t="shared" si="45"/>
        <v>0</v>
      </c>
      <c r="U157" s="105"/>
      <c r="V157" s="104"/>
      <c r="W157" s="103">
        <f t="shared" si="46"/>
        <v>0</v>
      </c>
      <c r="X157" s="102"/>
      <c r="Y157" s="101"/>
      <c r="Z157" s="100">
        <f t="shared" si="47"/>
        <v>0</v>
      </c>
      <c r="AA157" s="13"/>
      <c r="AB157" s="14"/>
      <c r="AC157" s="15">
        <f t="shared" si="48"/>
        <v>0</v>
      </c>
      <c r="AD157" s="16">
        <f t="shared" si="49"/>
        <v>44137</v>
      </c>
      <c r="AE157" s="1" t="s">
        <v>383</v>
      </c>
      <c r="AF157" s="29" t="s">
        <v>42</v>
      </c>
      <c r="AG157" s="1" t="s">
        <v>110</v>
      </c>
    </row>
    <row r="158" spans="1:33" x14ac:dyDescent="0.25">
      <c r="A158" s="1" t="s">
        <v>175</v>
      </c>
      <c r="B158" s="1">
        <v>93</v>
      </c>
      <c r="C158" s="2" t="s">
        <v>384</v>
      </c>
      <c r="D158" s="30">
        <v>37640</v>
      </c>
      <c r="E158" s="3">
        <f t="shared" si="40"/>
        <v>0.94048273449602715</v>
      </c>
      <c r="F158" s="52"/>
      <c r="G158" s="53"/>
      <c r="H158" s="54">
        <f t="shared" si="41"/>
        <v>0</v>
      </c>
      <c r="I158" s="4"/>
      <c r="J158" s="5"/>
      <c r="K158" s="6">
        <f t="shared" si="42"/>
        <v>0</v>
      </c>
      <c r="L158" s="7" t="s">
        <v>384</v>
      </c>
      <c r="M158" s="8">
        <v>1792</v>
      </c>
      <c r="N158" s="9">
        <f t="shared" si="43"/>
        <v>4.4775373544550495E-2</v>
      </c>
      <c r="O158" s="96" t="s">
        <v>384</v>
      </c>
      <c r="P158" s="95">
        <v>1617</v>
      </c>
      <c r="Q158" s="94">
        <f t="shared" si="44"/>
        <v>4.0402778471840491E-2</v>
      </c>
      <c r="R158" s="10"/>
      <c r="S158" s="11"/>
      <c r="T158" s="12">
        <f t="shared" si="45"/>
        <v>0</v>
      </c>
      <c r="U158" s="105"/>
      <c r="V158" s="104"/>
      <c r="W158" s="103">
        <f t="shared" si="46"/>
        <v>0</v>
      </c>
      <c r="X158" s="102" t="s">
        <v>384</v>
      </c>
      <c r="Y158" s="101">
        <v>590</v>
      </c>
      <c r="Z158" s="100">
        <f t="shared" si="47"/>
        <v>1.4741891959422318E-2</v>
      </c>
      <c r="AA158" s="13"/>
      <c r="AB158" s="14"/>
      <c r="AC158" s="15">
        <f t="shared" si="48"/>
        <v>0</v>
      </c>
      <c r="AD158" s="16">
        <f t="shared" si="49"/>
        <v>40022</v>
      </c>
      <c r="AE158" s="1" t="s">
        <v>384</v>
      </c>
      <c r="AF158" s="29" t="s">
        <v>42</v>
      </c>
      <c r="AG158" s="1" t="s">
        <v>907</v>
      </c>
    </row>
    <row r="159" spans="1:33" x14ac:dyDescent="0.25">
      <c r="A159" s="1" t="s">
        <v>175</v>
      </c>
      <c r="B159" s="1">
        <v>94</v>
      </c>
      <c r="C159" s="2" t="s">
        <v>908</v>
      </c>
      <c r="D159" s="30">
        <v>21717</v>
      </c>
      <c r="E159" s="3">
        <f t="shared" si="40"/>
        <v>0.37093275488069416</v>
      </c>
      <c r="F159" s="52" t="s">
        <v>410</v>
      </c>
      <c r="G159" s="53">
        <v>31048</v>
      </c>
      <c r="H159" s="54">
        <f t="shared" si="41"/>
        <v>0.53030898252685876</v>
      </c>
      <c r="I159" s="4" t="s">
        <v>410</v>
      </c>
      <c r="J159" s="5">
        <v>4251</v>
      </c>
      <c r="K159" s="6">
        <f t="shared" si="42"/>
        <v>7.2608331767639672E-2</v>
      </c>
      <c r="L159" s="7" t="s">
        <v>909</v>
      </c>
      <c r="M159" s="8">
        <v>1380</v>
      </c>
      <c r="N159" s="9">
        <f t="shared" si="43"/>
        <v>2.3570806360701659E-2</v>
      </c>
      <c r="O159" s="96" t="s">
        <v>410</v>
      </c>
      <c r="P159" s="95">
        <v>1310</v>
      </c>
      <c r="Q159" s="94">
        <f t="shared" si="44"/>
        <v>2.2375185748202298E-2</v>
      </c>
      <c r="R159" s="10"/>
      <c r="S159" s="11"/>
      <c r="T159" s="12">
        <f t="shared" si="45"/>
        <v>0</v>
      </c>
      <c r="U159" s="105" t="s">
        <v>410</v>
      </c>
      <c r="V159" s="104">
        <v>151</v>
      </c>
      <c r="W159" s="103">
        <f t="shared" si="46"/>
        <v>2.5791244641057611E-3</v>
      </c>
      <c r="X159" s="102"/>
      <c r="Y159" s="101"/>
      <c r="Z159" s="100">
        <f t="shared" si="47"/>
        <v>0</v>
      </c>
      <c r="AA159" s="13"/>
      <c r="AB159" s="14"/>
      <c r="AC159" s="15">
        <f t="shared" si="48"/>
        <v>0</v>
      </c>
      <c r="AD159" s="16">
        <f t="shared" si="49"/>
        <v>58547</v>
      </c>
      <c r="AE159" s="1" t="s">
        <v>410</v>
      </c>
      <c r="AF159" s="29" t="s">
        <v>18</v>
      </c>
      <c r="AG159" s="1" t="s">
        <v>783</v>
      </c>
    </row>
    <row r="160" spans="1:33" x14ac:dyDescent="0.25">
      <c r="A160" s="1" t="s">
        <v>175</v>
      </c>
      <c r="B160" s="1">
        <v>95</v>
      </c>
      <c r="C160" s="2" t="s">
        <v>910</v>
      </c>
      <c r="D160" s="30">
        <v>32062</v>
      </c>
      <c r="E160" s="3">
        <f t="shared" si="40"/>
        <v>0.63193787448754335</v>
      </c>
      <c r="F160" s="52" t="s">
        <v>911</v>
      </c>
      <c r="G160" s="53">
        <v>16055</v>
      </c>
      <c r="H160" s="54">
        <f t="shared" si="41"/>
        <v>0.31644197414064962</v>
      </c>
      <c r="I160" s="4"/>
      <c r="J160" s="5"/>
      <c r="K160" s="6">
        <f t="shared" si="42"/>
        <v>0</v>
      </c>
      <c r="L160" s="7" t="s">
        <v>389</v>
      </c>
      <c r="M160" s="8">
        <v>1829</v>
      </c>
      <c r="N160" s="9">
        <f t="shared" si="43"/>
        <v>3.6049353516240931E-2</v>
      </c>
      <c r="O160" s="96" t="s">
        <v>389</v>
      </c>
      <c r="P160" s="95">
        <v>1029</v>
      </c>
      <c r="Q160" s="94">
        <f t="shared" si="44"/>
        <v>2.0281456953642384E-2</v>
      </c>
      <c r="R160" s="10"/>
      <c r="S160" s="11"/>
      <c r="T160" s="12">
        <f t="shared" si="45"/>
        <v>0</v>
      </c>
      <c r="U160" s="105" t="s">
        <v>911</v>
      </c>
      <c r="V160" s="104">
        <v>333</v>
      </c>
      <c r="W160" s="103">
        <f t="shared" si="46"/>
        <v>6.5633869441816461E-3</v>
      </c>
      <c r="X160" s="102" t="s">
        <v>389</v>
      </c>
      <c r="Y160" s="101">
        <v>457</v>
      </c>
      <c r="Z160" s="100">
        <f t="shared" si="47"/>
        <v>9.0074109113844215E-3</v>
      </c>
      <c r="AA160" s="13"/>
      <c r="AB160" s="14"/>
      <c r="AC160" s="15">
        <f t="shared" si="48"/>
        <v>0</v>
      </c>
      <c r="AD160" s="16">
        <f t="shared" si="49"/>
        <v>50736</v>
      </c>
      <c r="AE160" s="1" t="s">
        <v>389</v>
      </c>
      <c r="AF160" s="29" t="s">
        <v>42</v>
      </c>
      <c r="AG160" s="1" t="s">
        <v>912</v>
      </c>
    </row>
    <row r="161" spans="1:33" x14ac:dyDescent="0.25">
      <c r="A161" s="1" t="s">
        <v>175</v>
      </c>
      <c r="B161" s="1">
        <v>96</v>
      </c>
      <c r="C161" s="2" t="s">
        <v>392</v>
      </c>
      <c r="D161" s="30">
        <v>35331</v>
      </c>
      <c r="E161" s="3">
        <f t="shared" si="40"/>
        <v>0.83901686060318215</v>
      </c>
      <c r="F161" s="52"/>
      <c r="G161" s="53"/>
      <c r="H161" s="54">
        <f t="shared" si="41"/>
        <v>0</v>
      </c>
      <c r="I161" s="4"/>
      <c r="J161" s="5"/>
      <c r="K161" s="6">
        <f t="shared" si="42"/>
        <v>0</v>
      </c>
      <c r="L161" s="7" t="s">
        <v>392</v>
      </c>
      <c r="M161" s="8">
        <v>3569</v>
      </c>
      <c r="N161" s="9">
        <f t="shared" si="43"/>
        <v>8.4754215150795537E-2</v>
      </c>
      <c r="O161" s="96"/>
      <c r="P161" s="95"/>
      <c r="Q161" s="94">
        <f t="shared" si="44"/>
        <v>0</v>
      </c>
      <c r="R161" s="10"/>
      <c r="S161" s="11"/>
      <c r="T161" s="12">
        <f t="shared" si="45"/>
        <v>0</v>
      </c>
      <c r="U161" s="105" t="s">
        <v>391</v>
      </c>
      <c r="V161" s="104">
        <v>2351</v>
      </c>
      <c r="W161" s="103">
        <f t="shared" si="46"/>
        <v>5.5829969128473045E-2</v>
      </c>
      <c r="X161" s="102" t="s">
        <v>391</v>
      </c>
      <c r="Y161" s="101">
        <v>859</v>
      </c>
      <c r="Z161" s="100">
        <f t="shared" si="47"/>
        <v>2.0398955117549276E-2</v>
      </c>
      <c r="AA161" s="13"/>
      <c r="AB161" s="14"/>
      <c r="AC161" s="15">
        <f t="shared" si="48"/>
        <v>0</v>
      </c>
      <c r="AD161" s="16">
        <f t="shared" si="49"/>
        <v>42110</v>
      </c>
      <c r="AE161" s="1" t="s">
        <v>392</v>
      </c>
      <c r="AF161" s="29" t="s">
        <v>42</v>
      </c>
      <c r="AG161" s="1" t="s">
        <v>913</v>
      </c>
    </row>
    <row r="162" spans="1:33" x14ac:dyDescent="0.25">
      <c r="A162" s="1" t="s">
        <v>175</v>
      </c>
      <c r="B162" s="1">
        <v>97</v>
      </c>
      <c r="C162" s="2" t="s">
        <v>393</v>
      </c>
      <c r="D162" s="30">
        <v>27509</v>
      </c>
      <c r="E162" s="3">
        <f t="shared" ref="E162:E193" si="50">D162/AD162</f>
        <v>0.5643334837730275</v>
      </c>
      <c r="F162" s="52" t="s">
        <v>914</v>
      </c>
      <c r="G162" s="53">
        <v>15209</v>
      </c>
      <c r="H162" s="54">
        <f t="shared" ref="H162:H193" si="51">G162/AD162</f>
        <v>0.31200508759693102</v>
      </c>
      <c r="I162" s="4" t="s">
        <v>914</v>
      </c>
      <c r="J162" s="5">
        <v>1941</v>
      </c>
      <c r="K162" s="6">
        <f t="shared" ref="K162:K193" si="52">J162/AD162</f>
        <v>3.9818651786813278E-2</v>
      </c>
      <c r="L162" s="7" t="s">
        <v>915</v>
      </c>
      <c r="M162" s="8">
        <v>1088</v>
      </c>
      <c r="N162" s="9">
        <f t="shared" ref="N162:N193" si="53">M162/AD162</f>
        <v>2.2319780084519757E-2</v>
      </c>
      <c r="O162" s="96"/>
      <c r="P162" s="95"/>
      <c r="Q162" s="94">
        <f t="shared" ref="Q162:Q193" si="54">P162/AD162</f>
        <v>0</v>
      </c>
      <c r="R162" s="10" t="s">
        <v>393</v>
      </c>
      <c r="S162" s="11">
        <v>2273</v>
      </c>
      <c r="T162" s="12">
        <f t="shared" ref="T162:T193" si="55">S162/AD162</f>
        <v>4.662946703319247E-2</v>
      </c>
      <c r="U162" s="105" t="s">
        <v>914</v>
      </c>
      <c r="V162" s="104">
        <v>520</v>
      </c>
      <c r="W162" s="103">
        <f t="shared" ref="W162:W193" si="56">V162/AD162</f>
        <v>1.0667541952160178E-2</v>
      </c>
      <c r="X162" s="102" t="s">
        <v>916</v>
      </c>
      <c r="Y162" s="101">
        <v>206</v>
      </c>
      <c r="Z162" s="100">
        <f t="shared" ref="Z162:Z193" si="57">Y162/AD162</f>
        <v>4.2259877733557627E-3</v>
      </c>
      <c r="AA162" s="13"/>
      <c r="AB162" s="14"/>
      <c r="AC162" s="15">
        <f t="shared" ref="AC162:AC193" si="58">AB162/AD162</f>
        <v>0</v>
      </c>
      <c r="AD162" s="16">
        <f t="shared" ref="AD162:AD193" si="59">D162+G162+J162+M162+S162+AB162+V162+Y162</f>
        <v>48746</v>
      </c>
      <c r="AE162" s="1" t="s">
        <v>393</v>
      </c>
      <c r="AF162" s="29" t="s">
        <v>42</v>
      </c>
      <c r="AG162" s="1" t="s">
        <v>917</v>
      </c>
    </row>
    <row r="163" spans="1:33" x14ac:dyDescent="0.25">
      <c r="A163" s="1" t="s">
        <v>175</v>
      </c>
      <c r="B163" s="1">
        <v>98</v>
      </c>
      <c r="C163" s="2" t="s">
        <v>916</v>
      </c>
      <c r="D163" s="30">
        <v>12724</v>
      </c>
      <c r="E163" s="3">
        <f t="shared" si="50"/>
        <v>0.28785376558152159</v>
      </c>
      <c r="F163" s="52" t="s">
        <v>683</v>
      </c>
      <c r="G163" s="53">
        <v>28058</v>
      </c>
      <c r="H163" s="54">
        <f t="shared" si="51"/>
        <v>0.6347532972875144</v>
      </c>
      <c r="I163" s="4" t="s">
        <v>916</v>
      </c>
      <c r="J163" s="5">
        <v>1775</v>
      </c>
      <c r="K163" s="6">
        <f t="shared" si="52"/>
        <v>4.0155645544420061E-2</v>
      </c>
      <c r="L163" s="7"/>
      <c r="M163" s="8"/>
      <c r="N163" s="9">
        <f t="shared" si="53"/>
        <v>0</v>
      </c>
      <c r="O163" s="96" t="s">
        <v>916</v>
      </c>
      <c r="P163" s="95">
        <v>4785</v>
      </c>
      <c r="Q163" s="94">
        <f t="shared" si="54"/>
        <v>0.10825057122819719</v>
      </c>
      <c r="R163" s="10" t="s">
        <v>916</v>
      </c>
      <c r="S163" s="11">
        <v>292</v>
      </c>
      <c r="T163" s="12">
        <f t="shared" si="55"/>
        <v>6.6058864782933286E-3</v>
      </c>
      <c r="U163" s="105" t="s">
        <v>916</v>
      </c>
      <c r="V163" s="104">
        <v>101</v>
      </c>
      <c r="W163" s="103">
        <f t="shared" si="56"/>
        <v>2.284912788724747E-3</v>
      </c>
      <c r="X163" s="102" t="s">
        <v>916</v>
      </c>
      <c r="Y163" s="101">
        <v>206</v>
      </c>
      <c r="Z163" s="100">
        <f t="shared" si="57"/>
        <v>4.660317173042554E-3</v>
      </c>
      <c r="AA163" s="13" t="s">
        <v>683</v>
      </c>
      <c r="AB163" s="14">
        <v>1047</v>
      </c>
      <c r="AC163" s="15">
        <f t="shared" si="58"/>
        <v>2.368617514648327E-2</v>
      </c>
      <c r="AD163" s="16">
        <f t="shared" si="59"/>
        <v>44203</v>
      </c>
      <c r="AE163" s="1" t="s">
        <v>683</v>
      </c>
      <c r="AF163" s="29" t="s">
        <v>18</v>
      </c>
      <c r="AG163" s="1" t="s">
        <v>918</v>
      </c>
    </row>
    <row r="164" spans="1:33" x14ac:dyDescent="0.25">
      <c r="A164" s="1" t="s">
        <v>175</v>
      </c>
      <c r="B164" s="1">
        <v>99</v>
      </c>
      <c r="C164" s="2" t="s">
        <v>398</v>
      </c>
      <c r="D164" s="30">
        <v>26971</v>
      </c>
      <c r="E164" s="3">
        <f t="shared" si="50"/>
        <v>0.48841926078846815</v>
      </c>
      <c r="F164" s="52" t="s">
        <v>919</v>
      </c>
      <c r="G164" s="53">
        <v>22178</v>
      </c>
      <c r="H164" s="54">
        <f t="shared" si="51"/>
        <v>0.40162257112330452</v>
      </c>
      <c r="I164" s="4" t="s">
        <v>919</v>
      </c>
      <c r="J164" s="5">
        <v>3284</v>
      </c>
      <c r="K164" s="6">
        <f t="shared" si="52"/>
        <v>5.9470129117545859E-2</v>
      </c>
      <c r="L164" s="7" t="s">
        <v>398</v>
      </c>
      <c r="M164" s="8">
        <v>2082</v>
      </c>
      <c r="N164" s="9">
        <f t="shared" si="53"/>
        <v>3.7703047753572014E-2</v>
      </c>
      <c r="O164" s="96" t="s">
        <v>919</v>
      </c>
      <c r="P164" s="95">
        <v>910</v>
      </c>
      <c r="Q164" s="94">
        <f t="shared" si="54"/>
        <v>1.6479237971061735E-2</v>
      </c>
      <c r="R164" s="10"/>
      <c r="S164" s="11"/>
      <c r="T164" s="12">
        <f t="shared" si="55"/>
        <v>0</v>
      </c>
      <c r="U164" s="105" t="s">
        <v>919</v>
      </c>
      <c r="V164" s="104">
        <v>169</v>
      </c>
      <c r="W164" s="103">
        <f t="shared" si="56"/>
        <v>3.0604299089114647E-3</v>
      </c>
      <c r="X164" s="102" t="s">
        <v>398</v>
      </c>
      <c r="Y164" s="101">
        <v>537</v>
      </c>
      <c r="Z164" s="100">
        <f t="shared" si="57"/>
        <v>9.7245613081979685E-3</v>
      </c>
      <c r="AA164" s="13"/>
      <c r="AB164" s="14"/>
      <c r="AC164" s="15">
        <f t="shared" si="58"/>
        <v>0</v>
      </c>
      <c r="AD164" s="16">
        <f t="shared" si="59"/>
        <v>55221</v>
      </c>
      <c r="AE164" s="1" t="s">
        <v>398</v>
      </c>
      <c r="AF164" s="29" t="s">
        <v>42</v>
      </c>
      <c r="AG164" s="1" t="s">
        <v>739</v>
      </c>
    </row>
    <row r="165" spans="1:33" x14ac:dyDescent="0.25">
      <c r="A165" s="1" t="s">
        <v>175</v>
      </c>
      <c r="B165" s="1">
        <v>100</v>
      </c>
      <c r="C165" s="2" t="s">
        <v>400</v>
      </c>
      <c r="D165" s="30">
        <v>27261</v>
      </c>
      <c r="E165" s="3">
        <f t="shared" si="50"/>
        <v>0.90193548387096778</v>
      </c>
      <c r="F165" s="52"/>
      <c r="G165" s="53"/>
      <c r="H165" s="54">
        <f t="shared" si="51"/>
        <v>0</v>
      </c>
      <c r="I165" s="4"/>
      <c r="J165" s="5"/>
      <c r="K165" s="6">
        <f t="shared" si="52"/>
        <v>0</v>
      </c>
      <c r="L165" s="7" t="s">
        <v>400</v>
      </c>
      <c r="M165" s="8">
        <v>2964</v>
      </c>
      <c r="N165" s="9">
        <f t="shared" si="53"/>
        <v>9.8064516129032261E-2</v>
      </c>
      <c r="O165" s="96" t="s">
        <v>400</v>
      </c>
      <c r="P165" s="95">
        <v>2917</v>
      </c>
      <c r="Q165" s="94">
        <f t="shared" si="54"/>
        <v>9.6509511993382965E-2</v>
      </c>
      <c r="R165" s="10"/>
      <c r="S165" s="11"/>
      <c r="T165" s="12">
        <f t="shared" si="55"/>
        <v>0</v>
      </c>
      <c r="U165" s="105"/>
      <c r="V165" s="104"/>
      <c r="W165" s="103">
        <f t="shared" si="56"/>
        <v>0</v>
      </c>
      <c r="X165" s="102"/>
      <c r="Y165" s="101"/>
      <c r="Z165" s="100">
        <f t="shared" si="57"/>
        <v>0</v>
      </c>
      <c r="AA165" s="13"/>
      <c r="AB165" s="14"/>
      <c r="AC165" s="15">
        <f t="shared" si="58"/>
        <v>0</v>
      </c>
      <c r="AD165" s="16">
        <f t="shared" si="59"/>
        <v>30225</v>
      </c>
      <c r="AE165" s="1" t="s">
        <v>400</v>
      </c>
      <c r="AF165" s="29" t="s">
        <v>42</v>
      </c>
      <c r="AG165" s="1" t="s">
        <v>110</v>
      </c>
    </row>
    <row r="166" spans="1:33" x14ac:dyDescent="0.25">
      <c r="A166" s="1" t="s">
        <v>175</v>
      </c>
      <c r="B166" s="1">
        <v>101</v>
      </c>
      <c r="C166" s="2" t="s">
        <v>920</v>
      </c>
      <c r="D166" s="30">
        <v>16273</v>
      </c>
      <c r="E166" s="3">
        <f t="shared" si="50"/>
        <v>0.33094037256975517</v>
      </c>
      <c r="F166" s="52" t="s">
        <v>256</v>
      </c>
      <c r="G166" s="53">
        <v>25880</v>
      </c>
      <c r="H166" s="54">
        <f t="shared" si="51"/>
        <v>0.52631578947368418</v>
      </c>
      <c r="I166" s="4" t="s">
        <v>921</v>
      </c>
      <c r="J166" s="5">
        <v>5007</v>
      </c>
      <c r="K166" s="6">
        <f t="shared" si="52"/>
        <v>0.10182624257707638</v>
      </c>
      <c r="L166" s="7" t="s">
        <v>920</v>
      </c>
      <c r="M166" s="8">
        <v>1640</v>
      </c>
      <c r="N166" s="9">
        <f t="shared" si="53"/>
        <v>3.3352314325225736E-2</v>
      </c>
      <c r="O166" s="96" t="s">
        <v>256</v>
      </c>
      <c r="P166" s="95">
        <v>1759</v>
      </c>
      <c r="Q166" s="94">
        <f t="shared" si="54"/>
        <v>3.5772390791507361E-2</v>
      </c>
      <c r="R166" s="10"/>
      <c r="S166" s="11"/>
      <c r="T166" s="12">
        <f t="shared" si="55"/>
        <v>0</v>
      </c>
      <c r="U166" s="105" t="s">
        <v>921</v>
      </c>
      <c r="V166" s="104">
        <v>372</v>
      </c>
      <c r="W166" s="103">
        <f t="shared" si="56"/>
        <v>7.5652810542585214E-3</v>
      </c>
      <c r="X166" s="102"/>
      <c r="Y166" s="101"/>
      <c r="Z166" s="100">
        <f t="shared" si="57"/>
        <v>0</v>
      </c>
      <c r="AA166" s="13"/>
      <c r="AB166" s="14"/>
      <c r="AC166" s="15">
        <f t="shared" si="58"/>
        <v>0</v>
      </c>
      <c r="AD166" s="16">
        <f t="shared" si="59"/>
        <v>49172</v>
      </c>
      <c r="AE166" s="1" t="s">
        <v>256</v>
      </c>
      <c r="AF166" s="29" t="s">
        <v>18</v>
      </c>
      <c r="AG166" s="1" t="s">
        <v>922</v>
      </c>
    </row>
    <row r="167" spans="1:33" x14ac:dyDescent="0.25">
      <c r="A167" s="1" t="s">
        <v>175</v>
      </c>
      <c r="B167" s="1">
        <v>102</v>
      </c>
      <c r="C167" s="2"/>
      <c r="D167" s="30"/>
      <c r="E167" s="3">
        <f t="shared" si="50"/>
        <v>0</v>
      </c>
      <c r="F167" s="52" t="s">
        <v>290</v>
      </c>
      <c r="G167" s="53">
        <v>35075</v>
      </c>
      <c r="H167" s="54">
        <f t="shared" si="51"/>
        <v>0.85257656781720947</v>
      </c>
      <c r="I167" s="4" t="s">
        <v>290</v>
      </c>
      <c r="J167" s="5">
        <v>5569</v>
      </c>
      <c r="K167" s="6">
        <f t="shared" si="52"/>
        <v>0.13536703937773456</v>
      </c>
      <c r="L167" s="7"/>
      <c r="M167" s="8"/>
      <c r="N167" s="9">
        <f t="shared" si="53"/>
        <v>0</v>
      </c>
      <c r="O167" s="96" t="s">
        <v>290</v>
      </c>
      <c r="P167" s="95">
        <v>4840</v>
      </c>
      <c r="Q167" s="94">
        <f t="shared" si="54"/>
        <v>0.11764705882352941</v>
      </c>
      <c r="R167" s="10"/>
      <c r="S167" s="11"/>
      <c r="T167" s="12">
        <f t="shared" si="55"/>
        <v>0</v>
      </c>
      <c r="U167" s="105" t="s">
        <v>290</v>
      </c>
      <c r="V167" s="104">
        <v>496</v>
      </c>
      <c r="W167" s="103">
        <f t="shared" si="56"/>
        <v>1.2056392805055906E-2</v>
      </c>
      <c r="X167" s="102"/>
      <c r="Y167" s="101"/>
      <c r="Z167" s="100">
        <f t="shared" si="57"/>
        <v>0</v>
      </c>
      <c r="AA167" s="13"/>
      <c r="AB167" s="14"/>
      <c r="AC167" s="15">
        <f t="shared" si="58"/>
        <v>0</v>
      </c>
      <c r="AD167" s="16">
        <f t="shared" si="59"/>
        <v>41140</v>
      </c>
      <c r="AE167" s="1" t="s">
        <v>290</v>
      </c>
      <c r="AF167" s="29" t="s">
        <v>18</v>
      </c>
      <c r="AG167" s="1" t="s">
        <v>762</v>
      </c>
    </row>
    <row r="168" spans="1:33" x14ac:dyDescent="0.25">
      <c r="A168" s="1" t="s">
        <v>175</v>
      </c>
      <c r="B168" s="1">
        <v>103</v>
      </c>
      <c r="C168" s="2" t="s">
        <v>404</v>
      </c>
      <c r="D168" s="30">
        <v>37380</v>
      </c>
      <c r="E168" s="3">
        <f t="shared" si="50"/>
        <v>0.66545609912411874</v>
      </c>
      <c r="F168" s="52"/>
      <c r="G168" s="53"/>
      <c r="H168" s="54">
        <f t="shared" si="51"/>
        <v>0</v>
      </c>
      <c r="I168" s="4" t="s">
        <v>923</v>
      </c>
      <c r="J168" s="5">
        <v>12416</v>
      </c>
      <c r="K168" s="6">
        <f t="shared" si="52"/>
        <v>0.22103539129815566</v>
      </c>
      <c r="L168" s="7" t="s">
        <v>404</v>
      </c>
      <c r="M168" s="8">
        <v>6376</v>
      </c>
      <c r="N168" s="9">
        <f t="shared" si="53"/>
        <v>0.11350850957772556</v>
      </c>
      <c r="O168" s="96"/>
      <c r="P168" s="95"/>
      <c r="Q168" s="94">
        <f t="shared" si="54"/>
        <v>0</v>
      </c>
      <c r="R168" s="10"/>
      <c r="S168" s="11"/>
      <c r="T168" s="12">
        <f t="shared" si="55"/>
        <v>0</v>
      </c>
      <c r="U168" s="105"/>
      <c r="V168" s="104"/>
      <c r="W168" s="103">
        <f t="shared" si="56"/>
        <v>0</v>
      </c>
      <c r="X168" s="102"/>
      <c r="Y168" s="101"/>
      <c r="Z168" s="100">
        <f t="shared" si="57"/>
        <v>0</v>
      </c>
      <c r="AA168" s="13"/>
      <c r="AB168" s="14"/>
      <c r="AC168" s="15">
        <f t="shared" si="58"/>
        <v>0</v>
      </c>
      <c r="AD168" s="16">
        <f t="shared" si="59"/>
        <v>56172</v>
      </c>
      <c r="AE168" s="1" t="s">
        <v>404</v>
      </c>
      <c r="AF168" s="29" t="s">
        <v>42</v>
      </c>
      <c r="AG168" s="1" t="s">
        <v>75</v>
      </c>
    </row>
    <row r="169" spans="1:33" x14ac:dyDescent="0.25">
      <c r="A169" s="1" t="s">
        <v>175</v>
      </c>
      <c r="B169" s="1">
        <v>104</v>
      </c>
      <c r="C169" s="2" t="s">
        <v>405</v>
      </c>
      <c r="D169" s="30">
        <v>24584</v>
      </c>
      <c r="E169" s="3">
        <f t="shared" si="50"/>
        <v>0.73682002098006893</v>
      </c>
      <c r="F169" s="52"/>
      <c r="G169" s="53"/>
      <c r="H169" s="54">
        <f t="shared" si="51"/>
        <v>0</v>
      </c>
      <c r="I169" s="4" t="s">
        <v>924</v>
      </c>
      <c r="J169" s="5">
        <v>6280</v>
      </c>
      <c r="K169" s="6">
        <f t="shared" si="52"/>
        <v>0.18822118986962386</v>
      </c>
      <c r="L169" s="7" t="s">
        <v>405</v>
      </c>
      <c r="M169" s="8">
        <v>2205</v>
      </c>
      <c r="N169" s="9">
        <f t="shared" si="53"/>
        <v>6.6087217143713475E-2</v>
      </c>
      <c r="O169" s="96" t="s">
        <v>405</v>
      </c>
      <c r="P169" s="95">
        <v>1170</v>
      </c>
      <c r="Q169" s="94">
        <f t="shared" si="54"/>
        <v>3.5066686647684697E-2</v>
      </c>
      <c r="R169" s="10"/>
      <c r="S169" s="11"/>
      <c r="T169" s="12">
        <f t="shared" si="55"/>
        <v>0</v>
      </c>
      <c r="U169" s="105" t="s">
        <v>924</v>
      </c>
      <c r="V169" s="104">
        <v>296</v>
      </c>
      <c r="W169" s="103">
        <f t="shared" si="56"/>
        <v>8.8715720065937354E-3</v>
      </c>
      <c r="X169" s="102"/>
      <c r="Y169" s="101"/>
      <c r="Z169" s="100">
        <f t="shared" si="57"/>
        <v>0</v>
      </c>
      <c r="AA169" s="13"/>
      <c r="AB169" s="14"/>
      <c r="AC169" s="15">
        <f t="shared" si="58"/>
        <v>0</v>
      </c>
      <c r="AD169" s="16">
        <f t="shared" si="59"/>
        <v>33365</v>
      </c>
      <c r="AE169" s="1" t="s">
        <v>405</v>
      </c>
      <c r="AF169" s="29" t="s">
        <v>42</v>
      </c>
      <c r="AG169" s="1" t="s">
        <v>925</v>
      </c>
    </row>
    <row r="170" spans="1:33" x14ac:dyDescent="0.25">
      <c r="A170" s="1" t="s">
        <v>175</v>
      </c>
      <c r="B170" s="1">
        <v>105</v>
      </c>
      <c r="C170" s="2" t="s">
        <v>350</v>
      </c>
      <c r="D170" s="30">
        <v>19703</v>
      </c>
      <c r="E170" s="3">
        <f t="shared" si="50"/>
        <v>0.35303709012721735</v>
      </c>
      <c r="F170" s="52" t="s">
        <v>407</v>
      </c>
      <c r="G170" s="53">
        <v>29499</v>
      </c>
      <c r="H170" s="54">
        <f t="shared" si="51"/>
        <v>0.52856118975094069</v>
      </c>
      <c r="I170" s="4" t="s">
        <v>407</v>
      </c>
      <c r="J170" s="5">
        <v>4608</v>
      </c>
      <c r="K170" s="6">
        <f t="shared" si="52"/>
        <v>8.2565848414262677E-2</v>
      </c>
      <c r="L170" s="7" t="s">
        <v>350</v>
      </c>
      <c r="M170" s="8">
        <v>1381</v>
      </c>
      <c r="N170" s="9">
        <f t="shared" si="53"/>
        <v>2.4744669414083497E-2</v>
      </c>
      <c r="O170" s="96" t="s">
        <v>407</v>
      </c>
      <c r="P170" s="95">
        <v>1451</v>
      </c>
      <c r="Q170" s="94">
        <f t="shared" si="54"/>
        <v>2.5998924923848771E-2</v>
      </c>
      <c r="R170" s="10"/>
      <c r="S170" s="11"/>
      <c r="T170" s="12">
        <f t="shared" si="55"/>
        <v>0</v>
      </c>
      <c r="U170" s="105" t="s">
        <v>407</v>
      </c>
      <c r="V170" s="104">
        <v>232</v>
      </c>
      <c r="W170" s="103">
        <f t="shared" si="56"/>
        <v>4.1569611180791973E-3</v>
      </c>
      <c r="X170" s="102" t="s">
        <v>350</v>
      </c>
      <c r="Y170" s="101">
        <v>387</v>
      </c>
      <c r="Z170" s="100">
        <f t="shared" si="57"/>
        <v>6.9342411754165917E-3</v>
      </c>
      <c r="AA170" s="13"/>
      <c r="AB170" s="14"/>
      <c r="AC170" s="15">
        <f t="shared" si="58"/>
        <v>0</v>
      </c>
      <c r="AD170" s="16">
        <f t="shared" si="59"/>
        <v>55810</v>
      </c>
      <c r="AE170" s="1" t="s">
        <v>407</v>
      </c>
      <c r="AF170" s="29" t="s">
        <v>18</v>
      </c>
      <c r="AG170" s="1" t="s">
        <v>739</v>
      </c>
    </row>
    <row r="171" spans="1:33" x14ac:dyDescent="0.25">
      <c r="A171" s="1" t="s">
        <v>175</v>
      </c>
      <c r="B171" s="1">
        <v>106</v>
      </c>
      <c r="C171" s="2" t="s">
        <v>411</v>
      </c>
      <c r="D171" s="30">
        <v>26535</v>
      </c>
      <c r="E171" s="3">
        <f t="shared" si="50"/>
        <v>0.50308086074509428</v>
      </c>
      <c r="F171" s="52" t="s">
        <v>899</v>
      </c>
      <c r="G171" s="53">
        <v>20290</v>
      </c>
      <c r="H171" s="54">
        <f t="shared" si="51"/>
        <v>0.38468101241823871</v>
      </c>
      <c r="I171" s="4" t="s">
        <v>899</v>
      </c>
      <c r="J171" s="5">
        <v>3401</v>
      </c>
      <c r="K171" s="6">
        <f t="shared" si="52"/>
        <v>6.4480045501943306E-2</v>
      </c>
      <c r="L171" s="7" t="s">
        <v>411</v>
      </c>
      <c r="M171" s="8">
        <v>2237</v>
      </c>
      <c r="N171" s="9">
        <f t="shared" si="53"/>
        <v>4.2411602995544605E-2</v>
      </c>
      <c r="O171" s="96" t="s">
        <v>411</v>
      </c>
      <c r="P171" s="95">
        <v>1553</v>
      </c>
      <c r="Q171" s="94">
        <f t="shared" si="54"/>
        <v>2.944354915157835E-2</v>
      </c>
      <c r="R171" s="10"/>
      <c r="S171" s="11"/>
      <c r="T171" s="12">
        <f t="shared" si="55"/>
        <v>0</v>
      </c>
      <c r="U171" s="105" t="s">
        <v>899</v>
      </c>
      <c r="V171" s="104">
        <v>282</v>
      </c>
      <c r="W171" s="103">
        <f t="shared" si="56"/>
        <v>5.3464783391790694E-3</v>
      </c>
      <c r="X171" s="102"/>
      <c r="Y171" s="101"/>
      <c r="Z171" s="100">
        <f t="shared" si="57"/>
        <v>0</v>
      </c>
      <c r="AA171" s="13"/>
      <c r="AB171" s="14"/>
      <c r="AC171" s="15">
        <f t="shared" si="58"/>
        <v>0</v>
      </c>
      <c r="AD171" s="16">
        <f t="shared" si="59"/>
        <v>52745</v>
      </c>
      <c r="AE171" s="1" t="s">
        <v>411</v>
      </c>
      <c r="AF171" s="29" t="s">
        <v>42</v>
      </c>
      <c r="AG171" s="1" t="s">
        <v>926</v>
      </c>
    </row>
    <row r="172" spans="1:33" x14ac:dyDescent="0.25">
      <c r="A172" s="1" t="s">
        <v>175</v>
      </c>
      <c r="B172" s="1">
        <v>107</v>
      </c>
      <c r="C172" s="2"/>
      <c r="D172" s="30"/>
      <c r="E172" s="3">
        <f t="shared" si="50"/>
        <v>0</v>
      </c>
      <c r="F172" s="52" t="s">
        <v>413</v>
      </c>
      <c r="G172" s="53">
        <v>38219</v>
      </c>
      <c r="H172" s="54">
        <f t="shared" si="51"/>
        <v>0.83312987749051748</v>
      </c>
      <c r="I172" s="4" t="s">
        <v>413</v>
      </c>
      <c r="J172" s="5">
        <v>6853</v>
      </c>
      <c r="K172" s="6">
        <f t="shared" si="52"/>
        <v>0.14938745258752234</v>
      </c>
      <c r="L172" s="7"/>
      <c r="M172" s="8"/>
      <c r="N172" s="9">
        <f t="shared" si="53"/>
        <v>0</v>
      </c>
      <c r="O172" s="96" t="s">
        <v>413</v>
      </c>
      <c r="P172" s="95">
        <v>8630</v>
      </c>
      <c r="Q172" s="94">
        <f t="shared" si="54"/>
        <v>0.18812399180363604</v>
      </c>
      <c r="R172" s="10"/>
      <c r="S172" s="11"/>
      <c r="T172" s="12">
        <f t="shared" si="55"/>
        <v>0</v>
      </c>
      <c r="U172" s="105" t="s">
        <v>413</v>
      </c>
      <c r="V172" s="104">
        <v>802</v>
      </c>
      <c r="W172" s="103">
        <f t="shared" si="56"/>
        <v>1.7482669921960153E-2</v>
      </c>
      <c r="X172" s="102"/>
      <c r="Y172" s="101"/>
      <c r="Z172" s="100">
        <f t="shared" si="57"/>
        <v>0</v>
      </c>
      <c r="AA172" s="13"/>
      <c r="AB172" s="14"/>
      <c r="AC172" s="15">
        <f t="shared" si="58"/>
        <v>0</v>
      </c>
      <c r="AD172" s="16">
        <f t="shared" si="59"/>
        <v>45874</v>
      </c>
      <c r="AE172" s="1" t="s">
        <v>413</v>
      </c>
      <c r="AF172" s="29" t="s">
        <v>18</v>
      </c>
      <c r="AG172" s="1" t="s">
        <v>762</v>
      </c>
    </row>
    <row r="173" spans="1:33" x14ac:dyDescent="0.25">
      <c r="A173" s="1" t="s">
        <v>175</v>
      </c>
      <c r="B173" s="1">
        <v>108</v>
      </c>
      <c r="C173" s="2" t="s">
        <v>414</v>
      </c>
      <c r="D173" s="30">
        <v>29744</v>
      </c>
      <c r="E173" s="3">
        <f t="shared" si="50"/>
        <v>1</v>
      </c>
      <c r="F173" s="52"/>
      <c r="G173" s="53"/>
      <c r="H173" s="54">
        <f t="shared" si="51"/>
        <v>0</v>
      </c>
      <c r="I173" s="4"/>
      <c r="J173" s="5"/>
      <c r="K173" s="6">
        <f t="shared" si="52"/>
        <v>0</v>
      </c>
      <c r="L173" s="7"/>
      <c r="M173" s="8"/>
      <c r="N173" s="9">
        <f t="shared" si="53"/>
        <v>0</v>
      </c>
      <c r="O173" s="96" t="s">
        <v>414</v>
      </c>
      <c r="P173" s="95">
        <v>4820</v>
      </c>
      <c r="Q173" s="94">
        <f t="shared" si="54"/>
        <v>0.16204948897256591</v>
      </c>
      <c r="R173" s="10"/>
      <c r="S173" s="11"/>
      <c r="T173" s="12">
        <f t="shared" si="55"/>
        <v>0</v>
      </c>
      <c r="U173" s="105"/>
      <c r="V173" s="104"/>
      <c r="W173" s="103">
        <f t="shared" si="56"/>
        <v>0</v>
      </c>
      <c r="X173" s="102"/>
      <c r="Y173" s="101"/>
      <c r="Z173" s="100">
        <f t="shared" si="57"/>
        <v>0</v>
      </c>
      <c r="AA173" s="13"/>
      <c r="AB173" s="14"/>
      <c r="AC173" s="15">
        <f t="shared" si="58"/>
        <v>0</v>
      </c>
      <c r="AD173" s="16">
        <f t="shared" si="59"/>
        <v>29744</v>
      </c>
      <c r="AE173" s="1" t="s">
        <v>414</v>
      </c>
      <c r="AF173" s="29" t="s">
        <v>42</v>
      </c>
      <c r="AG173" s="1" t="s">
        <v>464</v>
      </c>
    </row>
    <row r="174" spans="1:33" x14ac:dyDescent="0.25">
      <c r="A174" s="1" t="s">
        <v>175</v>
      </c>
      <c r="B174" s="1">
        <v>109</v>
      </c>
      <c r="C174" s="2" t="s">
        <v>417</v>
      </c>
      <c r="D174" s="30">
        <v>37981</v>
      </c>
      <c r="E174" s="3">
        <f t="shared" si="50"/>
        <v>0.64045663794411745</v>
      </c>
      <c r="F174" s="52" t="s">
        <v>419</v>
      </c>
      <c r="G174" s="53">
        <v>15426</v>
      </c>
      <c r="H174" s="54">
        <f t="shared" si="51"/>
        <v>0.26012174763502688</v>
      </c>
      <c r="I174" s="4" t="s">
        <v>419</v>
      </c>
      <c r="J174" s="5">
        <v>2600</v>
      </c>
      <c r="K174" s="6">
        <f t="shared" si="52"/>
        <v>4.3842638652344737E-2</v>
      </c>
      <c r="L174" s="7" t="s">
        <v>417</v>
      </c>
      <c r="M174" s="8">
        <v>2841</v>
      </c>
      <c r="N174" s="9">
        <f t="shared" si="53"/>
        <v>4.7906514004350538E-2</v>
      </c>
      <c r="O174" s="96" t="s">
        <v>417</v>
      </c>
      <c r="P174" s="95">
        <v>1996</v>
      </c>
      <c r="Q174" s="94">
        <f t="shared" si="54"/>
        <v>3.36576564423385E-2</v>
      </c>
      <c r="R174" s="10"/>
      <c r="S174" s="11"/>
      <c r="T174" s="12">
        <f t="shared" si="55"/>
        <v>0</v>
      </c>
      <c r="U174" s="105" t="s">
        <v>419</v>
      </c>
      <c r="V174" s="104">
        <v>455</v>
      </c>
      <c r="W174" s="103">
        <f t="shared" si="56"/>
        <v>7.672461764160329E-3</v>
      </c>
      <c r="X174" s="102"/>
      <c r="Y174" s="101"/>
      <c r="Z174" s="100">
        <f t="shared" si="57"/>
        <v>0</v>
      </c>
      <c r="AA174" s="13"/>
      <c r="AB174" s="14"/>
      <c r="AC174" s="15">
        <f t="shared" si="58"/>
        <v>0</v>
      </c>
      <c r="AD174" s="16">
        <f t="shared" si="59"/>
        <v>59303</v>
      </c>
      <c r="AE174" s="1" t="s">
        <v>417</v>
      </c>
      <c r="AF174" s="29" t="s">
        <v>42</v>
      </c>
      <c r="AG174" s="1" t="s">
        <v>926</v>
      </c>
    </row>
    <row r="175" spans="1:33" x14ac:dyDescent="0.25">
      <c r="A175" s="1" t="s">
        <v>175</v>
      </c>
      <c r="B175" s="1">
        <v>110</v>
      </c>
      <c r="C175" s="2" t="s">
        <v>421</v>
      </c>
      <c r="D175" s="30">
        <v>32251</v>
      </c>
      <c r="E175" s="3">
        <f t="shared" si="50"/>
        <v>0.56161950370047886</v>
      </c>
      <c r="F175" s="52" t="s">
        <v>562</v>
      </c>
      <c r="G175" s="53">
        <v>22336</v>
      </c>
      <c r="H175" s="54">
        <f t="shared" si="51"/>
        <v>0.38895951240748805</v>
      </c>
      <c r="I175" s="4"/>
      <c r="J175" s="5"/>
      <c r="K175" s="6">
        <f t="shared" si="52"/>
        <v>0</v>
      </c>
      <c r="L175" s="7" t="s">
        <v>421</v>
      </c>
      <c r="M175" s="8">
        <v>1707</v>
      </c>
      <c r="N175" s="9">
        <f t="shared" si="53"/>
        <v>2.9725729212015672E-2</v>
      </c>
      <c r="O175" s="96" t="s">
        <v>421</v>
      </c>
      <c r="P175" s="95">
        <v>1747</v>
      </c>
      <c r="Q175" s="94">
        <f t="shared" si="54"/>
        <v>3.042228994340444E-2</v>
      </c>
      <c r="R175" s="10"/>
      <c r="S175" s="11"/>
      <c r="T175" s="12">
        <f t="shared" si="55"/>
        <v>0</v>
      </c>
      <c r="U175" s="105" t="s">
        <v>562</v>
      </c>
      <c r="V175" s="104">
        <v>624</v>
      </c>
      <c r="W175" s="103">
        <f t="shared" si="56"/>
        <v>1.086634740966478E-2</v>
      </c>
      <c r="X175" s="102" t="s">
        <v>421</v>
      </c>
      <c r="Y175" s="101">
        <v>507</v>
      </c>
      <c r="Z175" s="100">
        <f t="shared" si="57"/>
        <v>8.8289072703526331E-3</v>
      </c>
      <c r="AA175" s="13"/>
      <c r="AB175" s="14"/>
      <c r="AC175" s="15">
        <f t="shared" si="58"/>
        <v>0</v>
      </c>
      <c r="AD175" s="16">
        <f t="shared" si="59"/>
        <v>57425</v>
      </c>
      <c r="AE175" s="1" t="s">
        <v>421</v>
      </c>
      <c r="AF175" s="29" t="s">
        <v>42</v>
      </c>
      <c r="AG175" s="1" t="s">
        <v>912</v>
      </c>
    </row>
    <row r="176" spans="1:33" x14ac:dyDescent="0.25">
      <c r="A176" s="1" t="s">
        <v>175</v>
      </c>
      <c r="B176" s="1">
        <v>111</v>
      </c>
      <c r="C176" s="2" t="s">
        <v>423</v>
      </c>
      <c r="D176" s="30">
        <v>25971</v>
      </c>
      <c r="E176" s="3">
        <f t="shared" si="50"/>
        <v>0.5604082601471635</v>
      </c>
      <c r="F176" s="52" t="s">
        <v>696</v>
      </c>
      <c r="G176" s="53">
        <v>14613</v>
      </c>
      <c r="H176" s="54">
        <f t="shared" si="51"/>
        <v>0.31532270245776062</v>
      </c>
      <c r="I176" s="4" t="s">
        <v>696</v>
      </c>
      <c r="J176" s="5">
        <v>3094</v>
      </c>
      <c r="K176" s="6">
        <f t="shared" si="52"/>
        <v>6.6763049435729235E-2</v>
      </c>
      <c r="L176" s="7" t="s">
        <v>423</v>
      </c>
      <c r="M176" s="8">
        <v>2009</v>
      </c>
      <c r="N176" s="9">
        <f t="shared" si="53"/>
        <v>4.3350667846276676E-2</v>
      </c>
      <c r="O176" s="96" t="s">
        <v>423</v>
      </c>
      <c r="P176" s="95">
        <v>1785</v>
      </c>
      <c r="Q176" s="94">
        <f t="shared" si="54"/>
        <v>3.8517143905228403E-2</v>
      </c>
      <c r="R176" s="10"/>
      <c r="S176" s="11"/>
      <c r="T176" s="12">
        <f t="shared" si="55"/>
        <v>0</v>
      </c>
      <c r="U176" s="105" t="s">
        <v>696</v>
      </c>
      <c r="V176" s="104">
        <v>224</v>
      </c>
      <c r="W176" s="103">
        <f t="shared" si="56"/>
        <v>4.8335239410482707E-3</v>
      </c>
      <c r="X176" s="102" t="s">
        <v>423</v>
      </c>
      <c r="Y176" s="101">
        <v>432</v>
      </c>
      <c r="Z176" s="100">
        <f t="shared" si="57"/>
        <v>9.3217961720216645E-3</v>
      </c>
      <c r="AA176" s="13"/>
      <c r="AB176" s="14"/>
      <c r="AC176" s="15">
        <f t="shared" si="58"/>
        <v>0</v>
      </c>
      <c r="AD176" s="16">
        <f t="shared" si="59"/>
        <v>46343</v>
      </c>
      <c r="AE176" s="1" t="s">
        <v>423</v>
      </c>
      <c r="AF176" s="29" t="s">
        <v>42</v>
      </c>
      <c r="AG176" s="1" t="s">
        <v>837</v>
      </c>
    </row>
    <row r="177" spans="1:33" x14ac:dyDescent="0.25">
      <c r="A177" s="1" t="s">
        <v>175</v>
      </c>
      <c r="B177" s="1">
        <v>112</v>
      </c>
      <c r="C177" s="2" t="s">
        <v>927</v>
      </c>
      <c r="D177" s="30">
        <v>24417</v>
      </c>
      <c r="E177" s="3">
        <f t="shared" si="50"/>
        <v>0.37753966045087672</v>
      </c>
      <c r="F177" s="52" t="s">
        <v>928</v>
      </c>
      <c r="G177" s="53">
        <v>34026</v>
      </c>
      <c r="H177" s="54">
        <f t="shared" si="51"/>
        <v>0.52611559513869566</v>
      </c>
      <c r="I177" s="4" t="s">
        <v>928</v>
      </c>
      <c r="J177" s="5">
        <v>4960</v>
      </c>
      <c r="K177" s="6">
        <f t="shared" si="52"/>
        <v>7.6692333859046918E-2</v>
      </c>
      <c r="L177" s="7"/>
      <c r="M177" s="8"/>
      <c r="N177" s="9">
        <f t="shared" si="53"/>
        <v>0</v>
      </c>
      <c r="O177" s="96" t="s">
        <v>928</v>
      </c>
      <c r="P177" s="95">
        <v>1992</v>
      </c>
      <c r="Q177" s="94">
        <f t="shared" si="54"/>
        <v>3.0800630856294645E-2</v>
      </c>
      <c r="R177" s="10"/>
      <c r="S177" s="11"/>
      <c r="T177" s="12">
        <f t="shared" si="55"/>
        <v>0</v>
      </c>
      <c r="U177" s="105" t="s">
        <v>928</v>
      </c>
      <c r="V177" s="104">
        <v>289</v>
      </c>
      <c r="W177" s="103">
        <f t="shared" si="56"/>
        <v>4.4685654204162416E-3</v>
      </c>
      <c r="X177" s="102" t="s">
        <v>927</v>
      </c>
      <c r="Y177" s="101">
        <v>982</v>
      </c>
      <c r="Z177" s="100">
        <f t="shared" si="57"/>
        <v>1.5183845130964531E-2</v>
      </c>
      <c r="AA177" s="13"/>
      <c r="AB177" s="14"/>
      <c r="AC177" s="15">
        <f t="shared" si="58"/>
        <v>0</v>
      </c>
      <c r="AD177" s="16">
        <f t="shared" si="59"/>
        <v>64674</v>
      </c>
      <c r="AE177" s="1" t="s">
        <v>928</v>
      </c>
      <c r="AF177" s="29" t="s">
        <v>18</v>
      </c>
      <c r="AG177" s="1" t="s">
        <v>799</v>
      </c>
    </row>
    <row r="178" spans="1:33" x14ac:dyDescent="0.25">
      <c r="A178" s="1" t="s">
        <v>175</v>
      </c>
      <c r="B178" s="1">
        <v>113</v>
      </c>
      <c r="C178" s="2" t="s">
        <v>427</v>
      </c>
      <c r="D178" s="30">
        <v>30429</v>
      </c>
      <c r="E178" s="3">
        <f t="shared" si="50"/>
        <v>0.53912935631898795</v>
      </c>
      <c r="F178" s="52" t="s">
        <v>929</v>
      </c>
      <c r="G178" s="53">
        <v>22368</v>
      </c>
      <c r="H178" s="54">
        <f t="shared" si="51"/>
        <v>0.39630764869509755</v>
      </c>
      <c r="I178" s="4" t="s">
        <v>929</v>
      </c>
      <c r="J178" s="5">
        <v>3381</v>
      </c>
      <c r="K178" s="6">
        <f t="shared" si="52"/>
        <v>5.9903261813220886E-2</v>
      </c>
      <c r="L178" s="7"/>
      <c r="M178" s="8"/>
      <c r="N178" s="9">
        <f t="shared" si="53"/>
        <v>0</v>
      </c>
      <c r="O178" s="96" t="s">
        <v>427</v>
      </c>
      <c r="P178" s="95">
        <v>3201</v>
      </c>
      <c r="Q178" s="94">
        <f t="shared" si="54"/>
        <v>5.6714090820502827E-2</v>
      </c>
      <c r="R178" s="10"/>
      <c r="S178" s="11"/>
      <c r="T178" s="12">
        <f t="shared" si="55"/>
        <v>0</v>
      </c>
      <c r="U178" s="105" t="s">
        <v>929</v>
      </c>
      <c r="V178" s="104">
        <v>263</v>
      </c>
      <c r="W178" s="103">
        <f t="shared" si="56"/>
        <v>4.6597331726936095E-3</v>
      </c>
      <c r="X178" s="102"/>
      <c r="Y178" s="101"/>
      <c r="Z178" s="100">
        <f t="shared" si="57"/>
        <v>0</v>
      </c>
      <c r="AA178" s="13"/>
      <c r="AB178" s="14"/>
      <c r="AC178" s="15">
        <f t="shared" si="58"/>
        <v>0</v>
      </c>
      <c r="AD178" s="16">
        <f t="shared" si="59"/>
        <v>56441</v>
      </c>
      <c r="AE178" s="1" t="s">
        <v>427</v>
      </c>
      <c r="AF178" s="29" t="s">
        <v>42</v>
      </c>
      <c r="AG178" s="1" t="s">
        <v>930</v>
      </c>
    </row>
    <row r="179" spans="1:33" x14ac:dyDescent="0.25">
      <c r="A179" s="1" t="s">
        <v>175</v>
      </c>
      <c r="B179" s="1">
        <v>114</v>
      </c>
      <c r="C179" s="2"/>
      <c r="D179" s="30"/>
      <c r="E179" s="3">
        <f t="shared" si="50"/>
        <v>0</v>
      </c>
      <c r="F179" s="52" t="s">
        <v>430</v>
      </c>
      <c r="G179" s="53">
        <v>35252</v>
      </c>
      <c r="H179" s="54">
        <f t="shared" si="51"/>
        <v>0.75079334653802743</v>
      </c>
      <c r="I179" s="4" t="s">
        <v>430</v>
      </c>
      <c r="J179" s="5">
        <v>3903</v>
      </c>
      <c r="K179" s="6">
        <f t="shared" si="52"/>
        <v>8.3125678870359723E-2</v>
      </c>
      <c r="L179" s="7"/>
      <c r="M179" s="8"/>
      <c r="N179" s="9">
        <f t="shared" si="53"/>
        <v>0</v>
      </c>
      <c r="O179" s="96" t="s">
        <v>430</v>
      </c>
      <c r="P179" s="95">
        <v>3386</v>
      </c>
      <c r="Q179" s="94">
        <f t="shared" si="54"/>
        <v>7.2114667859348711E-2</v>
      </c>
      <c r="R179" s="10" t="s">
        <v>931</v>
      </c>
      <c r="S179" s="11">
        <v>7562</v>
      </c>
      <c r="T179" s="12">
        <f t="shared" si="55"/>
        <v>0.16105467169296955</v>
      </c>
      <c r="U179" s="105" t="s">
        <v>430</v>
      </c>
      <c r="V179" s="104">
        <v>236</v>
      </c>
      <c r="W179" s="103">
        <f t="shared" si="56"/>
        <v>5.0263028986433245E-3</v>
      </c>
      <c r="X179" s="102"/>
      <c r="Y179" s="101"/>
      <c r="Z179" s="100">
        <f t="shared" si="57"/>
        <v>0</v>
      </c>
      <c r="AA179" s="13"/>
      <c r="AB179" s="14"/>
      <c r="AC179" s="15">
        <f t="shared" si="58"/>
        <v>0</v>
      </c>
      <c r="AD179" s="16">
        <f t="shared" si="59"/>
        <v>46953</v>
      </c>
      <c r="AE179" s="1" t="s">
        <v>430</v>
      </c>
      <c r="AF179" s="29" t="s">
        <v>18</v>
      </c>
      <c r="AG179" s="1" t="s">
        <v>932</v>
      </c>
    </row>
    <row r="180" spans="1:33" x14ac:dyDescent="0.25">
      <c r="A180" s="1" t="s">
        <v>175</v>
      </c>
      <c r="B180" s="1">
        <v>115</v>
      </c>
      <c r="C180" s="2" t="s">
        <v>653</v>
      </c>
      <c r="D180" s="30">
        <v>23423</v>
      </c>
      <c r="E180" s="3">
        <f t="shared" si="50"/>
        <v>0.49133663366336633</v>
      </c>
      <c r="F180" s="52" t="s">
        <v>933</v>
      </c>
      <c r="G180" s="53">
        <v>21518</v>
      </c>
      <c r="H180" s="54">
        <f t="shared" si="51"/>
        <v>0.45137606981037087</v>
      </c>
      <c r="I180" s="4"/>
      <c r="J180" s="5"/>
      <c r="K180" s="6">
        <f t="shared" si="52"/>
        <v>0</v>
      </c>
      <c r="L180" s="7" t="s">
        <v>653</v>
      </c>
      <c r="M180" s="8">
        <v>2046</v>
      </c>
      <c r="N180" s="9">
        <f t="shared" si="53"/>
        <v>4.2918274878335293E-2</v>
      </c>
      <c r="O180" s="96" t="s">
        <v>933</v>
      </c>
      <c r="P180" s="95">
        <v>1553</v>
      </c>
      <c r="Q180" s="94">
        <f t="shared" si="54"/>
        <v>3.2576774626615207E-2</v>
      </c>
      <c r="R180" s="10"/>
      <c r="S180" s="11"/>
      <c r="T180" s="12">
        <f t="shared" si="55"/>
        <v>0</v>
      </c>
      <c r="U180" s="105" t="s">
        <v>933</v>
      </c>
      <c r="V180" s="104">
        <v>182</v>
      </c>
      <c r="W180" s="103">
        <f t="shared" si="56"/>
        <v>3.8177546568216145E-3</v>
      </c>
      <c r="X180" s="102" t="s">
        <v>653</v>
      </c>
      <c r="Y180" s="101">
        <v>503</v>
      </c>
      <c r="Z180" s="100">
        <f t="shared" si="57"/>
        <v>1.055126699110589E-2</v>
      </c>
      <c r="AA180" s="13"/>
      <c r="AB180" s="14"/>
      <c r="AC180" s="15">
        <f t="shared" si="58"/>
        <v>0</v>
      </c>
      <c r="AD180" s="16">
        <f t="shared" si="59"/>
        <v>47672</v>
      </c>
      <c r="AE180" s="1" t="s">
        <v>653</v>
      </c>
      <c r="AF180" s="29" t="s">
        <v>42</v>
      </c>
      <c r="AG180" s="1" t="s">
        <v>934</v>
      </c>
    </row>
    <row r="181" spans="1:33" x14ac:dyDescent="0.25">
      <c r="A181" s="1" t="s">
        <v>175</v>
      </c>
      <c r="B181" s="1">
        <v>116</v>
      </c>
      <c r="C181" s="2" t="s">
        <v>435</v>
      </c>
      <c r="D181" s="30">
        <v>22165</v>
      </c>
      <c r="E181" s="3">
        <f t="shared" si="50"/>
        <v>0.49262123838734051</v>
      </c>
      <c r="F181" s="52" t="s">
        <v>410</v>
      </c>
      <c r="G181" s="53">
        <v>18412</v>
      </c>
      <c r="H181" s="54">
        <f t="shared" si="51"/>
        <v>0.40921011690447617</v>
      </c>
      <c r="I181" s="4" t="s">
        <v>410</v>
      </c>
      <c r="J181" s="5">
        <v>1989</v>
      </c>
      <c r="K181" s="6">
        <f t="shared" si="52"/>
        <v>4.4205894119215897E-2</v>
      </c>
      <c r="L181" s="7" t="s">
        <v>435</v>
      </c>
      <c r="M181" s="8">
        <v>2308</v>
      </c>
      <c r="N181" s="9">
        <f t="shared" si="53"/>
        <v>5.129572831933147E-2</v>
      </c>
      <c r="O181" s="96" t="s">
        <v>410</v>
      </c>
      <c r="P181" s="95">
        <v>988</v>
      </c>
      <c r="Q181" s="94">
        <f t="shared" si="54"/>
        <v>2.1958483353336E-2</v>
      </c>
      <c r="R181" s="10"/>
      <c r="S181" s="11"/>
      <c r="T181" s="12">
        <f t="shared" si="55"/>
        <v>0</v>
      </c>
      <c r="U181" s="105" t="s">
        <v>410</v>
      </c>
      <c r="V181" s="104">
        <v>120</v>
      </c>
      <c r="W181" s="103">
        <f t="shared" si="56"/>
        <v>2.6670222696359514E-3</v>
      </c>
      <c r="X181" s="102"/>
      <c r="Y181" s="101"/>
      <c r="Z181" s="100">
        <f t="shared" si="57"/>
        <v>0</v>
      </c>
      <c r="AA181" s="13"/>
      <c r="AB181" s="14"/>
      <c r="AC181" s="15">
        <f t="shared" si="58"/>
        <v>0</v>
      </c>
      <c r="AD181" s="16">
        <f t="shared" si="59"/>
        <v>44994</v>
      </c>
      <c r="AE181" s="1" t="s">
        <v>435</v>
      </c>
      <c r="AF181" s="29" t="s">
        <v>42</v>
      </c>
      <c r="AG181" s="1" t="s">
        <v>783</v>
      </c>
    </row>
    <row r="182" spans="1:33" x14ac:dyDescent="0.25">
      <c r="A182" s="1" t="s">
        <v>175</v>
      </c>
      <c r="B182" s="1">
        <v>117</v>
      </c>
      <c r="C182" s="2"/>
      <c r="D182" s="30"/>
      <c r="E182" s="3">
        <f t="shared" si="50"/>
        <v>0</v>
      </c>
      <c r="F182" s="52" t="s">
        <v>436</v>
      </c>
      <c r="G182" s="53">
        <v>29884</v>
      </c>
      <c r="H182" s="54">
        <f t="shared" si="51"/>
        <v>0.8894577058158224</v>
      </c>
      <c r="I182" s="4" t="s">
        <v>436</v>
      </c>
      <c r="J182" s="5">
        <v>3714</v>
      </c>
      <c r="K182" s="6">
        <f t="shared" si="52"/>
        <v>0.11054229418417763</v>
      </c>
      <c r="L182" s="7"/>
      <c r="M182" s="8"/>
      <c r="N182" s="9">
        <f t="shared" si="53"/>
        <v>0</v>
      </c>
      <c r="O182" s="96" t="s">
        <v>436</v>
      </c>
      <c r="P182" s="95">
        <v>3820</v>
      </c>
      <c r="Q182" s="94">
        <f t="shared" si="54"/>
        <v>0.1136972438835645</v>
      </c>
      <c r="R182" s="10"/>
      <c r="S182" s="11"/>
      <c r="T182" s="12">
        <f t="shared" si="55"/>
        <v>0</v>
      </c>
      <c r="U182" s="105"/>
      <c r="V182" s="104"/>
      <c r="W182" s="103">
        <f t="shared" si="56"/>
        <v>0</v>
      </c>
      <c r="X182" s="102"/>
      <c r="Y182" s="101"/>
      <c r="Z182" s="100">
        <f t="shared" si="57"/>
        <v>0</v>
      </c>
      <c r="AA182" s="13"/>
      <c r="AB182" s="14"/>
      <c r="AC182" s="15">
        <f t="shared" si="58"/>
        <v>0</v>
      </c>
      <c r="AD182" s="16">
        <f t="shared" si="59"/>
        <v>33598</v>
      </c>
      <c r="AE182" s="1" t="s">
        <v>436</v>
      </c>
      <c r="AF182" s="29" t="s">
        <v>18</v>
      </c>
      <c r="AG182" s="1" t="s">
        <v>129</v>
      </c>
    </row>
    <row r="183" spans="1:33" x14ac:dyDescent="0.25">
      <c r="A183" s="1" t="s">
        <v>175</v>
      </c>
      <c r="B183" s="1">
        <v>118</v>
      </c>
      <c r="C183" s="2"/>
      <c r="D183" s="30"/>
      <c r="E183" s="3">
        <f t="shared" si="50"/>
        <v>0</v>
      </c>
      <c r="F183" s="52" t="s">
        <v>438</v>
      </c>
      <c r="G183" s="53">
        <v>35359</v>
      </c>
      <c r="H183" s="54">
        <f t="shared" si="51"/>
        <v>0.88993758179804694</v>
      </c>
      <c r="I183" s="4" t="s">
        <v>438</v>
      </c>
      <c r="J183" s="5">
        <v>3891</v>
      </c>
      <c r="K183" s="6">
        <f t="shared" si="52"/>
        <v>9.7931138628813044E-2</v>
      </c>
      <c r="L183" s="7"/>
      <c r="M183" s="8"/>
      <c r="N183" s="9">
        <f t="shared" si="53"/>
        <v>0</v>
      </c>
      <c r="O183" s="96" t="s">
        <v>438</v>
      </c>
      <c r="P183" s="95">
        <v>2833</v>
      </c>
      <c r="Q183" s="94">
        <f t="shared" si="54"/>
        <v>7.1302728279472469E-2</v>
      </c>
      <c r="R183" s="10"/>
      <c r="S183" s="11"/>
      <c r="T183" s="12">
        <f t="shared" si="55"/>
        <v>0</v>
      </c>
      <c r="U183" s="105" t="s">
        <v>438</v>
      </c>
      <c r="V183" s="104">
        <v>482</v>
      </c>
      <c r="W183" s="103">
        <f t="shared" si="56"/>
        <v>1.2131279573140039E-2</v>
      </c>
      <c r="X183" s="102"/>
      <c r="Y183" s="101"/>
      <c r="Z183" s="100">
        <f t="shared" si="57"/>
        <v>0</v>
      </c>
      <c r="AA183" s="13"/>
      <c r="AB183" s="14"/>
      <c r="AC183" s="15">
        <f t="shared" si="58"/>
        <v>0</v>
      </c>
      <c r="AD183" s="16">
        <f t="shared" si="59"/>
        <v>39732</v>
      </c>
      <c r="AE183" s="1" t="s">
        <v>438</v>
      </c>
      <c r="AF183" s="29" t="s">
        <v>18</v>
      </c>
      <c r="AG183" s="1" t="s">
        <v>762</v>
      </c>
    </row>
    <row r="184" spans="1:33" x14ac:dyDescent="0.25">
      <c r="A184" s="1" t="s">
        <v>175</v>
      </c>
      <c r="B184" s="1">
        <v>119</v>
      </c>
      <c r="C184" s="2" t="s">
        <v>439</v>
      </c>
      <c r="D184" s="30">
        <v>24659</v>
      </c>
      <c r="E184" s="3">
        <f t="shared" si="50"/>
        <v>0.86301753403562809</v>
      </c>
      <c r="F184" s="52"/>
      <c r="G184" s="53"/>
      <c r="H184" s="54">
        <f t="shared" si="51"/>
        <v>0</v>
      </c>
      <c r="I184" s="4"/>
      <c r="J184" s="5"/>
      <c r="K184" s="6">
        <f t="shared" si="52"/>
        <v>0</v>
      </c>
      <c r="L184" s="7" t="s">
        <v>439</v>
      </c>
      <c r="M184" s="8">
        <v>3914</v>
      </c>
      <c r="N184" s="9">
        <f t="shared" si="53"/>
        <v>0.13698246596437197</v>
      </c>
      <c r="O184" s="96" t="s">
        <v>439</v>
      </c>
      <c r="P184" s="95">
        <v>4397</v>
      </c>
      <c r="Q184" s="94">
        <f t="shared" si="54"/>
        <v>0.15388653624050677</v>
      </c>
      <c r="R184" s="10"/>
      <c r="S184" s="11"/>
      <c r="T184" s="12">
        <f t="shared" si="55"/>
        <v>0</v>
      </c>
      <c r="U184" s="105"/>
      <c r="V184" s="104"/>
      <c r="W184" s="103">
        <f t="shared" si="56"/>
        <v>0</v>
      </c>
      <c r="X184" s="102"/>
      <c r="Y184" s="101"/>
      <c r="Z184" s="100">
        <f t="shared" si="57"/>
        <v>0</v>
      </c>
      <c r="AA184" s="13"/>
      <c r="AB184" s="14"/>
      <c r="AC184" s="15">
        <f t="shared" si="58"/>
        <v>0</v>
      </c>
      <c r="AD184" s="16">
        <f t="shared" si="59"/>
        <v>28573</v>
      </c>
      <c r="AE184" s="1" t="s">
        <v>439</v>
      </c>
      <c r="AF184" s="29" t="s">
        <v>42</v>
      </c>
      <c r="AG184" s="1" t="s">
        <v>110</v>
      </c>
    </row>
    <row r="185" spans="1:33" x14ac:dyDescent="0.25">
      <c r="A185" s="1" t="s">
        <v>175</v>
      </c>
      <c r="B185" s="1">
        <v>120</v>
      </c>
      <c r="C185" s="2"/>
      <c r="D185" s="30"/>
      <c r="E185" s="3">
        <f t="shared" si="50"/>
        <v>0</v>
      </c>
      <c r="F185" s="52" t="s">
        <v>440</v>
      </c>
      <c r="G185" s="53">
        <v>34744</v>
      </c>
      <c r="H185" s="54">
        <f t="shared" si="51"/>
        <v>0.86933893809738283</v>
      </c>
      <c r="I185" s="4" t="s">
        <v>440</v>
      </c>
      <c r="J185" s="5">
        <v>4616</v>
      </c>
      <c r="K185" s="6">
        <f t="shared" si="52"/>
        <v>0.11549817344743031</v>
      </c>
      <c r="L185" s="7"/>
      <c r="M185" s="8"/>
      <c r="N185" s="9">
        <f t="shared" si="53"/>
        <v>0</v>
      </c>
      <c r="O185" s="96" t="s">
        <v>440</v>
      </c>
      <c r="P185" s="95">
        <v>4309</v>
      </c>
      <c r="Q185" s="94">
        <f t="shared" si="54"/>
        <v>0.1078166441475254</v>
      </c>
      <c r="R185" s="10"/>
      <c r="S185" s="11"/>
      <c r="T185" s="12">
        <f t="shared" si="55"/>
        <v>0</v>
      </c>
      <c r="U185" s="105" t="s">
        <v>440</v>
      </c>
      <c r="V185" s="104">
        <v>606</v>
      </c>
      <c r="W185" s="103">
        <f t="shared" si="56"/>
        <v>1.5162888455186908E-2</v>
      </c>
      <c r="X185" s="102"/>
      <c r="Y185" s="101"/>
      <c r="Z185" s="100">
        <f t="shared" si="57"/>
        <v>0</v>
      </c>
      <c r="AA185" s="13"/>
      <c r="AB185" s="14"/>
      <c r="AC185" s="15">
        <f t="shared" si="58"/>
        <v>0</v>
      </c>
      <c r="AD185" s="16">
        <f t="shared" si="59"/>
        <v>39966</v>
      </c>
      <c r="AE185" s="1" t="s">
        <v>440</v>
      </c>
      <c r="AF185" s="29" t="s">
        <v>18</v>
      </c>
      <c r="AG185" s="1" t="s">
        <v>762</v>
      </c>
    </row>
    <row r="186" spans="1:33" x14ac:dyDescent="0.25">
      <c r="A186" s="1" t="s">
        <v>175</v>
      </c>
      <c r="B186" s="1">
        <v>121</v>
      </c>
      <c r="C186" s="2" t="s">
        <v>441</v>
      </c>
      <c r="D186" s="30">
        <v>23839</v>
      </c>
      <c r="E186" s="3">
        <f t="shared" si="50"/>
        <v>0.49146497340535189</v>
      </c>
      <c r="F186" s="52" t="s">
        <v>702</v>
      </c>
      <c r="G186" s="53">
        <v>20760</v>
      </c>
      <c r="H186" s="54">
        <f t="shared" si="51"/>
        <v>0.42798829010844019</v>
      </c>
      <c r="I186" s="4" t="s">
        <v>702</v>
      </c>
      <c r="J186" s="5">
        <v>3249</v>
      </c>
      <c r="K186" s="6">
        <f t="shared" si="52"/>
        <v>6.6981404362346925E-2</v>
      </c>
      <c r="L186" s="7"/>
      <c r="M186" s="8"/>
      <c r="N186" s="9">
        <f t="shared" si="53"/>
        <v>0</v>
      </c>
      <c r="O186" s="96" t="s">
        <v>441</v>
      </c>
      <c r="P186" s="95">
        <v>3278</v>
      </c>
      <c r="Q186" s="94">
        <f t="shared" si="54"/>
        <v>6.757926854409764E-2</v>
      </c>
      <c r="R186" s="10"/>
      <c r="S186" s="11"/>
      <c r="T186" s="12">
        <f t="shared" si="55"/>
        <v>0</v>
      </c>
      <c r="U186" s="105" t="s">
        <v>702</v>
      </c>
      <c r="V186" s="104">
        <v>658</v>
      </c>
      <c r="W186" s="103">
        <f t="shared" si="56"/>
        <v>1.3565332123860966E-2</v>
      </c>
      <c r="X186" s="102"/>
      <c r="Y186" s="101"/>
      <c r="Z186" s="100">
        <f t="shared" si="57"/>
        <v>0</v>
      </c>
      <c r="AA186" s="13"/>
      <c r="AB186" s="14"/>
      <c r="AC186" s="15">
        <f t="shared" si="58"/>
        <v>0</v>
      </c>
      <c r="AD186" s="16">
        <f t="shared" si="59"/>
        <v>48506</v>
      </c>
      <c r="AE186" s="1" t="s">
        <v>441</v>
      </c>
      <c r="AF186" s="29" t="s">
        <v>42</v>
      </c>
      <c r="AG186" s="1" t="s">
        <v>930</v>
      </c>
    </row>
    <row r="187" spans="1:33" x14ac:dyDescent="0.25">
      <c r="A187" s="1" t="s">
        <v>175</v>
      </c>
      <c r="B187" s="1">
        <v>122</v>
      </c>
      <c r="C187" s="2"/>
      <c r="D187" s="30"/>
      <c r="E187" s="3">
        <f t="shared" si="50"/>
        <v>0</v>
      </c>
      <c r="F187" s="52" t="s">
        <v>443</v>
      </c>
      <c r="G187" s="53">
        <v>41957</v>
      </c>
      <c r="H187" s="54">
        <f t="shared" si="51"/>
        <v>1</v>
      </c>
      <c r="I187" s="4"/>
      <c r="J187" s="5"/>
      <c r="K187" s="6">
        <f t="shared" si="52"/>
        <v>0</v>
      </c>
      <c r="L187" s="7"/>
      <c r="M187" s="8"/>
      <c r="N187" s="9">
        <f t="shared" si="53"/>
        <v>0</v>
      </c>
      <c r="O187" s="96"/>
      <c r="P187" s="95"/>
      <c r="Q187" s="94">
        <f t="shared" si="54"/>
        <v>0</v>
      </c>
      <c r="R187" s="10"/>
      <c r="S187" s="11"/>
      <c r="T187" s="12">
        <f t="shared" si="55"/>
        <v>0</v>
      </c>
      <c r="U187" s="105"/>
      <c r="V187" s="104"/>
      <c r="W187" s="103">
        <f t="shared" si="56"/>
        <v>0</v>
      </c>
      <c r="X187" s="102"/>
      <c r="Y187" s="101"/>
      <c r="Z187" s="100">
        <f t="shared" si="57"/>
        <v>0</v>
      </c>
      <c r="AA187" s="13"/>
      <c r="AB187" s="14"/>
      <c r="AC187" s="15">
        <f t="shared" si="58"/>
        <v>0</v>
      </c>
      <c r="AD187" s="16">
        <f t="shared" si="59"/>
        <v>41957</v>
      </c>
      <c r="AE187" s="1" t="s">
        <v>443</v>
      </c>
      <c r="AF187" s="29" t="s">
        <v>18</v>
      </c>
      <c r="AG187" s="1" t="s">
        <v>18</v>
      </c>
    </row>
    <row r="188" spans="1:33" x14ac:dyDescent="0.25">
      <c r="A188" s="1" t="s">
        <v>175</v>
      </c>
      <c r="B188" s="1">
        <v>123</v>
      </c>
      <c r="C188" s="2" t="s">
        <v>444</v>
      </c>
      <c r="D188" s="30">
        <v>29847</v>
      </c>
      <c r="E188" s="3">
        <f t="shared" si="50"/>
        <v>0.58800236406619388</v>
      </c>
      <c r="F188" s="52" t="s">
        <v>935</v>
      </c>
      <c r="G188" s="53">
        <v>15879</v>
      </c>
      <c r="H188" s="54">
        <f t="shared" si="51"/>
        <v>0.31282505910165487</v>
      </c>
      <c r="I188" s="4" t="s">
        <v>935</v>
      </c>
      <c r="J188" s="5">
        <v>1937</v>
      </c>
      <c r="K188" s="6">
        <f t="shared" si="52"/>
        <v>3.8159968479117415E-2</v>
      </c>
      <c r="L188" s="7" t="s">
        <v>444</v>
      </c>
      <c r="M188" s="8">
        <v>2766</v>
      </c>
      <c r="N188" s="9">
        <f t="shared" si="53"/>
        <v>5.4491725768321515E-2</v>
      </c>
      <c r="O188" s="96" t="s">
        <v>935</v>
      </c>
      <c r="P188" s="95">
        <v>926</v>
      </c>
      <c r="Q188" s="94">
        <f t="shared" si="54"/>
        <v>1.8242710795902284E-2</v>
      </c>
      <c r="R188" s="10"/>
      <c r="S188" s="11"/>
      <c r="T188" s="12">
        <f t="shared" si="55"/>
        <v>0</v>
      </c>
      <c r="U188" s="105" t="s">
        <v>935</v>
      </c>
      <c r="V188" s="104">
        <v>331</v>
      </c>
      <c r="W188" s="103">
        <f t="shared" si="56"/>
        <v>6.5208825847123718E-3</v>
      </c>
      <c r="X188" s="102"/>
      <c r="Y188" s="101"/>
      <c r="Z188" s="100">
        <f t="shared" si="57"/>
        <v>0</v>
      </c>
      <c r="AA188" s="13"/>
      <c r="AB188" s="14"/>
      <c r="AC188" s="15">
        <f t="shared" si="58"/>
        <v>0</v>
      </c>
      <c r="AD188" s="16">
        <f t="shared" si="59"/>
        <v>50760</v>
      </c>
      <c r="AE188" s="1" t="s">
        <v>444</v>
      </c>
      <c r="AF188" s="29" t="s">
        <v>42</v>
      </c>
      <c r="AG188" s="1" t="s">
        <v>783</v>
      </c>
    </row>
    <row r="189" spans="1:33" x14ac:dyDescent="0.25">
      <c r="A189" s="1" t="s">
        <v>175</v>
      </c>
      <c r="B189" s="1">
        <v>124</v>
      </c>
      <c r="C189" s="2" t="s">
        <v>936</v>
      </c>
      <c r="D189" s="30">
        <v>16662</v>
      </c>
      <c r="E189" s="3">
        <f t="shared" si="50"/>
        <v>0.32497269464815104</v>
      </c>
      <c r="F189" s="52" t="s">
        <v>446</v>
      </c>
      <c r="G189" s="53">
        <v>29976</v>
      </c>
      <c r="H189" s="54">
        <f t="shared" si="51"/>
        <v>0.58464659073178338</v>
      </c>
      <c r="I189" s="4" t="s">
        <v>446</v>
      </c>
      <c r="J189" s="5">
        <v>2859</v>
      </c>
      <c r="K189" s="6">
        <f t="shared" si="52"/>
        <v>5.5761429240131069E-2</v>
      </c>
      <c r="L189" s="7" t="s">
        <v>936</v>
      </c>
      <c r="M189" s="8">
        <v>1231</v>
      </c>
      <c r="N189" s="9">
        <f t="shared" si="53"/>
        <v>2.4009205804337651E-2</v>
      </c>
      <c r="O189" s="96" t="s">
        <v>446</v>
      </c>
      <c r="P189" s="95">
        <v>1291</v>
      </c>
      <c r="Q189" s="94">
        <f t="shared" si="54"/>
        <v>2.517943516929318E-2</v>
      </c>
      <c r="R189" s="10"/>
      <c r="S189" s="11"/>
      <c r="T189" s="12">
        <f t="shared" si="55"/>
        <v>0</v>
      </c>
      <c r="U189" s="105" t="s">
        <v>446</v>
      </c>
      <c r="V189" s="104">
        <v>218</v>
      </c>
      <c r="W189" s="103">
        <f t="shared" si="56"/>
        <v>4.2518333593384305E-3</v>
      </c>
      <c r="X189" s="102" t="s">
        <v>936</v>
      </c>
      <c r="Y189" s="101">
        <v>326</v>
      </c>
      <c r="Z189" s="100">
        <f t="shared" si="57"/>
        <v>6.3582462162583868E-3</v>
      </c>
      <c r="AA189" s="13"/>
      <c r="AB189" s="14"/>
      <c r="AC189" s="15">
        <f t="shared" si="58"/>
        <v>0</v>
      </c>
      <c r="AD189" s="16">
        <f t="shared" si="59"/>
        <v>51272</v>
      </c>
      <c r="AE189" s="1" t="s">
        <v>446</v>
      </c>
      <c r="AF189" s="29" t="s">
        <v>18</v>
      </c>
      <c r="AG189" s="1" t="s">
        <v>739</v>
      </c>
    </row>
    <row r="190" spans="1:33" x14ac:dyDescent="0.25">
      <c r="A190" s="1" t="s">
        <v>175</v>
      </c>
      <c r="B190" s="1">
        <v>125</v>
      </c>
      <c r="C190" s="2" t="s">
        <v>448</v>
      </c>
      <c r="D190" s="30">
        <v>30974</v>
      </c>
      <c r="E190" s="3">
        <f t="shared" si="50"/>
        <v>0.61116811365430146</v>
      </c>
      <c r="F190" s="52" t="s">
        <v>704</v>
      </c>
      <c r="G190" s="53">
        <v>13101</v>
      </c>
      <c r="H190" s="54">
        <f t="shared" si="51"/>
        <v>0.25850434096290448</v>
      </c>
      <c r="I190" s="4" t="s">
        <v>704</v>
      </c>
      <c r="J190" s="5">
        <v>1737</v>
      </c>
      <c r="K190" s="6">
        <f t="shared" si="52"/>
        <v>3.427387529597474E-2</v>
      </c>
      <c r="L190" s="7" t="s">
        <v>448</v>
      </c>
      <c r="M190" s="8">
        <v>4442</v>
      </c>
      <c r="N190" s="9">
        <f t="shared" si="53"/>
        <v>8.7647987371744271E-2</v>
      </c>
      <c r="O190" s="96"/>
      <c r="P190" s="95"/>
      <c r="Q190" s="94">
        <f t="shared" si="54"/>
        <v>0</v>
      </c>
      <c r="R190" s="10"/>
      <c r="S190" s="11"/>
      <c r="T190" s="12">
        <f t="shared" si="55"/>
        <v>0</v>
      </c>
      <c r="U190" s="105" t="s">
        <v>704</v>
      </c>
      <c r="V190" s="104">
        <v>426</v>
      </c>
      <c r="W190" s="103">
        <f t="shared" si="56"/>
        <v>8.4056827150749795E-3</v>
      </c>
      <c r="X190" s="102"/>
      <c r="Y190" s="101"/>
      <c r="Z190" s="100">
        <f t="shared" si="57"/>
        <v>0</v>
      </c>
      <c r="AA190" s="13"/>
      <c r="AB190" s="14"/>
      <c r="AC190" s="15">
        <f t="shared" si="58"/>
        <v>0</v>
      </c>
      <c r="AD190" s="16">
        <f t="shared" si="59"/>
        <v>50680</v>
      </c>
      <c r="AE190" s="1" t="s">
        <v>448</v>
      </c>
      <c r="AF190" s="29" t="s">
        <v>42</v>
      </c>
      <c r="AG190" s="1" t="s">
        <v>754</v>
      </c>
    </row>
    <row r="191" spans="1:33" x14ac:dyDescent="0.25">
      <c r="A191" s="1" t="s">
        <v>175</v>
      </c>
      <c r="B191" s="1">
        <v>126</v>
      </c>
      <c r="C191" s="2" t="s">
        <v>705</v>
      </c>
      <c r="D191" s="30">
        <v>20857</v>
      </c>
      <c r="E191" s="3">
        <f t="shared" si="50"/>
        <v>0.35863266674690925</v>
      </c>
      <c r="F191" s="52" t="s">
        <v>449</v>
      </c>
      <c r="G191" s="53">
        <v>30634</v>
      </c>
      <c r="H191" s="54">
        <f t="shared" si="51"/>
        <v>0.52674656533177433</v>
      </c>
      <c r="I191" s="4" t="s">
        <v>449</v>
      </c>
      <c r="J191" s="5">
        <v>4189</v>
      </c>
      <c r="K191" s="6">
        <f t="shared" si="52"/>
        <v>7.2029162439603139E-2</v>
      </c>
      <c r="L191" s="7" t="s">
        <v>705</v>
      </c>
      <c r="M191" s="8">
        <v>1576</v>
      </c>
      <c r="N191" s="9">
        <f t="shared" si="53"/>
        <v>2.7099059442543458E-2</v>
      </c>
      <c r="O191" s="96" t="s">
        <v>449</v>
      </c>
      <c r="P191" s="95">
        <v>1968</v>
      </c>
      <c r="Q191" s="94">
        <f t="shared" si="54"/>
        <v>3.3839434633835992E-2</v>
      </c>
      <c r="R191" s="10"/>
      <c r="S191" s="11"/>
      <c r="T191" s="12">
        <f t="shared" si="55"/>
        <v>0</v>
      </c>
      <c r="U191" s="105" t="s">
        <v>449</v>
      </c>
      <c r="V191" s="104">
        <v>287</v>
      </c>
      <c r="W191" s="103">
        <f t="shared" si="56"/>
        <v>4.9349175507677496E-3</v>
      </c>
      <c r="X191" s="102" t="s">
        <v>705</v>
      </c>
      <c r="Y191" s="101">
        <v>614</v>
      </c>
      <c r="Z191" s="100">
        <f t="shared" si="57"/>
        <v>1.0557628488402084E-2</v>
      </c>
      <c r="AA191" s="13"/>
      <c r="AB191" s="14"/>
      <c r="AC191" s="15">
        <f t="shared" si="58"/>
        <v>0</v>
      </c>
      <c r="AD191" s="16">
        <f t="shared" si="59"/>
        <v>58157</v>
      </c>
      <c r="AE191" s="1" t="s">
        <v>449</v>
      </c>
      <c r="AF191" s="29" t="s">
        <v>18</v>
      </c>
      <c r="AG191" s="1" t="s">
        <v>739</v>
      </c>
    </row>
    <row r="192" spans="1:33" x14ac:dyDescent="0.25">
      <c r="A192" s="1" t="s">
        <v>175</v>
      </c>
      <c r="B192" s="1">
        <v>127</v>
      </c>
      <c r="C192" s="2" t="s">
        <v>451</v>
      </c>
      <c r="D192" s="30">
        <v>33452</v>
      </c>
      <c r="E192" s="3">
        <f t="shared" si="50"/>
        <v>0.52463849941971707</v>
      </c>
      <c r="F192" s="52" t="s">
        <v>937</v>
      </c>
      <c r="G192" s="53">
        <v>23094</v>
      </c>
      <c r="H192" s="54">
        <f t="shared" si="51"/>
        <v>0.36219064646654747</v>
      </c>
      <c r="I192" s="4" t="s">
        <v>938</v>
      </c>
      <c r="J192" s="5">
        <v>3796</v>
      </c>
      <c r="K192" s="6">
        <f t="shared" si="52"/>
        <v>5.9533891659609171E-2</v>
      </c>
      <c r="L192" s="7" t="s">
        <v>939</v>
      </c>
      <c r="M192" s="8">
        <v>2426</v>
      </c>
      <c r="N192" s="9">
        <f t="shared" si="53"/>
        <v>3.8047740033248643E-2</v>
      </c>
      <c r="O192" s="96" t="s">
        <v>937</v>
      </c>
      <c r="P192" s="95">
        <v>1474</v>
      </c>
      <c r="Q192" s="94">
        <f t="shared" si="54"/>
        <v>2.3117217151281327E-2</v>
      </c>
      <c r="R192" s="10"/>
      <c r="S192" s="11"/>
      <c r="T192" s="12">
        <f t="shared" si="55"/>
        <v>0</v>
      </c>
      <c r="U192" s="105" t="s">
        <v>938</v>
      </c>
      <c r="V192" s="104">
        <v>268</v>
      </c>
      <c r="W192" s="103">
        <f t="shared" si="56"/>
        <v>4.2031303911420599E-3</v>
      </c>
      <c r="X192" s="102" t="s">
        <v>451</v>
      </c>
      <c r="Y192" s="101">
        <v>726</v>
      </c>
      <c r="Z192" s="100">
        <f t="shared" si="57"/>
        <v>1.1386092029735579E-2</v>
      </c>
      <c r="AA192" s="13"/>
      <c r="AB192" s="14"/>
      <c r="AC192" s="15">
        <f t="shared" si="58"/>
        <v>0</v>
      </c>
      <c r="AD192" s="16">
        <f t="shared" si="59"/>
        <v>63762</v>
      </c>
      <c r="AE192" s="1" t="s">
        <v>451</v>
      </c>
      <c r="AF192" s="29" t="s">
        <v>42</v>
      </c>
      <c r="AG192" s="1" t="s">
        <v>940</v>
      </c>
    </row>
    <row r="193" spans="1:33" x14ac:dyDescent="0.25">
      <c r="A193" s="1" t="s">
        <v>175</v>
      </c>
      <c r="B193" s="1">
        <v>128</v>
      </c>
      <c r="C193" s="2" t="s">
        <v>941</v>
      </c>
      <c r="D193" s="30">
        <v>32524</v>
      </c>
      <c r="E193" s="3">
        <f t="shared" si="50"/>
        <v>0.91108745587988127</v>
      </c>
      <c r="F193" s="52"/>
      <c r="G193" s="53"/>
      <c r="H193" s="54">
        <f t="shared" si="51"/>
        <v>0</v>
      </c>
      <c r="I193" s="4"/>
      <c r="J193" s="5"/>
      <c r="K193" s="6">
        <f t="shared" si="52"/>
        <v>0</v>
      </c>
      <c r="L193" s="7" t="s">
        <v>941</v>
      </c>
      <c r="M193" s="8">
        <v>2380</v>
      </c>
      <c r="N193" s="9">
        <f t="shared" si="53"/>
        <v>6.6670401703176646E-2</v>
      </c>
      <c r="O193" s="96" t="s">
        <v>941</v>
      </c>
      <c r="P193" s="95">
        <v>3192</v>
      </c>
      <c r="Q193" s="94">
        <f t="shared" si="54"/>
        <v>8.9416774048966335E-2</v>
      </c>
      <c r="R193" s="10"/>
      <c r="S193" s="11"/>
      <c r="T193" s="12">
        <f t="shared" si="55"/>
        <v>0</v>
      </c>
      <c r="U193" s="105"/>
      <c r="V193" s="104"/>
      <c r="W193" s="103">
        <f t="shared" si="56"/>
        <v>0</v>
      </c>
      <c r="X193" s="102" t="s">
        <v>941</v>
      </c>
      <c r="Y193" s="101">
        <v>794</v>
      </c>
      <c r="Z193" s="100">
        <f t="shared" si="57"/>
        <v>2.2242142416942126E-2</v>
      </c>
      <c r="AA193" s="13"/>
      <c r="AB193" s="14"/>
      <c r="AC193" s="15">
        <f t="shared" si="58"/>
        <v>0</v>
      </c>
      <c r="AD193" s="16">
        <f t="shared" si="59"/>
        <v>35698</v>
      </c>
      <c r="AE193" s="1" t="s">
        <v>941</v>
      </c>
      <c r="AF193" s="29" t="s">
        <v>42</v>
      </c>
      <c r="AG193" s="1" t="s">
        <v>775</v>
      </c>
    </row>
    <row r="194" spans="1:33" x14ac:dyDescent="0.25">
      <c r="A194" s="1" t="s">
        <v>175</v>
      </c>
      <c r="B194" s="1">
        <v>129</v>
      </c>
      <c r="C194" s="2" t="s">
        <v>453</v>
      </c>
      <c r="D194" s="30">
        <v>28905</v>
      </c>
      <c r="E194" s="3">
        <f t="shared" ref="E194:E215" si="60">D194/AD194</f>
        <v>0.90410059116073938</v>
      </c>
      <c r="F194" s="52"/>
      <c r="G194" s="53"/>
      <c r="H194" s="54">
        <f t="shared" ref="H194:H215" si="61">G194/AD194</f>
        <v>0</v>
      </c>
      <c r="I194" s="4"/>
      <c r="J194" s="5"/>
      <c r="K194" s="6">
        <f t="shared" ref="K194:K215" si="62">J194/AD194</f>
        <v>0</v>
      </c>
      <c r="L194" s="7" t="s">
        <v>453</v>
      </c>
      <c r="M194" s="8">
        <v>2372</v>
      </c>
      <c r="N194" s="9">
        <f t="shared" ref="N194:N215" si="63">M194/AD194</f>
        <v>7.4192236714522533E-2</v>
      </c>
      <c r="O194" s="96" t="s">
        <v>453</v>
      </c>
      <c r="P194" s="95">
        <v>2776</v>
      </c>
      <c r="Q194" s="94">
        <f t="shared" ref="Q194:Q215" si="64">P194/AD194</f>
        <v>8.6828688498952172E-2</v>
      </c>
      <c r="R194" s="10"/>
      <c r="S194" s="11"/>
      <c r="T194" s="12">
        <f t="shared" ref="T194:T215" si="65">S194/AD194</f>
        <v>0</v>
      </c>
      <c r="U194" s="105"/>
      <c r="V194" s="104"/>
      <c r="W194" s="103">
        <f t="shared" ref="W194:W215" si="66">V194/AD194</f>
        <v>0</v>
      </c>
      <c r="X194" s="102" t="s">
        <v>453</v>
      </c>
      <c r="Y194" s="101">
        <v>694</v>
      </c>
      <c r="Z194" s="100">
        <f t="shared" ref="Z194:Z215" si="67">Y194/AD194</f>
        <v>2.1707172124738043E-2</v>
      </c>
      <c r="AA194" s="13"/>
      <c r="AB194" s="14"/>
      <c r="AC194" s="15">
        <f t="shared" ref="AC194:AC215" si="68">AB194/AD194</f>
        <v>0</v>
      </c>
      <c r="AD194" s="16">
        <f t="shared" ref="AD194:AD215" si="69">D194+G194+J194+M194+S194+AB194+V194+Y194</f>
        <v>31971</v>
      </c>
      <c r="AE194" s="1" t="s">
        <v>453</v>
      </c>
      <c r="AF194" s="29" t="s">
        <v>42</v>
      </c>
      <c r="AG194" s="1" t="s">
        <v>775</v>
      </c>
    </row>
    <row r="195" spans="1:33" x14ac:dyDescent="0.25">
      <c r="A195" s="1" t="s">
        <v>175</v>
      </c>
      <c r="B195" s="1">
        <v>130</v>
      </c>
      <c r="C195" s="2"/>
      <c r="D195" s="30"/>
      <c r="E195" s="3">
        <f t="shared" si="60"/>
        <v>0</v>
      </c>
      <c r="F195" s="52" t="s">
        <v>454</v>
      </c>
      <c r="G195" s="53">
        <v>36314</v>
      </c>
      <c r="H195" s="54">
        <f t="shared" si="61"/>
        <v>0.82167666025568509</v>
      </c>
      <c r="I195" s="4" t="s">
        <v>454</v>
      </c>
      <c r="J195" s="5">
        <v>7881</v>
      </c>
      <c r="K195" s="6">
        <f t="shared" si="62"/>
        <v>0.17832333974431497</v>
      </c>
      <c r="L195" s="7"/>
      <c r="M195" s="8"/>
      <c r="N195" s="9">
        <f t="shared" si="63"/>
        <v>0</v>
      </c>
      <c r="O195" s="96"/>
      <c r="P195" s="95"/>
      <c r="Q195" s="94">
        <f t="shared" si="64"/>
        <v>0</v>
      </c>
      <c r="R195" s="10"/>
      <c r="S195" s="11"/>
      <c r="T195" s="12">
        <f t="shared" si="65"/>
        <v>0</v>
      </c>
      <c r="U195" s="105"/>
      <c r="V195" s="104"/>
      <c r="W195" s="103">
        <f t="shared" si="66"/>
        <v>0</v>
      </c>
      <c r="X195" s="102"/>
      <c r="Y195" s="101"/>
      <c r="Z195" s="100">
        <f t="shared" si="67"/>
        <v>0</v>
      </c>
      <c r="AA195" s="13"/>
      <c r="AB195" s="14"/>
      <c r="AC195" s="15">
        <f t="shared" si="68"/>
        <v>0</v>
      </c>
      <c r="AD195" s="16">
        <f t="shared" si="69"/>
        <v>44195</v>
      </c>
      <c r="AE195" s="1" t="s">
        <v>454</v>
      </c>
      <c r="AF195" s="29" t="s">
        <v>18</v>
      </c>
      <c r="AG195" s="1" t="s">
        <v>447</v>
      </c>
    </row>
    <row r="196" spans="1:33" x14ac:dyDescent="0.25">
      <c r="A196" s="1" t="s">
        <v>175</v>
      </c>
      <c r="B196" s="1">
        <v>131</v>
      </c>
      <c r="C196" s="2"/>
      <c r="D196" s="30"/>
      <c r="E196" s="3">
        <f t="shared" si="60"/>
        <v>0</v>
      </c>
      <c r="F196" s="52" t="s">
        <v>455</v>
      </c>
      <c r="G196" s="53">
        <v>36746</v>
      </c>
      <c r="H196" s="54">
        <f t="shared" si="61"/>
        <v>0.8568896765618077</v>
      </c>
      <c r="I196" s="4" t="s">
        <v>455</v>
      </c>
      <c r="J196" s="5">
        <v>5252</v>
      </c>
      <c r="K196" s="6">
        <f t="shared" si="62"/>
        <v>0.1224727747592286</v>
      </c>
      <c r="L196" s="7"/>
      <c r="M196" s="8"/>
      <c r="N196" s="9">
        <f t="shared" si="63"/>
        <v>0</v>
      </c>
      <c r="O196" s="96" t="s">
        <v>455</v>
      </c>
      <c r="P196" s="95">
        <v>4831</v>
      </c>
      <c r="Q196" s="94">
        <f t="shared" si="64"/>
        <v>0.11265536459669333</v>
      </c>
      <c r="R196" s="10"/>
      <c r="S196" s="11"/>
      <c r="T196" s="12">
        <f t="shared" si="65"/>
        <v>0</v>
      </c>
      <c r="U196" s="105" t="s">
        <v>455</v>
      </c>
      <c r="V196" s="104">
        <v>885</v>
      </c>
      <c r="W196" s="103">
        <f t="shared" si="66"/>
        <v>2.0637548678963693E-2</v>
      </c>
      <c r="X196" s="102"/>
      <c r="Y196" s="101"/>
      <c r="Z196" s="100">
        <f t="shared" si="67"/>
        <v>0</v>
      </c>
      <c r="AA196" s="13"/>
      <c r="AB196" s="14"/>
      <c r="AC196" s="15">
        <f t="shared" si="68"/>
        <v>0</v>
      </c>
      <c r="AD196" s="16">
        <f t="shared" si="69"/>
        <v>42883</v>
      </c>
      <c r="AE196" s="1" t="s">
        <v>455</v>
      </c>
      <c r="AF196" s="29" t="s">
        <v>18</v>
      </c>
      <c r="AG196" s="1" t="s">
        <v>762</v>
      </c>
    </row>
    <row r="197" spans="1:33" x14ac:dyDescent="0.25">
      <c r="A197" s="1" t="s">
        <v>175</v>
      </c>
      <c r="B197" s="1">
        <v>132</v>
      </c>
      <c r="C197" s="2"/>
      <c r="D197" s="30"/>
      <c r="E197" s="3">
        <f t="shared" si="60"/>
        <v>0</v>
      </c>
      <c r="F197" s="52" t="s">
        <v>456</v>
      </c>
      <c r="G197" s="53">
        <v>36891</v>
      </c>
      <c r="H197" s="54">
        <f t="shared" si="61"/>
        <v>0.89549956306437517</v>
      </c>
      <c r="I197" s="4" t="s">
        <v>456</v>
      </c>
      <c r="J197" s="5">
        <v>3849</v>
      </c>
      <c r="K197" s="6">
        <f t="shared" si="62"/>
        <v>9.343140110690358E-2</v>
      </c>
      <c r="L197" s="7"/>
      <c r="M197" s="8"/>
      <c r="N197" s="9">
        <f t="shared" si="63"/>
        <v>0</v>
      </c>
      <c r="O197" s="96" t="s">
        <v>456</v>
      </c>
      <c r="P197" s="95">
        <v>3562</v>
      </c>
      <c r="Q197" s="94">
        <f t="shared" si="64"/>
        <v>8.6464705311195267E-2</v>
      </c>
      <c r="R197" s="10"/>
      <c r="S197" s="11"/>
      <c r="T197" s="12">
        <f t="shared" si="65"/>
        <v>0</v>
      </c>
      <c r="U197" s="105" t="s">
        <v>456</v>
      </c>
      <c r="V197" s="104">
        <v>456</v>
      </c>
      <c r="W197" s="103">
        <f t="shared" si="66"/>
        <v>1.1069035828721235E-2</v>
      </c>
      <c r="X197" s="102"/>
      <c r="Y197" s="101"/>
      <c r="Z197" s="100">
        <f t="shared" si="67"/>
        <v>0</v>
      </c>
      <c r="AA197" s="13"/>
      <c r="AB197" s="14"/>
      <c r="AC197" s="15">
        <f t="shared" si="68"/>
        <v>0</v>
      </c>
      <c r="AD197" s="16">
        <f t="shared" si="69"/>
        <v>41196</v>
      </c>
      <c r="AE197" s="1" t="s">
        <v>456</v>
      </c>
      <c r="AF197" s="29" t="s">
        <v>18</v>
      </c>
      <c r="AG197" s="1" t="s">
        <v>762</v>
      </c>
    </row>
    <row r="198" spans="1:33" x14ac:dyDescent="0.25">
      <c r="A198" s="1" t="s">
        <v>175</v>
      </c>
      <c r="B198" s="1">
        <v>133</v>
      </c>
      <c r="C198" s="2" t="s">
        <v>942</v>
      </c>
      <c r="D198" s="30">
        <v>24194</v>
      </c>
      <c r="E198" s="3">
        <f t="shared" si="60"/>
        <v>0.40684749524946612</v>
      </c>
      <c r="F198" s="52" t="s">
        <v>943</v>
      </c>
      <c r="G198" s="53">
        <v>28514</v>
      </c>
      <c r="H198" s="54">
        <f t="shared" si="61"/>
        <v>0.47949282795500026</v>
      </c>
      <c r="I198" s="4" t="s">
        <v>943</v>
      </c>
      <c r="J198" s="5">
        <v>4401</v>
      </c>
      <c r="K198" s="6">
        <f t="shared" si="62"/>
        <v>7.4007432693762934E-2</v>
      </c>
      <c r="L198" s="7" t="s">
        <v>942</v>
      </c>
      <c r="M198" s="8">
        <v>1506</v>
      </c>
      <c r="N198" s="9">
        <f t="shared" si="63"/>
        <v>2.5324970151512603E-2</v>
      </c>
      <c r="O198" s="96" t="s">
        <v>943</v>
      </c>
      <c r="P198" s="95">
        <v>1306</v>
      </c>
      <c r="Q198" s="94">
        <f t="shared" si="64"/>
        <v>2.196176030403417E-2</v>
      </c>
      <c r="R198" s="10"/>
      <c r="S198" s="11"/>
      <c r="T198" s="12">
        <f t="shared" si="65"/>
        <v>0</v>
      </c>
      <c r="U198" s="105" t="s">
        <v>943</v>
      </c>
      <c r="V198" s="104">
        <v>199</v>
      </c>
      <c r="W198" s="103">
        <f t="shared" si="66"/>
        <v>3.3463937982410414E-3</v>
      </c>
      <c r="X198" s="102" t="s">
        <v>942</v>
      </c>
      <c r="Y198" s="101">
        <v>653</v>
      </c>
      <c r="Z198" s="100">
        <f t="shared" si="67"/>
        <v>1.0980880152017085E-2</v>
      </c>
      <c r="AA198" s="13"/>
      <c r="AB198" s="14"/>
      <c r="AC198" s="15">
        <f t="shared" si="68"/>
        <v>0</v>
      </c>
      <c r="AD198" s="16">
        <f t="shared" si="69"/>
        <v>59467</v>
      </c>
      <c r="AE198" s="1" t="s">
        <v>943</v>
      </c>
      <c r="AF198" s="29" t="s">
        <v>18</v>
      </c>
      <c r="AG198" s="1" t="s">
        <v>739</v>
      </c>
    </row>
    <row r="199" spans="1:33" x14ac:dyDescent="0.25">
      <c r="A199" s="1" t="s">
        <v>175</v>
      </c>
      <c r="B199" s="1">
        <v>134</v>
      </c>
      <c r="C199" s="2"/>
      <c r="D199" s="30"/>
      <c r="E199" s="3">
        <f t="shared" si="60"/>
        <v>0</v>
      </c>
      <c r="F199" s="52" t="s">
        <v>710</v>
      </c>
      <c r="G199" s="53">
        <v>35882</v>
      </c>
      <c r="H199" s="54">
        <f t="shared" si="61"/>
        <v>0.82889417634965001</v>
      </c>
      <c r="I199" s="4" t="s">
        <v>710</v>
      </c>
      <c r="J199" s="5">
        <v>6838</v>
      </c>
      <c r="K199" s="6">
        <f t="shared" si="62"/>
        <v>0.15796160687472569</v>
      </c>
      <c r="L199" s="7"/>
      <c r="M199" s="8"/>
      <c r="N199" s="9">
        <f t="shared" si="63"/>
        <v>0</v>
      </c>
      <c r="O199" s="96" t="s">
        <v>710</v>
      </c>
      <c r="P199" s="95">
        <v>4733</v>
      </c>
      <c r="Q199" s="94">
        <f t="shared" si="64"/>
        <v>0.10933493497193282</v>
      </c>
      <c r="R199" s="10"/>
      <c r="S199" s="11"/>
      <c r="T199" s="12">
        <f t="shared" si="65"/>
        <v>0</v>
      </c>
      <c r="U199" s="105" t="s">
        <v>710</v>
      </c>
      <c r="V199" s="104">
        <v>569</v>
      </c>
      <c r="W199" s="103">
        <f t="shared" si="66"/>
        <v>1.3144216775624292E-2</v>
      </c>
      <c r="X199" s="102"/>
      <c r="Y199" s="101"/>
      <c r="Z199" s="100">
        <f t="shared" si="67"/>
        <v>0</v>
      </c>
      <c r="AA199" s="13"/>
      <c r="AB199" s="14"/>
      <c r="AC199" s="15">
        <f t="shared" si="68"/>
        <v>0</v>
      </c>
      <c r="AD199" s="16">
        <f t="shared" si="69"/>
        <v>43289</v>
      </c>
      <c r="AE199" s="1" t="s">
        <v>710</v>
      </c>
      <c r="AF199" s="29" t="s">
        <v>18</v>
      </c>
      <c r="AG199" s="1" t="s">
        <v>762</v>
      </c>
    </row>
    <row r="200" spans="1:33" x14ac:dyDescent="0.25">
      <c r="A200" s="1" t="s">
        <v>175</v>
      </c>
      <c r="B200" s="1">
        <v>135</v>
      </c>
      <c r="C200" s="2" t="s">
        <v>944</v>
      </c>
      <c r="D200" s="30">
        <v>27157</v>
      </c>
      <c r="E200" s="3">
        <f t="shared" si="60"/>
        <v>0.3943512669716111</v>
      </c>
      <c r="F200" s="52" t="s">
        <v>462</v>
      </c>
      <c r="G200" s="53">
        <v>34386</v>
      </c>
      <c r="H200" s="54">
        <f t="shared" si="61"/>
        <v>0.49932476584622087</v>
      </c>
      <c r="I200" s="4" t="s">
        <v>462</v>
      </c>
      <c r="J200" s="5">
        <v>5610</v>
      </c>
      <c r="K200" s="6">
        <f t="shared" si="62"/>
        <v>8.1463733391417992E-2</v>
      </c>
      <c r="L200" s="7"/>
      <c r="M200" s="8"/>
      <c r="N200" s="9">
        <f t="shared" si="63"/>
        <v>0</v>
      </c>
      <c r="O200" s="96" t="s">
        <v>462</v>
      </c>
      <c r="P200" s="95">
        <v>2309</v>
      </c>
      <c r="Q200" s="94">
        <f t="shared" si="64"/>
        <v>3.3529369055398245E-2</v>
      </c>
      <c r="R200" s="10"/>
      <c r="S200" s="11"/>
      <c r="T200" s="12">
        <f t="shared" si="65"/>
        <v>0</v>
      </c>
      <c r="U200" s="105" t="s">
        <v>462</v>
      </c>
      <c r="V200" s="104">
        <v>311</v>
      </c>
      <c r="W200" s="103">
        <f t="shared" si="66"/>
        <v>4.516082189791621E-3</v>
      </c>
      <c r="X200" s="102" t="s">
        <v>944</v>
      </c>
      <c r="Y200" s="101">
        <v>1401</v>
      </c>
      <c r="Z200" s="100">
        <f t="shared" si="67"/>
        <v>2.0344151600958395E-2</v>
      </c>
      <c r="AA200" s="13"/>
      <c r="AB200" s="14"/>
      <c r="AC200" s="15">
        <f t="shared" si="68"/>
        <v>0</v>
      </c>
      <c r="AD200" s="16">
        <f t="shared" si="69"/>
        <v>68865</v>
      </c>
      <c r="AE200" s="1" t="s">
        <v>462</v>
      </c>
      <c r="AF200" s="29" t="s">
        <v>18</v>
      </c>
      <c r="AG200" s="1" t="s">
        <v>799</v>
      </c>
    </row>
    <row r="201" spans="1:33" x14ac:dyDescent="0.25">
      <c r="A201" s="1" t="s">
        <v>175</v>
      </c>
      <c r="B201" s="1">
        <v>136</v>
      </c>
      <c r="C201" s="2" t="s">
        <v>463</v>
      </c>
      <c r="D201" s="30">
        <v>40441</v>
      </c>
      <c r="E201" s="3">
        <f t="shared" si="60"/>
        <v>1</v>
      </c>
      <c r="F201" s="52"/>
      <c r="G201" s="53"/>
      <c r="H201" s="54">
        <f t="shared" si="61"/>
        <v>0</v>
      </c>
      <c r="I201" s="4"/>
      <c r="J201" s="5"/>
      <c r="K201" s="6">
        <f t="shared" si="62"/>
        <v>0</v>
      </c>
      <c r="L201" s="7"/>
      <c r="M201" s="8"/>
      <c r="N201" s="9">
        <f t="shared" si="63"/>
        <v>0</v>
      </c>
      <c r="O201" s="96" t="s">
        <v>463</v>
      </c>
      <c r="P201" s="95">
        <v>5656</v>
      </c>
      <c r="Q201" s="94">
        <f t="shared" si="64"/>
        <v>0.139858064835192</v>
      </c>
      <c r="R201" s="10"/>
      <c r="S201" s="11"/>
      <c r="T201" s="12">
        <f t="shared" si="65"/>
        <v>0</v>
      </c>
      <c r="U201" s="105"/>
      <c r="V201" s="104"/>
      <c r="W201" s="103">
        <f t="shared" si="66"/>
        <v>0</v>
      </c>
      <c r="X201" s="102"/>
      <c r="Y201" s="101"/>
      <c r="Z201" s="100">
        <f t="shared" si="67"/>
        <v>0</v>
      </c>
      <c r="AA201" s="13"/>
      <c r="AB201" s="14"/>
      <c r="AC201" s="15">
        <f t="shared" si="68"/>
        <v>0</v>
      </c>
      <c r="AD201" s="16">
        <f t="shared" si="69"/>
        <v>40441</v>
      </c>
      <c r="AE201" s="1" t="s">
        <v>463</v>
      </c>
      <c r="AF201" s="29" t="s">
        <v>42</v>
      </c>
      <c r="AG201" s="1" t="s">
        <v>464</v>
      </c>
    </row>
    <row r="202" spans="1:33" x14ac:dyDescent="0.25">
      <c r="A202" s="1" t="s">
        <v>175</v>
      </c>
      <c r="B202" s="1">
        <v>137</v>
      </c>
      <c r="C202" s="2" t="s">
        <v>465</v>
      </c>
      <c r="D202" s="30">
        <v>31738</v>
      </c>
      <c r="E202" s="3">
        <f t="shared" si="60"/>
        <v>1</v>
      </c>
      <c r="F202" s="52"/>
      <c r="G202" s="53"/>
      <c r="H202" s="54">
        <f t="shared" si="61"/>
        <v>0</v>
      </c>
      <c r="I202" s="4"/>
      <c r="J202" s="5"/>
      <c r="K202" s="6">
        <f t="shared" si="62"/>
        <v>0</v>
      </c>
      <c r="L202" s="7"/>
      <c r="M202" s="8"/>
      <c r="N202" s="9">
        <f t="shared" si="63"/>
        <v>0</v>
      </c>
      <c r="O202" s="96"/>
      <c r="P202" s="95"/>
      <c r="Q202" s="94">
        <f t="shared" si="64"/>
        <v>0</v>
      </c>
      <c r="R202" s="10"/>
      <c r="S202" s="11"/>
      <c r="T202" s="12">
        <f t="shared" si="65"/>
        <v>0</v>
      </c>
      <c r="U202" s="105"/>
      <c r="V202" s="104"/>
      <c r="W202" s="103">
        <f t="shared" si="66"/>
        <v>0</v>
      </c>
      <c r="X202" s="102"/>
      <c r="Y202" s="101"/>
      <c r="Z202" s="100">
        <f t="shared" si="67"/>
        <v>0</v>
      </c>
      <c r="AA202" s="13"/>
      <c r="AB202" s="14"/>
      <c r="AC202" s="15">
        <f t="shared" si="68"/>
        <v>0</v>
      </c>
      <c r="AD202" s="16">
        <f t="shared" si="69"/>
        <v>31738</v>
      </c>
      <c r="AE202" s="1" t="s">
        <v>465</v>
      </c>
      <c r="AF202" s="29" t="s">
        <v>42</v>
      </c>
      <c r="AG202" s="1" t="s">
        <v>42</v>
      </c>
    </row>
    <row r="203" spans="1:33" x14ac:dyDescent="0.25">
      <c r="A203" s="1" t="s">
        <v>175</v>
      </c>
      <c r="B203" s="1">
        <v>138</v>
      </c>
      <c r="C203" s="2" t="s">
        <v>468</v>
      </c>
      <c r="D203" s="30">
        <v>28272</v>
      </c>
      <c r="E203" s="3">
        <f t="shared" si="60"/>
        <v>0.57889348458167822</v>
      </c>
      <c r="F203" s="52" t="s">
        <v>945</v>
      </c>
      <c r="G203" s="53">
        <v>17307</v>
      </c>
      <c r="H203" s="54">
        <f t="shared" si="61"/>
        <v>0.35437569106023997</v>
      </c>
      <c r="I203" s="4"/>
      <c r="J203" s="5"/>
      <c r="K203" s="6">
        <f t="shared" si="62"/>
        <v>0</v>
      </c>
      <c r="L203" s="7" t="s">
        <v>468</v>
      </c>
      <c r="M203" s="8">
        <v>1926</v>
      </c>
      <c r="N203" s="9">
        <f t="shared" si="63"/>
        <v>3.9436504361357962E-2</v>
      </c>
      <c r="O203" s="96" t="s">
        <v>468</v>
      </c>
      <c r="P203" s="95">
        <v>1262</v>
      </c>
      <c r="Q203" s="94">
        <f t="shared" si="64"/>
        <v>2.5840534010401737E-2</v>
      </c>
      <c r="R203" s="10"/>
      <c r="S203" s="11"/>
      <c r="T203" s="12">
        <f t="shared" si="65"/>
        <v>0</v>
      </c>
      <c r="U203" s="105" t="s">
        <v>945</v>
      </c>
      <c r="V203" s="104">
        <v>627</v>
      </c>
      <c r="W203" s="103">
        <f t="shared" si="66"/>
        <v>1.2838363569351734E-2</v>
      </c>
      <c r="X203" s="102" t="s">
        <v>468</v>
      </c>
      <c r="Y203" s="101">
        <v>706</v>
      </c>
      <c r="Z203" s="100">
        <f t="shared" si="67"/>
        <v>1.4455956427372128E-2</v>
      </c>
      <c r="AA203" s="13"/>
      <c r="AB203" s="14"/>
      <c r="AC203" s="15">
        <f t="shared" si="68"/>
        <v>0</v>
      </c>
      <c r="AD203" s="16">
        <f t="shared" si="69"/>
        <v>48838</v>
      </c>
      <c r="AE203" s="1" t="s">
        <v>468</v>
      </c>
      <c r="AF203" s="29" t="s">
        <v>42</v>
      </c>
      <c r="AG203" s="1" t="s">
        <v>912</v>
      </c>
    </row>
    <row r="204" spans="1:33" x14ac:dyDescent="0.25">
      <c r="A204" s="1" t="s">
        <v>175</v>
      </c>
      <c r="B204" s="1">
        <v>139</v>
      </c>
      <c r="C204" s="2"/>
      <c r="D204" s="30"/>
      <c r="E204" s="3">
        <f t="shared" si="60"/>
        <v>0</v>
      </c>
      <c r="F204" s="52" t="s">
        <v>470</v>
      </c>
      <c r="G204" s="53">
        <v>35454</v>
      </c>
      <c r="H204" s="54">
        <f t="shared" si="61"/>
        <v>0.84309902026062966</v>
      </c>
      <c r="I204" s="4" t="s">
        <v>470</v>
      </c>
      <c r="J204" s="5">
        <v>6140</v>
      </c>
      <c r="K204" s="6">
        <f t="shared" si="62"/>
        <v>0.14600970227337581</v>
      </c>
      <c r="L204" s="7"/>
      <c r="M204" s="8"/>
      <c r="N204" s="9">
        <f t="shared" si="63"/>
        <v>0</v>
      </c>
      <c r="O204" s="96" t="s">
        <v>470</v>
      </c>
      <c r="P204" s="95">
        <v>3542</v>
      </c>
      <c r="Q204" s="94">
        <f t="shared" si="64"/>
        <v>8.4229049747931134E-2</v>
      </c>
      <c r="R204" s="10"/>
      <c r="S204" s="11"/>
      <c r="T204" s="12">
        <f t="shared" si="65"/>
        <v>0</v>
      </c>
      <c r="U204" s="105" t="s">
        <v>470</v>
      </c>
      <c r="V204" s="104">
        <v>458</v>
      </c>
      <c r="W204" s="103">
        <f t="shared" si="66"/>
        <v>1.0891277465994484E-2</v>
      </c>
      <c r="X204" s="102"/>
      <c r="Y204" s="101"/>
      <c r="Z204" s="100">
        <f t="shared" si="67"/>
        <v>0</v>
      </c>
      <c r="AA204" s="13"/>
      <c r="AB204" s="14"/>
      <c r="AC204" s="15">
        <f t="shared" si="68"/>
        <v>0</v>
      </c>
      <c r="AD204" s="16">
        <f t="shared" si="69"/>
        <v>42052</v>
      </c>
      <c r="AE204" s="1" t="s">
        <v>470</v>
      </c>
      <c r="AF204" s="29" t="s">
        <v>18</v>
      </c>
      <c r="AG204" s="1" t="s">
        <v>762</v>
      </c>
    </row>
    <row r="205" spans="1:33" x14ac:dyDescent="0.25">
      <c r="A205" s="1" t="s">
        <v>175</v>
      </c>
      <c r="B205" s="1">
        <v>140</v>
      </c>
      <c r="C205" s="2" t="s">
        <v>473</v>
      </c>
      <c r="D205" s="30">
        <v>30802</v>
      </c>
      <c r="E205" s="3">
        <f t="shared" si="60"/>
        <v>0.59838756677999028</v>
      </c>
      <c r="F205" s="52" t="s">
        <v>946</v>
      </c>
      <c r="G205" s="53">
        <v>13555</v>
      </c>
      <c r="H205" s="54">
        <f t="shared" si="61"/>
        <v>0.26333171442447789</v>
      </c>
      <c r="I205" s="4" t="s">
        <v>473</v>
      </c>
      <c r="J205" s="5">
        <v>5191</v>
      </c>
      <c r="K205" s="6">
        <f t="shared" si="62"/>
        <v>0.10084507042253521</v>
      </c>
      <c r="L205" s="7"/>
      <c r="M205" s="8"/>
      <c r="N205" s="9">
        <f t="shared" si="63"/>
        <v>0</v>
      </c>
      <c r="O205" s="96" t="s">
        <v>473</v>
      </c>
      <c r="P205" s="95">
        <v>2342</v>
      </c>
      <c r="Q205" s="94">
        <f t="shared" si="64"/>
        <v>4.549781447304517E-2</v>
      </c>
      <c r="R205" s="10" t="s">
        <v>947</v>
      </c>
      <c r="S205" s="11">
        <v>1529</v>
      </c>
      <c r="T205" s="12">
        <f t="shared" si="65"/>
        <v>2.9703739679456047E-2</v>
      </c>
      <c r="U205" s="105" t="s">
        <v>946</v>
      </c>
      <c r="V205" s="104">
        <v>398</v>
      </c>
      <c r="W205" s="103">
        <f t="shared" si="66"/>
        <v>7.731908693540554E-3</v>
      </c>
      <c r="X205" s="102"/>
      <c r="Y205" s="101"/>
      <c r="Z205" s="100">
        <f t="shared" si="67"/>
        <v>0</v>
      </c>
      <c r="AA205" s="13"/>
      <c r="AB205" s="14"/>
      <c r="AC205" s="15">
        <f t="shared" si="68"/>
        <v>0</v>
      </c>
      <c r="AD205" s="16">
        <f t="shared" si="69"/>
        <v>51475</v>
      </c>
      <c r="AE205" s="1" t="s">
        <v>473</v>
      </c>
      <c r="AF205" s="29" t="s">
        <v>42</v>
      </c>
      <c r="AG205" s="1" t="s">
        <v>948</v>
      </c>
    </row>
    <row r="206" spans="1:33" x14ac:dyDescent="0.25">
      <c r="A206" s="1" t="s">
        <v>175</v>
      </c>
      <c r="B206" s="1">
        <v>141</v>
      </c>
      <c r="C206" s="2" t="s">
        <v>949</v>
      </c>
      <c r="D206" s="30">
        <v>39285</v>
      </c>
      <c r="E206" s="3">
        <f t="shared" si="60"/>
        <v>0.86236417517286801</v>
      </c>
      <c r="F206" s="52" t="s">
        <v>950</v>
      </c>
      <c r="G206" s="53">
        <v>4376</v>
      </c>
      <c r="H206" s="54">
        <f t="shared" si="61"/>
        <v>9.6059708045220057E-2</v>
      </c>
      <c r="I206" s="4"/>
      <c r="J206" s="5"/>
      <c r="K206" s="6">
        <f t="shared" si="62"/>
        <v>0</v>
      </c>
      <c r="L206" s="7" t="s">
        <v>476</v>
      </c>
      <c r="M206" s="8">
        <v>1894</v>
      </c>
      <c r="N206" s="9">
        <f t="shared" si="63"/>
        <v>4.1576116781911976E-2</v>
      </c>
      <c r="O206" s="96"/>
      <c r="P206" s="95"/>
      <c r="Q206" s="94">
        <f t="shared" si="64"/>
        <v>0</v>
      </c>
      <c r="R206" s="10"/>
      <c r="S206" s="11"/>
      <c r="T206" s="12">
        <f t="shared" si="65"/>
        <v>0</v>
      </c>
      <c r="U206" s="105"/>
      <c r="V206" s="104"/>
      <c r="W206" s="103">
        <f t="shared" si="66"/>
        <v>0</v>
      </c>
      <c r="X206" s="102"/>
      <c r="Y206" s="101"/>
      <c r="Z206" s="100">
        <f t="shared" si="67"/>
        <v>0</v>
      </c>
      <c r="AA206" s="13"/>
      <c r="AB206" s="14"/>
      <c r="AC206" s="15">
        <f t="shared" si="68"/>
        <v>0</v>
      </c>
      <c r="AD206" s="16">
        <f t="shared" si="69"/>
        <v>45555</v>
      </c>
      <c r="AE206" s="1" t="s">
        <v>476</v>
      </c>
      <c r="AF206" s="29" t="s">
        <v>42</v>
      </c>
      <c r="AG206" s="1" t="s">
        <v>539</v>
      </c>
    </row>
    <row r="207" spans="1:33" x14ac:dyDescent="0.25">
      <c r="A207" s="1" t="s">
        <v>175</v>
      </c>
      <c r="B207" s="1">
        <v>142</v>
      </c>
      <c r="C207" s="2" t="s">
        <v>479</v>
      </c>
      <c r="D207" s="30">
        <v>29996</v>
      </c>
      <c r="E207" s="3">
        <f t="shared" si="60"/>
        <v>0.56683926074303637</v>
      </c>
      <c r="F207" s="52" t="s">
        <v>479</v>
      </c>
      <c r="G207" s="53">
        <v>18156</v>
      </c>
      <c r="H207" s="54">
        <f t="shared" si="61"/>
        <v>0.34309686685059904</v>
      </c>
      <c r="I207" s="4" t="s">
        <v>479</v>
      </c>
      <c r="J207" s="5">
        <v>4766</v>
      </c>
      <c r="K207" s="6">
        <f t="shared" si="62"/>
        <v>9.006387240636457E-2</v>
      </c>
      <c r="L207" s="7"/>
      <c r="M207" s="8"/>
      <c r="N207" s="9">
        <f t="shared" si="63"/>
        <v>0</v>
      </c>
      <c r="O207" s="96" t="s">
        <v>479</v>
      </c>
      <c r="P207" s="95">
        <v>2629</v>
      </c>
      <c r="Q207" s="94">
        <f t="shared" si="64"/>
        <v>4.9680637968177177E-2</v>
      </c>
      <c r="R207" s="10"/>
      <c r="S207" s="11"/>
      <c r="T207" s="12">
        <f t="shared" si="65"/>
        <v>0</v>
      </c>
      <c r="U207" s="105"/>
      <c r="V207" s="104"/>
      <c r="W207" s="103">
        <f t="shared" si="66"/>
        <v>0</v>
      </c>
      <c r="X207" s="102"/>
      <c r="Y207" s="101"/>
      <c r="Z207" s="100">
        <f t="shared" si="67"/>
        <v>0</v>
      </c>
      <c r="AA207" s="13"/>
      <c r="AB207" s="14"/>
      <c r="AC207" s="15">
        <f t="shared" si="68"/>
        <v>0</v>
      </c>
      <c r="AD207" s="16">
        <f t="shared" si="69"/>
        <v>52918</v>
      </c>
      <c r="AE207" s="1" t="s">
        <v>479</v>
      </c>
      <c r="AF207" s="29" t="s">
        <v>42</v>
      </c>
      <c r="AG207" s="1" t="s">
        <v>717</v>
      </c>
    </row>
    <row r="208" spans="1:33" x14ac:dyDescent="0.25">
      <c r="A208" s="1" t="s">
        <v>175</v>
      </c>
      <c r="B208" s="1">
        <v>143</v>
      </c>
      <c r="C208" s="2" t="s">
        <v>951</v>
      </c>
      <c r="D208" s="30">
        <v>27738</v>
      </c>
      <c r="E208" s="3">
        <f t="shared" si="60"/>
        <v>0.50506190823015296</v>
      </c>
      <c r="F208" s="52" t="s">
        <v>952</v>
      </c>
      <c r="G208" s="53">
        <v>19262</v>
      </c>
      <c r="H208" s="54">
        <f t="shared" si="61"/>
        <v>0.35072833211944648</v>
      </c>
      <c r="I208" s="4" t="s">
        <v>952</v>
      </c>
      <c r="J208" s="5">
        <v>4605</v>
      </c>
      <c r="K208" s="6">
        <f t="shared" si="62"/>
        <v>8.3849235251274579E-2</v>
      </c>
      <c r="L208" s="7" t="s">
        <v>951</v>
      </c>
      <c r="M208" s="8">
        <v>2473</v>
      </c>
      <c r="N208" s="9">
        <f t="shared" si="63"/>
        <v>4.502913328477786E-2</v>
      </c>
      <c r="O208" s="96" t="s">
        <v>952</v>
      </c>
      <c r="P208" s="95">
        <v>1210</v>
      </c>
      <c r="Q208" s="94">
        <f t="shared" si="64"/>
        <v>2.2032046613255644E-2</v>
      </c>
      <c r="R208" s="10"/>
      <c r="S208" s="11"/>
      <c r="T208" s="12">
        <f t="shared" si="65"/>
        <v>0</v>
      </c>
      <c r="U208" s="105" t="s">
        <v>952</v>
      </c>
      <c r="V208" s="104">
        <v>176</v>
      </c>
      <c r="W208" s="103">
        <f t="shared" si="66"/>
        <v>3.2046613255644575E-3</v>
      </c>
      <c r="X208" s="102" t="s">
        <v>951</v>
      </c>
      <c r="Y208" s="101">
        <v>666</v>
      </c>
      <c r="Z208" s="100">
        <f t="shared" si="67"/>
        <v>1.2126729788783685E-2</v>
      </c>
      <c r="AA208" s="13"/>
      <c r="AB208" s="14"/>
      <c r="AC208" s="15">
        <f t="shared" si="68"/>
        <v>0</v>
      </c>
      <c r="AD208" s="16">
        <f t="shared" si="69"/>
        <v>54920</v>
      </c>
      <c r="AE208" s="1" t="s">
        <v>951</v>
      </c>
      <c r="AF208" s="29" t="s">
        <v>42</v>
      </c>
      <c r="AG208" s="1" t="s">
        <v>739</v>
      </c>
    </row>
    <row r="209" spans="1:33" x14ac:dyDescent="0.25">
      <c r="A209" s="1" t="s">
        <v>175</v>
      </c>
      <c r="B209" s="1">
        <v>144</v>
      </c>
      <c r="C209" s="2"/>
      <c r="D209" s="30"/>
      <c r="E209" s="3">
        <f t="shared" si="60"/>
        <v>0</v>
      </c>
      <c r="F209" s="52" t="s">
        <v>953</v>
      </c>
      <c r="G209" s="53">
        <v>37747</v>
      </c>
      <c r="H209" s="54">
        <f t="shared" si="61"/>
        <v>1</v>
      </c>
      <c r="I209" s="4"/>
      <c r="J209" s="5"/>
      <c r="K209" s="6">
        <f t="shared" si="62"/>
        <v>0</v>
      </c>
      <c r="L209" s="7"/>
      <c r="M209" s="8"/>
      <c r="N209" s="9">
        <f t="shared" si="63"/>
        <v>0</v>
      </c>
      <c r="O209" s="96" t="s">
        <v>953</v>
      </c>
      <c r="P209" s="95">
        <v>5759</v>
      </c>
      <c r="Q209" s="94">
        <f t="shared" si="64"/>
        <v>0.15256841603306223</v>
      </c>
      <c r="R209" s="10"/>
      <c r="S209" s="11"/>
      <c r="T209" s="12">
        <f t="shared" si="65"/>
        <v>0</v>
      </c>
      <c r="U209" s="105"/>
      <c r="V209" s="104"/>
      <c r="W209" s="103">
        <f t="shared" si="66"/>
        <v>0</v>
      </c>
      <c r="X209" s="102"/>
      <c r="Y209" s="101"/>
      <c r="Z209" s="100">
        <f t="shared" si="67"/>
        <v>0</v>
      </c>
      <c r="AA209" s="13"/>
      <c r="AB209" s="14"/>
      <c r="AC209" s="15">
        <f t="shared" si="68"/>
        <v>0</v>
      </c>
      <c r="AD209" s="16">
        <f t="shared" si="69"/>
        <v>37747</v>
      </c>
      <c r="AE209" s="1" t="s">
        <v>953</v>
      </c>
      <c r="AF209" s="29" t="s">
        <v>18</v>
      </c>
      <c r="AG209" s="1" t="s">
        <v>954</v>
      </c>
    </row>
    <row r="210" spans="1:33" x14ac:dyDescent="0.25">
      <c r="A210" s="1" t="s">
        <v>175</v>
      </c>
      <c r="B210" s="1">
        <v>145</v>
      </c>
      <c r="C210" s="2" t="s">
        <v>485</v>
      </c>
      <c r="D210" s="30">
        <v>21642</v>
      </c>
      <c r="E210" s="3">
        <f t="shared" si="60"/>
        <v>0.4284950600906805</v>
      </c>
      <c r="F210" s="52" t="s">
        <v>955</v>
      </c>
      <c r="G210" s="53">
        <v>22241</v>
      </c>
      <c r="H210" s="54">
        <f t="shared" si="61"/>
        <v>0.44035480230463103</v>
      </c>
      <c r="I210" s="4" t="s">
        <v>955</v>
      </c>
      <c r="J210" s="5">
        <v>4404</v>
      </c>
      <c r="K210" s="6">
        <f t="shared" si="62"/>
        <v>8.7195834240798312E-2</v>
      </c>
      <c r="L210" s="7" t="s">
        <v>485</v>
      </c>
      <c r="M210" s="8">
        <v>1967</v>
      </c>
      <c r="N210" s="9">
        <f t="shared" si="63"/>
        <v>3.8945096719266638E-2</v>
      </c>
      <c r="O210" s="96" t="s">
        <v>955</v>
      </c>
      <c r="P210" s="95">
        <v>1483</v>
      </c>
      <c r="Q210" s="94">
        <f t="shared" si="64"/>
        <v>2.9362266616508603E-2</v>
      </c>
      <c r="R210" s="10"/>
      <c r="S210" s="11"/>
      <c r="T210" s="12">
        <f t="shared" si="65"/>
        <v>0</v>
      </c>
      <c r="U210" s="105" t="s">
        <v>955</v>
      </c>
      <c r="V210" s="104">
        <v>253</v>
      </c>
      <c r="W210" s="103">
        <f t="shared" si="66"/>
        <v>5.0092066446235173E-3</v>
      </c>
      <c r="X210" s="102"/>
      <c r="Y210" s="101"/>
      <c r="Z210" s="100">
        <f t="shared" si="67"/>
        <v>0</v>
      </c>
      <c r="AA210" s="13"/>
      <c r="AB210" s="14"/>
      <c r="AC210" s="15">
        <f t="shared" si="68"/>
        <v>0</v>
      </c>
      <c r="AD210" s="16">
        <f t="shared" si="69"/>
        <v>50507</v>
      </c>
      <c r="AE210" s="1" t="s">
        <v>955</v>
      </c>
      <c r="AF210" s="29" t="s">
        <v>18</v>
      </c>
      <c r="AG210" s="1" t="s">
        <v>783</v>
      </c>
    </row>
    <row r="211" spans="1:33" x14ac:dyDescent="0.25">
      <c r="A211" s="1" t="s">
        <v>175</v>
      </c>
      <c r="B211" s="1">
        <v>146</v>
      </c>
      <c r="C211" s="2" t="s">
        <v>74</v>
      </c>
      <c r="D211" s="30">
        <v>26351</v>
      </c>
      <c r="E211" s="3">
        <f t="shared" si="60"/>
        <v>0.4513394080570019</v>
      </c>
      <c r="F211" s="52" t="s">
        <v>487</v>
      </c>
      <c r="G211" s="53">
        <v>24359</v>
      </c>
      <c r="H211" s="54">
        <f t="shared" si="61"/>
        <v>0.41722047136201701</v>
      </c>
      <c r="I211" s="4" t="s">
        <v>487</v>
      </c>
      <c r="J211" s="5">
        <v>4717</v>
      </c>
      <c r="K211" s="6">
        <f t="shared" si="62"/>
        <v>8.0792682926829271E-2</v>
      </c>
      <c r="L211" s="7" t="s">
        <v>74</v>
      </c>
      <c r="M211" s="8">
        <v>1378</v>
      </c>
      <c r="N211" s="9">
        <f t="shared" si="63"/>
        <v>2.3602356810084955E-2</v>
      </c>
      <c r="O211" s="96" t="s">
        <v>487</v>
      </c>
      <c r="P211" s="95">
        <v>1322</v>
      </c>
      <c r="Q211" s="94">
        <f t="shared" si="64"/>
        <v>2.2643189915045218E-2</v>
      </c>
      <c r="R211" s="10" t="s">
        <v>74</v>
      </c>
      <c r="S211" s="11">
        <v>909</v>
      </c>
      <c r="T211" s="12">
        <f t="shared" si="65"/>
        <v>1.5569334064127157E-2</v>
      </c>
      <c r="U211" s="105" t="s">
        <v>487</v>
      </c>
      <c r="V211" s="104">
        <v>162</v>
      </c>
      <c r="W211" s="103">
        <f t="shared" si="66"/>
        <v>2.7747328035078104E-3</v>
      </c>
      <c r="X211" s="102" t="s">
        <v>74</v>
      </c>
      <c r="Y211" s="101">
        <v>508</v>
      </c>
      <c r="Z211" s="100">
        <f t="shared" si="67"/>
        <v>8.7010139764318994E-3</v>
      </c>
      <c r="AA211" s="13"/>
      <c r="AB211" s="14"/>
      <c r="AC211" s="15">
        <f t="shared" si="68"/>
        <v>0</v>
      </c>
      <c r="AD211" s="16">
        <f t="shared" si="69"/>
        <v>58384</v>
      </c>
      <c r="AE211" s="1" t="s">
        <v>74</v>
      </c>
      <c r="AF211" s="29" t="s">
        <v>42</v>
      </c>
      <c r="AG211" s="1" t="s">
        <v>956</v>
      </c>
    </row>
    <row r="212" spans="1:33" x14ac:dyDescent="0.25">
      <c r="A212" s="1" t="s">
        <v>175</v>
      </c>
      <c r="B212" s="1">
        <v>147</v>
      </c>
      <c r="C212" s="2"/>
      <c r="D212" s="30"/>
      <c r="E212" s="3">
        <f t="shared" si="60"/>
        <v>0</v>
      </c>
      <c r="F212" s="52" t="s">
        <v>489</v>
      </c>
      <c r="G212" s="53">
        <v>38034</v>
      </c>
      <c r="H212" s="54">
        <f t="shared" si="61"/>
        <v>0.80478205670757508</v>
      </c>
      <c r="I212" s="4" t="s">
        <v>489</v>
      </c>
      <c r="J212" s="5">
        <v>8712</v>
      </c>
      <c r="K212" s="6">
        <f t="shared" si="62"/>
        <v>0.18434193821413458</v>
      </c>
      <c r="L212" s="7"/>
      <c r="M212" s="8"/>
      <c r="N212" s="9">
        <f t="shared" si="63"/>
        <v>0</v>
      </c>
      <c r="O212" s="96" t="s">
        <v>489</v>
      </c>
      <c r="P212" s="95">
        <v>4298</v>
      </c>
      <c r="Q212" s="94">
        <f t="shared" si="64"/>
        <v>9.0943715615742701E-2</v>
      </c>
      <c r="R212" s="10"/>
      <c r="S212" s="11"/>
      <c r="T212" s="12">
        <f t="shared" si="65"/>
        <v>0</v>
      </c>
      <c r="U212" s="105" t="s">
        <v>489</v>
      </c>
      <c r="V212" s="104">
        <v>514</v>
      </c>
      <c r="W212" s="103">
        <f t="shared" si="66"/>
        <v>1.0876005078290309E-2</v>
      </c>
      <c r="X212" s="102"/>
      <c r="Y212" s="101"/>
      <c r="Z212" s="100">
        <f t="shared" si="67"/>
        <v>0</v>
      </c>
      <c r="AA212" s="13"/>
      <c r="AB212" s="14"/>
      <c r="AC212" s="15">
        <f t="shared" si="68"/>
        <v>0</v>
      </c>
      <c r="AD212" s="16">
        <f t="shared" si="69"/>
        <v>47260</v>
      </c>
      <c r="AE212" s="1" t="s">
        <v>489</v>
      </c>
      <c r="AF212" s="29" t="s">
        <v>18</v>
      </c>
      <c r="AG212" s="1" t="s">
        <v>762</v>
      </c>
    </row>
    <row r="213" spans="1:33" x14ac:dyDescent="0.25">
      <c r="A213" s="1" t="s">
        <v>175</v>
      </c>
      <c r="B213" s="1">
        <v>148</v>
      </c>
      <c r="C213" s="2"/>
      <c r="D213" s="30"/>
      <c r="E213" s="3">
        <f t="shared" si="60"/>
        <v>0</v>
      </c>
      <c r="F213" s="52" t="s">
        <v>491</v>
      </c>
      <c r="G213" s="53">
        <v>33096</v>
      </c>
      <c r="H213" s="54">
        <f t="shared" si="61"/>
        <v>0.87481497145273845</v>
      </c>
      <c r="I213" s="4" t="s">
        <v>491</v>
      </c>
      <c r="J213" s="5">
        <v>4377</v>
      </c>
      <c r="K213" s="6">
        <f t="shared" si="62"/>
        <v>0.11569570733770353</v>
      </c>
      <c r="L213" s="7"/>
      <c r="M213" s="8"/>
      <c r="N213" s="9">
        <f t="shared" si="63"/>
        <v>0</v>
      </c>
      <c r="O213" s="96" t="s">
        <v>491</v>
      </c>
      <c r="P213" s="95">
        <v>2889</v>
      </c>
      <c r="Q213" s="94">
        <f t="shared" si="64"/>
        <v>7.6363924719813916E-2</v>
      </c>
      <c r="R213" s="10"/>
      <c r="S213" s="11"/>
      <c r="T213" s="12">
        <f t="shared" si="65"/>
        <v>0</v>
      </c>
      <c r="U213" s="105" t="s">
        <v>491</v>
      </c>
      <c r="V213" s="104">
        <v>359</v>
      </c>
      <c r="W213" s="103">
        <f t="shared" si="66"/>
        <v>9.4893212095580465E-3</v>
      </c>
      <c r="X213" s="102"/>
      <c r="Y213" s="101"/>
      <c r="Z213" s="100">
        <f t="shared" si="67"/>
        <v>0</v>
      </c>
      <c r="AA213" s="13"/>
      <c r="AB213" s="14"/>
      <c r="AC213" s="15">
        <f t="shared" si="68"/>
        <v>0</v>
      </c>
      <c r="AD213" s="16">
        <f t="shared" si="69"/>
        <v>37832</v>
      </c>
      <c r="AE213" s="1" t="s">
        <v>491</v>
      </c>
      <c r="AF213" s="29" t="s">
        <v>18</v>
      </c>
      <c r="AG213" s="1" t="s">
        <v>762</v>
      </c>
    </row>
    <row r="214" spans="1:33" x14ac:dyDescent="0.25">
      <c r="A214" s="1" t="s">
        <v>175</v>
      </c>
      <c r="B214" s="1">
        <v>149</v>
      </c>
      <c r="C214" s="2" t="s">
        <v>492</v>
      </c>
      <c r="D214" s="30">
        <v>32819</v>
      </c>
      <c r="E214" s="3">
        <f t="shared" si="60"/>
        <v>0.87725535270375021</v>
      </c>
      <c r="F214" s="52"/>
      <c r="G214" s="53"/>
      <c r="H214" s="54">
        <f t="shared" si="61"/>
        <v>0</v>
      </c>
      <c r="I214" s="4"/>
      <c r="J214" s="5"/>
      <c r="K214" s="6">
        <f t="shared" si="62"/>
        <v>0</v>
      </c>
      <c r="L214" s="7" t="s">
        <v>492</v>
      </c>
      <c r="M214" s="8">
        <v>3738</v>
      </c>
      <c r="N214" s="9">
        <f t="shared" si="63"/>
        <v>9.991713667103258E-2</v>
      </c>
      <c r="O214" s="96" t="s">
        <v>492</v>
      </c>
      <c r="P214" s="95">
        <v>3114</v>
      </c>
      <c r="Q214" s="94">
        <f t="shared" si="64"/>
        <v>8.3237550453075293E-2</v>
      </c>
      <c r="R214" s="10"/>
      <c r="S214" s="11"/>
      <c r="T214" s="12">
        <f t="shared" si="65"/>
        <v>0</v>
      </c>
      <c r="U214" s="105"/>
      <c r="V214" s="104"/>
      <c r="W214" s="103">
        <f t="shared" si="66"/>
        <v>0</v>
      </c>
      <c r="X214" s="102" t="s">
        <v>492</v>
      </c>
      <c r="Y214" s="101">
        <v>854</v>
      </c>
      <c r="Z214" s="100">
        <f t="shared" si="67"/>
        <v>2.2827510625217182E-2</v>
      </c>
      <c r="AA214" s="13"/>
      <c r="AB214" s="14"/>
      <c r="AC214" s="15">
        <f t="shared" si="68"/>
        <v>0</v>
      </c>
      <c r="AD214" s="16">
        <f t="shared" si="69"/>
        <v>37411</v>
      </c>
      <c r="AE214" s="1" t="s">
        <v>492</v>
      </c>
      <c r="AF214" s="29" t="s">
        <v>42</v>
      </c>
      <c r="AG214" s="1" t="s">
        <v>775</v>
      </c>
    </row>
    <row r="215" spans="1:33" x14ac:dyDescent="0.25">
      <c r="A215" s="1" t="s">
        <v>175</v>
      </c>
      <c r="B215" s="1">
        <v>150</v>
      </c>
      <c r="C215" s="2" t="s">
        <v>957</v>
      </c>
      <c r="D215" s="30">
        <v>12020</v>
      </c>
      <c r="E215" s="3">
        <f t="shared" si="60"/>
        <v>0.24413526962526658</v>
      </c>
      <c r="F215" s="52" t="s">
        <v>495</v>
      </c>
      <c r="G215" s="53">
        <v>31455</v>
      </c>
      <c r="H215" s="54">
        <f t="shared" si="61"/>
        <v>0.63887478419823296</v>
      </c>
      <c r="I215" s="4" t="s">
        <v>495</v>
      </c>
      <c r="J215" s="5">
        <v>4383</v>
      </c>
      <c r="K215" s="6">
        <f t="shared" si="62"/>
        <v>8.9022037168680818E-2</v>
      </c>
      <c r="L215" s="7" t="s">
        <v>957</v>
      </c>
      <c r="M215" s="8">
        <v>1183</v>
      </c>
      <c r="N215" s="9">
        <f t="shared" si="63"/>
        <v>2.4027622626180564E-2</v>
      </c>
      <c r="O215" s="96" t="s">
        <v>495</v>
      </c>
      <c r="P215" s="95">
        <v>2434</v>
      </c>
      <c r="Q215" s="94">
        <f t="shared" si="64"/>
        <v>4.9436376561389259E-2</v>
      </c>
      <c r="R215" s="10"/>
      <c r="S215" s="11"/>
      <c r="T215" s="12">
        <f t="shared" si="65"/>
        <v>0</v>
      </c>
      <c r="U215" s="105" t="s">
        <v>957</v>
      </c>
      <c r="V215" s="104">
        <v>194</v>
      </c>
      <c r="W215" s="103">
        <f t="shared" si="66"/>
        <v>3.9402863816390783E-3</v>
      </c>
      <c r="X215" s="102"/>
      <c r="Y215" s="101"/>
      <c r="Z215" s="100">
        <f t="shared" si="67"/>
        <v>0</v>
      </c>
      <c r="AA215" s="13"/>
      <c r="AB215" s="14"/>
      <c r="AC215" s="15">
        <f t="shared" si="68"/>
        <v>0</v>
      </c>
      <c r="AD215" s="16">
        <f t="shared" si="69"/>
        <v>49235</v>
      </c>
      <c r="AE215" s="1" t="s">
        <v>495</v>
      </c>
      <c r="AF215" s="29" t="s">
        <v>18</v>
      </c>
      <c r="AG215" s="1" t="s">
        <v>958</v>
      </c>
    </row>
  </sheetData>
  <conditionalFormatting sqref="AF2:AF525">
    <cfRule type="containsText" dxfId="15" priority="1" operator="containsText" text="R">
      <formula>NOT(ISERROR(SEARCH("R",AF2)))</formula>
    </cfRule>
    <cfRule type="containsText" dxfId="14" priority="2" operator="containsText" text="D">
      <formula>NOT(ISERROR(SEARCH("D",AF2)))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AG214"/>
  <sheetViews>
    <sheetView topLeftCell="A160" zoomScale="50" workbookViewId="0">
      <selection activeCell="C42" sqref="C42"/>
    </sheetView>
  </sheetViews>
  <sheetFormatPr baseColWidth="10" defaultColWidth="10.83203125" defaultRowHeight="21" x14ac:dyDescent="0.25"/>
  <cols>
    <col min="1" max="1" width="11.33203125" style="1" bestFit="1" customWidth="1"/>
    <col min="2" max="2" width="9.83203125" style="1" customWidth="1"/>
    <col min="3" max="3" width="17.83203125" style="1" customWidth="1"/>
    <col min="4" max="4" width="10.83203125" style="32" bestFit="1" customWidth="1"/>
    <col min="5" max="5" width="11.1640625" style="28" customWidth="1"/>
    <col min="6" max="6" width="17.83203125" style="1" customWidth="1"/>
    <col min="7" max="7" width="10.83203125" style="27" bestFit="1" customWidth="1"/>
    <col min="8" max="8" width="10" style="28" bestFit="1" customWidth="1"/>
    <col min="9" max="9" width="17.83203125" style="1" customWidth="1"/>
    <col min="10" max="10" width="10.83203125" style="27" bestFit="1" customWidth="1"/>
    <col min="11" max="11" width="10" style="28" bestFit="1" customWidth="1"/>
    <col min="12" max="12" width="17.83203125" style="1" customWidth="1"/>
    <col min="13" max="13" width="10.83203125" style="27" bestFit="1" customWidth="1"/>
    <col min="14" max="14" width="10" style="28" bestFit="1" customWidth="1"/>
    <col min="15" max="15" width="17.83203125" style="1" customWidth="1"/>
    <col min="16" max="16" width="10.83203125" style="27" bestFit="1" customWidth="1"/>
    <col min="17" max="17" width="10" style="28" bestFit="1" customWidth="1"/>
    <col min="18" max="18" width="17.83203125" style="1" customWidth="1"/>
    <col min="19" max="19" width="10.83203125" style="27" bestFit="1" customWidth="1"/>
    <col min="20" max="20" width="10" style="28" bestFit="1" customWidth="1"/>
    <col min="21" max="21" width="17.83203125" style="1" customWidth="1"/>
    <col min="22" max="22" width="10.83203125" style="27" bestFit="1" customWidth="1"/>
    <col min="23" max="23" width="10" style="28" bestFit="1" customWidth="1"/>
    <col min="24" max="24" width="21.5" style="1" customWidth="1"/>
    <col min="25" max="25" width="9.5" style="27" bestFit="1" customWidth="1"/>
    <col min="26" max="26" width="10" style="28" bestFit="1" customWidth="1"/>
    <col min="27" max="27" width="17.83203125" style="1" customWidth="1"/>
    <col min="28" max="28" width="9.5" style="27" bestFit="1" customWidth="1"/>
    <col min="29" max="29" width="10" style="28" bestFit="1" customWidth="1"/>
    <col min="30" max="30" width="15.6640625" style="27" bestFit="1" customWidth="1"/>
    <col min="31" max="31" width="20.33203125" style="1" customWidth="1"/>
    <col min="32" max="32" width="16.1640625" style="29" bestFit="1" customWidth="1"/>
    <col min="33" max="33" width="23.1640625" style="1" customWidth="1"/>
    <col min="34" max="97" width="33.5" style="1" bestFit="1" customWidth="1"/>
    <col min="98" max="98" width="11.1640625" style="1" bestFit="1" customWidth="1"/>
    <col min="99" max="99" width="10.83203125" style="1" customWidth="1"/>
    <col min="100" max="16384" width="10.83203125" style="1"/>
  </cols>
  <sheetData>
    <row r="1" spans="1:33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6</v>
      </c>
      <c r="J1" s="37" t="s">
        <v>3</v>
      </c>
      <c r="K1" s="38" t="s">
        <v>4</v>
      </c>
      <c r="L1" s="39" t="s">
        <v>7</v>
      </c>
      <c r="M1" s="40" t="s">
        <v>3</v>
      </c>
      <c r="N1" s="41" t="s">
        <v>4</v>
      </c>
      <c r="O1" s="99" t="s">
        <v>8</v>
      </c>
      <c r="P1" s="98" t="s">
        <v>3</v>
      </c>
      <c r="Q1" s="97" t="s">
        <v>4</v>
      </c>
      <c r="R1" s="42" t="s">
        <v>9</v>
      </c>
      <c r="S1" s="43" t="s">
        <v>3</v>
      </c>
      <c r="T1" s="44" t="s">
        <v>4</v>
      </c>
      <c r="U1" s="112" t="s">
        <v>726</v>
      </c>
      <c r="V1" s="111" t="s">
        <v>3</v>
      </c>
      <c r="W1" s="110" t="s">
        <v>4</v>
      </c>
      <c r="X1" s="109" t="s">
        <v>727</v>
      </c>
      <c r="Y1" s="108" t="s">
        <v>3</v>
      </c>
      <c r="Z1" s="107" t="s">
        <v>4</v>
      </c>
      <c r="AA1" s="45" t="s">
        <v>10</v>
      </c>
      <c r="AB1" s="46" t="s">
        <v>3</v>
      </c>
      <c r="AC1" s="47" t="s">
        <v>4</v>
      </c>
      <c r="AD1" s="48" t="s">
        <v>11</v>
      </c>
      <c r="AE1" s="29" t="s">
        <v>12</v>
      </c>
      <c r="AF1" s="29" t="s">
        <v>13</v>
      </c>
      <c r="AG1" s="29" t="s">
        <v>14</v>
      </c>
    </row>
    <row r="2" spans="1:33" x14ac:dyDescent="0.25">
      <c r="A2" s="1" t="s">
        <v>15</v>
      </c>
      <c r="B2" s="1">
        <v>1</v>
      </c>
      <c r="C2" s="2" t="s">
        <v>959</v>
      </c>
      <c r="D2" s="30">
        <v>53790</v>
      </c>
      <c r="E2" s="3">
        <f t="shared" ref="E2:E65" si="0">D2/AD2</f>
        <v>0.44214471834748514</v>
      </c>
      <c r="F2" s="52" t="s">
        <v>960</v>
      </c>
      <c r="G2" s="53">
        <v>60586</v>
      </c>
      <c r="H2" s="54">
        <f t="shared" ref="H2:H65" si="1">G2/AD2</f>
        <v>0.49800669094256805</v>
      </c>
      <c r="I2" s="4" t="s">
        <v>960</v>
      </c>
      <c r="J2" s="5">
        <v>6920</v>
      </c>
      <c r="K2" s="6">
        <f t="shared" ref="K2:K65" si="2">J2/AD2</f>
        <v>5.6881231659501715E-2</v>
      </c>
      <c r="L2" s="7"/>
      <c r="M2" s="8"/>
      <c r="N2" s="9">
        <f t="shared" ref="N2:N65" si="3">M2/AD2</f>
        <v>0</v>
      </c>
      <c r="O2" s="96" t="s">
        <v>960</v>
      </c>
      <c r="P2" s="95">
        <v>3150</v>
      </c>
      <c r="Q2" s="94">
        <f t="shared" ref="Q2:Q65" si="4">P2/AD2</f>
        <v>2.5892468168703813E-2</v>
      </c>
      <c r="R2" s="10"/>
      <c r="S2" s="11"/>
      <c r="T2" s="12">
        <f t="shared" ref="T2:T65" si="5">S2/AD2</f>
        <v>0</v>
      </c>
      <c r="U2" s="105" t="s">
        <v>960</v>
      </c>
      <c r="V2" s="104">
        <v>361</v>
      </c>
      <c r="W2" s="103">
        <f t="shared" ref="W2:W65" si="6">V2/AD2</f>
        <v>2.967359050445104E-3</v>
      </c>
      <c r="X2" s="102"/>
      <c r="Y2" s="101"/>
      <c r="Z2" s="100">
        <f t="shared" ref="Z2:Z65" si="7">Y2/AD2</f>
        <v>0</v>
      </c>
      <c r="AA2" s="13"/>
      <c r="AB2" s="14"/>
      <c r="AC2" s="15">
        <f t="shared" ref="AC2:AC65" si="8">AB2/AD2</f>
        <v>0</v>
      </c>
      <c r="AD2" s="16">
        <f t="shared" ref="AD2:AD65" si="9">D2+G2+J2+M2+S2+AB2+V2+Y2</f>
        <v>121657</v>
      </c>
      <c r="AE2" s="1" t="s">
        <v>960</v>
      </c>
      <c r="AF2" s="29" t="s">
        <v>18</v>
      </c>
      <c r="AG2" s="1" t="s">
        <v>737</v>
      </c>
    </row>
    <row r="3" spans="1:33" x14ac:dyDescent="0.25">
      <c r="A3" s="1" t="s">
        <v>15</v>
      </c>
      <c r="B3" s="1">
        <v>2</v>
      </c>
      <c r="C3" s="2" t="s">
        <v>961</v>
      </c>
      <c r="D3" s="30">
        <v>52861</v>
      </c>
      <c r="E3" s="3">
        <f t="shared" si="0"/>
        <v>0.44540031344264502</v>
      </c>
      <c r="F3" s="52" t="s">
        <v>21</v>
      </c>
      <c r="G3" s="53">
        <v>57621</v>
      </c>
      <c r="H3" s="54">
        <f t="shared" si="1"/>
        <v>0.48550749060514653</v>
      </c>
      <c r="I3" s="4" t="s">
        <v>21</v>
      </c>
      <c r="J3" s="5">
        <v>6682</v>
      </c>
      <c r="K3" s="6">
        <f t="shared" si="2"/>
        <v>5.630171382349472E-2</v>
      </c>
      <c r="L3" s="7"/>
      <c r="M3" s="8"/>
      <c r="N3" s="9">
        <f t="shared" si="3"/>
        <v>0</v>
      </c>
      <c r="O3" s="96" t="s">
        <v>21</v>
      </c>
      <c r="P3" s="95">
        <v>1524</v>
      </c>
      <c r="Q3" s="94">
        <f t="shared" si="4"/>
        <v>1.284103739404459E-2</v>
      </c>
      <c r="R3" s="10"/>
      <c r="S3" s="11"/>
      <c r="T3" s="12">
        <f t="shared" si="5"/>
        <v>0</v>
      </c>
      <c r="U3" s="105" t="s">
        <v>21</v>
      </c>
      <c r="V3" s="104">
        <v>227</v>
      </c>
      <c r="W3" s="103">
        <f t="shared" si="6"/>
        <v>1.9126742050184526E-3</v>
      </c>
      <c r="X3" s="102" t="s">
        <v>961</v>
      </c>
      <c r="Y3" s="101">
        <v>1291</v>
      </c>
      <c r="Z3" s="100">
        <f t="shared" si="7"/>
        <v>1.0877807923695254E-2</v>
      </c>
      <c r="AA3" s="13"/>
      <c r="AB3" s="14"/>
      <c r="AC3" s="15">
        <f t="shared" si="8"/>
        <v>0</v>
      </c>
      <c r="AD3" s="16">
        <f t="shared" si="9"/>
        <v>118682</v>
      </c>
      <c r="AE3" s="1" t="s">
        <v>21</v>
      </c>
      <c r="AF3" s="29" t="s">
        <v>18</v>
      </c>
      <c r="AG3" s="1" t="s">
        <v>799</v>
      </c>
    </row>
    <row r="4" spans="1:33" x14ac:dyDescent="0.25">
      <c r="A4" s="1" t="s">
        <v>15</v>
      </c>
      <c r="B4" s="1">
        <v>3</v>
      </c>
      <c r="C4" s="2" t="s">
        <v>962</v>
      </c>
      <c r="D4" s="30">
        <v>46967</v>
      </c>
      <c r="E4" s="3">
        <f t="shared" si="0"/>
        <v>0.49772158874146921</v>
      </c>
      <c r="F4" s="52" t="s">
        <v>182</v>
      </c>
      <c r="G4" s="53">
        <v>40195</v>
      </c>
      <c r="H4" s="54">
        <f t="shared" si="1"/>
        <v>0.42595693272858293</v>
      </c>
      <c r="I4" s="4" t="s">
        <v>182</v>
      </c>
      <c r="J4" s="5">
        <v>4798</v>
      </c>
      <c r="K4" s="6">
        <f t="shared" si="2"/>
        <v>5.0845661481073293E-2</v>
      </c>
      <c r="L4" s="7" t="s">
        <v>962</v>
      </c>
      <c r="M4" s="8">
        <v>1428</v>
      </c>
      <c r="N4" s="9">
        <f t="shared" si="3"/>
        <v>1.5132889661311518E-2</v>
      </c>
      <c r="O4" s="96" t="s">
        <v>182</v>
      </c>
      <c r="P4" s="95">
        <v>960</v>
      </c>
      <c r="Q4" s="94">
        <f t="shared" si="4"/>
        <v>1.0173371200881692E-2</v>
      </c>
      <c r="R4" s="10"/>
      <c r="S4" s="11"/>
      <c r="T4" s="12">
        <f t="shared" si="5"/>
        <v>0</v>
      </c>
      <c r="U4" s="105" t="s">
        <v>182</v>
      </c>
      <c r="V4" s="104">
        <v>211</v>
      </c>
      <c r="W4" s="103">
        <f t="shared" si="6"/>
        <v>2.2360222118604552E-3</v>
      </c>
      <c r="X4" s="102" t="s">
        <v>962</v>
      </c>
      <c r="Y4" s="101">
        <v>765</v>
      </c>
      <c r="Z4" s="100">
        <f t="shared" si="7"/>
        <v>8.1069051757025976E-3</v>
      </c>
      <c r="AA4" s="13"/>
      <c r="AB4" s="14"/>
      <c r="AC4" s="15">
        <f t="shared" si="8"/>
        <v>0</v>
      </c>
      <c r="AD4" s="16">
        <f t="shared" si="9"/>
        <v>94364</v>
      </c>
      <c r="AE4" s="1" t="s">
        <v>962</v>
      </c>
      <c r="AF4" s="29" t="s">
        <v>42</v>
      </c>
      <c r="AG4" s="1" t="s">
        <v>963</v>
      </c>
    </row>
    <row r="5" spans="1:33" x14ac:dyDescent="0.25">
      <c r="A5" s="1" t="s">
        <v>15</v>
      </c>
      <c r="B5" s="1">
        <v>4</v>
      </c>
      <c r="C5" s="2" t="s">
        <v>964</v>
      </c>
      <c r="D5" s="30">
        <v>47294</v>
      </c>
      <c r="E5" s="3">
        <f t="shared" si="0"/>
        <v>0.469881074206913</v>
      </c>
      <c r="F5" s="52" t="s">
        <v>27</v>
      </c>
      <c r="G5" s="53">
        <v>46143</v>
      </c>
      <c r="H5" s="54">
        <f t="shared" si="1"/>
        <v>0.45844551966696806</v>
      </c>
      <c r="I5" s="4" t="s">
        <v>27</v>
      </c>
      <c r="J5" s="5">
        <v>5172</v>
      </c>
      <c r="K5" s="6">
        <f t="shared" si="2"/>
        <v>5.1385480521803063E-2</v>
      </c>
      <c r="L5" s="7" t="s">
        <v>964</v>
      </c>
      <c r="M5" s="8">
        <v>1194</v>
      </c>
      <c r="N5" s="9">
        <f t="shared" si="3"/>
        <v>1.1862773345520661E-2</v>
      </c>
      <c r="O5" s="96" t="s">
        <v>27</v>
      </c>
      <c r="P5" s="95">
        <v>1247</v>
      </c>
      <c r="Q5" s="94">
        <f t="shared" si="4"/>
        <v>1.2389345361695362E-2</v>
      </c>
      <c r="R5" s="10"/>
      <c r="S5" s="11"/>
      <c r="T5" s="12">
        <f t="shared" si="5"/>
        <v>0</v>
      </c>
      <c r="U5" s="105" t="s">
        <v>27</v>
      </c>
      <c r="V5" s="104">
        <v>205</v>
      </c>
      <c r="W5" s="103">
        <f t="shared" si="6"/>
        <v>2.0367408172795106E-3</v>
      </c>
      <c r="X5" s="102" t="s">
        <v>964</v>
      </c>
      <c r="Y5" s="101">
        <v>643</v>
      </c>
      <c r="Z5" s="100">
        <f t="shared" si="7"/>
        <v>6.3884114415157329E-3</v>
      </c>
      <c r="AA5" s="13"/>
      <c r="AB5" s="14"/>
      <c r="AC5" s="15">
        <f t="shared" si="8"/>
        <v>0</v>
      </c>
      <c r="AD5" s="16">
        <f t="shared" si="9"/>
        <v>100651</v>
      </c>
      <c r="AE5" s="1" t="s">
        <v>964</v>
      </c>
      <c r="AF5" s="29" t="s">
        <v>42</v>
      </c>
      <c r="AG5" s="1" t="s">
        <v>739</v>
      </c>
    </row>
    <row r="6" spans="1:33" x14ac:dyDescent="0.25">
      <c r="A6" s="1" t="s">
        <v>15</v>
      </c>
      <c r="B6" s="1">
        <v>5</v>
      </c>
      <c r="C6" s="2" t="s">
        <v>738</v>
      </c>
      <c r="D6" s="30">
        <v>65673</v>
      </c>
      <c r="E6" s="3">
        <f t="shared" si="0"/>
        <v>0.53436126932465422</v>
      </c>
      <c r="F6" s="52" t="s">
        <v>29</v>
      </c>
      <c r="G6" s="53">
        <v>49411</v>
      </c>
      <c r="H6" s="54">
        <f t="shared" si="1"/>
        <v>0.40204231082180636</v>
      </c>
      <c r="I6" s="4" t="s">
        <v>29</v>
      </c>
      <c r="J6" s="5">
        <v>5223</v>
      </c>
      <c r="K6" s="6">
        <f t="shared" si="2"/>
        <v>4.2497965825874694E-2</v>
      </c>
      <c r="L6" s="7" t="s">
        <v>738</v>
      </c>
      <c r="M6" s="8">
        <v>1465</v>
      </c>
      <c r="N6" s="9">
        <f t="shared" si="3"/>
        <v>1.1920260374288038E-2</v>
      </c>
      <c r="O6" s="96" t="s">
        <v>965</v>
      </c>
      <c r="P6" s="95">
        <v>952</v>
      </c>
      <c r="Q6" s="94">
        <f t="shared" si="4"/>
        <v>7.7461350691619205E-3</v>
      </c>
      <c r="R6" s="10"/>
      <c r="S6" s="11"/>
      <c r="T6" s="12">
        <f t="shared" si="5"/>
        <v>0</v>
      </c>
      <c r="U6" s="105" t="s">
        <v>29</v>
      </c>
      <c r="V6" s="104">
        <v>239</v>
      </c>
      <c r="W6" s="103">
        <f t="shared" si="6"/>
        <v>1.9446704637917005E-3</v>
      </c>
      <c r="X6" s="102" t="s">
        <v>738</v>
      </c>
      <c r="Y6" s="101">
        <v>889</v>
      </c>
      <c r="Z6" s="100">
        <f t="shared" si="7"/>
        <v>7.2335231895850286E-3</v>
      </c>
      <c r="AA6" s="13"/>
      <c r="AB6" s="14"/>
      <c r="AC6" s="15">
        <f t="shared" si="8"/>
        <v>0</v>
      </c>
      <c r="AD6" s="16">
        <f t="shared" si="9"/>
        <v>122900</v>
      </c>
      <c r="AE6" s="1" t="s">
        <v>738</v>
      </c>
      <c r="AF6" s="29" t="s">
        <v>42</v>
      </c>
      <c r="AG6" s="1" t="s">
        <v>739</v>
      </c>
    </row>
    <row r="7" spans="1:33" x14ac:dyDescent="0.25">
      <c r="A7" s="1" t="s">
        <v>15</v>
      </c>
      <c r="B7" s="1">
        <v>6</v>
      </c>
      <c r="C7" s="2" t="s">
        <v>966</v>
      </c>
      <c r="D7" s="30">
        <v>53630</v>
      </c>
      <c r="E7" s="3">
        <f t="shared" si="0"/>
        <v>0.49754151591056683</v>
      </c>
      <c r="F7" s="52" t="s">
        <v>32</v>
      </c>
      <c r="G7" s="53">
        <v>47510</v>
      </c>
      <c r="H7" s="54">
        <f t="shared" si="1"/>
        <v>0.44076444939233694</v>
      </c>
      <c r="I7" s="4" t="s">
        <v>32</v>
      </c>
      <c r="J7" s="5">
        <v>4906</v>
      </c>
      <c r="K7" s="6">
        <f t="shared" si="2"/>
        <v>4.5514426199090824E-2</v>
      </c>
      <c r="L7" s="7" t="s">
        <v>966</v>
      </c>
      <c r="M7" s="8">
        <v>1028</v>
      </c>
      <c r="N7" s="9">
        <f t="shared" si="3"/>
        <v>9.5370628073105108E-3</v>
      </c>
      <c r="O7" s="96" t="s">
        <v>32</v>
      </c>
      <c r="P7" s="95">
        <v>810</v>
      </c>
      <c r="Q7" s="94">
        <f t="shared" si="4"/>
        <v>7.5146117450598385E-3</v>
      </c>
      <c r="R7" s="10"/>
      <c r="S7" s="11"/>
      <c r="T7" s="12">
        <f t="shared" si="5"/>
        <v>0</v>
      </c>
      <c r="U7" s="105" t="s">
        <v>32</v>
      </c>
      <c r="V7" s="104">
        <v>170</v>
      </c>
      <c r="W7" s="103">
        <f t="shared" si="6"/>
        <v>1.5771407366174969E-3</v>
      </c>
      <c r="X7" s="102" t="s">
        <v>966</v>
      </c>
      <c r="Y7" s="101">
        <v>546</v>
      </c>
      <c r="Z7" s="100">
        <f t="shared" si="7"/>
        <v>5.0654049540773726E-3</v>
      </c>
      <c r="AA7" s="13"/>
      <c r="AB7" s="14"/>
      <c r="AC7" s="15">
        <f t="shared" si="8"/>
        <v>0</v>
      </c>
      <c r="AD7" s="16">
        <f t="shared" si="9"/>
        <v>107790</v>
      </c>
      <c r="AE7" s="1" t="s">
        <v>966</v>
      </c>
      <c r="AF7" s="29" t="s">
        <v>42</v>
      </c>
      <c r="AG7" s="1" t="s">
        <v>739</v>
      </c>
    </row>
    <row r="8" spans="1:33" x14ac:dyDescent="0.25">
      <c r="A8" s="1" t="s">
        <v>15</v>
      </c>
      <c r="B8" s="1">
        <v>7</v>
      </c>
      <c r="C8" s="2" t="s">
        <v>967</v>
      </c>
      <c r="D8" s="30">
        <v>60969</v>
      </c>
      <c r="E8" s="3">
        <f t="shared" si="0"/>
        <v>0.53963940839610203</v>
      </c>
      <c r="F8" s="52" t="s">
        <v>741</v>
      </c>
      <c r="G8" s="53">
        <v>46115</v>
      </c>
      <c r="H8" s="54">
        <f t="shared" si="1"/>
        <v>0.40816597480992378</v>
      </c>
      <c r="I8" s="4" t="s">
        <v>741</v>
      </c>
      <c r="J8" s="5">
        <v>3959</v>
      </c>
      <c r="K8" s="6">
        <f t="shared" si="2"/>
        <v>3.5041290128428673E-2</v>
      </c>
      <c r="L8" s="7" t="s">
        <v>967</v>
      </c>
      <c r="M8" s="8">
        <v>1120</v>
      </c>
      <c r="N8" s="9">
        <f t="shared" si="3"/>
        <v>9.9131712411821456E-3</v>
      </c>
      <c r="O8" s="96" t="s">
        <v>741</v>
      </c>
      <c r="P8" s="95">
        <v>771</v>
      </c>
      <c r="Q8" s="94">
        <f t="shared" si="4"/>
        <v>6.8241562740637808E-3</v>
      </c>
      <c r="R8" s="10"/>
      <c r="S8" s="11"/>
      <c r="T8" s="12">
        <f t="shared" si="5"/>
        <v>0</v>
      </c>
      <c r="U8" s="105" t="s">
        <v>741</v>
      </c>
      <c r="V8" s="104">
        <v>230</v>
      </c>
      <c r="W8" s="103">
        <f t="shared" si="6"/>
        <v>2.0357405227427621E-3</v>
      </c>
      <c r="X8" s="102" t="s">
        <v>967</v>
      </c>
      <c r="Y8" s="101">
        <v>588</v>
      </c>
      <c r="Z8" s="100">
        <f t="shared" si="7"/>
        <v>5.2044149016206263E-3</v>
      </c>
      <c r="AA8" s="13"/>
      <c r="AB8" s="14"/>
      <c r="AC8" s="15">
        <f t="shared" si="8"/>
        <v>0</v>
      </c>
      <c r="AD8" s="16">
        <f t="shared" si="9"/>
        <v>112981</v>
      </c>
      <c r="AE8" s="1" t="s">
        <v>967</v>
      </c>
      <c r="AF8" s="29" t="s">
        <v>42</v>
      </c>
      <c r="AG8" s="1" t="s">
        <v>739</v>
      </c>
    </row>
    <row r="9" spans="1:33" x14ac:dyDescent="0.25">
      <c r="A9" s="1" t="s">
        <v>15</v>
      </c>
      <c r="B9" s="1">
        <v>8</v>
      </c>
      <c r="C9" s="2" t="s">
        <v>207</v>
      </c>
      <c r="D9" s="30">
        <v>61784</v>
      </c>
      <c r="E9" s="3">
        <f t="shared" si="0"/>
        <v>0.53537603008587298</v>
      </c>
      <c r="F9" s="52" t="s">
        <v>968</v>
      </c>
      <c r="G9" s="53">
        <v>46719</v>
      </c>
      <c r="H9" s="54">
        <f t="shared" si="1"/>
        <v>0.40483349652955297</v>
      </c>
      <c r="I9" s="4" t="s">
        <v>968</v>
      </c>
      <c r="J9" s="5">
        <v>4831</v>
      </c>
      <c r="K9" s="6">
        <f t="shared" si="2"/>
        <v>4.1861996655199601E-2</v>
      </c>
      <c r="L9" s="7" t="s">
        <v>207</v>
      </c>
      <c r="M9" s="8">
        <v>1240</v>
      </c>
      <c r="N9" s="9">
        <f t="shared" si="3"/>
        <v>1.0744954637227801E-2</v>
      </c>
      <c r="O9" s="96" t="s">
        <v>968</v>
      </c>
      <c r="P9" s="95">
        <v>764</v>
      </c>
      <c r="Q9" s="94">
        <f t="shared" si="4"/>
        <v>6.6202785022919678E-3</v>
      </c>
      <c r="R9" s="10"/>
      <c r="S9" s="11"/>
      <c r="T9" s="12">
        <f t="shared" si="5"/>
        <v>0</v>
      </c>
      <c r="U9" s="105" t="s">
        <v>968</v>
      </c>
      <c r="V9" s="104">
        <v>174</v>
      </c>
      <c r="W9" s="103">
        <f t="shared" si="6"/>
        <v>1.507759763610998E-3</v>
      </c>
      <c r="X9" s="102" t="s">
        <v>969</v>
      </c>
      <c r="Y9" s="101">
        <v>655</v>
      </c>
      <c r="Z9" s="100">
        <f t="shared" si="7"/>
        <v>5.6757623285356535E-3</v>
      </c>
      <c r="AA9" s="13"/>
      <c r="AB9" s="14"/>
      <c r="AC9" s="15">
        <f t="shared" si="8"/>
        <v>0</v>
      </c>
      <c r="AD9" s="16">
        <f t="shared" si="9"/>
        <v>115403</v>
      </c>
      <c r="AE9" s="1" t="s">
        <v>207</v>
      </c>
      <c r="AF9" s="29" t="s">
        <v>42</v>
      </c>
      <c r="AG9" s="1" t="s">
        <v>739</v>
      </c>
    </row>
    <row r="10" spans="1:33" x14ac:dyDescent="0.25">
      <c r="A10" s="1" t="s">
        <v>15</v>
      </c>
      <c r="B10" s="1">
        <v>9</v>
      </c>
      <c r="C10" s="2" t="s">
        <v>606</v>
      </c>
      <c r="D10" s="30">
        <v>70538</v>
      </c>
      <c r="E10" s="3">
        <f t="shared" si="0"/>
        <v>0.59823086904529688</v>
      </c>
      <c r="F10" s="52" t="s">
        <v>970</v>
      </c>
      <c r="G10" s="53">
        <v>41095</v>
      </c>
      <c r="H10" s="54">
        <f t="shared" si="1"/>
        <v>0.34852558285486512</v>
      </c>
      <c r="I10" s="4" t="s">
        <v>970</v>
      </c>
      <c r="J10" s="5">
        <v>4044</v>
      </c>
      <c r="K10" s="6">
        <f t="shared" si="2"/>
        <v>3.4297054558098908E-2</v>
      </c>
      <c r="L10" s="7" t="s">
        <v>606</v>
      </c>
      <c r="M10" s="8">
        <v>1110</v>
      </c>
      <c r="N10" s="9">
        <f t="shared" si="3"/>
        <v>9.4138799603090458E-3</v>
      </c>
      <c r="O10" s="96" t="s">
        <v>606</v>
      </c>
      <c r="P10" s="95">
        <v>918</v>
      </c>
      <c r="Q10" s="94">
        <f t="shared" si="4"/>
        <v>7.7855331563636979E-3</v>
      </c>
      <c r="R10" s="10"/>
      <c r="S10" s="11"/>
      <c r="T10" s="12">
        <f t="shared" si="5"/>
        <v>0</v>
      </c>
      <c r="U10" s="105" t="s">
        <v>606</v>
      </c>
      <c r="V10" s="104">
        <v>153</v>
      </c>
      <c r="W10" s="103">
        <f t="shared" si="6"/>
        <v>1.2975888593939496E-3</v>
      </c>
      <c r="X10" s="102" t="s">
        <v>606</v>
      </c>
      <c r="Y10" s="101">
        <v>693</v>
      </c>
      <c r="Z10" s="100">
        <f t="shared" si="7"/>
        <v>5.8773142454902425E-3</v>
      </c>
      <c r="AA10" s="13" t="s">
        <v>970</v>
      </c>
      <c r="AB10" s="14">
        <v>278</v>
      </c>
      <c r="AC10" s="15">
        <f t="shared" si="8"/>
        <v>2.3577104765458694E-3</v>
      </c>
      <c r="AD10" s="16">
        <f t="shared" si="9"/>
        <v>117911</v>
      </c>
      <c r="AE10" s="1" t="s">
        <v>606</v>
      </c>
      <c r="AF10" s="29" t="s">
        <v>42</v>
      </c>
      <c r="AG10" s="1" t="s">
        <v>971</v>
      </c>
    </row>
    <row r="11" spans="1:33" x14ac:dyDescent="0.25">
      <c r="A11" s="1" t="s">
        <v>15</v>
      </c>
      <c r="B11" s="1">
        <v>10</v>
      </c>
      <c r="C11" s="2" t="s">
        <v>520</v>
      </c>
      <c r="D11" s="30">
        <v>62095</v>
      </c>
      <c r="E11" s="3">
        <f t="shared" si="0"/>
        <v>0.97474255933693332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40</v>
      </c>
      <c r="M11" s="8">
        <v>1461</v>
      </c>
      <c r="N11" s="9">
        <f t="shared" si="3"/>
        <v>2.2934195654903931E-2</v>
      </c>
      <c r="O11" s="96"/>
      <c r="P11" s="95"/>
      <c r="Q11" s="94">
        <f t="shared" si="4"/>
        <v>0</v>
      </c>
      <c r="R11" s="10"/>
      <c r="S11" s="11"/>
      <c r="T11" s="12">
        <f t="shared" si="5"/>
        <v>0</v>
      </c>
      <c r="U11" s="105" t="s">
        <v>40</v>
      </c>
      <c r="V11" s="104">
        <v>148</v>
      </c>
      <c r="W11" s="103">
        <f t="shared" si="6"/>
        <v>2.3232450081627528E-3</v>
      </c>
      <c r="X11" s="102"/>
      <c r="Y11" s="101"/>
      <c r="Z11" s="100">
        <f t="shared" si="7"/>
        <v>0</v>
      </c>
      <c r="AA11" s="13"/>
      <c r="AB11" s="14"/>
      <c r="AC11" s="15">
        <f t="shared" si="8"/>
        <v>0</v>
      </c>
      <c r="AD11" s="16">
        <f t="shared" si="9"/>
        <v>63704</v>
      </c>
      <c r="AE11" s="1" t="s">
        <v>40</v>
      </c>
      <c r="AF11" s="29" t="s">
        <v>42</v>
      </c>
      <c r="AG11" s="1" t="s">
        <v>972</v>
      </c>
    </row>
    <row r="12" spans="1:33" x14ac:dyDescent="0.25">
      <c r="A12" s="1" t="s">
        <v>15</v>
      </c>
      <c r="B12" s="1">
        <v>11</v>
      </c>
      <c r="C12" s="2" t="s">
        <v>973</v>
      </c>
      <c r="D12" s="30">
        <v>42047</v>
      </c>
      <c r="E12" s="3">
        <f t="shared" si="0"/>
        <v>0.66799586940980216</v>
      </c>
      <c r="F12" s="52" t="s">
        <v>974</v>
      </c>
      <c r="G12" s="53">
        <v>19062</v>
      </c>
      <c r="H12" s="54">
        <f t="shared" si="1"/>
        <v>0.3028358090396378</v>
      </c>
      <c r="I12" s="4" t="s">
        <v>975</v>
      </c>
      <c r="J12" s="5">
        <v>1123</v>
      </c>
      <c r="K12" s="6">
        <f t="shared" si="2"/>
        <v>1.7840972277385018E-2</v>
      </c>
      <c r="L12" s="7"/>
      <c r="M12" s="8"/>
      <c r="N12" s="9">
        <f t="shared" si="3"/>
        <v>0</v>
      </c>
      <c r="O12" s="96" t="s">
        <v>44</v>
      </c>
      <c r="P12" s="95">
        <v>15528</v>
      </c>
      <c r="Q12" s="94">
        <f t="shared" si="4"/>
        <v>0.24669155612042259</v>
      </c>
      <c r="R12" s="10"/>
      <c r="S12" s="11"/>
      <c r="T12" s="12">
        <f t="shared" si="5"/>
        <v>0</v>
      </c>
      <c r="U12" s="105"/>
      <c r="V12" s="104"/>
      <c r="W12" s="103">
        <f t="shared" si="6"/>
        <v>0</v>
      </c>
      <c r="X12" s="102" t="s">
        <v>44</v>
      </c>
      <c r="Y12" s="101">
        <v>713</v>
      </c>
      <c r="Z12" s="100">
        <f t="shared" si="7"/>
        <v>1.1327349273174993E-2</v>
      </c>
      <c r="AA12" s="13"/>
      <c r="AB12" s="14"/>
      <c r="AC12" s="15">
        <f t="shared" si="8"/>
        <v>0</v>
      </c>
      <c r="AD12" s="16">
        <f t="shared" si="9"/>
        <v>62945</v>
      </c>
      <c r="AE12" s="1" t="s">
        <v>973</v>
      </c>
      <c r="AF12" s="29" t="s">
        <v>42</v>
      </c>
      <c r="AG12" s="1" t="s">
        <v>976</v>
      </c>
    </row>
    <row r="13" spans="1:33" x14ac:dyDescent="0.25">
      <c r="A13" s="1" t="s">
        <v>15</v>
      </c>
      <c r="B13" s="1">
        <v>12</v>
      </c>
      <c r="C13" s="2" t="s">
        <v>47</v>
      </c>
      <c r="D13" s="30">
        <v>65892</v>
      </c>
      <c r="E13" s="3">
        <f t="shared" si="0"/>
        <v>0.91557358826144952</v>
      </c>
      <c r="F13" s="52"/>
      <c r="G13" s="53"/>
      <c r="H13" s="54">
        <f t="shared" si="1"/>
        <v>0</v>
      </c>
      <c r="I13" s="4"/>
      <c r="J13" s="5"/>
      <c r="K13" s="6">
        <f t="shared" si="2"/>
        <v>0</v>
      </c>
      <c r="L13" s="7" t="s">
        <v>47</v>
      </c>
      <c r="M13" s="8">
        <v>6076</v>
      </c>
      <c r="N13" s="9">
        <f t="shared" si="3"/>
        <v>8.4426411738550464E-2</v>
      </c>
      <c r="O13" s="96"/>
      <c r="P13" s="95"/>
      <c r="Q13" s="94">
        <f t="shared" si="4"/>
        <v>0</v>
      </c>
      <c r="R13" s="10"/>
      <c r="S13" s="11"/>
      <c r="T13" s="12">
        <f t="shared" si="5"/>
        <v>0</v>
      </c>
      <c r="U13" s="105"/>
      <c r="V13" s="104"/>
      <c r="W13" s="103">
        <f t="shared" si="6"/>
        <v>0</v>
      </c>
      <c r="X13" s="102"/>
      <c r="Y13" s="101"/>
      <c r="Z13" s="100">
        <f t="shared" si="7"/>
        <v>0</v>
      </c>
      <c r="AA13" s="13"/>
      <c r="AB13" s="14"/>
      <c r="AC13" s="15">
        <f t="shared" si="8"/>
        <v>0</v>
      </c>
      <c r="AD13" s="16">
        <f t="shared" si="9"/>
        <v>71968</v>
      </c>
      <c r="AE13" s="1" t="s">
        <v>47</v>
      </c>
      <c r="AF13" s="29" t="s">
        <v>42</v>
      </c>
      <c r="AG13" s="1" t="s">
        <v>43</v>
      </c>
    </row>
    <row r="14" spans="1:33" x14ac:dyDescent="0.25">
      <c r="A14" s="1" t="s">
        <v>15</v>
      </c>
      <c r="B14" s="1">
        <v>13</v>
      </c>
      <c r="C14" s="2" t="s">
        <v>188</v>
      </c>
      <c r="D14" s="30">
        <v>41573</v>
      </c>
      <c r="E14" s="3">
        <f t="shared" si="0"/>
        <v>0.93152434515673666</v>
      </c>
      <c r="F14" s="52"/>
      <c r="G14" s="53"/>
      <c r="H14" s="54">
        <f t="shared" si="1"/>
        <v>0</v>
      </c>
      <c r="I14" s="4"/>
      <c r="J14" s="5"/>
      <c r="K14" s="6">
        <f t="shared" si="2"/>
        <v>0</v>
      </c>
      <c r="L14" s="7" t="s">
        <v>188</v>
      </c>
      <c r="M14" s="8">
        <v>1886</v>
      </c>
      <c r="N14" s="9">
        <f t="shared" si="3"/>
        <v>4.2259517354186739E-2</v>
      </c>
      <c r="O14" s="96" t="s">
        <v>50</v>
      </c>
      <c r="P14" s="95">
        <v>3769</v>
      </c>
      <c r="Q14" s="94">
        <f t="shared" si="4"/>
        <v>8.4451813843016879E-2</v>
      </c>
      <c r="R14" s="10"/>
      <c r="S14" s="11"/>
      <c r="T14" s="12">
        <f t="shared" si="5"/>
        <v>0</v>
      </c>
      <c r="U14" s="105" t="s">
        <v>50</v>
      </c>
      <c r="V14" s="104">
        <v>766</v>
      </c>
      <c r="W14" s="103">
        <f t="shared" si="6"/>
        <v>1.7163727621053573E-2</v>
      </c>
      <c r="X14" s="102" t="s">
        <v>50</v>
      </c>
      <c r="Y14" s="101">
        <v>404</v>
      </c>
      <c r="Z14" s="100">
        <f t="shared" si="7"/>
        <v>9.0524098680230345E-3</v>
      </c>
      <c r="AA14" s="13"/>
      <c r="AB14" s="14"/>
      <c r="AC14" s="15">
        <f t="shared" si="8"/>
        <v>0</v>
      </c>
      <c r="AD14" s="16">
        <f t="shared" si="9"/>
        <v>44629</v>
      </c>
      <c r="AE14" s="1" t="s">
        <v>188</v>
      </c>
      <c r="AF14" s="29" t="s">
        <v>42</v>
      </c>
      <c r="AG14" s="1" t="s">
        <v>977</v>
      </c>
    </row>
    <row r="15" spans="1:33" x14ac:dyDescent="0.25">
      <c r="A15" s="1" t="s">
        <v>15</v>
      </c>
      <c r="B15" s="1">
        <v>14</v>
      </c>
      <c r="C15" s="2" t="s">
        <v>525</v>
      </c>
      <c r="D15" s="30">
        <v>76188</v>
      </c>
      <c r="E15" s="3">
        <f t="shared" si="0"/>
        <v>0.9720708881432053</v>
      </c>
      <c r="F15" s="52"/>
      <c r="G15" s="53"/>
      <c r="H15" s="54">
        <f t="shared" si="1"/>
        <v>0</v>
      </c>
      <c r="I15" s="4"/>
      <c r="J15" s="5"/>
      <c r="K15" s="6">
        <f t="shared" si="2"/>
        <v>0</v>
      </c>
      <c r="L15" s="7" t="s">
        <v>526</v>
      </c>
      <c r="M15" s="8">
        <v>1972</v>
      </c>
      <c r="N15" s="9">
        <f t="shared" si="3"/>
        <v>2.5160442476747005E-2</v>
      </c>
      <c r="O15" s="96"/>
      <c r="P15" s="95"/>
      <c r="Q15" s="94">
        <f t="shared" si="4"/>
        <v>0</v>
      </c>
      <c r="R15" s="10"/>
      <c r="S15" s="11"/>
      <c r="T15" s="12">
        <f t="shared" si="5"/>
        <v>0</v>
      </c>
      <c r="U15" s="105" t="s">
        <v>525</v>
      </c>
      <c r="V15" s="104">
        <v>217</v>
      </c>
      <c r="W15" s="103">
        <f t="shared" si="6"/>
        <v>2.7686693800477182E-3</v>
      </c>
      <c r="X15" s="102"/>
      <c r="Y15" s="101"/>
      <c r="Z15" s="100">
        <f t="shared" si="7"/>
        <v>0</v>
      </c>
      <c r="AA15" s="13"/>
      <c r="AB15" s="14"/>
      <c r="AC15" s="15">
        <f t="shared" si="8"/>
        <v>0</v>
      </c>
      <c r="AD15" s="16">
        <f t="shared" si="9"/>
        <v>78377</v>
      </c>
      <c r="AE15" s="1" t="s">
        <v>525</v>
      </c>
      <c r="AF15" s="29" t="s">
        <v>42</v>
      </c>
      <c r="AG15" s="1" t="s">
        <v>972</v>
      </c>
    </row>
    <row r="16" spans="1:33" x14ac:dyDescent="0.25">
      <c r="A16" s="1" t="s">
        <v>15</v>
      </c>
      <c r="B16" s="1">
        <v>15</v>
      </c>
      <c r="C16" s="2" t="s">
        <v>528</v>
      </c>
      <c r="D16" s="30">
        <v>44706</v>
      </c>
      <c r="E16" s="3">
        <f t="shared" si="0"/>
        <v>0.61546298080894302</v>
      </c>
      <c r="F16" s="52" t="s">
        <v>899</v>
      </c>
      <c r="G16" s="53">
        <v>22729</v>
      </c>
      <c r="H16" s="54">
        <f t="shared" si="1"/>
        <v>0.31290784437897518</v>
      </c>
      <c r="I16" s="4" t="s">
        <v>899</v>
      </c>
      <c r="J16" s="5">
        <v>2762</v>
      </c>
      <c r="K16" s="6">
        <f t="shared" si="2"/>
        <v>3.8024174674412839E-2</v>
      </c>
      <c r="L16" s="7" t="s">
        <v>528</v>
      </c>
      <c r="M16" s="8">
        <v>2262</v>
      </c>
      <c r="N16" s="9">
        <f t="shared" si="3"/>
        <v>3.1140725240232384E-2</v>
      </c>
      <c r="O16" s="96" t="s">
        <v>899</v>
      </c>
      <c r="P16" s="95">
        <v>611</v>
      </c>
      <c r="Q16" s="94">
        <f t="shared" si="4"/>
        <v>8.4115752085685176E-3</v>
      </c>
      <c r="R16" s="10"/>
      <c r="S16" s="11"/>
      <c r="T16" s="12">
        <f t="shared" si="5"/>
        <v>0</v>
      </c>
      <c r="U16" s="105" t="s">
        <v>978</v>
      </c>
      <c r="V16" s="104">
        <v>179</v>
      </c>
      <c r="W16" s="103">
        <f t="shared" si="6"/>
        <v>2.4642748974366036E-3</v>
      </c>
      <c r="X16" s="102"/>
      <c r="Y16" s="101"/>
      <c r="Z16" s="100">
        <f t="shared" si="7"/>
        <v>0</v>
      </c>
      <c r="AA16" s="13"/>
      <c r="AB16" s="14"/>
      <c r="AC16" s="15">
        <f t="shared" si="8"/>
        <v>0</v>
      </c>
      <c r="AD16" s="16">
        <f t="shared" si="9"/>
        <v>72638</v>
      </c>
      <c r="AE16" s="1" t="s">
        <v>528</v>
      </c>
      <c r="AF16" s="29" t="s">
        <v>42</v>
      </c>
      <c r="AG16" s="1" t="s">
        <v>783</v>
      </c>
    </row>
    <row r="17" spans="1:33" x14ac:dyDescent="0.25">
      <c r="A17" s="1" t="s">
        <v>15</v>
      </c>
      <c r="B17" s="1">
        <v>16</v>
      </c>
      <c r="C17" s="2" t="s">
        <v>57</v>
      </c>
      <c r="D17" s="30">
        <v>39951</v>
      </c>
      <c r="E17" s="3">
        <f t="shared" si="0"/>
        <v>0.8903920301321625</v>
      </c>
      <c r="F17" s="52"/>
      <c r="G17" s="53"/>
      <c r="H17" s="54">
        <f t="shared" si="1"/>
        <v>0</v>
      </c>
      <c r="I17" s="4"/>
      <c r="J17" s="5"/>
      <c r="K17" s="6">
        <f t="shared" si="2"/>
        <v>0</v>
      </c>
      <c r="L17" s="7" t="s">
        <v>57</v>
      </c>
      <c r="M17" s="8">
        <v>2201</v>
      </c>
      <c r="N17" s="9">
        <f t="shared" si="3"/>
        <v>4.9053912500835767E-2</v>
      </c>
      <c r="O17" s="96"/>
      <c r="P17" s="95"/>
      <c r="Q17" s="94">
        <f t="shared" si="4"/>
        <v>0</v>
      </c>
      <c r="R17" s="10"/>
      <c r="S17" s="11"/>
      <c r="T17" s="12">
        <f t="shared" si="5"/>
        <v>0</v>
      </c>
      <c r="U17" s="105" t="s">
        <v>979</v>
      </c>
      <c r="V17" s="104">
        <v>2053</v>
      </c>
      <c r="W17" s="103">
        <f t="shared" si="6"/>
        <v>4.5755421337671888E-2</v>
      </c>
      <c r="X17" s="102" t="s">
        <v>57</v>
      </c>
      <c r="Y17" s="101">
        <v>664</v>
      </c>
      <c r="Z17" s="100">
        <f t="shared" si="7"/>
        <v>1.4798636029329827E-2</v>
      </c>
      <c r="AA17" s="13"/>
      <c r="AB17" s="14"/>
      <c r="AC17" s="15">
        <f t="shared" si="8"/>
        <v>0</v>
      </c>
      <c r="AD17" s="16">
        <f t="shared" si="9"/>
        <v>44869</v>
      </c>
      <c r="AE17" s="1" t="s">
        <v>57</v>
      </c>
      <c r="AF17" s="106" t="s">
        <v>42</v>
      </c>
      <c r="AG17" s="1" t="s">
        <v>980</v>
      </c>
    </row>
    <row r="18" spans="1:33" x14ac:dyDescent="0.25">
      <c r="A18" s="1" t="s">
        <v>15</v>
      </c>
      <c r="B18" s="1">
        <v>17</v>
      </c>
      <c r="C18" s="2" t="s">
        <v>59</v>
      </c>
      <c r="D18" s="30">
        <v>20585</v>
      </c>
      <c r="E18" s="3">
        <f t="shared" si="0"/>
        <v>0.42562649904887934</v>
      </c>
      <c r="F18" s="52" t="s">
        <v>59</v>
      </c>
      <c r="G18" s="53">
        <v>18152</v>
      </c>
      <c r="H18" s="54">
        <f t="shared" si="1"/>
        <v>0.37532048631213299</v>
      </c>
      <c r="I18" s="4" t="s">
        <v>59</v>
      </c>
      <c r="J18" s="5">
        <v>2283</v>
      </c>
      <c r="K18" s="6">
        <f t="shared" si="2"/>
        <v>4.7204532296749646E-2</v>
      </c>
      <c r="L18" s="7" t="s">
        <v>615</v>
      </c>
      <c r="M18" s="8">
        <v>6611</v>
      </c>
      <c r="N18" s="9">
        <f t="shared" si="3"/>
        <v>0.13669258125878753</v>
      </c>
      <c r="O18" s="96" t="s">
        <v>59</v>
      </c>
      <c r="P18" s="95">
        <v>524</v>
      </c>
      <c r="Q18" s="94">
        <f t="shared" si="4"/>
        <v>1.0834505003721776E-2</v>
      </c>
      <c r="R18" s="10"/>
      <c r="S18" s="11"/>
      <c r="T18" s="12">
        <f t="shared" si="5"/>
        <v>0</v>
      </c>
      <c r="U18" s="105" t="s">
        <v>102</v>
      </c>
      <c r="V18" s="104">
        <v>733</v>
      </c>
      <c r="W18" s="103">
        <f t="shared" si="6"/>
        <v>1.5155901083450501E-2</v>
      </c>
      <c r="X18" s="102"/>
      <c r="Y18" s="101"/>
      <c r="Z18" s="100">
        <f t="shared" si="7"/>
        <v>0</v>
      </c>
      <c r="AA18" s="13"/>
      <c r="AB18" s="14"/>
      <c r="AC18" s="15">
        <f t="shared" si="8"/>
        <v>0</v>
      </c>
      <c r="AD18" s="16">
        <f t="shared" si="9"/>
        <v>48364</v>
      </c>
      <c r="AE18" s="1" t="s">
        <v>59</v>
      </c>
      <c r="AF18" s="29" t="s">
        <v>42</v>
      </c>
      <c r="AG18" s="1" t="s">
        <v>981</v>
      </c>
    </row>
    <row r="19" spans="1:33" x14ac:dyDescent="0.25">
      <c r="A19" s="1" t="s">
        <v>15</v>
      </c>
      <c r="B19" s="1">
        <v>18</v>
      </c>
      <c r="C19" s="2" t="s">
        <v>982</v>
      </c>
      <c r="D19" s="30">
        <v>71329</v>
      </c>
      <c r="E19" s="3">
        <f t="shared" si="0"/>
        <v>1</v>
      </c>
      <c r="F19" s="52"/>
      <c r="G19" s="53"/>
      <c r="H19" s="54">
        <f t="shared" si="1"/>
        <v>0</v>
      </c>
      <c r="I19" s="4"/>
      <c r="J19" s="5"/>
      <c r="K19" s="6">
        <f t="shared" si="2"/>
        <v>0</v>
      </c>
      <c r="L19" s="7"/>
      <c r="M19" s="8"/>
      <c r="N19" s="9">
        <f t="shared" si="3"/>
        <v>0</v>
      </c>
      <c r="O19" s="96"/>
      <c r="P19" s="95"/>
      <c r="Q19" s="94">
        <f t="shared" si="4"/>
        <v>0</v>
      </c>
      <c r="R19" s="10"/>
      <c r="S19" s="11"/>
      <c r="T19" s="12">
        <f t="shared" si="5"/>
        <v>0</v>
      </c>
      <c r="U19" s="105"/>
      <c r="V19" s="104"/>
      <c r="W19" s="103">
        <f t="shared" si="6"/>
        <v>0</v>
      </c>
      <c r="X19" s="102"/>
      <c r="Y19" s="101"/>
      <c r="Z19" s="100">
        <f t="shared" si="7"/>
        <v>0</v>
      </c>
      <c r="AA19" s="13"/>
      <c r="AB19" s="14"/>
      <c r="AC19" s="15">
        <f t="shared" si="8"/>
        <v>0</v>
      </c>
      <c r="AD19" s="16">
        <f t="shared" si="9"/>
        <v>71329</v>
      </c>
      <c r="AE19" s="1" t="s">
        <v>982</v>
      </c>
      <c r="AF19" s="29" t="s">
        <v>42</v>
      </c>
      <c r="AG19" s="1" t="s">
        <v>42</v>
      </c>
    </row>
    <row r="20" spans="1:33" x14ac:dyDescent="0.25">
      <c r="A20" s="1" t="s">
        <v>15</v>
      </c>
      <c r="B20" s="1">
        <v>19</v>
      </c>
      <c r="C20" s="2" t="s">
        <v>641</v>
      </c>
      <c r="D20" s="30">
        <v>68041</v>
      </c>
      <c r="E20" s="3">
        <f t="shared" si="0"/>
        <v>0.8820456313196785</v>
      </c>
      <c r="F20" s="52" t="s">
        <v>642</v>
      </c>
      <c r="G20" s="53">
        <v>7117</v>
      </c>
      <c r="H20" s="54">
        <f t="shared" si="1"/>
        <v>9.226082447498056E-2</v>
      </c>
      <c r="I20" s="4" t="s">
        <v>642</v>
      </c>
      <c r="J20" s="5">
        <v>703</v>
      </c>
      <c r="K20" s="6">
        <f t="shared" si="2"/>
        <v>9.1133004926108371E-3</v>
      </c>
      <c r="L20" s="7" t="s">
        <v>641</v>
      </c>
      <c r="M20" s="8">
        <v>1279</v>
      </c>
      <c r="N20" s="9">
        <f t="shared" si="3"/>
        <v>1.6580243712730102E-2</v>
      </c>
      <c r="O20" s="96"/>
      <c r="P20" s="95"/>
      <c r="Q20" s="94">
        <f t="shared" si="4"/>
        <v>0</v>
      </c>
      <c r="R20" s="10"/>
      <c r="S20" s="11"/>
      <c r="T20" s="12">
        <f t="shared" si="5"/>
        <v>0</v>
      </c>
      <c r="U20" s="105"/>
      <c r="V20" s="104"/>
      <c r="W20" s="103">
        <f t="shared" si="6"/>
        <v>0</v>
      </c>
      <c r="X20" s="102"/>
      <c r="Y20" s="101"/>
      <c r="Z20" s="100">
        <f t="shared" si="7"/>
        <v>0</v>
      </c>
      <c r="AA20" s="13"/>
      <c r="AB20" s="14"/>
      <c r="AC20" s="15">
        <f t="shared" si="8"/>
        <v>0</v>
      </c>
      <c r="AD20" s="16">
        <f t="shared" si="9"/>
        <v>77140</v>
      </c>
      <c r="AE20" s="1" t="s">
        <v>641</v>
      </c>
      <c r="AF20" s="29" t="s">
        <v>42</v>
      </c>
      <c r="AG20" s="1" t="s">
        <v>620</v>
      </c>
    </row>
    <row r="21" spans="1:33" x14ac:dyDescent="0.25">
      <c r="A21" s="1" t="s">
        <v>15</v>
      </c>
      <c r="B21" s="1">
        <v>20</v>
      </c>
      <c r="C21" s="2" t="s">
        <v>983</v>
      </c>
      <c r="D21" s="30">
        <v>67683</v>
      </c>
      <c r="E21" s="3">
        <f t="shared" si="0"/>
        <v>0.9156373868694111</v>
      </c>
      <c r="F21" s="52"/>
      <c r="G21" s="53"/>
      <c r="H21" s="54">
        <f t="shared" si="1"/>
        <v>0</v>
      </c>
      <c r="I21" s="4"/>
      <c r="J21" s="5"/>
      <c r="K21" s="6">
        <f t="shared" si="2"/>
        <v>0</v>
      </c>
      <c r="L21" s="7" t="s">
        <v>983</v>
      </c>
      <c r="M21" s="8">
        <v>5491</v>
      </c>
      <c r="N21" s="9">
        <f t="shared" si="3"/>
        <v>7.4284013582434832E-2</v>
      </c>
      <c r="O21" s="96" t="s">
        <v>533</v>
      </c>
      <c r="P21" s="95">
        <v>4983</v>
      </c>
      <c r="Q21" s="94">
        <f t="shared" si="4"/>
        <v>6.7411626239532466E-2</v>
      </c>
      <c r="R21" s="10"/>
      <c r="S21" s="11"/>
      <c r="T21" s="12">
        <f t="shared" si="5"/>
        <v>0</v>
      </c>
      <c r="U21" s="105"/>
      <c r="V21" s="104"/>
      <c r="W21" s="103">
        <f t="shared" si="6"/>
        <v>0</v>
      </c>
      <c r="X21" s="102" t="s">
        <v>533</v>
      </c>
      <c r="Y21" s="101">
        <v>745</v>
      </c>
      <c r="Z21" s="100">
        <f t="shared" si="7"/>
        <v>1.0078599548154061E-2</v>
      </c>
      <c r="AA21" s="13"/>
      <c r="AB21" s="14"/>
      <c r="AC21" s="15">
        <f t="shared" si="8"/>
        <v>0</v>
      </c>
      <c r="AD21" s="16">
        <f t="shared" si="9"/>
        <v>73919</v>
      </c>
      <c r="AE21" s="1" t="s">
        <v>983</v>
      </c>
      <c r="AF21" s="29" t="s">
        <v>42</v>
      </c>
      <c r="AG21" s="1" t="s">
        <v>984</v>
      </c>
    </row>
    <row r="22" spans="1:33" x14ac:dyDescent="0.25">
      <c r="A22" s="1" t="s">
        <v>15</v>
      </c>
      <c r="B22" s="1">
        <v>21</v>
      </c>
      <c r="C22" s="2" t="s">
        <v>73</v>
      </c>
      <c r="D22" s="30">
        <v>85830</v>
      </c>
      <c r="E22" s="3">
        <f t="shared" si="0"/>
        <v>0.88166409861325112</v>
      </c>
      <c r="F22" s="52"/>
      <c r="G22" s="53"/>
      <c r="H22" s="54">
        <f t="shared" si="1"/>
        <v>0</v>
      </c>
      <c r="I22" s="4" t="s">
        <v>72</v>
      </c>
      <c r="J22" s="5">
        <v>2893</v>
      </c>
      <c r="K22" s="6">
        <f t="shared" si="2"/>
        <v>2.9717514124293784E-2</v>
      </c>
      <c r="L22" s="7" t="s">
        <v>73</v>
      </c>
      <c r="M22" s="8">
        <v>8627</v>
      </c>
      <c r="N22" s="9">
        <f t="shared" si="3"/>
        <v>8.8618387262455064E-2</v>
      </c>
      <c r="O22" s="96"/>
      <c r="P22" s="95"/>
      <c r="Q22" s="94">
        <f t="shared" si="4"/>
        <v>0</v>
      </c>
      <c r="R22" s="10"/>
      <c r="S22" s="11"/>
      <c r="T22" s="12">
        <f t="shared" si="5"/>
        <v>0</v>
      </c>
      <c r="U22" s="105"/>
      <c r="V22" s="104"/>
      <c r="W22" s="103">
        <f t="shared" si="6"/>
        <v>0</v>
      </c>
      <c r="X22" s="102"/>
      <c r="Y22" s="101"/>
      <c r="Z22" s="100">
        <f t="shared" si="7"/>
        <v>0</v>
      </c>
      <c r="AA22" s="13"/>
      <c r="AB22" s="14"/>
      <c r="AC22" s="15">
        <f t="shared" si="8"/>
        <v>0</v>
      </c>
      <c r="AD22" s="16">
        <f t="shared" si="9"/>
        <v>97350</v>
      </c>
      <c r="AE22" s="1" t="s">
        <v>73</v>
      </c>
      <c r="AF22" s="29" t="s">
        <v>42</v>
      </c>
      <c r="AG22" s="1" t="s">
        <v>75</v>
      </c>
    </row>
    <row r="23" spans="1:33" x14ac:dyDescent="0.25">
      <c r="A23" s="1" t="s">
        <v>15</v>
      </c>
      <c r="B23" s="1">
        <v>22</v>
      </c>
      <c r="C23" s="2" t="s">
        <v>76</v>
      </c>
      <c r="D23" s="30">
        <v>31736</v>
      </c>
      <c r="E23" s="3">
        <f t="shared" si="0"/>
        <v>0.48941321613077338</v>
      </c>
      <c r="F23" s="52" t="s">
        <v>77</v>
      </c>
      <c r="G23" s="53">
        <v>28453</v>
      </c>
      <c r="H23" s="54">
        <f t="shared" si="1"/>
        <v>0.43878479450998537</v>
      </c>
      <c r="I23" s="4" t="s">
        <v>77</v>
      </c>
      <c r="J23" s="5">
        <v>2885</v>
      </c>
      <c r="K23" s="6">
        <f t="shared" si="2"/>
        <v>4.4490708612846021E-2</v>
      </c>
      <c r="L23" s="7" t="s">
        <v>76</v>
      </c>
      <c r="M23" s="8">
        <v>1599</v>
      </c>
      <c r="N23" s="9">
        <f t="shared" si="3"/>
        <v>2.46588017580384E-2</v>
      </c>
      <c r="O23" s="96" t="s">
        <v>77</v>
      </c>
      <c r="P23" s="95">
        <v>898</v>
      </c>
      <c r="Q23" s="94">
        <f t="shared" si="4"/>
        <v>1.3848407741537512E-2</v>
      </c>
      <c r="R23" s="10"/>
      <c r="S23" s="11"/>
      <c r="T23" s="12">
        <f t="shared" si="5"/>
        <v>0</v>
      </c>
      <c r="U23" s="105" t="s">
        <v>76</v>
      </c>
      <c r="V23" s="104">
        <v>172</v>
      </c>
      <c r="W23" s="103">
        <f t="shared" si="6"/>
        <v>2.652478988356851E-3</v>
      </c>
      <c r="X23" s="102"/>
      <c r="Y23" s="101"/>
      <c r="Z23" s="100">
        <f t="shared" si="7"/>
        <v>0</v>
      </c>
      <c r="AA23" s="13"/>
      <c r="AB23" s="14"/>
      <c r="AC23" s="15">
        <f t="shared" si="8"/>
        <v>0</v>
      </c>
      <c r="AD23" s="16">
        <f t="shared" si="9"/>
        <v>64845</v>
      </c>
      <c r="AE23" s="1" t="s">
        <v>76</v>
      </c>
      <c r="AF23" s="29" t="s">
        <v>42</v>
      </c>
      <c r="AG23" s="1" t="s">
        <v>958</v>
      </c>
    </row>
    <row r="24" spans="1:33" x14ac:dyDescent="0.25">
      <c r="A24" s="1" t="s">
        <v>15</v>
      </c>
      <c r="B24" s="1">
        <v>23</v>
      </c>
      <c r="C24" s="2" t="s">
        <v>78</v>
      </c>
      <c r="D24" s="30">
        <v>43429</v>
      </c>
      <c r="E24" s="3">
        <f t="shared" si="0"/>
        <v>0.67587462649402386</v>
      </c>
      <c r="F24" s="52" t="s">
        <v>985</v>
      </c>
      <c r="G24" s="53">
        <v>16861</v>
      </c>
      <c r="H24" s="54">
        <f t="shared" si="1"/>
        <v>0.26240351095617531</v>
      </c>
      <c r="I24" s="4" t="s">
        <v>985</v>
      </c>
      <c r="J24" s="5">
        <v>1223</v>
      </c>
      <c r="K24" s="6">
        <f t="shared" si="2"/>
        <v>1.903324203187251E-2</v>
      </c>
      <c r="L24" s="7" t="s">
        <v>301</v>
      </c>
      <c r="M24" s="8">
        <v>2196</v>
      </c>
      <c r="N24" s="9">
        <f t="shared" si="3"/>
        <v>3.4175796812749001E-2</v>
      </c>
      <c r="O24" s="96" t="s">
        <v>78</v>
      </c>
      <c r="P24" s="95">
        <v>1019</v>
      </c>
      <c r="Q24" s="94">
        <f t="shared" si="4"/>
        <v>1.5858441235059761E-2</v>
      </c>
      <c r="R24" s="10"/>
      <c r="S24" s="11"/>
      <c r="T24" s="12">
        <f t="shared" si="5"/>
        <v>0</v>
      </c>
      <c r="U24" s="105" t="s">
        <v>78</v>
      </c>
      <c r="V24" s="104">
        <v>265</v>
      </c>
      <c r="W24" s="103">
        <f t="shared" si="6"/>
        <v>4.1241284860557767E-3</v>
      </c>
      <c r="X24" s="102" t="s">
        <v>78</v>
      </c>
      <c r="Y24" s="101">
        <v>282</v>
      </c>
      <c r="Z24" s="100">
        <f t="shared" si="7"/>
        <v>4.3886952191235055E-3</v>
      </c>
      <c r="AA24" s="13"/>
      <c r="AB24" s="14"/>
      <c r="AC24" s="15">
        <f t="shared" si="8"/>
        <v>0</v>
      </c>
      <c r="AD24" s="16">
        <f t="shared" si="9"/>
        <v>64256</v>
      </c>
      <c r="AE24" s="1" t="s">
        <v>78</v>
      </c>
      <c r="AF24" s="29" t="s">
        <v>42</v>
      </c>
      <c r="AG24" s="1" t="s">
        <v>986</v>
      </c>
    </row>
    <row r="25" spans="1:33" x14ac:dyDescent="0.25">
      <c r="A25" s="1" t="s">
        <v>15</v>
      </c>
      <c r="B25" s="1">
        <v>24</v>
      </c>
      <c r="C25" s="2"/>
      <c r="D25" s="30"/>
      <c r="E25" s="3">
        <f t="shared" si="0"/>
        <v>0</v>
      </c>
      <c r="F25" s="52" t="s">
        <v>81</v>
      </c>
      <c r="G25" s="53">
        <v>65185</v>
      </c>
      <c r="H25" s="54">
        <f t="shared" si="1"/>
        <v>0.88189136169924909</v>
      </c>
      <c r="I25" s="4" t="s">
        <v>81</v>
      </c>
      <c r="J25" s="5">
        <v>6561</v>
      </c>
      <c r="K25" s="6">
        <f t="shared" si="2"/>
        <v>8.8764120949739567E-2</v>
      </c>
      <c r="L25" s="7"/>
      <c r="M25" s="8"/>
      <c r="N25" s="9">
        <f t="shared" si="3"/>
        <v>0</v>
      </c>
      <c r="O25" s="96" t="s">
        <v>81</v>
      </c>
      <c r="P25" s="95">
        <v>6238</v>
      </c>
      <c r="Q25" s="94">
        <f t="shared" si="4"/>
        <v>8.4394236623148211E-2</v>
      </c>
      <c r="R25" s="10"/>
      <c r="S25" s="11"/>
      <c r="T25" s="12">
        <f t="shared" si="5"/>
        <v>0</v>
      </c>
      <c r="U25" s="105" t="s">
        <v>81</v>
      </c>
      <c r="V25" s="104">
        <v>2169</v>
      </c>
      <c r="W25" s="103">
        <f t="shared" si="6"/>
        <v>2.9344517351011297E-2</v>
      </c>
      <c r="X25" s="102"/>
      <c r="Y25" s="101"/>
      <c r="Z25" s="100">
        <f t="shared" si="7"/>
        <v>0</v>
      </c>
      <c r="AA25" s="13"/>
      <c r="AB25" s="14"/>
      <c r="AC25" s="15">
        <f t="shared" si="8"/>
        <v>0</v>
      </c>
      <c r="AD25" s="16">
        <f t="shared" si="9"/>
        <v>73915</v>
      </c>
      <c r="AE25" s="1" t="s">
        <v>81</v>
      </c>
      <c r="AF25" s="29" t="s">
        <v>18</v>
      </c>
      <c r="AG25" s="1" t="s">
        <v>762</v>
      </c>
    </row>
    <row r="26" spans="1:33" x14ac:dyDescent="0.25">
      <c r="A26" s="1" t="s">
        <v>15</v>
      </c>
      <c r="B26" s="1">
        <v>25</v>
      </c>
      <c r="C26" s="2" t="s">
        <v>82</v>
      </c>
      <c r="D26" s="30">
        <v>99071</v>
      </c>
      <c r="E26" s="3">
        <f t="shared" si="0"/>
        <v>0.89921488540957573</v>
      </c>
      <c r="F26" s="52"/>
      <c r="G26" s="53"/>
      <c r="H26" s="54">
        <f t="shared" si="1"/>
        <v>0</v>
      </c>
      <c r="I26" s="4"/>
      <c r="J26" s="5"/>
      <c r="K26" s="6">
        <f t="shared" si="2"/>
        <v>0</v>
      </c>
      <c r="L26" s="7" t="s">
        <v>82</v>
      </c>
      <c r="M26" s="8">
        <v>11104</v>
      </c>
      <c r="N26" s="9">
        <f t="shared" si="3"/>
        <v>0.10078511459042433</v>
      </c>
      <c r="O26" s="96"/>
      <c r="P26" s="95"/>
      <c r="Q26" s="94">
        <f t="shared" si="4"/>
        <v>0</v>
      </c>
      <c r="R26" s="10"/>
      <c r="S26" s="11"/>
      <c r="T26" s="12">
        <f t="shared" si="5"/>
        <v>0</v>
      </c>
      <c r="U26" s="105"/>
      <c r="V26" s="104"/>
      <c r="W26" s="103">
        <f t="shared" si="6"/>
        <v>0</v>
      </c>
      <c r="X26" s="102"/>
      <c r="Y26" s="101"/>
      <c r="Z26" s="100">
        <f t="shared" si="7"/>
        <v>0</v>
      </c>
      <c r="AA26" s="13"/>
      <c r="AB26" s="14"/>
      <c r="AC26" s="15">
        <f t="shared" si="8"/>
        <v>0</v>
      </c>
      <c r="AD26" s="16">
        <f t="shared" si="9"/>
        <v>110175</v>
      </c>
      <c r="AE26" s="1" t="s">
        <v>82</v>
      </c>
      <c r="AF26" s="29" t="s">
        <v>42</v>
      </c>
      <c r="AG26" s="1" t="s">
        <v>43</v>
      </c>
    </row>
    <row r="27" spans="1:33" x14ac:dyDescent="0.25">
      <c r="A27" s="1" t="s">
        <v>15</v>
      </c>
      <c r="B27" s="1">
        <v>26</v>
      </c>
      <c r="C27" s="2" t="s">
        <v>334</v>
      </c>
      <c r="D27" s="30">
        <v>73740</v>
      </c>
      <c r="E27" s="3">
        <f t="shared" si="0"/>
        <v>0.80880981891171533</v>
      </c>
      <c r="F27" s="52" t="s">
        <v>987</v>
      </c>
      <c r="G27" s="53">
        <v>9615</v>
      </c>
      <c r="H27" s="54">
        <f t="shared" si="1"/>
        <v>0.1054611663796602</v>
      </c>
      <c r="I27" s="4" t="s">
        <v>988</v>
      </c>
      <c r="J27" s="5">
        <v>913</v>
      </c>
      <c r="K27" s="6">
        <f t="shared" si="2"/>
        <v>1.0014149236050937E-2</v>
      </c>
      <c r="L27" s="7" t="s">
        <v>334</v>
      </c>
      <c r="M27" s="8">
        <v>6373</v>
      </c>
      <c r="N27" s="9">
        <f t="shared" si="3"/>
        <v>6.9901613451645805E-2</v>
      </c>
      <c r="O27" s="96"/>
      <c r="P27" s="95"/>
      <c r="Q27" s="94">
        <f t="shared" si="4"/>
        <v>0</v>
      </c>
      <c r="R27" s="10"/>
      <c r="S27" s="11"/>
      <c r="T27" s="12">
        <f t="shared" si="5"/>
        <v>0</v>
      </c>
      <c r="U27" s="105" t="s">
        <v>987</v>
      </c>
      <c r="V27" s="104">
        <v>530</v>
      </c>
      <c r="W27" s="103">
        <f t="shared" si="6"/>
        <v>5.8132520209277071E-3</v>
      </c>
      <c r="X27" s="102"/>
      <c r="Y27" s="101"/>
      <c r="Z27" s="100">
        <f t="shared" si="7"/>
        <v>0</v>
      </c>
      <c r="AA27" s="13"/>
      <c r="AB27" s="14"/>
      <c r="AC27" s="15">
        <f t="shared" si="8"/>
        <v>0</v>
      </c>
      <c r="AD27" s="16">
        <f t="shared" si="9"/>
        <v>91171</v>
      </c>
      <c r="AE27" s="1" t="s">
        <v>334</v>
      </c>
      <c r="AF27" s="29" t="s">
        <v>42</v>
      </c>
      <c r="AG27" s="1" t="s">
        <v>989</v>
      </c>
    </row>
    <row r="28" spans="1:33" x14ac:dyDescent="0.25">
      <c r="A28" s="1" t="s">
        <v>15</v>
      </c>
      <c r="B28" s="1">
        <v>27</v>
      </c>
      <c r="C28" s="2" t="s">
        <v>87</v>
      </c>
      <c r="D28" s="30">
        <v>99229</v>
      </c>
      <c r="E28" s="3">
        <f t="shared" si="0"/>
        <v>0.92535879813117228</v>
      </c>
      <c r="F28" s="52"/>
      <c r="G28" s="53"/>
      <c r="H28" s="54">
        <f t="shared" si="1"/>
        <v>0</v>
      </c>
      <c r="I28" s="4"/>
      <c r="J28" s="5"/>
      <c r="K28" s="6">
        <f t="shared" si="2"/>
        <v>0</v>
      </c>
      <c r="L28" s="7" t="s">
        <v>87</v>
      </c>
      <c r="M28" s="8">
        <v>8004</v>
      </c>
      <c r="N28" s="9">
        <f t="shared" si="3"/>
        <v>7.4641201868827695E-2</v>
      </c>
      <c r="O28" s="96"/>
      <c r="P28" s="95"/>
      <c r="Q28" s="94">
        <f t="shared" si="4"/>
        <v>0</v>
      </c>
      <c r="R28" s="10"/>
      <c r="S28" s="11"/>
      <c r="T28" s="12">
        <f t="shared" si="5"/>
        <v>0</v>
      </c>
      <c r="U28" s="105"/>
      <c r="V28" s="104"/>
      <c r="W28" s="103">
        <f t="shared" si="6"/>
        <v>0</v>
      </c>
      <c r="X28" s="102"/>
      <c r="Y28" s="101"/>
      <c r="Z28" s="100">
        <f t="shared" si="7"/>
        <v>0</v>
      </c>
      <c r="AA28" s="13"/>
      <c r="AB28" s="14"/>
      <c r="AC28" s="15">
        <f t="shared" si="8"/>
        <v>0</v>
      </c>
      <c r="AD28" s="16">
        <f t="shared" si="9"/>
        <v>107233</v>
      </c>
      <c r="AE28" s="1" t="s">
        <v>87</v>
      </c>
      <c r="AF28" s="29" t="s">
        <v>42</v>
      </c>
      <c r="AG28" s="1" t="s">
        <v>43</v>
      </c>
    </row>
    <row r="29" spans="1:33" x14ac:dyDescent="0.25">
      <c r="A29" s="1" t="s">
        <v>15</v>
      </c>
      <c r="B29" s="1">
        <v>28</v>
      </c>
      <c r="C29" s="2" t="s">
        <v>88</v>
      </c>
      <c r="D29" s="30">
        <v>90487</v>
      </c>
      <c r="E29" s="3">
        <f t="shared" si="0"/>
        <v>0.79836774307393688</v>
      </c>
      <c r="F29" s="52" t="s">
        <v>990</v>
      </c>
      <c r="G29" s="53">
        <v>19551</v>
      </c>
      <c r="H29" s="54">
        <f t="shared" si="1"/>
        <v>0.17249867654843834</v>
      </c>
      <c r="I29" s="4"/>
      <c r="J29" s="5"/>
      <c r="K29" s="6">
        <f t="shared" si="2"/>
        <v>0</v>
      </c>
      <c r="L29" s="7" t="s">
        <v>88</v>
      </c>
      <c r="M29" s="8">
        <v>2793</v>
      </c>
      <c r="N29" s="9">
        <f t="shared" si="3"/>
        <v>2.4642668078348331E-2</v>
      </c>
      <c r="O29" s="96" t="s">
        <v>990</v>
      </c>
      <c r="P29" s="95">
        <v>703</v>
      </c>
      <c r="Q29" s="94">
        <f t="shared" si="4"/>
        <v>6.2025763190400561E-3</v>
      </c>
      <c r="R29" s="10"/>
      <c r="S29" s="11"/>
      <c r="T29" s="12">
        <f t="shared" si="5"/>
        <v>0</v>
      </c>
      <c r="U29" s="105" t="s">
        <v>990</v>
      </c>
      <c r="V29" s="104">
        <v>94</v>
      </c>
      <c r="W29" s="103">
        <f t="shared" si="6"/>
        <v>8.2936297864831478E-4</v>
      </c>
      <c r="X29" s="102"/>
      <c r="Y29" s="101"/>
      <c r="Z29" s="100">
        <f t="shared" si="7"/>
        <v>0</v>
      </c>
      <c r="AA29" s="13" t="s">
        <v>990</v>
      </c>
      <c r="AB29" s="14">
        <v>415</v>
      </c>
      <c r="AC29" s="15">
        <f t="shared" si="8"/>
        <v>3.6615493206281985E-3</v>
      </c>
      <c r="AD29" s="16">
        <f t="shared" si="9"/>
        <v>113340</v>
      </c>
      <c r="AE29" s="1" t="s">
        <v>88</v>
      </c>
      <c r="AF29" s="29" t="s">
        <v>42</v>
      </c>
      <c r="AG29" s="1" t="s">
        <v>991</v>
      </c>
    </row>
    <row r="30" spans="1:33" x14ac:dyDescent="0.25">
      <c r="A30" s="1" t="s">
        <v>15</v>
      </c>
      <c r="B30" s="1">
        <v>29</v>
      </c>
      <c r="C30" s="2" t="s">
        <v>92</v>
      </c>
      <c r="D30" s="30">
        <v>68681</v>
      </c>
      <c r="E30" s="3">
        <f t="shared" si="0"/>
        <v>0.92915122162396169</v>
      </c>
      <c r="F30" s="52" t="s">
        <v>768</v>
      </c>
      <c r="G30" s="53">
        <v>5237</v>
      </c>
      <c r="H30" s="54">
        <f t="shared" si="1"/>
        <v>7.0848778376038313E-2</v>
      </c>
      <c r="I30" s="4"/>
      <c r="J30" s="5"/>
      <c r="K30" s="6">
        <f t="shared" si="2"/>
        <v>0</v>
      </c>
      <c r="L30" s="7"/>
      <c r="M30" s="8"/>
      <c r="N30" s="9">
        <f t="shared" si="3"/>
        <v>0</v>
      </c>
      <c r="O30" s="96"/>
      <c r="P30" s="95"/>
      <c r="Q30" s="94">
        <f t="shared" si="4"/>
        <v>0</v>
      </c>
      <c r="R30" s="10"/>
      <c r="S30" s="11"/>
      <c r="T30" s="12">
        <f t="shared" si="5"/>
        <v>0</v>
      </c>
      <c r="U30" s="105"/>
      <c r="V30" s="104"/>
      <c r="W30" s="103">
        <f t="shared" si="6"/>
        <v>0</v>
      </c>
      <c r="X30" s="102"/>
      <c r="Y30" s="101"/>
      <c r="Z30" s="100">
        <f t="shared" si="7"/>
        <v>0</v>
      </c>
      <c r="AA30" s="13"/>
      <c r="AB30" s="14"/>
      <c r="AC30" s="15">
        <f t="shared" si="8"/>
        <v>0</v>
      </c>
      <c r="AD30" s="16">
        <f t="shared" si="9"/>
        <v>73918</v>
      </c>
      <c r="AE30" s="1" t="s">
        <v>92</v>
      </c>
      <c r="AF30" s="29" t="s">
        <v>42</v>
      </c>
      <c r="AG30" s="1" t="s">
        <v>98</v>
      </c>
    </row>
    <row r="31" spans="1:33" x14ac:dyDescent="0.25">
      <c r="A31" s="1" t="s">
        <v>15</v>
      </c>
      <c r="B31" s="1">
        <v>30</v>
      </c>
      <c r="C31" s="2" t="s">
        <v>992</v>
      </c>
      <c r="D31" s="30">
        <v>90746</v>
      </c>
      <c r="E31" s="3">
        <f t="shared" si="0"/>
        <v>0.94010028178352401</v>
      </c>
      <c r="F31" s="52"/>
      <c r="G31" s="53"/>
      <c r="H31" s="54">
        <f t="shared" si="1"/>
        <v>0</v>
      </c>
      <c r="I31" s="4"/>
      <c r="J31" s="5"/>
      <c r="K31" s="6">
        <f t="shared" si="2"/>
        <v>0</v>
      </c>
      <c r="L31" s="7" t="s">
        <v>992</v>
      </c>
      <c r="M31" s="8">
        <v>5782</v>
      </c>
      <c r="N31" s="9">
        <f t="shared" si="3"/>
        <v>5.989971821647605E-2</v>
      </c>
      <c r="O31" s="96"/>
      <c r="P31" s="95"/>
      <c r="Q31" s="94">
        <f t="shared" si="4"/>
        <v>0</v>
      </c>
      <c r="R31" s="10"/>
      <c r="S31" s="11"/>
      <c r="T31" s="12">
        <f t="shared" si="5"/>
        <v>0</v>
      </c>
      <c r="U31" s="105"/>
      <c r="V31" s="104"/>
      <c r="W31" s="103">
        <f t="shared" si="6"/>
        <v>0</v>
      </c>
      <c r="X31" s="102"/>
      <c r="Y31" s="101"/>
      <c r="Z31" s="100">
        <f t="shared" si="7"/>
        <v>0</v>
      </c>
      <c r="AA31" s="13"/>
      <c r="AB31" s="14"/>
      <c r="AC31" s="15">
        <f t="shared" si="8"/>
        <v>0</v>
      </c>
      <c r="AD31" s="16">
        <f t="shared" si="9"/>
        <v>96528</v>
      </c>
      <c r="AE31" s="1" t="s">
        <v>992</v>
      </c>
      <c r="AF31" s="29" t="s">
        <v>42</v>
      </c>
      <c r="AG31" s="1" t="s">
        <v>43</v>
      </c>
    </row>
    <row r="32" spans="1:33" x14ac:dyDescent="0.25">
      <c r="A32" s="1" t="s">
        <v>15</v>
      </c>
      <c r="B32" s="1">
        <v>31</v>
      </c>
      <c r="C32" s="2" t="s">
        <v>637</v>
      </c>
      <c r="D32" s="30">
        <v>81821</v>
      </c>
      <c r="E32" s="3">
        <f t="shared" si="0"/>
        <v>0.87789830581216943</v>
      </c>
      <c r="F32" s="52" t="s">
        <v>770</v>
      </c>
      <c r="G32" s="53">
        <v>6067</v>
      </c>
      <c r="H32" s="54">
        <f t="shared" si="1"/>
        <v>6.5095868070085092E-2</v>
      </c>
      <c r="I32" s="4"/>
      <c r="J32" s="5"/>
      <c r="K32" s="6">
        <f t="shared" si="2"/>
        <v>0</v>
      </c>
      <c r="L32" s="7" t="s">
        <v>637</v>
      </c>
      <c r="M32" s="8">
        <v>5145</v>
      </c>
      <c r="N32" s="9">
        <f t="shared" si="3"/>
        <v>5.5203270351176489E-2</v>
      </c>
      <c r="O32" s="96" t="s">
        <v>769</v>
      </c>
      <c r="P32" s="95">
        <v>4660</v>
      </c>
      <c r="Q32" s="94">
        <f t="shared" si="4"/>
        <v>4.9999463525069475E-2</v>
      </c>
      <c r="R32" s="10"/>
      <c r="S32" s="11"/>
      <c r="T32" s="12">
        <f t="shared" si="5"/>
        <v>0</v>
      </c>
      <c r="U32" s="105" t="s">
        <v>770</v>
      </c>
      <c r="V32" s="104">
        <v>168</v>
      </c>
      <c r="W32" s="103">
        <f t="shared" si="6"/>
        <v>1.8025557665690283E-3</v>
      </c>
      <c r="X32" s="102"/>
      <c r="Y32" s="101"/>
      <c r="Z32" s="100">
        <f t="shared" si="7"/>
        <v>0</v>
      </c>
      <c r="AA32" s="13"/>
      <c r="AB32" s="14"/>
      <c r="AC32" s="15">
        <f t="shared" si="8"/>
        <v>0</v>
      </c>
      <c r="AD32" s="16">
        <f t="shared" si="9"/>
        <v>93201</v>
      </c>
      <c r="AE32" s="1" t="s">
        <v>637</v>
      </c>
      <c r="AF32" s="29" t="s">
        <v>42</v>
      </c>
      <c r="AG32" s="1" t="s">
        <v>993</v>
      </c>
    </row>
    <row r="33" spans="1:33" x14ac:dyDescent="0.25">
      <c r="A33" s="1" t="s">
        <v>15</v>
      </c>
      <c r="B33" s="1">
        <v>32</v>
      </c>
      <c r="C33" s="2" t="s">
        <v>372</v>
      </c>
      <c r="D33" s="30">
        <v>58019</v>
      </c>
      <c r="E33" s="3">
        <f t="shared" si="0"/>
        <v>0.93108982074366509</v>
      </c>
      <c r="F33" s="52" t="s">
        <v>994</v>
      </c>
      <c r="G33" s="53">
        <v>2183</v>
      </c>
      <c r="H33" s="54">
        <f t="shared" si="1"/>
        <v>3.5032818192030558E-2</v>
      </c>
      <c r="I33" s="4" t="s">
        <v>773</v>
      </c>
      <c r="J33" s="5">
        <v>415</v>
      </c>
      <c r="K33" s="6">
        <f t="shared" si="2"/>
        <v>6.6599265000882642E-3</v>
      </c>
      <c r="L33" s="7" t="s">
        <v>372</v>
      </c>
      <c r="M33" s="8">
        <v>1130</v>
      </c>
      <c r="N33" s="9">
        <f t="shared" si="3"/>
        <v>1.8134257699035514E-2</v>
      </c>
      <c r="O33" s="96"/>
      <c r="P33" s="95"/>
      <c r="Q33" s="94">
        <f t="shared" si="4"/>
        <v>0</v>
      </c>
      <c r="R33" s="10"/>
      <c r="S33" s="11"/>
      <c r="T33" s="12">
        <f t="shared" si="5"/>
        <v>0</v>
      </c>
      <c r="U33" s="105" t="s">
        <v>995</v>
      </c>
      <c r="V33" s="104">
        <v>566</v>
      </c>
      <c r="W33" s="103">
        <f t="shared" si="6"/>
        <v>9.08317686518062E-3</v>
      </c>
      <c r="X33" s="102"/>
      <c r="Y33" s="101"/>
      <c r="Z33" s="100">
        <f t="shared" si="7"/>
        <v>0</v>
      </c>
      <c r="AA33" s="13"/>
      <c r="AB33" s="14"/>
      <c r="AC33" s="15">
        <f t="shared" si="8"/>
        <v>0</v>
      </c>
      <c r="AD33" s="16">
        <f t="shared" si="9"/>
        <v>62313</v>
      </c>
      <c r="AE33" s="1" t="s">
        <v>372</v>
      </c>
      <c r="AF33" s="29" t="s">
        <v>42</v>
      </c>
      <c r="AG33" s="1" t="s">
        <v>996</v>
      </c>
    </row>
    <row r="34" spans="1:33" x14ac:dyDescent="0.25">
      <c r="A34" s="1" t="s">
        <v>15</v>
      </c>
      <c r="B34" s="1">
        <v>33</v>
      </c>
      <c r="C34" s="2" t="s">
        <v>102</v>
      </c>
      <c r="D34" s="30">
        <v>45627</v>
      </c>
      <c r="E34" s="3">
        <f t="shared" si="0"/>
        <v>0.93241917685045161</v>
      </c>
      <c r="F34" s="52" t="s">
        <v>350</v>
      </c>
      <c r="G34" s="53">
        <v>2099</v>
      </c>
      <c r="H34" s="54">
        <f t="shared" si="1"/>
        <v>4.2894510973964933E-2</v>
      </c>
      <c r="I34" s="4" t="s">
        <v>549</v>
      </c>
      <c r="J34" s="5">
        <v>302</v>
      </c>
      <c r="K34" s="6">
        <f t="shared" si="2"/>
        <v>6.1715780438958596E-3</v>
      </c>
      <c r="L34" s="7" t="s">
        <v>102</v>
      </c>
      <c r="M34" s="8">
        <v>906</v>
      </c>
      <c r="N34" s="9">
        <f t="shared" si="3"/>
        <v>1.8514734131687579E-2</v>
      </c>
      <c r="O34" s="96"/>
      <c r="P34" s="95"/>
      <c r="Q34" s="94">
        <f t="shared" si="4"/>
        <v>0</v>
      </c>
      <c r="R34" s="10"/>
      <c r="S34" s="11"/>
      <c r="T34" s="12">
        <f t="shared" si="5"/>
        <v>0</v>
      </c>
      <c r="U34" s="105"/>
      <c r="V34" s="104"/>
      <c r="W34" s="103">
        <f t="shared" si="6"/>
        <v>0</v>
      </c>
      <c r="X34" s="102"/>
      <c r="Y34" s="101"/>
      <c r="Z34" s="100">
        <f t="shared" si="7"/>
        <v>0</v>
      </c>
      <c r="AA34" s="13"/>
      <c r="AB34" s="14"/>
      <c r="AC34" s="15">
        <f t="shared" si="8"/>
        <v>0</v>
      </c>
      <c r="AD34" s="16">
        <f t="shared" si="9"/>
        <v>48934</v>
      </c>
      <c r="AE34" s="1" t="s">
        <v>102</v>
      </c>
      <c r="AF34" s="29" t="s">
        <v>42</v>
      </c>
      <c r="AG34" s="1" t="s">
        <v>616</v>
      </c>
    </row>
    <row r="35" spans="1:33" x14ac:dyDescent="0.25">
      <c r="A35" s="1" t="s">
        <v>15</v>
      </c>
      <c r="B35" s="1">
        <v>34</v>
      </c>
      <c r="C35" s="2" t="s">
        <v>997</v>
      </c>
      <c r="D35" s="30">
        <v>58112</v>
      </c>
      <c r="E35" s="3">
        <f t="shared" si="0"/>
        <v>0.78649830146033806</v>
      </c>
      <c r="F35" s="52" t="s">
        <v>998</v>
      </c>
      <c r="G35" s="53">
        <v>11875</v>
      </c>
      <c r="H35" s="54">
        <f t="shared" si="1"/>
        <v>0.16071839430481683</v>
      </c>
      <c r="I35" s="4" t="s">
        <v>999</v>
      </c>
      <c r="J35" s="5">
        <v>1430</v>
      </c>
      <c r="K35" s="6">
        <f t="shared" si="2"/>
        <v>1.9353878219443205E-2</v>
      </c>
      <c r="L35" s="7" t="s">
        <v>997</v>
      </c>
      <c r="M35" s="8">
        <v>2470</v>
      </c>
      <c r="N35" s="9">
        <f t="shared" si="3"/>
        <v>3.34294260154019E-2</v>
      </c>
      <c r="O35" s="96" t="s">
        <v>105</v>
      </c>
      <c r="P35" s="95">
        <v>5736</v>
      </c>
      <c r="Q35" s="94">
        <f t="shared" si="4"/>
        <v>7.7632059766941416E-2</v>
      </c>
      <c r="R35" s="10"/>
      <c r="S35" s="11"/>
      <c r="T35" s="12">
        <f t="shared" si="5"/>
        <v>0</v>
      </c>
      <c r="U35" s="105"/>
      <c r="V35" s="104"/>
      <c r="W35" s="103">
        <f t="shared" si="6"/>
        <v>0</v>
      </c>
      <c r="X35" s="102"/>
      <c r="Y35" s="101"/>
      <c r="Z35" s="100">
        <f t="shared" si="7"/>
        <v>0</v>
      </c>
      <c r="AA35" s="13"/>
      <c r="AB35" s="14"/>
      <c r="AC35" s="15">
        <f t="shared" si="8"/>
        <v>0</v>
      </c>
      <c r="AD35" s="16">
        <f t="shared" si="9"/>
        <v>73887</v>
      </c>
      <c r="AE35" s="1" t="s">
        <v>997</v>
      </c>
      <c r="AF35" s="29" t="s">
        <v>42</v>
      </c>
      <c r="AG35" s="1" t="s">
        <v>575</v>
      </c>
    </row>
    <row r="36" spans="1:33" x14ac:dyDescent="0.25">
      <c r="A36" s="1" t="s">
        <v>15</v>
      </c>
      <c r="B36" s="1">
        <v>35</v>
      </c>
      <c r="C36" s="2" t="s">
        <v>109</v>
      </c>
      <c r="D36" s="30">
        <v>74393</v>
      </c>
      <c r="E36" s="3">
        <f t="shared" si="0"/>
        <v>0.94792303771661568</v>
      </c>
      <c r="F36" s="52"/>
      <c r="G36" s="53"/>
      <c r="H36" s="54">
        <f t="shared" si="1"/>
        <v>0</v>
      </c>
      <c r="I36" s="4"/>
      <c r="J36" s="5"/>
      <c r="K36" s="6">
        <f t="shared" si="2"/>
        <v>0</v>
      </c>
      <c r="L36" s="7" t="s">
        <v>109</v>
      </c>
      <c r="M36" s="8">
        <v>2630</v>
      </c>
      <c r="N36" s="9">
        <f t="shared" si="3"/>
        <v>3.3511722731906217E-2</v>
      </c>
      <c r="O36" s="96" t="s">
        <v>109</v>
      </c>
      <c r="P36" s="95">
        <v>1594</v>
      </c>
      <c r="Q36" s="94">
        <f t="shared" si="4"/>
        <v>2.0310907237512742E-2</v>
      </c>
      <c r="R36" s="10"/>
      <c r="S36" s="11"/>
      <c r="T36" s="12">
        <f t="shared" si="5"/>
        <v>0</v>
      </c>
      <c r="U36" s="105" t="s">
        <v>109</v>
      </c>
      <c r="V36" s="104">
        <v>572</v>
      </c>
      <c r="W36" s="103">
        <f t="shared" si="6"/>
        <v>7.2884811416921505E-3</v>
      </c>
      <c r="X36" s="102" t="s">
        <v>109</v>
      </c>
      <c r="Y36" s="101">
        <v>885</v>
      </c>
      <c r="Z36" s="100">
        <f t="shared" si="7"/>
        <v>1.1276758409785932E-2</v>
      </c>
      <c r="AA36" s="13"/>
      <c r="AB36" s="14"/>
      <c r="AC36" s="15">
        <f t="shared" si="8"/>
        <v>0</v>
      </c>
      <c r="AD36" s="16">
        <f t="shared" si="9"/>
        <v>78480</v>
      </c>
      <c r="AE36" s="1" t="s">
        <v>109</v>
      </c>
      <c r="AF36" s="29" t="s">
        <v>42</v>
      </c>
      <c r="AG36" s="1" t="s">
        <v>1000</v>
      </c>
    </row>
    <row r="37" spans="1:33" x14ac:dyDescent="0.25">
      <c r="A37" s="1" t="s">
        <v>15</v>
      </c>
      <c r="B37" s="1">
        <v>36</v>
      </c>
      <c r="C37" s="2" t="s">
        <v>776</v>
      </c>
      <c r="D37" s="30">
        <v>73189</v>
      </c>
      <c r="E37" s="3">
        <f t="shared" si="0"/>
        <v>0.95805898446192717</v>
      </c>
      <c r="F37" s="52"/>
      <c r="G37" s="53"/>
      <c r="H37" s="54">
        <f t="shared" si="1"/>
        <v>0</v>
      </c>
      <c r="I37" s="4" t="s">
        <v>112</v>
      </c>
      <c r="J37" s="5">
        <v>1688</v>
      </c>
      <c r="K37" s="6">
        <f t="shared" si="2"/>
        <v>2.2096265364627648E-2</v>
      </c>
      <c r="L37" s="7" t="s">
        <v>776</v>
      </c>
      <c r="M37" s="8">
        <v>1516</v>
      </c>
      <c r="N37" s="9">
        <f t="shared" si="3"/>
        <v>1.9844750173445211E-2</v>
      </c>
      <c r="O37" s="96"/>
      <c r="P37" s="95"/>
      <c r="Q37" s="94">
        <f t="shared" si="4"/>
        <v>0</v>
      </c>
      <c r="R37" s="10"/>
      <c r="S37" s="11"/>
      <c r="T37" s="12">
        <f t="shared" si="5"/>
        <v>0</v>
      </c>
      <c r="U37" s="105"/>
      <c r="V37" s="104"/>
      <c r="W37" s="103">
        <f t="shared" si="6"/>
        <v>0</v>
      </c>
      <c r="X37" s="102"/>
      <c r="Y37" s="101"/>
      <c r="Z37" s="100">
        <f t="shared" si="7"/>
        <v>0</v>
      </c>
      <c r="AA37" s="13"/>
      <c r="AB37" s="14"/>
      <c r="AC37" s="15">
        <f t="shared" si="8"/>
        <v>0</v>
      </c>
      <c r="AD37" s="16">
        <f t="shared" si="9"/>
        <v>76393</v>
      </c>
      <c r="AE37" s="1" t="s">
        <v>776</v>
      </c>
      <c r="AF37" s="29" t="s">
        <v>42</v>
      </c>
      <c r="AG37" s="1" t="s">
        <v>75</v>
      </c>
    </row>
    <row r="38" spans="1:33" x14ac:dyDescent="0.25">
      <c r="A38" s="1" t="s">
        <v>15</v>
      </c>
      <c r="B38" s="1">
        <v>37</v>
      </c>
      <c r="C38" s="2" t="s">
        <v>379</v>
      </c>
      <c r="D38" s="30">
        <v>70011</v>
      </c>
      <c r="E38" s="3">
        <f t="shared" si="0"/>
        <v>0.91319489734693349</v>
      </c>
      <c r="F38" s="52"/>
      <c r="G38" s="53"/>
      <c r="H38" s="54">
        <f t="shared" si="1"/>
        <v>0</v>
      </c>
      <c r="I38" s="4"/>
      <c r="J38" s="5"/>
      <c r="K38" s="6">
        <f t="shared" si="2"/>
        <v>0</v>
      </c>
      <c r="L38" s="7" t="s">
        <v>379</v>
      </c>
      <c r="M38" s="8">
        <v>1688</v>
      </c>
      <c r="N38" s="9">
        <f t="shared" si="3"/>
        <v>2.201758276158923E-2</v>
      </c>
      <c r="O38" s="96" t="s">
        <v>379</v>
      </c>
      <c r="P38" s="95">
        <v>1516</v>
      </c>
      <c r="Q38" s="94">
        <f t="shared" si="4"/>
        <v>1.977408499204341E-2</v>
      </c>
      <c r="R38" s="10"/>
      <c r="S38" s="11"/>
      <c r="T38" s="12">
        <f t="shared" si="5"/>
        <v>0</v>
      </c>
      <c r="U38" s="105"/>
      <c r="V38" s="104"/>
      <c r="W38" s="103">
        <f t="shared" si="6"/>
        <v>0</v>
      </c>
      <c r="X38" s="102" t="s">
        <v>379</v>
      </c>
      <c r="Y38" s="101">
        <v>4967</v>
      </c>
      <c r="Z38" s="100">
        <f t="shared" si="7"/>
        <v>6.478751989147731E-2</v>
      </c>
      <c r="AA38" s="13"/>
      <c r="AB38" s="14"/>
      <c r="AC38" s="15">
        <f t="shared" si="8"/>
        <v>0</v>
      </c>
      <c r="AD38" s="16">
        <f t="shared" si="9"/>
        <v>76666</v>
      </c>
      <c r="AE38" s="1" t="s">
        <v>379</v>
      </c>
      <c r="AF38" s="29" t="s">
        <v>42</v>
      </c>
      <c r="AG38" s="1" t="s">
        <v>775</v>
      </c>
    </row>
    <row r="39" spans="1:33" x14ac:dyDescent="0.25">
      <c r="A39" s="1" t="s">
        <v>15</v>
      </c>
      <c r="B39" s="1">
        <v>38</v>
      </c>
      <c r="C39" s="2" t="s">
        <v>116</v>
      </c>
      <c r="D39" s="30">
        <v>60990</v>
      </c>
      <c r="E39" s="3">
        <f t="shared" si="0"/>
        <v>0.63788396975306705</v>
      </c>
      <c r="F39" s="52" t="s">
        <v>1001</v>
      </c>
      <c r="G39" s="53">
        <v>26265</v>
      </c>
      <c r="H39" s="54">
        <f t="shared" si="1"/>
        <v>0.27470113896645854</v>
      </c>
      <c r="I39" s="4" t="s">
        <v>1001</v>
      </c>
      <c r="J39" s="5">
        <v>4242</v>
      </c>
      <c r="K39" s="6">
        <f t="shared" si="2"/>
        <v>4.4366351855919174E-2</v>
      </c>
      <c r="L39" s="7"/>
      <c r="M39" s="8"/>
      <c r="N39" s="9">
        <f t="shared" si="3"/>
        <v>0</v>
      </c>
      <c r="O39" s="96" t="s">
        <v>1001</v>
      </c>
      <c r="P39" s="95">
        <v>723</v>
      </c>
      <c r="Q39" s="94">
        <f t="shared" si="4"/>
        <v>7.5617332371121079E-3</v>
      </c>
      <c r="R39" s="10"/>
      <c r="S39" s="11"/>
      <c r="T39" s="12">
        <f t="shared" si="5"/>
        <v>0</v>
      </c>
      <c r="U39" s="105" t="s">
        <v>1001</v>
      </c>
      <c r="V39" s="104">
        <v>2097</v>
      </c>
      <c r="W39" s="103">
        <f t="shared" si="6"/>
        <v>2.1932164036271219E-2</v>
      </c>
      <c r="X39" s="102" t="s">
        <v>116</v>
      </c>
      <c r="Y39" s="101">
        <v>2019</v>
      </c>
      <c r="Z39" s="100">
        <f t="shared" si="7"/>
        <v>2.1116375388284019E-2</v>
      </c>
      <c r="AA39" s="13"/>
      <c r="AB39" s="14"/>
      <c r="AC39" s="15">
        <f t="shared" si="8"/>
        <v>0</v>
      </c>
      <c r="AD39" s="16">
        <f t="shared" si="9"/>
        <v>95613</v>
      </c>
      <c r="AE39" s="1" t="s">
        <v>116</v>
      </c>
      <c r="AF39" s="29" t="s">
        <v>42</v>
      </c>
      <c r="AG39" s="1" t="s">
        <v>799</v>
      </c>
    </row>
    <row r="40" spans="1:33" x14ac:dyDescent="0.25">
      <c r="A40" s="1" t="s">
        <v>15</v>
      </c>
      <c r="B40" s="1">
        <v>39</v>
      </c>
      <c r="C40" s="2" t="s">
        <v>398</v>
      </c>
      <c r="D40" s="30">
        <v>48267</v>
      </c>
      <c r="E40" s="3">
        <f t="shared" si="0"/>
        <v>0.53144027393942062</v>
      </c>
      <c r="F40" s="52" t="s">
        <v>1002</v>
      </c>
      <c r="G40" s="53">
        <v>34195</v>
      </c>
      <c r="H40" s="54">
        <f t="shared" si="1"/>
        <v>0.37650154696497584</v>
      </c>
      <c r="I40" s="4" t="s">
        <v>1002</v>
      </c>
      <c r="J40" s="5">
        <v>5080</v>
      </c>
      <c r="K40" s="6">
        <f t="shared" si="2"/>
        <v>5.5932968521189563E-2</v>
      </c>
      <c r="L40" s="7" t="s">
        <v>398</v>
      </c>
      <c r="M40" s="8">
        <v>1862</v>
      </c>
      <c r="N40" s="9">
        <f t="shared" si="3"/>
        <v>2.0501414839853342E-2</v>
      </c>
      <c r="O40" s="96" t="s">
        <v>1002</v>
      </c>
      <c r="P40" s="95">
        <v>4713</v>
      </c>
      <c r="Q40" s="94">
        <f t="shared" si="4"/>
        <v>5.1892141858339846E-2</v>
      </c>
      <c r="R40" s="10"/>
      <c r="S40" s="11"/>
      <c r="T40" s="12">
        <f t="shared" si="5"/>
        <v>0</v>
      </c>
      <c r="U40" s="105" t="s">
        <v>398</v>
      </c>
      <c r="V40" s="104">
        <v>712</v>
      </c>
      <c r="W40" s="103">
        <f t="shared" si="6"/>
        <v>7.8394239344659385E-3</v>
      </c>
      <c r="X40" s="102" t="s">
        <v>398</v>
      </c>
      <c r="Y40" s="101">
        <v>707</v>
      </c>
      <c r="Z40" s="100">
        <f t="shared" si="7"/>
        <v>7.7843718000946893E-3</v>
      </c>
      <c r="AA40" s="13"/>
      <c r="AB40" s="14"/>
      <c r="AC40" s="15">
        <f t="shared" si="8"/>
        <v>0</v>
      </c>
      <c r="AD40" s="16">
        <f t="shared" si="9"/>
        <v>90823</v>
      </c>
      <c r="AE40" s="1" t="s">
        <v>398</v>
      </c>
      <c r="AF40" s="29" t="s">
        <v>42</v>
      </c>
      <c r="AG40" s="1" t="s">
        <v>1003</v>
      </c>
    </row>
    <row r="41" spans="1:33" x14ac:dyDescent="0.25">
      <c r="A41" s="1" t="s">
        <v>15</v>
      </c>
      <c r="B41" s="1">
        <v>40</v>
      </c>
      <c r="C41" s="2" t="s">
        <v>1004</v>
      </c>
      <c r="D41" s="30">
        <v>59560</v>
      </c>
      <c r="E41" s="3">
        <f t="shared" si="0"/>
        <v>0.50136790268950715</v>
      </c>
      <c r="F41" s="52" t="s">
        <v>562</v>
      </c>
      <c r="G41" s="53">
        <v>49730</v>
      </c>
      <c r="H41" s="54">
        <f t="shared" si="1"/>
        <v>0.41862031230270635</v>
      </c>
      <c r="I41" s="4" t="s">
        <v>562</v>
      </c>
      <c r="J41" s="5">
        <v>6550</v>
      </c>
      <c r="K41" s="6">
        <f t="shared" si="2"/>
        <v>5.5137000715518331E-2</v>
      </c>
      <c r="L41" s="7" t="s">
        <v>1004</v>
      </c>
      <c r="M41" s="8">
        <v>1777</v>
      </c>
      <c r="N41" s="9">
        <f t="shared" si="3"/>
        <v>1.4958542026179553E-2</v>
      </c>
      <c r="O41" s="96" t="s">
        <v>562</v>
      </c>
      <c r="P41" s="95">
        <v>1681</v>
      </c>
      <c r="Q41" s="94">
        <f t="shared" si="4"/>
        <v>1.4150427206532262E-2</v>
      </c>
      <c r="R41" s="10"/>
      <c r="S41" s="11"/>
      <c r="T41" s="12">
        <f t="shared" si="5"/>
        <v>0</v>
      </c>
      <c r="U41" s="105" t="s">
        <v>562</v>
      </c>
      <c r="V41" s="104">
        <v>360</v>
      </c>
      <c r="W41" s="103">
        <f t="shared" si="6"/>
        <v>3.0304305736773432E-3</v>
      </c>
      <c r="X41" s="102" t="s">
        <v>1004</v>
      </c>
      <c r="Y41" s="101">
        <v>818</v>
      </c>
      <c r="Z41" s="100">
        <f t="shared" si="7"/>
        <v>6.8858116924112971E-3</v>
      </c>
      <c r="AA41" s="13"/>
      <c r="AB41" s="14"/>
      <c r="AC41" s="15">
        <f t="shared" si="8"/>
        <v>0</v>
      </c>
      <c r="AD41" s="16">
        <f t="shared" si="9"/>
        <v>118795</v>
      </c>
      <c r="AE41" s="1" t="s">
        <v>1004</v>
      </c>
      <c r="AF41" s="29" t="s">
        <v>42</v>
      </c>
      <c r="AG41" s="1" t="s">
        <v>1005</v>
      </c>
    </row>
    <row r="42" spans="1:33" x14ac:dyDescent="0.25">
      <c r="A42" s="1" t="s">
        <v>15</v>
      </c>
      <c r="B42" s="1">
        <v>41</v>
      </c>
      <c r="C42" s="2" t="s">
        <v>1006</v>
      </c>
      <c r="D42" s="30">
        <v>55582</v>
      </c>
      <c r="E42" s="3">
        <f t="shared" si="0"/>
        <v>0.47717243866005049</v>
      </c>
      <c r="F42" s="52" t="s">
        <v>564</v>
      </c>
      <c r="G42" s="53">
        <v>49685</v>
      </c>
      <c r="H42" s="54">
        <f t="shared" si="1"/>
        <v>0.42654659088957952</v>
      </c>
      <c r="I42" s="4" t="s">
        <v>564</v>
      </c>
      <c r="J42" s="5">
        <v>7683</v>
      </c>
      <c r="K42" s="6">
        <f t="shared" si="2"/>
        <v>6.5958688896138457E-2</v>
      </c>
      <c r="L42" s="7" t="s">
        <v>1006</v>
      </c>
      <c r="M42" s="8">
        <v>2274</v>
      </c>
      <c r="N42" s="9">
        <f t="shared" si="3"/>
        <v>1.9522329630329148E-2</v>
      </c>
      <c r="O42" s="96" t="s">
        <v>564</v>
      </c>
      <c r="P42" s="95">
        <v>1698</v>
      </c>
      <c r="Q42" s="94">
        <f t="shared" si="4"/>
        <v>1.4577359592039972E-2</v>
      </c>
      <c r="R42" s="10"/>
      <c r="S42" s="11"/>
      <c r="T42" s="12">
        <f t="shared" si="5"/>
        <v>0</v>
      </c>
      <c r="U42" s="105" t="s">
        <v>564</v>
      </c>
      <c r="V42" s="104">
        <v>368</v>
      </c>
      <c r="W42" s="103">
        <f t="shared" si="6"/>
        <v>3.1592864133514189E-3</v>
      </c>
      <c r="X42" s="102" t="s">
        <v>1006</v>
      </c>
      <c r="Y42" s="101">
        <v>890</v>
      </c>
      <c r="Z42" s="100">
        <f t="shared" si="7"/>
        <v>7.6406655105509865E-3</v>
      </c>
      <c r="AA42" s="13"/>
      <c r="AB42" s="14"/>
      <c r="AC42" s="15">
        <f t="shared" si="8"/>
        <v>0</v>
      </c>
      <c r="AD42" s="16">
        <f t="shared" si="9"/>
        <v>116482</v>
      </c>
      <c r="AE42" s="1" t="s">
        <v>1006</v>
      </c>
      <c r="AF42" s="29" t="s">
        <v>42</v>
      </c>
      <c r="AG42" s="1" t="s">
        <v>739</v>
      </c>
    </row>
    <row r="43" spans="1:33" x14ac:dyDescent="0.25">
      <c r="A43" s="1" t="s">
        <v>15</v>
      </c>
      <c r="B43" s="1">
        <v>42</v>
      </c>
      <c r="C43" s="2" t="s">
        <v>1007</v>
      </c>
      <c r="D43" s="30">
        <v>48556</v>
      </c>
      <c r="E43" s="3">
        <f t="shared" si="0"/>
        <v>0.48731922239283815</v>
      </c>
      <c r="F43" s="52" t="s">
        <v>397</v>
      </c>
      <c r="G43" s="53">
        <v>41648</v>
      </c>
      <c r="H43" s="54">
        <f t="shared" si="1"/>
        <v>0.41798894007366594</v>
      </c>
      <c r="I43" s="4" t="s">
        <v>397</v>
      </c>
      <c r="J43" s="5">
        <v>5362</v>
      </c>
      <c r="K43" s="6">
        <f t="shared" si="2"/>
        <v>5.3814269512941722E-2</v>
      </c>
      <c r="L43" s="7" t="s">
        <v>1007</v>
      </c>
      <c r="M43" s="8">
        <v>2730</v>
      </c>
      <c r="N43" s="9">
        <f t="shared" si="3"/>
        <v>2.7398910065335864E-2</v>
      </c>
      <c r="O43" s="96" t="s">
        <v>397</v>
      </c>
      <c r="P43" s="95">
        <v>1225</v>
      </c>
      <c r="Q43" s="94">
        <f t="shared" si="4"/>
        <v>1.2294382721625067E-2</v>
      </c>
      <c r="R43" s="10"/>
      <c r="S43" s="11"/>
      <c r="T43" s="12">
        <f t="shared" si="5"/>
        <v>0</v>
      </c>
      <c r="U43" s="105" t="s">
        <v>397</v>
      </c>
      <c r="V43" s="104">
        <v>337</v>
      </c>
      <c r="W43" s="103">
        <f t="shared" si="6"/>
        <v>3.3822097772960389E-3</v>
      </c>
      <c r="X43" s="102" t="s">
        <v>1007</v>
      </c>
      <c r="Y43" s="101">
        <v>1006</v>
      </c>
      <c r="Z43" s="100">
        <f t="shared" si="7"/>
        <v>1.0096448177922299E-2</v>
      </c>
      <c r="AA43" s="13"/>
      <c r="AB43" s="14"/>
      <c r="AC43" s="15">
        <f t="shared" si="8"/>
        <v>0</v>
      </c>
      <c r="AD43" s="16">
        <f t="shared" si="9"/>
        <v>99639</v>
      </c>
      <c r="AE43" s="1" t="s">
        <v>1007</v>
      </c>
      <c r="AF43" s="29" t="s">
        <v>42</v>
      </c>
      <c r="AG43" s="1" t="s">
        <v>1008</v>
      </c>
    </row>
    <row r="44" spans="1:33" x14ac:dyDescent="0.25">
      <c r="A44" s="1" t="s">
        <v>15</v>
      </c>
      <c r="B44" s="1">
        <v>43</v>
      </c>
      <c r="C44" s="2" t="s">
        <v>1009</v>
      </c>
      <c r="D44" s="30">
        <v>54784</v>
      </c>
      <c r="E44" s="3">
        <f t="shared" si="0"/>
        <v>0.44163193576731774</v>
      </c>
      <c r="F44" s="52" t="s">
        <v>428</v>
      </c>
      <c r="G44" s="53">
        <v>54576</v>
      </c>
      <c r="H44" s="54">
        <f t="shared" si="1"/>
        <v>0.43995517900184605</v>
      </c>
      <c r="I44" s="4" t="s">
        <v>428</v>
      </c>
      <c r="J44" s="5">
        <v>9240</v>
      </c>
      <c r="K44" s="6">
        <f t="shared" si="2"/>
        <v>7.4486694773839374E-2</v>
      </c>
      <c r="L44" s="7" t="s">
        <v>1009</v>
      </c>
      <c r="M44" s="8">
        <v>3433</v>
      </c>
      <c r="N44" s="9">
        <f t="shared" si="3"/>
        <v>2.7674547960886423E-2</v>
      </c>
      <c r="O44" s="96" t="s">
        <v>428</v>
      </c>
      <c r="P44" s="95">
        <v>2943</v>
      </c>
      <c r="Q44" s="94">
        <f t="shared" si="4"/>
        <v>2.3724495965304033E-2</v>
      </c>
      <c r="R44" s="10"/>
      <c r="S44" s="11"/>
      <c r="T44" s="12">
        <f t="shared" si="5"/>
        <v>0</v>
      </c>
      <c r="U44" s="105" t="s">
        <v>428</v>
      </c>
      <c r="V44" s="104">
        <v>618</v>
      </c>
      <c r="W44" s="103">
        <f t="shared" si="6"/>
        <v>4.9819023127957501E-3</v>
      </c>
      <c r="X44" s="102" t="s">
        <v>1009</v>
      </c>
      <c r="Y44" s="101">
        <v>1398</v>
      </c>
      <c r="Z44" s="100">
        <f t="shared" si="7"/>
        <v>1.1269740183314657E-2</v>
      </c>
      <c r="AA44" s="13"/>
      <c r="AB44" s="14"/>
      <c r="AC44" s="15">
        <f t="shared" si="8"/>
        <v>0</v>
      </c>
      <c r="AD44" s="16">
        <f t="shared" si="9"/>
        <v>124049</v>
      </c>
      <c r="AE44" s="1" t="s">
        <v>1009</v>
      </c>
      <c r="AF44" s="29" t="s">
        <v>42</v>
      </c>
      <c r="AG44" s="1" t="s">
        <v>739</v>
      </c>
    </row>
    <row r="45" spans="1:33" x14ac:dyDescent="0.25">
      <c r="A45" s="1" t="s">
        <v>15</v>
      </c>
      <c r="B45" s="1">
        <v>44</v>
      </c>
      <c r="C45" s="2" t="s">
        <v>134</v>
      </c>
      <c r="D45" s="30">
        <v>61880</v>
      </c>
      <c r="E45" s="3">
        <f t="shared" si="0"/>
        <v>0.65350779921638202</v>
      </c>
      <c r="F45" s="52" t="s">
        <v>166</v>
      </c>
      <c r="G45" s="53">
        <v>23647</v>
      </c>
      <c r="H45" s="54">
        <f t="shared" si="1"/>
        <v>0.24973333755768887</v>
      </c>
      <c r="I45" s="4" t="s">
        <v>166</v>
      </c>
      <c r="J45" s="5">
        <v>4204</v>
      </c>
      <c r="K45" s="6">
        <f t="shared" si="2"/>
        <v>4.4397976533705079E-2</v>
      </c>
      <c r="L45" s="7" t="s">
        <v>134</v>
      </c>
      <c r="M45" s="8">
        <v>4275</v>
      </c>
      <c r="N45" s="9">
        <f t="shared" si="3"/>
        <v>4.5147799638817605E-2</v>
      </c>
      <c r="O45" s="96" t="s">
        <v>134</v>
      </c>
      <c r="P45" s="95">
        <v>2575</v>
      </c>
      <c r="Q45" s="94">
        <f t="shared" si="4"/>
        <v>2.7194288671334579E-2</v>
      </c>
      <c r="R45" s="10"/>
      <c r="S45" s="11"/>
      <c r="T45" s="12">
        <f t="shared" si="5"/>
        <v>0</v>
      </c>
      <c r="U45" s="105" t="s">
        <v>166</v>
      </c>
      <c r="V45" s="104">
        <v>683</v>
      </c>
      <c r="W45" s="103">
        <f t="shared" si="6"/>
        <v>7.2130870534064147E-3</v>
      </c>
      <c r="X45" s="102"/>
      <c r="Y45" s="101"/>
      <c r="Z45" s="100">
        <f t="shared" si="7"/>
        <v>0</v>
      </c>
      <c r="AA45" s="13"/>
      <c r="AB45" s="14"/>
      <c r="AC45" s="15">
        <f t="shared" si="8"/>
        <v>0</v>
      </c>
      <c r="AD45" s="16">
        <f t="shared" si="9"/>
        <v>94689</v>
      </c>
      <c r="AE45" s="1" t="s">
        <v>134</v>
      </c>
      <c r="AF45" s="29" t="s">
        <v>42</v>
      </c>
      <c r="AG45" s="1" t="s">
        <v>926</v>
      </c>
    </row>
    <row r="46" spans="1:33" x14ac:dyDescent="0.25">
      <c r="A46" s="1" t="s">
        <v>15</v>
      </c>
      <c r="B46" s="1">
        <v>45</v>
      </c>
      <c r="C46" s="2" t="s">
        <v>1010</v>
      </c>
      <c r="D46" s="30">
        <v>33876</v>
      </c>
      <c r="E46" s="3">
        <f t="shared" si="0"/>
        <v>0.34515573578407899</v>
      </c>
      <c r="F46" s="52" t="s">
        <v>137</v>
      </c>
      <c r="G46" s="53">
        <v>56669</v>
      </c>
      <c r="H46" s="54">
        <f t="shared" si="1"/>
        <v>0.5773890185130468</v>
      </c>
      <c r="I46" s="4" t="s">
        <v>137</v>
      </c>
      <c r="J46" s="5">
        <v>4945</v>
      </c>
      <c r="K46" s="6">
        <f t="shared" si="2"/>
        <v>5.0383608261077774E-2</v>
      </c>
      <c r="L46" s="7" t="s">
        <v>1010</v>
      </c>
      <c r="M46" s="8">
        <v>2185</v>
      </c>
      <c r="N46" s="9">
        <f t="shared" si="3"/>
        <v>2.2262524580476225E-2</v>
      </c>
      <c r="O46" s="96" t="s">
        <v>137</v>
      </c>
      <c r="P46" s="95">
        <v>3184</v>
      </c>
      <c r="Q46" s="94">
        <f t="shared" si="4"/>
        <v>3.2441134217041784E-2</v>
      </c>
      <c r="R46" s="10"/>
      <c r="S46" s="11"/>
      <c r="T46" s="12">
        <f t="shared" si="5"/>
        <v>0</v>
      </c>
      <c r="U46" s="105" t="s">
        <v>137</v>
      </c>
      <c r="V46" s="104">
        <v>472</v>
      </c>
      <c r="W46" s="103">
        <f t="shared" si="6"/>
        <v>4.8091128613202642E-3</v>
      </c>
      <c r="X46" s="102"/>
      <c r="Y46" s="101"/>
      <c r="Z46" s="100">
        <f t="shared" si="7"/>
        <v>0</v>
      </c>
      <c r="AA46" s="13"/>
      <c r="AB46" s="14"/>
      <c r="AC46" s="15">
        <f t="shared" si="8"/>
        <v>0</v>
      </c>
      <c r="AD46" s="16">
        <f t="shared" si="9"/>
        <v>98147</v>
      </c>
      <c r="AE46" s="1" t="s">
        <v>137</v>
      </c>
      <c r="AF46" s="29" t="s">
        <v>18</v>
      </c>
      <c r="AG46" s="1" t="s">
        <v>783</v>
      </c>
    </row>
    <row r="47" spans="1:33" x14ac:dyDescent="0.25">
      <c r="A47" s="1" t="s">
        <v>15</v>
      </c>
      <c r="B47" s="1">
        <v>46</v>
      </c>
      <c r="C47" s="2" t="s">
        <v>1011</v>
      </c>
      <c r="D47" s="30">
        <v>48813</v>
      </c>
      <c r="E47" s="3">
        <f t="shared" si="0"/>
        <v>0.40828224194317353</v>
      </c>
      <c r="F47" s="52" t="s">
        <v>139</v>
      </c>
      <c r="G47" s="53">
        <v>55703</v>
      </c>
      <c r="H47" s="54">
        <f t="shared" si="1"/>
        <v>0.46591165720116762</v>
      </c>
      <c r="I47" s="4" t="s">
        <v>139</v>
      </c>
      <c r="J47" s="5">
        <v>9201</v>
      </c>
      <c r="K47" s="6">
        <f t="shared" si="2"/>
        <v>7.6959107371379343E-2</v>
      </c>
      <c r="L47" s="7" t="s">
        <v>1011</v>
      </c>
      <c r="M47" s="8">
        <v>3885</v>
      </c>
      <c r="N47" s="9">
        <f t="shared" si="3"/>
        <v>3.2494960562744132E-2</v>
      </c>
      <c r="O47" s="96" t="s">
        <v>139</v>
      </c>
      <c r="P47" s="95">
        <v>2818</v>
      </c>
      <c r="Q47" s="94">
        <f t="shared" si="4"/>
        <v>2.3570347198407456E-2</v>
      </c>
      <c r="R47" s="10"/>
      <c r="S47" s="11"/>
      <c r="T47" s="12">
        <f t="shared" si="5"/>
        <v>0</v>
      </c>
      <c r="U47" s="105" t="s">
        <v>139</v>
      </c>
      <c r="V47" s="104">
        <v>537</v>
      </c>
      <c r="W47" s="103">
        <f t="shared" si="6"/>
        <v>4.4915814214140535E-3</v>
      </c>
      <c r="X47" s="102" t="s">
        <v>1011</v>
      </c>
      <c r="Y47" s="101">
        <v>1418</v>
      </c>
      <c r="Z47" s="100">
        <f t="shared" si="7"/>
        <v>1.186045150012128E-2</v>
      </c>
      <c r="AA47" s="13"/>
      <c r="AB47" s="14"/>
      <c r="AC47" s="15">
        <f t="shared" si="8"/>
        <v>0</v>
      </c>
      <c r="AD47" s="16">
        <f t="shared" si="9"/>
        <v>119557</v>
      </c>
      <c r="AE47" s="1" t="s">
        <v>139</v>
      </c>
      <c r="AF47" s="29" t="s">
        <v>18</v>
      </c>
      <c r="AG47" s="1" t="s">
        <v>739</v>
      </c>
    </row>
    <row r="48" spans="1:33" x14ac:dyDescent="0.25">
      <c r="A48" s="1" t="s">
        <v>15</v>
      </c>
      <c r="B48" s="1">
        <v>47</v>
      </c>
      <c r="C48" s="2"/>
      <c r="D48" s="30"/>
      <c r="E48" s="3">
        <f t="shared" si="0"/>
        <v>0</v>
      </c>
      <c r="F48" s="52" t="s">
        <v>140</v>
      </c>
      <c r="G48" s="53">
        <v>59879</v>
      </c>
      <c r="H48" s="54">
        <f t="shared" si="1"/>
        <v>0.88724088369956589</v>
      </c>
      <c r="I48" s="4" t="s">
        <v>140</v>
      </c>
      <c r="J48" s="5">
        <v>6736</v>
      </c>
      <c r="K48" s="6">
        <f t="shared" si="2"/>
        <v>9.9808857739779822E-2</v>
      </c>
      <c r="L48" s="7"/>
      <c r="M48" s="8"/>
      <c r="N48" s="9">
        <f t="shared" si="3"/>
        <v>0</v>
      </c>
      <c r="O48" s="96" t="s">
        <v>140</v>
      </c>
      <c r="P48" s="95">
        <v>7063</v>
      </c>
      <c r="Q48" s="94">
        <f t="shared" si="4"/>
        <v>0.10465409177791936</v>
      </c>
      <c r="R48" s="10"/>
      <c r="S48" s="11"/>
      <c r="T48" s="12">
        <f t="shared" si="5"/>
        <v>0</v>
      </c>
      <c r="U48" s="105" t="s">
        <v>140</v>
      </c>
      <c r="V48" s="104">
        <v>874</v>
      </c>
      <c r="W48" s="103">
        <f t="shared" si="6"/>
        <v>1.2950258560654329E-2</v>
      </c>
      <c r="X48" s="102"/>
      <c r="Y48" s="101"/>
      <c r="Z48" s="100">
        <f t="shared" si="7"/>
        <v>0</v>
      </c>
      <c r="AA48" s="13"/>
      <c r="AB48" s="14"/>
      <c r="AC48" s="15">
        <f t="shared" si="8"/>
        <v>0</v>
      </c>
      <c r="AD48" s="16">
        <f t="shared" si="9"/>
        <v>67489</v>
      </c>
      <c r="AE48" s="1" t="s">
        <v>140</v>
      </c>
      <c r="AF48" s="29" t="s">
        <v>18</v>
      </c>
      <c r="AG48" s="1" t="s">
        <v>762</v>
      </c>
    </row>
    <row r="49" spans="1:33" x14ac:dyDescent="0.25">
      <c r="A49" s="1" t="s">
        <v>15</v>
      </c>
      <c r="B49" s="1">
        <v>48</v>
      </c>
      <c r="C49" s="2"/>
      <c r="D49" s="30"/>
      <c r="E49" s="3">
        <f t="shared" si="0"/>
        <v>0</v>
      </c>
      <c r="F49" s="52" t="s">
        <v>142</v>
      </c>
      <c r="G49" s="53">
        <v>55917</v>
      </c>
      <c r="H49" s="54">
        <f t="shared" si="1"/>
        <v>0.88950575060051218</v>
      </c>
      <c r="I49" s="4" t="s">
        <v>142</v>
      </c>
      <c r="J49" s="5">
        <v>6946</v>
      </c>
      <c r="K49" s="6">
        <f t="shared" si="2"/>
        <v>0.11049424939948778</v>
      </c>
      <c r="L49" s="7"/>
      <c r="M49" s="8"/>
      <c r="N49" s="9">
        <f t="shared" si="3"/>
        <v>0</v>
      </c>
      <c r="O49" s="96" t="s">
        <v>142</v>
      </c>
      <c r="P49" s="95">
        <v>7144</v>
      </c>
      <c r="Q49" s="94">
        <f t="shared" si="4"/>
        <v>0.11364395590410893</v>
      </c>
      <c r="R49" s="10"/>
      <c r="S49" s="11"/>
      <c r="T49" s="12">
        <f t="shared" si="5"/>
        <v>0</v>
      </c>
      <c r="U49" s="105"/>
      <c r="V49" s="104"/>
      <c r="W49" s="103">
        <f t="shared" si="6"/>
        <v>0</v>
      </c>
      <c r="X49" s="102"/>
      <c r="Y49" s="101"/>
      <c r="Z49" s="100">
        <f t="shared" si="7"/>
        <v>0</v>
      </c>
      <c r="AA49" s="13"/>
      <c r="AB49" s="14"/>
      <c r="AC49" s="15">
        <f t="shared" si="8"/>
        <v>0</v>
      </c>
      <c r="AD49" s="16">
        <f t="shared" si="9"/>
        <v>62863</v>
      </c>
      <c r="AE49" s="1" t="s">
        <v>142</v>
      </c>
      <c r="AF49" s="29" t="s">
        <v>18</v>
      </c>
      <c r="AG49" s="1" t="s">
        <v>129</v>
      </c>
    </row>
    <row r="50" spans="1:33" x14ac:dyDescent="0.25">
      <c r="A50" s="1" t="s">
        <v>15</v>
      </c>
      <c r="B50" s="1">
        <v>49</v>
      </c>
      <c r="C50" s="2" t="s">
        <v>1012</v>
      </c>
      <c r="D50" s="30">
        <v>41059</v>
      </c>
      <c r="E50" s="3">
        <f t="shared" si="0"/>
        <v>0.38550517806341367</v>
      </c>
      <c r="F50" s="52" t="s">
        <v>426</v>
      </c>
      <c r="G50" s="53">
        <v>54556</v>
      </c>
      <c r="H50" s="54">
        <f t="shared" si="1"/>
        <v>0.51222924314833762</v>
      </c>
      <c r="I50" s="4" t="s">
        <v>426</v>
      </c>
      <c r="J50" s="5">
        <v>7172</v>
      </c>
      <c r="K50" s="6">
        <f t="shared" si="2"/>
        <v>6.7338297013341847E-2</v>
      </c>
      <c r="L50" s="7" t="s">
        <v>1012</v>
      </c>
      <c r="M50" s="8">
        <v>2075</v>
      </c>
      <c r="N50" s="9">
        <f t="shared" si="3"/>
        <v>1.9482287549175172E-2</v>
      </c>
      <c r="O50" s="96" t="s">
        <v>426</v>
      </c>
      <c r="P50" s="95">
        <v>2331</v>
      </c>
      <c r="Q50" s="94">
        <f t="shared" si="4"/>
        <v>2.1885885434760156E-2</v>
      </c>
      <c r="R50" s="10"/>
      <c r="S50" s="11"/>
      <c r="T50" s="12">
        <f t="shared" si="5"/>
        <v>0</v>
      </c>
      <c r="U50" s="105" t="s">
        <v>426</v>
      </c>
      <c r="V50" s="104">
        <v>494</v>
      </c>
      <c r="W50" s="103">
        <f t="shared" si="6"/>
        <v>4.6381927948397758E-3</v>
      </c>
      <c r="X50" s="102" t="s">
        <v>1012</v>
      </c>
      <c r="Y50" s="101">
        <v>1151</v>
      </c>
      <c r="Z50" s="100">
        <f t="shared" si="7"/>
        <v>1.0806801430891867E-2</v>
      </c>
      <c r="AA50" s="13"/>
      <c r="AB50" s="14"/>
      <c r="AC50" s="15">
        <f t="shared" si="8"/>
        <v>0</v>
      </c>
      <c r="AD50" s="16">
        <f t="shared" si="9"/>
        <v>106507</v>
      </c>
      <c r="AE50" s="1" t="s">
        <v>426</v>
      </c>
      <c r="AF50" s="29" t="s">
        <v>18</v>
      </c>
      <c r="AG50" s="1" t="s">
        <v>739</v>
      </c>
    </row>
    <row r="51" spans="1:33" x14ac:dyDescent="0.25">
      <c r="A51" s="1" t="s">
        <v>15</v>
      </c>
      <c r="B51" s="1">
        <v>50</v>
      </c>
      <c r="C51" s="2" t="s">
        <v>1013</v>
      </c>
      <c r="D51" s="30">
        <v>56438</v>
      </c>
      <c r="E51" s="3">
        <f t="shared" si="0"/>
        <v>0.47249407687091344</v>
      </c>
      <c r="F51" s="52" t="s">
        <v>1014</v>
      </c>
      <c r="G51" s="53">
        <v>50970</v>
      </c>
      <c r="H51" s="54">
        <f t="shared" si="1"/>
        <v>0.42671645164801125</v>
      </c>
      <c r="I51" s="4" t="s">
        <v>1014</v>
      </c>
      <c r="J51" s="5">
        <v>8132</v>
      </c>
      <c r="K51" s="6">
        <f t="shared" si="2"/>
        <v>6.8080403861126695E-2</v>
      </c>
      <c r="L51" s="7" t="s">
        <v>1013</v>
      </c>
      <c r="M51" s="8">
        <v>2427</v>
      </c>
      <c r="N51" s="9">
        <f t="shared" si="3"/>
        <v>2.0318635043157215E-2</v>
      </c>
      <c r="O51" s="96" t="s">
        <v>1015</v>
      </c>
      <c r="P51" s="95">
        <v>2881</v>
      </c>
      <c r="Q51" s="94">
        <f t="shared" si="4"/>
        <v>2.4119483955227006E-2</v>
      </c>
      <c r="R51" s="10"/>
      <c r="S51" s="11"/>
      <c r="T51" s="12">
        <f t="shared" si="5"/>
        <v>0</v>
      </c>
      <c r="U51" s="105"/>
      <c r="V51" s="104"/>
      <c r="W51" s="103">
        <f t="shared" si="6"/>
        <v>0</v>
      </c>
      <c r="X51" s="102" t="s">
        <v>1013</v>
      </c>
      <c r="Y51" s="101">
        <v>1133</v>
      </c>
      <c r="Z51" s="100">
        <f t="shared" si="7"/>
        <v>9.4853784523679964E-3</v>
      </c>
      <c r="AA51" s="13" t="s">
        <v>1014</v>
      </c>
      <c r="AB51" s="14">
        <v>347</v>
      </c>
      <c r="AC51" s="15">
        <f t="shared" si="8"/>
        <v>2.9050541244233846E-3</v>
      </c>
      <c r="AD51" s="16">
        <f t="shared" si="9"/>
        <v>119447</v>
      </c>
      <c r="AE51" s="1" t="s">
        <v>1013</v>
      </c>
      <c r="AF51" s="29" t="s">
        <v>42</v>
      </c>
      <c r="AG51" s="1" t="s">
        <v>1016</v>
      </c>
    </row>
    <row r="52" spans="1:33" x14ac:dyDescent="0.25">
      <c r="A52" s="1" t="s">
        <v>15</v>
      </c>
      <c r="B52" s="1">
        <v>51</v>
      </c>
      <c r="C52" s="2" t="s">
        <v>1017</v>
      </c>
      <c r="D52" s="30">
        <v>36628</v>
      </c>
      <c r="E52" s="3">
        <f t="shared" si="0"/>
        <v>0.35488465376752476</v>
      </c>
      <c r="F52" s="52" t="s">
        <v>150</v>
      </c>
      <c r="G52" s="53">
        <v>58100</v>
      </c>
      <c r="H52" s="54">
        <f t="shared" si="1"/>
        <v>0.5629244944821773</v>
      </c>
      <c r="I52" s="4" t="s">
        <v>150</v>
      </c>
      <c r="J52" s="5">
        <v>6014</v>
      </c>
      <c r="K52" s="6">
        <f t="shared" si="2"/>
        <v>5.8268982957242928E-2</v>
      </c>
      <c r="L52" s="7"/>
      <c r="M52" s="8"/>
      <c r="N52" s="9">
        <f t="shared" si="3"/>
        <v>0</v>
      </c>
      <c r="O52" s="96" t="s">
        <v>150</v>
      </c>
      <c r="P52" s="95">
        <v>2500</v>
      </c>
      <c r="Q52" s="94">
        <f t="shared" si="4"/>
        <v>2.4222224375308833E-2</v>
      </c>
      <c r="R52" s="10"/>
      <c r="S52" s="11"/>
      <c r="T52" s="12">
        <f t="shared" si="5"/>
        <v>0</v>
      </c>
      <c r="U52" s="105" t="s">
        <v>150</v>
      </c>
      <c r="V52" s="104">
        <v>487</v>
      </c>
      <c r="W52" s="103">
        <f t="shared" si="6"/>
        <v>4.7184893083101606E-3</v>
      </c>
      <c r="X52" s="102" t="s">
        <v>1017</v>
      </c>
      <c r="Y52" s="101">
        <v>1982</v>
      </c>
      <c r="Z52" s="100">
        <f t="shared" si="7"/>
        <v>1.9203379484744845E-2</v>
      </c>
      <c r="AA52" s="13"/>
      <c r="AB52" s="14"/>
      <c r="AC52" s="15">
        <f t="shared" si="8"/>
        <v>0</v>
      </c>
      <c r="AD52" s="16">
        <f t="shared" si="9"/>
        <v>103211</v>
      </c>
      <c r="AE52" s="1" t="s">
        <v>150</v>
      </c>
      <c r="AF52" s="29" t="s">
        <v>18</v>
      </c>
      <c r="AG52" s="1" t="s">
        <v>799</v>
      </c>
    </row>
    <row r="53" spans="1:33" x14ac:dyDescent="0.25">
      <c r="A53" s="1" t="s">
        <v>15</v>
      </c>
      <c r="B53" s="1">
        <v>52</v>
      </c>
      <c r="C53" s="2"/>
      <c r="D53" s="30"/>
      <c r="E53" s="3">
        <f t="shared" si="0"/>
        <v>0</v>
      </c>
      <c r="F53" s="52" t="s">
        <v>800</v>
      </c>
      <c r="G53" s="53">
        <v>66559</v>
      </c>
      <c r="H53" s="54">
        <f t="shared" si="1"/>
        <v>0.90517053799706249</v>
      </c>
      <c r="I53" s="4" t="s">
        <v>800</v>
      </c>
      <c r="J53" s="5">
        <v>5797</v>
      </c>
      <c r="K53" s="6">
        <f t="shared" si="2"/>
        <v>7.8836424957841489E-2</v>
      </c>
      <c r="L53" s="7"/>
      <c r="M53" s="8"/>
      <c r="N53" s="9">
        <f t="shared" si="3"/>
        <v>0</v>
      </c>
      <c r="O53" s="96" t="s">
        <v>800</v>
      </c>
      <c r="P53" s="95">
        <v>7562</v>
      </c>
      <c r="Q53" s="94">
        <f t="shared" si="4"/>
        <v>0.10283958004678236</v>
      </c>
      <c r="R53" s="10"/>
      <c r="S53" s="11"/>
      <c r="T53" s="12">
        <f t="shared" si="5"/>
        <v>0</v>
      </c>
      <c r="U53" s="105" t="s">
        <v>800</v>
      </c>
      <c r="V53" s="104">
        <v>1176</v>
      </c>
      <c r="W53" s="103">
        <f t="shared" si="6"/>
        <v>1.5993037045096012E-2</v>
      </c>
      <c r="X53" s="102"/>
      <c r="Y53" s="101"/>
      <c r="Z53" s="100">
        <f t="shared" si="7"/>
        <v>0</v>
      </c>
      <c r="AA53" s="13"/>
      <c r="AB53" s="14"/>
      <c r="AC53" s="15">
        <f t="shared" si="8"/>
        <v>0</v>
      </c>
      <c r="AD53" s="16">
        <f t="shared" si="9"/>
        <v>73532</v>
      </c>
      <c r="AE53" s="1" t="s">
        <v>800</v>
      </c>
      <c r="AF53" s="29" t="s">
        <v>18</v>
      </c>
      <c r="AG53" s="1" t="s">
        <v>762</v>
      </c>
    </row>
    <row r="54" spans="1:33" x14ac:dyDescent="0.25">
      <c r="A54" s="1" t="s">
        <v>15</v>
      </c>
      <c r="B54" s="1">
        <v>53</v>
      </c>
      <c r="C54" s="2" t="s">
        <v>1018</v>
      </c>
      <c r="D54" s="30">
        <v>45706</v>
      </c>
      <c r="E54" s="3">
        <f t="shared" si="0"/>
        <v>0.54336222166743942</v>
      </c>
      <c r="F54" s="52" t="s">
        <v>1019</v>
      </c>
      <c r="G54" s="53">
        <v>29627</v>
      </c>
      <c r="H54" s="54">
        <f t="shared" si="1"/>
        <v>0.35221180023063114</v>
      </c>
      <c r="I54" s="4" t="s">
        <v>1019</v>
      </c>
      <c r="J54" s="5">
        <v>5021</v>
      </c>
      <c r="K54" s="6">
        <f t="shared" si="2"/>
        <v>5.9690668949201706E-2</v>
      </c>
      <c r="L54" s="7" t="s">
        <v>1018</v>
      </c>
      <c r="M54" s="8">
        <v>2370</v>
      </c>
      <c r="N54" s="9">
        <f t="shared" si="3"/>
        <v>2.817504190591676E-2</v>
      </c>
      <c r="O54" s="96" t="s">
        <v>155</v>
      </c>
      <c r="P54" s="95">
        <v>9625</v>
      </c>
      <c r="Q54" s="94">
        <f t="shared" si="4"/>
        <v>0.11442395710736236</v>
      </c>
      <c r="R54" s="10"/>
      <c r="S54" s="11"/>
      <c r="T54" s="12">
        <f t="shared" si="5"/>
        <v>0</v>
      </c>
      <c r="U54" s="105"/>
      <c r="V54" s="104"/>
      <c r="W54" s="103">
        <f t="shared" si="6"/>
        <v>0</v>
      </c>
      <c r="X54" s="102" t="s">
        <v>155</v>
      </c>
      <c r="Y54" s="101">
        <v>1393</v>
      </c>
      <c r="Z54" s="100">
        <f t="shared" si="7"/>
        <v>1.6560267246810988E-2</v>
      </c>
      <c r="AA54" s="13"/>
      <c r="AB54" s="14"/>
      <c r="AC54" s="15">
        <f t="shared" si="8"/>
        <v>0</v>
      </c>
      <c r="AD54" s="16">
        <f t="shared" si="9"/>
        <v>84117</v>
      </c>
      <c r="AE54" s="1" t="s">
        <v>1018</v>
      </c>
      <c r="AF54" s="29" t="s">
        <v>42</v>
      </c>
      <c r="AG54" s="1" t="s">
        <v>1020</v>
      </c>
    </row>
    <row r="55" spans="1:33" x14ac:dyDescent="0.25">
      <c r="A55" s="1" t="s">
        <v>15</v>
      </c>
      <c r="B55" s="1">
        <v>54</v>
      </c>
      <c r="C55" s="2" t="s">
        <v>803</v>
      </c>
      <c r="D55" s="30">
        <v>38808</v>
      </c>
      <c r="E55" s="3">
        <f t="shared" si="0"/>
        <v>0.36636897456715067</v>
      </c>
      <c r="F55" s="52" t="s">
        <v>804</v>
      </c>
      <c r="G55" s="53">
        <v>55858</v>
      </c>
      <c r="H55" s="54">
        <f t="shared" si="1"/>
        <v>0.52733040046825141</v>
      </c>
      <c r="I55" s="4" t="s">
        <v>804</v>
      </c>
      <c r="J55" s="5">
        <v>8249</v>
      </c>
      <c r="K55" s="6">
        <f t="shared" si="2"/>
        <v>7.7875120367048689E-2</v>
      </c>
      <c r="L55" s="7" t="s">
        <v>803</v>
      </c>
      <c r="M55" s="8">
        <v>1618</v>
      </c>
      <c r="N55" s="9">
        <f t="shared" si="3"/>
        <v>1.5274814493136718E-2</v>
      </c>
      <c r="O55" s="96" t="s">
        <v>804</v>
      </c>
      <c r="P55" s="95">
        <v>2566</v>
      </c>
      <c r="Q55" s="94">
        <f t="shared" si="4"/>
        <v>2.4224458584294697E-2</v>
      </c>
      <c r="R55" s="10"/>
      <c r="S55" s="11"/>
      <c r="T55" s="12">
        <f t="shared" si="5"/>
        <v>0</v>
      </c>
      <c r="U55" s="105" t="s">
        <v>804</v>
      </c>
      <c r="V55" s="104">
        <v>550</v>
      </c>
      <c r="W55" s="103">
        <f t="shared" si="6"/>
        <v>5.1923040613258316E-3</v>
      </c>
      <c r="X55" s="102" t="s">
        <v>803</v>
      </c>
      <c r="Y55" s="101">
        <v>843</v>
      </c>
      <c r="Z55" s="100">
        <f t="shared" si="7"/>
        <v>7.9583860430866831E-3</v>
      </c>
      <c r="AA55" s="13"/>
      <c r="AB55" s="14"/>
      <c r="AC55" s="15">
        <f t="shared" si="8"/>
        <v>0</v>
      </c>
      <c r="AD55" s="16">
        <f t="shared" si="9"/>
        <v>105926</v>
      </c>
      <c r="AE55" s="1" t="s">
        <v>804</v>
      </c>
      <c r="AF55" s="29" t="s">
        <v>18</v>
      </c>
      <c r="AG55" s="1" t="s">
        <v>739</v>
      </c>
    </row>
    <row r="56" spans="1:33" x14ac:dyDescent="0.25">
      <c r="A56" s="1" t="s">
        <v>15</v>
      </c>
      <c r="B56" s="1">
        <v>55</v>
      </c>
      <c r="C56" s="2" t="s">
        <v>1021</v>
      </c>
      <c r="D56" s="30">
        <v>61407</v>
      </c>
      <c r="E56" s="3">
        <f t="shared" si="0"/>
        <v>0.4928765781890857</v>
      </c>
      <c r="F56" s="52" t="s">
        <v>571</v>
      </c>
      <c r="G56" s="53">
        <v>54429</v>
      </c>
      <c r="H56" s="54">
        <f t="shared" si="1"/>
        <v>0.43686842337606047</v>
      </c>
      <c r="I56" s="4" t="s">
        <v>571</v>
      </c>
      <c r="J56" s="5">
        <v>8210</v>
      </c>
      <c r="K56" s="6">
        <f t="shared" si="2"/>
        <v>6.5896668245190179E-2</v>
      </c>
      <c r="L56" s="7"/>
      <c r="M56" s="8"/>
      <c r="N56" s="9">
        <f t="shared" si="3"/>
        <v>0</v>
      </c>
      <c r="O56" s="96" t="s">
        <v>571</v>
      </c>
      <c r="P56" s="95">
        <v>3097</v>
      </c>
      <c r="Q56" s="94">
        <f t="shared" si="4"/>
        <v>2.4857732223551036E-2</v>
      </c>
      <c r="R56" s="10"/>
      <c r="S56" s="11"/>
      <c r="T56" s="12">
        <f t="shared" si="5"/>
        <v>0</v>
      </c>
      <c r="U56" s="105" t="s">
        <v>571</v>
      </c>
      <c r="V56" s="104">
        <v>543</v>
      </c>
      <c r="W56" s="103">
        <f t="shared" si="6"/>
        <v>4.3583301896636143E-3</v>
      </c>
      <c r="X56" s="102"/>
      <c r="Y56" s="101"/>
      <c r="Z56" s="100">
        <f t="shared" si="7"/>
        <v>0</v>
      </c>
      <c r="AA56" s="13"/>
      <c r="AB56" s="14"/>
      <c r="AC56" s="15">
        <f t="shared" si="8"/>
        <v>0</v>
      </c>
      <c r="AD56" s="16">
        <f t="shared" si="9"/>
        <v>124589</v>
      </c>
      <c r="AE56" s="1" t="s">
        <v>1021</v>
      </c>
      <c r="AF56" s="29" t="s">
        <v>42</v>
      </c>
      <c r="AG56" s="1" t="s">
        <v>737</v>
      </c>
    </row>
    <row r="57" spans="1:33" x14ac:dyDescent="0.25">
      <c r="A57" s="1" t="s">
        <v>15</v>
      </c>
      <c r="B57" s="1">
        <v>56</v>
      </c>
      <c r="C57" s="2" t="s">
        <v>1022</v>
      </c>
      <c r="D57" s="30">
        <v>40214</v>
      </c>
      <c r="E57" s="3">
        <f t="shared" si="0"/>
        <v>0.43111987821351228</v>
      </c>
      <c r="F57" s="52" t="s">
        <v>159</v>
      </c>
      <c r="G57" s="53">
        <v>43152</v>
      </c>
      <c r="H57" s="54">
        <f t="shared" si="1"/>
        <v>0.46261712300864083</v>
      </c>
      <c r="I57" s="4" t="s">
        <v>159</v>
      </c>
      <c r="J57" s="5">
        <v>7200</v>
      </c>
      <c r="K57" s="6">
        <f t="shared" si="2"/>
        <v>7.7188618966958986E-2</v>
      </c>
      <c r="L57" s="7" t="s">
        <v>159</v>
      </c>
      <c r="M57" s="8">
        <v>1452</v>
      </c>
      <c r="N57" s="9">
        <f t="shared" si="3"/>
        <v>1.5566371491670061E-2</v>
      </c>
      <c r="O57" s="96" t="s">
        <v>159</v>
      </c>
      <c r="P57" s="95">
        <v>2310</v>
      </c>
      <c r="Q57" s="94">
        <f t="shared" si="4"/>
        <v>2.4764681918566008E-2</v>
      </c>
      <c r="R57" s="10"/>
      <c r="S57" s="11"/>
      <c r="T57" s="12">
        <f t="shared" si="5"/>
        <v>0</v>
      </c>
      <c r="U57" s="105" t="s">
        <v>159</v>
      </c>
      <c r="V57" s="104">
        <v>429</v>
      </c>
      <c r="W57" s="103">
        <f t="shared" si="6"/>
        <v>4.5991552134479726E-3</v>
      </c>
      <c r="X57" s="102" t="s">
        <v>1022</v>
      </c>
      <c r="Y57" s="101">
        <v>831</v>
      </c>
      <c r="Z57" s="100">
        <f t="shared" si="7"/>
        <v>8.908853105769849E-3</v>
      </c>
      <c r="AA57" s="13"/>
      <c r="AB57" s="14"/>
      <c r="AC57" s="15">
        <f t="shared" si="8"/>
        <v>0</v>
      </c>
      <c r="AD57" s="16">
        <f t="shared" si="9"/>
        <v>93278</v>
      </c>
      <c r="AE57" s="1" t="s">
        <v>159</v>
      </c>
      <c r="AF57" s="29" t="s">
        <v>18</v>
      </c>
      <c r="AG57" s="1" t="s">
        <v>739</v>
      </c>
    </row>
    <row r="58" spans="1:33" x14ac:dyDescent="0.25">
      <c r="A58" s="1" t="s">
        <v>15</v>
      </c>
      <c r="B58" s="1">
        <v>57</v>
      </c>
      <c r="C58" s="2"/>
      <c r="D58" s="30"/>
      <c r="E58" s="3">
        <f t="shared" si="0"/>
        <v>0</v>
      </c>
      <c r="F58" s="52" t="s">
        <v>160</v>
      </c>
      <c r="G58" s="53">
        <v>64261</v>
      </c>
      <c r="H58" s="54">
        <f t="shared" si="1"/>
        <v>0.87545468168875928</v>
      </c>
      <c r="I58" s="4" t="s">
        <v>160</v>
      </c>
      <c r="J58" s="5">
        <v>8414</v>
      </c>
      <c r="K58" s="6">
        <f t="shared" si="2"/>
        <v>0.11462746754219855</v>
      </c>
      <c r="L58" s="7"/>
      <c r="M58" s="8"/>
      <c r="N58" s="9">
        <f t="shared" si="3"/>
        <v>0</v>
      </c>
      <c r="O58" s="96" t="s">
        <v>160</v>
      </c>
      <c r="P58" s="95">
        <v>4961</v>
      </c>
      <c r="Q58" s="94">
        <f t="shared" si="4"/>
        <v>6.7585793496178631E-2</v>
      </c>
      <c r="R58" s="10"/>
      <c r="S58" s="11"/>
      <c r="T58" s="12">
        <f t="shared" si="5"/>
        <v>0</v>
      </c>
      <c r="U58" s="105" t="s">
        <v>160</v>
      </c>
      <c r="V58" s="104">
        <v>728</v>
      </c>
      <c r="W58" s="103">
        <f t="shared" si="6"/>
        <v>9.9178507690421379E-3</v>
      </c>
      <c r="X58" s="102"/>
      <c r="Y58" s="101"/>
      <c r="Z58" s="100">
        <f t="shared" si="7"/>
        <v>0</v>
      </c>
      <c r="AA58" s="13"/>
      <c r="AB58" s="14"/>
      <c r="AC58" s="15">
        <f t="shared" si="8"/>
        <v>0</v>
      </c>
      <c r="AD58" s="16">
        <f t="shared" si="9"/>
        <v>73403</v>
      </c>
      <c r="AE58" s="1" t="s">
        <v>160</v>
      </c>
      <c r="AF58" s="29" t="s">
        <v>18</v>
      </c>
      <c r="AG58" s="1" t="s">
        <v>762</v>
      </c>
    </row>
    <row r="59" spans="1:33" x14ac:dyDescent="0.25">
      <c r="A59" s="1" t="s">
        <v>15</v>
      </c>
      <c r="B59" s="1">
        <v>58</v>
      </c>
      <c r="C59" s="2" t="s">
        <v>1023</v>
      </c>
      <c r="D59" s="30">
        <v>36546</v>
      </c>
      <c r="E59" s="3">
        <f t="shared" si="0"/>
        <v>0.37876212586021057</v>
      </c>
      <c r="F59" s="52" t="s">
        <v>161</v>
      </c>
      <c r="G59" s="53">
        <v>51769</v>
      </c>
      <c r="H59" s="54">
        <f t="shared" si="1"/>
        <v>0.53653304037807814</v>
      </c>
      <c r="I59" s="4" t="s">
        <v>161</v>
      </c>
      <c r="J59" s="5">
        <v>4565</v>
      </c>
      <c r="K59" s="6">
        <f t="shared" si="2"/>
        <v>4.7311582787496892E-2</v>
      </c>
      <c r="L59" s="7" t="s">
        <v>1023</v>
      </c>
      <c r="M59" s="8">
        <v>3268</v>
      </c>
      <c r="N59" s="9">
        <f t="shared" si="3"/>
        <v>3.3869496724981345E-2</v>
      </c>
      <c r="O59" s="96" t="s">
        <v>161</v>
      </c>
      <c r="P59" s="95">
        <v>1813</v>
      </c>
      <c r="Q59" s="94">
        <f t="shared" si="4"/>
        <v>1.878990133488102E-2</v>
      </c>
      <c r="R59" s="10"/>
      <c r="S59" s="11"/>
      <c r="T59" s="12">
        <f t="shared" si="5"/>
        <v>0</v>
      </c>
      <c r="U59" s="105" t="s">
        <v>161</v>
      </c>
      <c r="V59" s="104">
        <v>340</v>
      </c>
      <c r="W59" s="103">
        <f t="shared" si="6"/>
        <v>3.5237542492330652E-3</v>
      </c>
      <c r="X59" s="102"/>
      <c r="Y59" s="101"/>
      <c r="Z59" s="100">
        <f t="shared" si="7"/>
        <v>0</v>
      </c>
      <c r="AA59" s="13"/>
      <c r="AB59" s="14"/>
      <c r="AC59" s="15">
        <f t="shared" si="8"/>
        <v>0</v>
      </c>
      <c r="AD59" s="16">
        <f t="shared" si="9"/>
        <v>96488</v>
      </c>
      <c r="AE59" s="1" t="s">
        <v>1023</v>
      </c>
      <c r="AF59" s="29" t="s">
        <v>42</v>
      </c>
      <c r="AG59" s="1" t="s">
        <v>783</v>
      </c>
    </row>
    <row r="60" spans="1:33" x14ac:dyDescent="0.25">
      <c r="A60" s="1" t="s">
        <v>15</v>
      </c>
      <c r="B60" s="1">
        <v>59</v>
      </c>
      <c r="C60" s="2"/>
      <c r="D60" s="30"/>
      <c r="E60" s="3">
        <f t="shared" si="0"/>
        <v>0</v>
      </c>
      <c r="F60" s="52" t="s">
        <v>162</v>
      </c>
      <c r="G60" s="53">
        <v>67140</v>
      </c>
      <c r="H60" s="54">
        <f t="shared" si="1"/>
        <v>0.8111732653529703</v>
      </c>
      <c r="I60" s="4" t="s">
        <v>162</v>
      </c>
      <c r="J60" s="5">
        <v>14280</v>
      </c>
      <c r="K60" s="6">
        <f t="shared" si="2"/>
        <v>0.17252836206792399</v>
      </c>
      <c r="L60" s="7"/>
      <c r="M60" s="8"/>
      <c r="N60" s="9">
        <f t="shared" si="3"/>
        <v>0</v>
      </c>
      <c r="O60" s="96" t="s">
        <v>162</v>
      </c>
      <c r="P60" s="95">
        <v>8969</v>
      </c>
      <c r="Q60" s="94">
        <f t="shared" si="4"/>
        <v>0.10836182628761976</v>
      </c>
      <c r="R60" s="10"/>
      <c r="S60" s="11"/>
      <c r="T60" s="12">
        <f t="shared" si="5"/>
        <v>0</v>
      </c>
      <c r="U60" s="105" t="s">
        <v>162</v>
      </c>
      <c r="V60" s="104">
        <v>1349</v>
      </c>
      <c r="W60" s="103">
        <f t="shared" si="6"/>
        <v>1.6298372579105703E-2</v>
      </c>
      <c r="X60" s="102"/>
      <c r="Y60" s="101"/>
      <c r="Z60" s="100">
        <f t="shared" si="7"/>
        <v>0</v>
      </c>
      <c r="AA60" s="13"/>
      <c r="AB60" s="14"/>
      <c r="AC60" s="15">
        <f t="shared" si="8"/>
        <v>0</v>
      </c>
      <c r="AD60" s="16">
        <f t="shared" si="9"/>
        <v>82769</v>
      </c>
      <c r="AE60" s="1" t="s">
        <v>162</v>
      </c>
      <c r="AF60" s="29" t="s">
        <v>18</v>
      </c>
      <c r="AG60" s="1" t="s">
        <v>762</v>
      </c>
    </row>
    <row r="61" spans="1:33" x14ac:dyDescent="0.25">
      <c r="A61" s="1" t="s">
        <v>15</v>
      </c>
      <c r="B61" s="1">
        <v>60</v>
      </c>
      <c r="C61" s="2" t="s">
        <v>1024</v>
      </c>
      <c r="D61" s="30">
        <v>45106</v>
      </c>
      <c r="E61" s="3">
        <f t="shared" si="0"/>
        <v>0.41918905606721002</v>
      </c>
      <c r="F61" s="52" t="s">
        <v>261</v>
      </c>
      <c r="G61" s="53">
        <v>48643</v>
      </c>
      <c r="H61" s="54">
        <f t="shared" si="1"/>
        <v>0.45205988680612996</v>
      </c>
      <c r="I61" s="4" t="s">
        <v>261</v>
      </c>
      <c r="J61" s="5">
        <v>9490</v>
      </c>
      <c r="K61" s="6">
        <f t="shared" si="2"/>
        <v>8.8194567065973992E-2</v>
      </c>
      <c r="L61" s="7" t="s">
        <v>1024</v>
      </c>
      <c r="M61" s="8">
        <v>2537</v>
      </c>
      <c r="N61" s="9">
        <f t="shared" si="3"/>
        <v>2.3577409551778297E-2</v>
      </c>
      <c r="O61" s="96" t="s">
        <v>261</v>
      </c>
      <c r="P61" s="95">
        <v>3027</v>
      </c>
      <c r="Q61" s="94">
        <f t="shared" si="4"/>
        <v>2.8131185933477691E-2</v>
      </c>
      <c r="R61" s="10"/>
      <c r="S61" s="11"/>
      <c r="T61" s="12">
        <f t="shared" si="5"/>
        <v>0</v>
      </c>
      <c r="U61" s="105" t="s">
        <v>261</v>
      </c>
      <c r="V61" s="104">
        <v>527</v>
      </c>
      <c r="W61" s="103">
        <f t="shared" si="6"/>
        <v>4.8976329656236347E-3</v>
      </c>
      <c r="X61" s="102" t="s">
        <v>1024</v>
      </c>
      <c r="Y61" s="101">
        <v>1300</v>
      </c>
      <c r="Z61" s="100">
        <f t="shared" si="7"/>
        <v>1.2081447543284109E-2</v>
      </c>
      <c r="AA61" s="13"/>
      <c r="AB61" s="14"/>
      <c r="AC61" s="15">
        <f t="shared" si="8"/>
        <v>0</v>
      </c>
      <c r="AD61" s="16">
        <f t="shared" si="9"/>
        <v>107603</v>
      </c>
      <c r="AE61" s="1" t="s">
        <v>261</v>
      </c>
      <c r="AF61" s="29" t="s">
        <v>18</v>
      </c>
      <c r="AG61" s="1" t="s">
        <v>739</v>
      </c>
    </row>
    <row r="62" spans="1:33" x14ac:dyDescent="0.25">
      <c r="A62" s="1" t="s">
        <v>15</v>
      </c>
      <c r="B62" s="1">
        <v>61</v>
      </c>
      <c r="C62" s="2" t="s">
        <v>1025</v>
      </c>
      <c r="D62" s="30">
        <v>48279</v>
      </c>
      <c r="E62" s="3">
        <f t="shared" si="0"/>
        <v>0.43689425817836297</v>
      </c>
      <c r="F62" s="52" t="s">
        <v>169</v>
      </c>
      <c r="G62" s="53">
        <v>49410</v>
      </c>
      <c r="H62" s="54">
        <f t="shared" si="1"/>
        <v>0.44712908918148497</v>
      </c>
      <c r="I62" s="4" t="s">
        <v>169</v>
      </c>
      <c r="J62" s="5">
        <v>9199</v>
      </c>
      <c r="K62" s="6">
        <f t="shared" si="2"/>
        <v>8.324510203158228E-2</v>
      </c>
      <c r="L62" s="7" t="s">
        <v>1025</v>
      </c>
      <c r="M62" s="8">
        <v>2010</v>
      </c>
      <c r="N62" s="9">
        <f t="shared" si="3"/>
        <v>1.8189222207139949E-2</v>
      </c>
      <c r="O62" s="96" t="s">
        <v>169</v>
      </c>
      <c r="P62" s="95">
        <v>1746</v>
      </c>
      <c r="Q62" s="94">
        <f t="shared" si="4"/>
        <v>1.5800190036649925E-2</v>
      </c>
      <c r="R62" s="10"/>
      <c r="S62" s="11"/>
      <c r="T62" s="12">
        <f t="shared" si="5"/>
        <v>0</v>
      </c>
      <c r="U62" s="105" t="s">
        <v>169</v>
      </c>
      <c r="V62" s="104">
        <v>425</v>
      </c>
      <c r="W62" s="103">
        <f t="shared" si="6"/>
        <v>3.8459798199176509E-3</v>
      </c>
      <c r="X62" s="102" t="s">
        <v>1025</v>
      </c>
      <c r="Y62" s="101">
        <v>1182</v>
      </c>
      <c r="Z62" s="100">
        <f t="shared" si="7"/>
        <v>1.0696348581512149E-2</v>
      </c>
      <c r="AA62" s="13"/>
      <c r="AB62" s="14"/>
      <c r="AC62" s="15">
        <f t="shared" si="8"/>
        <v>0</v>
      </c>
      <c r="AD62" s="16">
        <f t="shared" si="9"/>
        <v>110505</v>
      </c>
      <c r="AE62" s="1" t="s">
        <v>169</v>
      </c>
      <c r="AF62" s="29" t="s">
        <v>18</v>
      </c>
      <c r="AG62" s="1" t="s">
        <v>739</v>
      </c>
    </row>
    <row r="63" spans="1:33" x14ac:dyDescent="0.25">
      <c r="A63" s="1" t="s">
        <v>15</v>
      </c>
      <c r="B63" s="1">
        <v>62</v>
      </c>
      <c r="C63" s="2"/>
      <c r="D63" s="30"/>
      <c r="E63" s="3">
        <f t="shared" si="0"/>
        <v>0</v>
      </c>
      <c r="F63" s="52" t="s">
        <v>578</v>
      </c>
      <c r="G63" s="53">
        <v>54154</v>
      </c>
      <c r="H63" s="54">
        <f t="shared" si="1"/>
        <v>0.72060252025921145</v>
      </c>
      <c r="I63" s="4" t="s">
        <v>578</v>
      </c>
      <c r="J63" s="5">
        <v>9804</v>
      </c>
      <c r="K63" s="6">
        <f t="shared" si="2"/>
        <v>0.1304573458769677</v>
      </c>
      <c r="L63" s="7"/>
      <c r="M63" s="8"/>
      <c r="N63" s="9">
        <f t="shared" si="3"/>
        <v>0</v>
      </c>
      <c r="O63" s="96" t="s">
        <v>578</v>
      </c>
      <c r="P63" s="95">
        <v>4506</v>
      </c>
      <c r="Q63" s="94">
        <f t="shared" si="4"/>
        <v>5.995928197894905E-2</v>
      </c>
      <c r="R63" s="10" t="s">
        <v>1026</v>
      </c>
      <c r="S63" s="11">
        <v>10539</v>
      </c>
      <c r="T63" s="12">
        <f t="shared" si="5"/>
        <v>0.14023765485489215</v>
      </c>
      <c r="U63" s="105" t="s">
        <v>578</v>
      </c>
      <c r="V63" s="104">
        <v>654</v>
      </c>
      <c r="W63" s="103">
        <f t="shared" si="6"/>
        <v>8.7024790089286902E-3</v>
      </c>
      <c r="X63" s="102"/>
      <c r="Y63" s="101"/>
      <c r="Z63" s="100">
        <f t="shared" si="7"/>
        <v>0</v>
      </c>
      <c r="AA63" s="13"/>
      <c r="AB63" s="14"/>
      <c r="AC63" s="15">
        <f t="shared" si="8"/>
        <v>0</v>
      </c>
      <c r="AD63" s="16">
        <f t="shared" si="9"/>
        <v>75151</v>
      </c>
      <c r="AE63" s="1" t="s">
        <v>578</v>
      </c>
      <c r="AF63" s="29" t="s">
        <v>18</v>
      </c>
      <c r="AG63" s="1" t="s">
        <v>1027</v>
      </c>
    </row>
    <row r="64" spans="1:33" x14ac:dyDescent="0.25">
      <c r="A64" s="1" t="s">
        <v>15</v>
      </c>
      <c r="B64" s="1">
        <v>63</v>
      </c>
      <c r="C64" s="2" t="s">
        <v>174</v>
      </c>
      <c r="D64" s="30">
        <v>62370</v>
      </c>
      <c r="E64" s="3">
        <f t="shared" si="0"/>
        <v>0.92791787547422455</v>
      </c>
      <c r="F64" s="52"/>
      <c r="G64" s="53"/>
      <c r="H64" s="54">
        <f t="shared" si="1"/>
        <v>0</v>
      </c>
      <c r="I64" s="4"/>
      <c r="J64" s="5"/>
      <c r="K64" s="6">
        <f t="shared" si="2"/>
        <v>0</v>
      </c>
      <c r="L64" s="7" t="s">
        <v>174</v>
      </c>
      <c r="M64" s="8">
        <v>3811</v>
      </c>
      <c r="N64" s="9">
        <f t="shared" si="3"/>
        <v>5.6698653574350964E-2</v>
      </c>
      <c r="O64" s="96" t="s">
        <v>174</v>
      </c>
      <c r="P64" s="95">
        <v>3006</v>
      </c>
      <c r="Q64" s="94">
        <f t="shared" si="4"/>
        <v>4.4722160232091052E-2</v>
      </c>
      <c r="R64" s="10"/>
      <c r="S64" s="11"/>
      <c r="T64" s="12">
        <f t="shared" si="5"/>
        <v>0</v>
      </c>
      <c r="U64" s="105"/>
      <c r="V64" s="104"/>
      <c r="W64" s="103">
        <f t="shared" si="6"/>
        <v>0</v>
      </c>
      <c r="X64" s="102" t="s">
        <v>174</v>
      </c>
      <c r="Y64" s="101">
        <v>1034</v>
      </c>
      <c r="Z64" s="100">
        <f t="shared" si="7"/>
        <v>1.5383470951424533E-2</v>
      </c>
      <c r="AA64" s="13"/>
      <c r="AB64" s="14"/>
      <c r="AC64" s="15">
        <f t="shared" si="8"/>
        <v>0</v>
      </c>
      <c r="AD64" s="16">
        <f t="shared" si="9"/>
        <v>67215</v>
      </c>
      <c r="AE64" s="1" t="s">
        <v>174</v>
      </c>
      <c r="AF64" s="29" t="s">
        <v>42</v>
      </c>
      <c r="AG64" s="1" t="s">
        <v>775</v>
      </c>
    </row>
    <row r="65" spans="1:33" x14ac:dyDescent="0.25">
      <c r="A65" s="1" t="s">
        <v>175</v>
      </c>
      <c r="B65" s="1">
        <v>1</v>
      </c>
      <c r="C65" s="2" t="s">
        <v>583</v>
      </c>
      <c r="D65" s="30">
        <v>29166</v>
      </c>
      <c r="E65" s="3">
        <f t="shared" si="0"/>
        <v>0.57844945558398286</v>
      </c>
      <c r="F65" s="52" t="s">
        <v>1028</v>
      </c>
      <c r="G65" s="53">
        <v>17818</v>
      </c>
      <c r="H65" s="54">
        <f t="shared" si="1"/>
        <v>0.35338450248904224</v>
      </c>
      <c r="I65" s="4" t="s">
        <v>1028</v>
      </c>
      <c r="J65" s="5">
        <v>2135</v>
      </c>
      <c r="K65" s="6">
        <f t="shared" si="2"/>
        <v>4.2343467999444676E-2</v>
      </c>
      <c r="L65" s="7" t="s">
        <v>583</v>
      </c>
      <c r="M65" s="8">
        <v>872</v>
      </c>
      <c r="N65" s="9">
        <f t="shared" si="3"/>
        <v>1.7294381309375061E-2</v>
      </c>
      <c r="O65" s="96" t="s">
        <v>583</v>
      </c>
      <c r="P65" s="95">
        <v>1493</v>
      </c>
      <c r="Q65" s="94">
        <f t="shared" si="4"/>
        <v>2.9610678090478175E-2</v>
      </c>
      <c r="R65" s="10"/>
      <c r="S65" s="11"/>
      <c r="T65" s="12">
        <f t="shared" si="5"/>
        <v>0</v>
      </c>
      <c r="U65" s="105" t="s">
        <v>583</v>
      </c>
      <c r="V65" s="104">
        <v>97</v>
      </c>
      <c r="W65" s="103">
        <f t="shared" si="6"/>
        <v>1.9238015906070883E-3</v>
      </c>
      <c r="X65" s="102" t="s">
        <v>583</v>
      </c>
      <c r="Y65" s="101">
        <v>333</v>
      </c>
      <c r="Z65" s="100">
        <f t="shared" si="7"/>
        <v>6.6043910275480457E-3</v>
      </c>
      <c r="AA65" s="13"/>
      <c r="AB65" s="14"/>
      <c r="AC65" s="15">
        <f t="shared" si="8"/>
        <v>0</v>
      </c>
      <c r="AD65" s="16">
        <f t="shared" si="9"/>
        <v>50421</v>
      </c>
      <c r="AE65" s="1" t="s">
        <v>583</v>
      </c>
      <c r="AF65" s="29" t="s">
        <v>42</v>
      </c>
      <c r="AG65" s="1" t="s">
        <v>1029</v>
      </c>
    </row>
    <row r="66" spans="1:33" x14ac:dyDescent="0.25">
      <c r="A66" s="1" t="s">
        <v>175</v>
      </c>
      <c r="B66" s="1">
        <v>2</v>
      </c>
      <c r="C66" s="2" t="s">
        <v>51</v>
      </c>
      <c r="D66" s="30">
        <v>21533</v>
      </c>
      <c r="E66" s="3">
        <f t="shared" ref="E66:E129" si="10">D66/AD66</f>
        <v>0.41624139797417459</v>
      </c>
      <c r="F66" s="52" t="s">
        <v>586</v>
      </c>
      <c r="G66" s="53">
        <v>26760</v>
      </c>
      <c r="H66" s="54">
        <f t="shared" ref="H66:H129" si="11">G66/AD66</f>
        <v>0.51728137323126888</v>
      </c>
      <c r="I66" s="4" t="s">
        <v>586</v>
      </c>
      <c r="J66" s="5">
        <v>3439</v>
      </c>
      <c r="K66" s="6">
        <f t="shared" ref="K66:K129" si="12">J66/AD66</f>
        <v>6.6477228794556559E-2</v>
      </c>
      <c r="L66" s="7"/>
      <c r="M66" s="8"/>
      <c r="N66" s="9">
        <f t="shared" ref="N66:N129" si="13">M66/AD66</f>
        <v>0</v>
      </c>
      <c r="O66" s="96" t="s">
        <v>586</v>
      </c>
      <c r="P66" s="95">
        <v>1043</v>
      </c>
      <c r="Q66" s="94">
        <f t="shared" ref="Q66:Q129" si="14">P66/AD66</f>
        <v>2.0161602103146988E-2</v>
      </c>
      <c r="R66" s="10"/>
      <c r="S66" s="11"/>
      <c r="T66" s="12">
        <f t="shared" ref="T66:T129" si="15">S66/AD66</f>
        <v>0</v>
      </c>
      <c r="U66" s="105"/>
      <c r="V66" s="104"/>
      <c r="W66" s="103">
        <f t="shared" ref="W66:W129" si="16">V66/AD66</f>
        <v>0</v>
      </c>
      <c r="X66" s="102"/>
      <c r="Y66" s="101"/>
      <c r="Z66" s="100">
        <f t="shared" ref="Z66:Z129" si="17">Y66/AD66</f>
        <v>0</v>
      </c>
      <c r="AA66" s="13"/>
      <c r="AB66" s="14"/>
      <c r="AC66" s="15">
        <f t="shared" ref="AC66:AC129" si="18">AB66/AD66</f>
        <v>0</v>
      </c>
      <c r="AD66" s="16">
        <f t="shared" ref="AD66:AD129" si="19">D66+G66+J66+M66+S66+AB66+V66+Y66</f>
        <v>51732</v>
      </c>
      <c r="AE66" s="1" t="s">
        <v>586</v>
      </c>
      <c r="AF66" s="29" t="s">
        <v>18</v>
      </c>
      <c r="AG66" s="1" t="s">
        <v>498</v>
      </c>
    </row>
    <row r="67" spans="1:33" x14ac:dyDescent="0.25">
      <c r="A67" s="1" t="s">
        <v>175</v>
      </c>
      <c r="B67" s="1">
        <v>3</v>
      </c>
      <c r="C67" s="2" t="s">
        <v>73</v>
      </c>
      <c r="D67" s="30">
        <v>17822</v>
      </c>
      <c r="E67" s="3">
        <f t="shared" si="10"/>
        <v>0.4678549864804557</v>
      </c>
      <c r="F67" s="52" t="s">
        <v>1030</v>
      </c>
      <c r="G67" s="53">
        <v>18068</v>
      </c>
      <c r="H67" s="54">
        <f t="shared" si="11"/>
        <v>0.47431286588087052</v>
      </c>
      <c r="I67" s="4" t="s">
        <v>1030</v>
      </c>
      <c r="J67" s="5">
        <v>2099</v>
      </c>
      <c r="K67" s="6">
        <f t="shared" si="12"/>
        <v>5.5101987241750451E-2</v>
      </c>
      <c r="L67" s="7"/>
      <c r="M67" s="8"/>
      <c r="N67" s="9">
        <f t="shared" si="13"/>
        <v>0</v>
      </c>
      <c r="O67" s="96" t="s">
        <v>1030</v>
      </c>
      <c r="P67" s="95">
        <v>645</v>
      </c>
      <c r="Q67" s="94">
        <f t="shared" si="14"/>
        <v>1.6932244769380201E-2</v>
      </c>
      <c r="R67" s="10"/>
      <c r="S67" s="11"/>
      <c r="T67" s="12">
        <f t="shared" si="15"/>
        <v>0</v>
      </c>
      <c r="U67" s="105" t="s">
        <v>1030</v>
      </c>
      <c r="V67" s="104">
        <v>104</v>
      </c>
      <c r="W67" s="103">
        <f t="shared" si="16"/>
        <v>2.7301603969233194E-3</v>
      </c>
      <c r="X67" s="102"/>
      <c r="Y67" s="101"/>
      <c r="Z67" s="100">
        <f t="shared" si="17"/>
        <v>0</v>
      </c>
      <c r="AA67" s="13"/>
      <c r="AB67" s="14"/>
      <c r="AC67" s="15">
        <f t="shared" si="18"/>
        <v>0</v>
      </c>
      <c r="AD67" s="16">
        <f t="shared" si="19"/>
        <v>38093</v>
      </c>
      <c r="AE67" s="1" t="s">
        <v>1030</v>
      </c>
      <c r="AF67" s="29" t="s">
        <v>18</v>
      </c>
      <c r="AG67" s="1" t="s">
        <v>737</v>
      </c>
    </row>
    <row r="68" spans="1:33" x14ac:dyDescent="0.25">
      <c r="A68" s="1" t="s">
        <v>175</v>
      </c>
      <c r="B68" s="1">
        <v>4</v>
      </c>
      <c r="C68" s="2" t="s">
        <v>183</v>
      </c>
      <c r="D68" s="30">
        <v>26009</v>
      </c>
      <c r="E68" s="3">
        <f t="shared" si="10"/>
        <v>0.57823477100933751</v>
      </c>
      <c r="F68" s="52" t="s">
        <v>1031</v>
      </c>
      <c r="G68" s="53">
        <v>15828</v>
      </c>
      <c r="H68" s="54">
        <f t="shared" si="11"/>
        <v>0.35188972876834146</v>
      </c>
      <c r="I68" s="4" t="s">
        <v>1032</v>
      </c>
      <c r="J68" s="5">
        <v>2191</v>
      </c>
      <c r="K68" s="6">
        <f t="shared" si="12"/>
        <v>4.8710538016896399E-2</v>
      </c>
      <c r="L68" s="7" t="s">
        <v>183</v>
      </c>
      <c r="M68" s="8">
        <v>641</v>
      </c>
      <c r="N68" s="9">
        <f t="shared" si="13"/>
        <v>1.4250778123610494E-2</v>
      </c>
      <c r="O68" s="96" t="s">
        <v>183</v>
      </c>
      <c r="P68" s="95">
        <v>772</v>
      </c>
      <c r="Q68" s="94">
        <f t="shared" si="14"/>
        <v>1.7163183637172078E-2</v>
      </c>
      <c r="R68" s="10"/>
      <c r="S68" s="11"/>
      <c r="T68" s="12">
        <f t="shared" si="15"/>
        <v>0</v>
      </c>
      <c r="U68" s="105"/>
      <c r="V68" s="104"/>
      <c r="W68" s="103">
        <f t="shared" si="16"/>
        <v>0</v>
      </c>
      <c r="X68" s="102" t="s">
        <v>183</v>
      </c>
      <c r="Y68" s="101">
        <v>311</v>
      </c>
      <c r="Z68" s="100">
        <f t="shared" si="17"/>
        <v>6.91418408181414E-3</v>
      </c>
      <c r="AA68" s="13"/>
      <c r="AB68" s="14"/>
      <c r="AC68" s="15">
        <f t="shared" si="18"/>
        <v>0</v>
      </c>
      <c r="AD68" s="16">
        <f t="shared" si="19"/>
        <v>44980</v>
      </c>
      <c r="AE68" s="1" t="s">
        <v>183</v>
      </c>
      <c r="AF68" s="29" t="s">
        <v>42</v>
      </c>
      <c r="AG68" s="1" t="s">
        <v>555</v>
      </c>
    </row>
    <row r="69" spans="1:33" x14ac:dyDescent="0.25">
      <c r="A69" s="1" t="s">
        <v>175</v>
      </c>
      <c r="B69" s="1">
        <v>5</v>
      </c>
      <c r="C69" s="2" t="s">
        <v>536</v>
      </c>
      <c r="D69" s="30">
        <v>17668</v>
      </c>
      <c r="E69" s="3">
        <f t="shared" si="10"/>
        <v>0.41976716559752908</v>
      </c>
      <c r="F69" s="52" t="s">
        <v>51</v>
      </c>
      <c r="G69" s="53">
        <v>21745</v>
      </c>
      <c r="H69" s="54">
        <f t="shared" si="11"/>
        <v>0.51663102874792111</v>
      </c>
      <c r="I69" s="4" t="s">
        <v>51</v>
      </c>
      <c r="J69" s="5">
        <v>2551</v>
      </c>
      <c r="K69" s="6">
        <f t="shared" si="12"/>
        <v>6.0608220479923973E-2</v>
      </c>
      <c r="L69" s="7"/>
      <c r="M69" s="8"/>
      <c r="N69" s="9">
        <f t="shared" si="13"/>
        <v>0</v>
      </c>
      <c r="O69" s="96" t="s">
        <v>51</v>
      </c>
      <c r="P69" s="95">
        <v>653</v>
      </c>
      <c r="Q69" s="94">
        <f t="shared" si="14"/>
        <v>1.5514373960560704E-2</v>
      </c>
      <c r="R69" s="10"/>
      <c r="S69" s="11"/>
      <c r="T69" s="12">
        <f t="shared" si="15"/>
        <v>0</v>
      </c>
      <c r="U69" s="105" t="s">
        <v>51</v>
      </c>
      <c r="V69" s="104">
        <v>126</v>
      </c>
      <c r="W69" s="103">
        <f t="shared" si="16"/>
        <v>2.9935851746258017E-3</v>
      </c>
      <c r="X69" s="102"/>
      <c r="Y69" s="101"/>
      <c r="Z69" s="100">
        <f t="shared" si="17"/>
        <v>0</v>
      </c>
      <c r="AA69" s="13"/>
      <c r="AB69" s="14"/>
      <c r="AC69" s="15">
        <f t="shared" si="18"/>
        <v>0</v>
      </c>
      <c r="AD69" s="16">
        <f t="shared" si="19"/>
        <v>42090</v>
      </c>
      <c r="AE69" s="1" t="s">
        <v>51</v>
      </c>
      <c r="AF69" s="29" t="s">
        <v>18</v>
      </c>
      <c r="AG69" s="1" t="s">
        <v>737</v>
      </c>
    </row>
    <row r="70" spans="1:33" x14ac:dyDescent="0.25">
      <c r="A70" s="1" t="s">
        <v>175</v>
      </c>
      <c r="B70" s="1">
        <v>6</v>
      </c>
      <c r="C70" s="2" t="s">
        <v>188</v>
      </c>
      <c r="D70" s="30">
        <v>20027</v>
      </c>
      <c r="E70" s="3">
        <f t="shared" si="10"/>
        <v>0.9511303191489362</v>
      </c>
      <c r="F70" s="52"/>
      <c r="G70" s="53"/>
      <c r="H70" s="54">
        <f t="shared" si="11"/>
        <v>0</v>
      </c>
      <c r="I70" s="4"/>
      <c r="J70" s="5"/>
      <c r="K70" s="6">
        <f t="shared" si="12"/>
        <v>0</v>
      </c>
      <c r="L70" s="7" t="s">
        <v>188</v>
      </c>
      <c r="M70" s="8">
        <v>732</v>
      </c>
      <c r="N70" s="9">
        <f t="shared" si="13"/>
        <v>3.4764437689969604E-2</v>
      </c>
      <c r="O70" s="96" t="s">
        <v>188</v>
      </c>
      <c r="P70" s="95">
        <v>516</v>
      </c>
      <c r="Q70" s="94">
        <f t="shared" si="14"/>
        <v>2.4506079027355625E-2</v>
      </c>
      <c r="R70" s="10"/>
      <c r="S70" s="11"/>
      <c r="T70" s="12">
        <f t="shared" si="15"/>
        <v>0</v>
      </c>
      <c r="U70" s="105" t="s">
        <v>188</v>
      </c>
      <c r="V70" s="104">
        <v>109</v>
      </c>
      <c r="W70" s="103">
        <f t="shared" si="16"/>
        <v>5.1766717325227966E-3</v>
      </c>
      <c r="X70" s="102" t="s">
        <v>188</v>
      </c>
      <c r="Y70" s="101">
        <v>188</v>
      </c>
      <c r="Z70" s="100">
        <f t="shared" si="17"/>
        <v>8.9285714285714281E-3</v>
      </c>
      <c r="AA70" s="13"/>
      <c r="AB70" s="14"/>
      <c r="AC70" s="15">
        <f t="shared" si="18"/>
        <v>0</v>
      </c>
      <c r="AD70" s="16">
        <f t="shared" si="19"/>
        <v>21056</v>
      </c>
      <c r="AE70" s="1" t="s">
        <v>188</v>
      </c>
      <c r="AF70" s="29" t="s">
        <v>42</v>
      </c>
      <c r="AG70" s="1" t="s">
        <v>1000</v>
      </c>
    </row>
    <row r="71" spans="1:33" x14ac:dyDescent="0.25">
      <c r="A71" s="1" t="s">
        <v>175</v>
      </c>
      <c r="B71" s="1">
        <v>7</v>
      </c>
      <c r="C71" s="2" t="s">
        <v>1033</v>
      </c>
      <c r="D71" s="30">
        <v>20452</v>
      </c>
      <c r="E71" s="3">
        <f t="shared" si="10"/>
        <v>0.41983823952046639</v>
      </c>
      <c r="F71" s="52" t="s">
        <v>191</v>
      </c>
      <c r="G71" s="53">
        <v>24552</v>
      </c>
      <c r="H71" s="54">
        <f t="shared" si="11"/>
        <v>0.50400295602906764</v>
      </c>
      <c r="I71" s="4" t="s">
        <v>191</v>
      </c>
      <c r="J71" s="5">
        <v>3257</v>
      </c>
      <c r="K71" s="6">
        <f t="shared" si="12"/>
        <v>6.6859629675247362E-2</v>
      </c>
      <c r="L71" s="7"/>
      <c r="M71" s="8"/>
      <c r="N71" s="9">
        <f t="shared" si="13"/>
        <v>0</v>
      </c>
      <c r="O71" s="96" t="s">
        <v>191</v>
      </c>
      <c r="P71" s="95">
        <v>813</v>
      </c>
      <c r="Q71" s="94">
        <f t="shared" si="14"/>
        <v>1.6689247444266534E-2</v>
      </c>
      <c r="R71" s="10"/>
      <c r="S71" s="11"/>
      <c r="T71" s="12">
        <f t="shared" si="15"/>
        <v>0</v>
      </c>
      <c r="U71" s="105" t="s">
        <v>191</v>
      </c>
      <c r="V71" s="104">
        <v>105</v>
      </c>
      <c r="W71" s="103">
        <f t="shared" si="16"/>
        <v>2.1554378618056412E-3</v>
      </c>
      <c r="X71" s="102" t="s">
        <v>191</v>
      </c>
      <c r="Y71" s="101">
        <v>348</v>
      </c>
      <c r="Z71" s="100">
        <f t="shared" si="17"/>
        <v>7.1437369134129819E-3</v>
      </c>
      <c r="AA71" s="13"/>
      <c r="AB71" s="14"/>
      <c r="AC71" s="15">
        <f t="shared" si="18"/>
        <v>0</v>
      </c>
      <c r="AD71" s="16">
        <f t="shared" si="19"/>
        <v>48714</v>
      </c>
      <c r="AE71" s="1" t="s">
        <v>191</v>
      </c>
      <c r="AF71" s="29" t="s">
        <v>18</v>
      </c>
      <c r="AG71" s="1" t="s">
        <v>1034</v>
      </c>
    </row>
    <row r="72" spans="1:33" x14ac:dyDescent="0.25">
      <c r="A72" s="1" t="s">
        <v>175</v>
      </c>
      <c r="B72" s="1">
        <v>8</v>
      </c>
      <c r="C72" s="2" t="s">
        <v>1035</v>
      </c>
      <c r="D72" s="30">
        <v>20459</v>
      </c>
      <c r="E72" s="3">
        <f t="shared" si="10"/>
        <v>0.39597809046393251</v>
      </c>
      <c r="F72" s="52" t="s">
        <v>193</v>
      </c>
      <c r="G72" s="53">
        <v>27789</v>
      </c>
      <c r="H72" s="54">
        <f t="shared" si="11"/>
        <v>0.53784814291520699</v>
      </c>
      <c r="I72" s="4" t="s">
        <v>193</v>
      </c>
      <c r="J72" s="5">
        <v>3311</v>
      </c>
      <c r="K72" s="6">
        <f t="shared" si="12"/>
        <v>6.4083457526080481E-2</v>
      </c>
      <c r="L72" s="7"/>
      <c r="M72" s="8"/>
      <c r="N72" s="9">
        <f t="shared" si="13"/>
        <v>0</v>
      </c>
      <c r="O72" s="96" t="s">
        <v>193</v>
      </c>
      <c r="P72" s="95">
        <v>749</v>
      </c>
      <c r="Q72" s="94">
        <f t="shared" si="14"/>
        <v>1.4496680666576344E-2</v>
      </c>
      <c r="R72" s="10"/>
      <c r="S72" s="11"/>
      <c r="T72" s="12">
        <f t="shared" si="15"/>
        <v>0</v>
      </c>
      <c r="U72" s="105" t="s">
        <v>193</v>
      </c>
      <c r="V72" s="104">
        <v>108</v>
      </c>
      <c r="W72" s="103">
        <f t="shared" si="16"/>
        <v>2.0903090947800335E-3</v>
      </c>
      <c r="X72" s="102"/>
      <c r="Y72" s="101"/>
      <c r="Z72" s="100">
        <f t="shared" si="17"/>
        <v>0</v>
      </c>
      <c r="AA72" s="13"/>
      <c r="AB72" s="14"/>
      <c r="AC72" s="15">
        <f t="shared" si="18"/>
        <v>0</v>
      </c>
      <c r="AD72" s="16">
        <f t="shared" si="19"/>
        <v>51667</v>
      </c>
      <c r="AE72" s="1" t="s">
        <v>193</v>
      </c>
      <c r="AF72" s="29" t="s">
        <v>18</v>
      </c>
      <c r="AG72" s="1" t="s">
        <v>737</v>
      </c>
    </row>
    <row r="73" spans="1:33" x14ac:dyDescent="0.25">
      <c r="A73" s="1" t="s">
        <v>175</v>
      </c>
      <c r="B73" s="1">
        <v>9</v>
      </c>
      <c r="C73" s="2" t="s">
        <v>1036</v>
      </c>
      <c r="D73" s="30">
        <v>21091</v>
      </c>
      <c r="E73" s="3">
        <f t="shared" si="10"/>
        <v>0.4187131484385857</v>
      </c>
      <c r="F73" s="52" t="s">
        <v>1037</v>
      </c>
      <c r="G73" s="53">
        <v>25612</v>
      </c>
      <c r="H73" s="54">
        <f t="shared" si="11"/>
        <v>0.50846717357209503</v>
      </c>
      <c r="I73" s="4" t="s">
        <v>1037</v>
      </c>
      <c r="J73" s="5">
        <v>2701</v>
      </c>
      <c r="K73" s="6">
        <f t="shared" si="12"/>
        <v>5.3622123841099045E-2</v>
      </c>
      <c r="L73" s="7" t="s">
        <v>1036</v>
      </c>
      <c r="M73" s="8">
        <v>523</v>
      </c>
      <c r="N73" s="9">
        <f t="shared" si="13"/>
        <v>1.0382958448313514E-2</v>
      </c>
      <c r="O73" s="96" t="s">
        <v>1036</v>
      </c>
      <c r="P73" s="95">
        <v>547</v>
      </c>
      <c r="Q73" s="94">
        <f t="shared" si="14"/>
        <v>1.0859423080740902E-2</v>
      </c>
      <c r="R73" s="10"/>
      <c r="S73" s="11"/>
      <c r="T73" s="12">
        <f t="shared" si="15"/>
        <v>0</v>
      </c>
      <c r="U73" s="105" t="s">
        <v>1037</v>
      </c>
      <c r="V73" s="104">
        <v>169</v>
      </c>
      <c r="W73" s="103">
        <f t="shared" si="16"/>
        <v>3.3551051200095294E-3</v>
      </c>
      <c r="X73" s="102" t="s">
        <v>1036</v>
      </c>
      <c r="Y73" s="101">
        <v>275</v>
      </c>
      <c r="Z73" s="100">
        <f t="shared" si="17"/>
        <v>5.4594905798971633E-3</v>
      </c>
      <c r="AA73" s="13"/>
      <c r="AB73" s="14"/>
      <c r="AC73" s="15">
        <f t="shared" si="18"/>
        <v>0</v>
      </c>
      <c r="AD73" s="16">
        <f t="shared" si="19"/>
        <v>50371</v>
      </c>
      <c r="AE73" s="1" t="s">
        <v>1037</v>
      </c>
      <c r="AF73" s="29" t="s">
        <v>18</v>
      </c>
      <c r="AG73" s="1" t="s">
        <v>837</v>
      </c>
    </row>
    <row r="74" spans="1:33" x14ac:dyDescent="0.25">
      <c r="A74" s="1" t="s">
        <v>175</v>
      </c>
      <c r="B74" s="1">
        <v>10</v>
      </c>
      <c r="C74" s="2" t="s">
        <v>549</v>
      </c>
      <c r="D74" s="30">
        <v>26935</v>
      </c>
      <c r="E74" s="3">
        <f t="shared" si="10"/>
        <v>0.57314607937014572</v>
      </c>
      <c r="F74" s="52" t="s">
        <v>615</v>
      </c>
      <c r="G74" s="53">
        <v>17129</v>
      </c>
      <c r="H74" s="54">
        <f t="shared" si="11"/>
        <v>0.36448558357272048</v>
      </c>
      <c r="I74" s="4" t="s">
        <v>615</v>
      </c>
      <c r="J74" s="5">
        <v>2006</v>
      </c>
      <c r="K74" s="6">
        <f t="shared" si="12"/>
        <v>4.2685392062985425E-2</v>
      </c>
      <c r="L74" s="7" t="s">
        <v>549</v>
      </c>
      <c r="M74" s="8">
        <v>613</v>
      </c>
      <c r="N74" s="9">
        <f t="shared" si="13"/>
        <v>1.3043940844770721E-2</v>
      </c>
      <c r="O74" s="96" t="s">
        <v>549</v>
      </c>
      <c r="P74" s="95">
        <v>699</v>
      </c>
      <c r="Q74" s="94">
        <f t="shared" si="14"/>
        <v>1.4873922757740184E-2</v>
      </c>
      <c r="R74" s="10"/>
      <c r="S74" s="11"/>
      <c r="T74" s="12">
        <f t="shared" si="15"/>
        <v>0</v>
      </c>
      <c r="U74" s="105"/>
      <c r="V74" s="104"/>
      <c r="W74" s="103">
        <f t="shared" si="16"/>
        <v>0</v>
      </c>
      <c r="X74" s="102" t="s">
        <v>549</v>
      </c>
      <c r="Y74" s="101">
        <v>312</v>
      </c>
      <c r="Z74" s="100">
        <f t="shared" si="17"/>
        <v>6.6390041493775932E-3</v>
      </c>
      <c r="AA74" s="13"/>
      <c r="AB74" s="14"/>
      <c r="AC74" s="15">
        <f t="shared" si="18"/>
        <v>0</v>
      </c>
      <c r="AD74" s="16">
        <f t="shared" si="19"/>
        <v>46995</v>
      </c>
      <c r="AE74" s="1" t="s">
        <v>549</v>
      </c>
      <c r="AF74" s="29" t="s">
        <v>42</v>
      </c>
      <c r="AG74" s="1" t="s">
        <v>555</v>
      </c>
    </row>
    <row r="75" spans="1:33" x14ac:dyDescent="0.25">
      <c r="A75" s="1" t="s">
        <v>175</v>
      </c>
      <c r="B75" s="1">
        <v>11</v>
      </c>
      <c r="C75" s="2" t="s">
        <v>597</v>
      </c>
      <c r="D75" s="30">
        <v>22274</v>
      </c>
      <c r="E75" s="3">
        <f t="shared" si="10"/>
        <v>0.61810411810411814</v>
      </c>
      <c r="F75" s="52" t="s">
        <v>1038</v>
      </c>
      <c r="G75" s="53">
        <v>11631</v>
      </c>
      <c r="H75" s="54">
        <f t="shared" si="11"/>
        <v>0.32276057276057274</v>
      </c>
      <c r="I75" s="4" t="s">
        <v>1038</v>
      </c>
      <c r="J75" s="5">
        <v>1375</v>
      </c>
      <c r="K75" s="6">
        <f t="shared" si="12"/>
        <v>3.815628815628816E-2</v>
      </c>
      <c r="L75" s="7" t="s">
        <v>597</v>
      </c>
      <c r="M75" s="8">
        <v>528</v>
      </c>
      <c r="N75" s="9">
        <f t="shared" si="13"/>
        <v>1.4652014652014652E-2</v>
      </c>
      <c r="O75" s="96" t="s">
        <v>597</v>
      </c>
      <c r="P75" s="95">
        <v>455</v>
      </c>
      <c r="Q75" s="94">
        <f t="shared" si="14"/>
        <v>1.2626262626262626E-2</v>
      </c>
      <c r="R75" s="10"/>
      <c r="S75" s="11"/>
      <c r="T75" s="12">
        <f t="shared" si="15"/>
        <v>0</v>
      </c>
      <c r="U75" s="105"/>
      <c r="V75" s="104"/>
      <c r="W75" s="103">
        <f t="shared" si="16"/>
        <v>0</v>
      </c>
      <c r="X75" s="102" t="s">
        <v>597</v>
      </c>
      <c r="Y75" s="101">
        <v>228</v>
      </c>
      <c r="Z75" s="100">
        <f t="shared" si="17"/>
        <v>6.327006327006327E-3</v>
      </c>
      <c r="AA75" s="13"/>
      <c r="AB75" s="14"/>
      <c r="AC75" s="15">
        <f t="shared" si="18"/>
        <v>0</v>
      </c>
      <c r="AD75" s="16">
        <f t="shared" si="19"/>
        <v>36036</v>
      </c>
      <c r="AE75" s="1" t="s">
        <v>597</v>
      </c>
      <c r="AF75" s="29" t="s">
        <v>42</v>
      </c>
      <c r="AG75" s="1" t="s">
        <v>555</v>
      </c>
    </row>
    <row r="76" spans="1:33" x14ac:dyDescent="0.25">
      <c r="A76" s="1" t="s">
        <v>175</v>
      </c>
      <c r="B76" s="1">
        <v>12</v>
      </c>
      <c r="C76" s="2" t="s">
        <v>1039</v>
      </c>
      <c r="D76" s="30">
        <v>22416</v>
      </c>
      <c r="E76" s="3">
        <f t="shared" si="10"/>
        <v>0.45450121654501219</v>
      </c>
      <c r="F76" s="52" t="s">
        <v>202</v>
      </c>
      <c r="G76" s="53">
        <v>23868</v>
      </c>
      <c r="H76" s="54">
        <f t="shared" si="11"/>
        <v>0.48394160583941603</v>
      </c>
      <c r="I76" s="4" t="s">
        <v>202</v>
      </c>
      <c r="J76" s="5">
        <v>2896</v>
      </c>
      <c r="K76" s="6">
        <f t="shared" si="12"/>
        <v>5.8718572587185727E-2</v>
      </c>
      <c r="L76" s="7"/>
      <c r="M76" s="8"/>
      <c r="N76" s="9">
        <f t="shared" si="13"/>
        <v>0</v>
      </c>
      <c r="O76" s="96" t="s">
        <v>202</v>
      </c>
      <c r="P76" s="95">
        <v>949</v>
      </c>
      <c r="Q76" s="94">
        <f t="shared" si="14"/>
        <v>1.9241686942416871E-2</v>
      </c>
      <c r="R76" s="10"/>
      <c r="S76" s="11"/>
      <c r="T76" s="12">
        <f t="shared" si="15"/>
        <v>0</v>
      </c>
      <c r="U76" s="105" t="s">
        <v>202</v>
      </c>
      <c r="V76" s="104">
        <v>140</v>
      </c>
      <c r="W76" s="103">
        <f t="shared" si="16"/>
        <v>2.8386050283860501E-3</v>
      </c>
      <c r="X76" s="102"/>
      <c r="Y76" s="101"/>
      <c r="Z76" s="100">
        <f t="shared" si="17"/>
        <v>0</v>
      </c>
      <c r="AA76" s="13"/>
      <c r="AB76" s="14"/>
      <c r="AC76" s="15">
        <f t="shared" si="18"/>
        <v>0</v>
      </c>
      <c r="AD76" s="16">
        <f t="shared" si="19"/>
        <v>49320</v>
      </c>
      <c r="AE76" s="1" t="s">
        <v>202</v>
      </c>
      <c r="AF76" s="29" t="s">
        <v>18</v>
      </c>
      <c r="AG76" s="1" t="s">
        <v>737</v>
      </c>
    </row>
    <row r="77" spans="1:33" x14ac:dyDescent="0.25">
      <c r="A77" s="1" t="s">
        <v>175</v>
      </c>
      <c r="B77" s="1">
        <v>13</v>
      </c>
      <c r="C77" s="2" t="s">
        <v>203</v>
      </c>
      <c r="D77" s="30">
        <v>30699</v>
      </c>
      <c r="E77" s="3">
        <f t="shared" si="10"/>
        <v>0.66153083652975908</v>
      </c>
      <c r="F77" s="52" t="s">
        <v>1040</v>
      </c>
      <c r="G77" s="53">
        <v>13451</v>
      </c>
      <c r="H77" s="54">
        <f t="shared" si="11"/>
        <v>0.28985476016032408</v>
      </c>
      <c r="I77" s="4" t="s">
        <v>1040</v>
      </c>
      <c r="J77" s="5">
        <v>1353</v>
      </c>
      <c r="K77" s="6">
        <f t="shared" si="12"/>
        <v>2.9155712623367667E-2</v>
      </c>
      <c r="L77" s="7" t="s">
        <v>203</v>
      </c>
      <c r="M77" s="8">
        <v>497</v>
      </c>
      <c r="N77" s="9">
        <f t="shared" si="13"/>
        <v>1.0709822005775116E-2</v>
      </c>
      <c r="O77" s="96"/>
      <c r="P77" s="95"/>
      <c r="Q77" s="94">
        <f t="shared" si="14"/>
        <v>0</v>
      </c>
      <c r="R77" s="10"/>
      <c r="S77" s="11"/>
      <c r="T77" s="12">
        <f t="shared" si="15"/>
        <v>0</v>
      </c>
      <c r="U77" s="105" t="s">
        <v>203</v>
      </c>
      <c r="V77" s="104">
        <v>90</v>
      </c>
      <c r="W77" s="103">
        <f t="shared" si="16"/>
        <v>1.939404387363703E-3</v>
      </c>
      <c r="X77" s="102" t="s">
        <v>203</v>
      </c>
      <c r="Y77" s="101">
        <v>316</v>
      </c>
      <c r="Z77" s="100">
        <f t="shared" si="17"/>
        <v>6.8094642934103345E-3</v>
      </c>
      <c r="AA77" s="13"/>
      <c r="AB77" s="14"/>
      <c r="AC77" s="15">
        <f t="shared" si="18"/>
        <v>0</v>
      </c>
      <c r="AD77" s="16">
        <f t="shared" si="19"/>
        <v>46406</v>
      </c>
      <c r="AE77" s="1" t="s">
        <v>203</v>
      </c>
      <c r="AF77" s="29" t="s">
        <v>42</v>
      </c>
      <c r="AG77" s="1" t="s">
        <v>1041</v>
      </c>
    </row>
    <row r="78" spans="1:33" x14ac:dyDescent="0.25">
      <c r="A78" s="1" t="s">
        <v>175</v>
      </c>
      <c r="B78" s="1">
        <v>14</v>
      </c>
      <c r="C78" s="2" t="s">
        <v>831</v>
      </c>
      <c r="D78" s="30">
        <v>23210</v>
      </c>
      <c r="E78" s="3">
        <f t="shared" si="10"/>
        <v>0.42753463012083703</v>
      </c>
      <c r="F78" s="52" t="s">
        <v>208</v>
      </c>
      <c r="G78" s="53">
        <v>27287</v>
      </c>
      <c r="H78" s="54">
        <f t="shared" si="11"/>
        <v>0.50263409961685823</v>
      </c>
      <c r="I78" s="4" t="s">
        <v>208</v>
      </c>
      <c r="J78" s="5">
        <v>2722</v>
      </c>
      <c r="K78" s="6">
        <f t="shared" si="12"/>
        <v>5.013999410551135E-2</v>
      </c>
      <c r="L78" s="7" t="s">
        <v>831</v>
      </c>
      <c r="M78" s="8">
        <v>531</v>
      </c>
      <c r="N78" s="9">
        <f t="shared" si="13"/>
        <v>9.7811671087533157E-3</v>
      </c>
      <c r="O78" s="96" t="s">
        <v>208</v>
      </c>
      <c r="P78" s="95">
        <v>452</v>
      </c>
      <c r="Q78" s="94">
        <f t="shared" si="14"/>
        <v>8.325965222516947E-3</v>
      </c>
      <c r="R78" s="10"/>
      <c r="S78" s="11"/>
      <c r="T78" s="12">
        <f t="shared" si="15"/>
        <v>0</v>
      </c>
      <c r="U78" s="105" t="s">
        <v>208</v>
      </c>
      <c r="V78" s="104">
        <v>76</v>
      </c>
      <c r="W78" s="103">
        <f t="shared" si="16"/>
        <v>1.3999410551134689E-3</v>
      </c>
      <c r="X78" s="102" t="s">
        <v>831</v>
      </c>
      <c r="Y78" s="101">
        <v>326</v>
      </c>
      <c r="Z78" s="100">
        <f t="shared" si="17"/>
        <v>6.0050103153551429E-3</v>
      </c>
      <c r="AA78" s="13" t="s">
        <v>208</v>
      </c>
      <c r="AB78" s="14">
        <v>136</v>
      </c>
      <c r="AC78" s="15">
        <f t="shared" si="18"/>
        <v>2.5051576775714708E-3</v>
      </c>
      <c r="AD78" s="16">
        <f t="shared" si="19"/>
        <v>54288</v>
      </c>
      <c r="AE78" s="1" t="s">
        <v>208</v>
      </c>
      <c r="AF78" s="29" t="s">
        <v>18</v>
      </c>
      <c r="AG78" s="1" t="s">
        <v>832</v>
      </c>
    </row>
    <row r="79" spans="1:33" x14ac:dyDescent="0.25">
      <c r="A79" s="1" t="s">
        <v>175</v>
      </c>
      <c r="B79" s="1">
        <v>15</v>
      </c>
      <c r="C79" s="2" t="s">
        <v>1042</v>
      </c>
      <c r="D79" s="30">
        <v>21673</v>
      </c>
      <c r="E79" s="3">
        <f t="shared" si="10"/>
        <v>0.46169741382983254</v>
      </c>
      <c r="F79" s="52" t="s">
        <v>211</v>
      </c>
      <c r="G79" s="53">
        <v>22022</v>
      </c>
      <c r="H79" s="54">
        <f t="shared" si="11"/>
        <v>0.46913212048911423</v>
      </c>
      <c r="I79" s="4" t="s">
        <v>211</v>
      </c>
      <c r="J79" s="5">
        <v>2357</v>
      </c>
      <c r="K79" s="6">
        <f t="shared" si="12"/>
        <v>5.0210898555664435E-2</v>
      </c>
      <c r="L79" s="7" t="s">
        <v>1042</v>
      </c>
      <c r="M79" s="8">
        <v>462</v>
      </c>
      <c r="N79" s="9">
        <f t="shared" si="13"/>
        <v>9.8419325976737242E-3</v>
      </c>
      <c r="O79" s="96" t="s">
        <v>211</v>
      </c>
      <c r="P79" s="95">
        <v>412</v>
      </c>
      <c r="Q79" s="94">
        <f t="shared" si="14"/>
        <v>8.7767883771462663E-3</v>
      </c>
      <c r="R79" s="10"/>
      <c r="S79" s="11"/>
      <c r="T79" s="12">
        <f t="shared" si="15"/>
        <v>0</v>
      </c>
      <c r="U79" s="105" t="s">
        <v>211</v>
      </c>
      <c r="V79" s="104">
        <v>111</v>
      </c>
      <c r="W79" s="103">
        <f t="shared" si="16"/>
        <v>2.3646201695709597E-3</v>
      </c>
      <c r="X79" s="102" t="s">
        <v>1042</v>
      </c>
      <c r="Y79" s="101">
        <v>317</v>
      </c>
      <c r="Z79" s="100">
        <f t="shared" si="17"/>
        <v>6.7530143581440924E-3</v>
      </c>
      <c r="AA79" s="13"/>
      <c r="AB79" s="14"/>
      <c r="AC79" s="15">
        <f t="shared" si="18"/>
        <v>0</v>
      </c>
      <c r="AD79" s="16">
        <f t="shared" si="19"/>
        <v>46942</v>
      </c>
      <c r="AE79" s="1" t="s">
        <v>211</v>
      </c>
      <c r="AF79" s="29" t="s">
        <v>18</v>
      </c>
      <c r="AG79" s="1" t="s">
        <v>739</v>
      </c>
    </row>
    <row r="80" spans="1:33" x14ac:dyDescent="0.25">
      <c r="A80" s="1" t="s">
        <v>175</v>
      </c>
      <c r="B80" s="1">
        <v>16</v>
      </c>
      <c r="C80" s="2" t="s">
        <v>1043</v>
      </c>
      <c r="D80" s="30">
        <v>28913</v>
      </c>
      <c r="E80" s="3">
        <f t="shared" si="10"/>
        <v>0.60449508676562824</v>
      </c>
      <c r="F80" s="52" t="s">
        <v>1044</v>
      </c>
      <c r="G80" s="53">
        <v>16749</v>
      </c>
      <c r="H80" s="54">
        <f t="shared" si="11"/>
        <v>0.35017771273259463</v>
      </c>
      <c r="I80" s="4" t="s">
        <v>1044</v>
      </c>
      <c r="J80" s="5">
        <v>1313</v>
      </c>
      <c r="K80" s="6">
        <f t="shared" si="12"/>
        <v>2.7451390340790298E-2</v>
      </c>
      <c r="L80" s="7" t="s">
        <v>1043</v>
      </c>
      <c r="M80" s="8">
        <v>521</v>
      </c>
      <c r="N80" s="9">
        <f t="shared" si="13"/>
        <v>1.0892745139034078E-2</v>
      </c>
      <c r="O80" s="96" t="s">
        <v>1043</v>
      </c>
      <c r="P80" s="95">
        <v>383</v>
      </c>
      <c r="Q80" s="94">
        <f t="shared" si="14"/>
        <v>8.0075266569098885E-3</v>
      </c>
      <c r="R80" s="10"/>
      <c r="S80" s="11"/>
      <c r="T80" s="12">
        <f t="shared" si="15"/>
        <v>0</v>
      </c>
      <c r="U80" s="105" t="s">
        <v>1043</v>
      </c>
      <c r="V80" s="104">
        <v>75</v>
      </c>
      <c r="W80" s="103">
        <f t="shared" si="16"/>
        <v>1.5680535228935815E-3</v>
      </c>
      <c r="X80" s="102" t="s">
        <v>1043</v>
      </c>
      <c r="Y80" s="101">
        <v>259</v>
      </c>
      <c r="Z80" s="100">
        <f t="shared" si="17"/>
        <v>5.4150114990591681E-3</v>
      </c>
      <c r="AA80" s="13"/>
      <c r="AB80" s="14"/>
      <c r="AC80" s="15">
        <f t="shared" si="18"/>
        <v>0</v>
      </c>
      <c r="AD80" s="16">
        <f t="shared" si="19"/>
        <v>47830</v>
      </c>
      <c r="AE80" s="1" t="s">
        <v>1043</v>
      </c>
      <c r="AF80" s="29" t="s">
        <v>42</v>
      </c>
      <c r="AG80" s="1" t="s">
        <v>1029</v>
      </c>
    </row>
    <row r="81" spans="1:33" x14ac:dyDescent="0.25">
      <c r="A81" s="1" t="s">
        <v>175</v>
      </c>
      <c r="B81" s="1">
        <v>17</v>
      </c>
      <c r="C81" s="2" t="s">
        <v>1045</v>
      </c>
      <c r="D81" s="30">
        <v>20602</v>
      </c>
      <c r="E81" s="3">
        <f t="shared" si="10"/>
        <v>0.43468720329148647</v>
      </c>
      <c r="F81" s="52" t="s">
        <v>1046</v>
      </c>
      <c r="G81" s="53">
        <v>23670</v>
      </c>
      <c r="H81" s="54">
        <f t="shared" si="11"/>
        <v>0.49941977001793436</v>
      </c>
      <c r="I81" s="4" t="s">
        <v>1046</v>
      </c>
      <c r="J81" s="5">
        <v>2504</v>
      </c>
      <c r="K81" s="6">
        <f t="shared" si="12"/>
        <v>5.2832577276083974E-2</v>
      </c>
      <c r="L81" s="7"/>
      <c r="M81" s="8"/>
      <c r="N81" s="9">
        <f t="shared" si="13"/>
        <v>0</v>
      </c>
      <c r="O81" s="96" t="s">
        <v>1046</v>
      </c>
      <c r="P81" s="95">
        <v>396</v>
      </c>
      <c r="Q81" s="94">
        <f t="shared" si="14"/>
        <v>8.3553117417449092E-3</v>
      </c>
      <c r="R81" s="10"/>
      <c r="S81" s="11"/>
      <c r="T81" s="12">
        <f t="shared" si="15"/>
        <v>0</v>
      </c>
      <c r="U81" s="105" t="s">
        <v>1046</v>
      </c>
      <c r="V81" s="104">
        <v>75</v>
      </c>
      <c r="W81" s="103">
        <f t="shared" si="16"/>
        <v>1.5824454056335055E-3</v>
      </c>
      <c r="X81" s="102" t="s">
        <v>1045</v>
      </c>
      <c r="Y81" s="101">
        <v>445</v>
      </c>
      <c r="Z81" s="100">
        <f t="shared" si="17"/>
        <v>9.3891760734254662E-3</v>
      </c>
      <c r="AA81" s="13" t="s">
        <v>1046</v>
      </c>
      <c r="AB81" s="14">
        <v>99</v>
      </c>
      <c r="AC81" s="15">
        <f t="shared" si="18"/>
        <v>2.0888279354362273E-3</v>
      </c>
      <c r="AD81" s="16">
        <f t="shared" si="19"/>
        <v>47395</v>
      </c>
      <c r="AE81" s="1" t="s">
        <v>1046</v>
      </c>
      <c r="AF81" s="29" t="s">
        <v>18</v>
      </c>
      <c r="AG81" s="1" t="s">
        <v>1047</v>
      </c>
    </row>
    <row r="82" spans="1:33" x14ac:dyDescent="0.25">
      <c r="A82" s="1" t="s">
        <v>175</v>
      </c>
      <c r="B82" s="1">
        <v>18</v>
      </c>
      <c r="C82" s="2" t="s">
        <v>1048</v>
      </c>
      <c r="D82" s="30">
        <v>29362</v>
      </c>
      <c r="E82" s="3">
        <f t="shared" si="10"/>
        <v>0.88253681995791999</v>
      </c>
      <c r="F82" s="52" t="s">
        <v>1049</v>
      </c>
      <c r="G82" s="53">
        <v>2893</v>
      </c>
      <c r="H82" s="54">
        <f t="shared" si="11"/>
        <v>8.695521490832582E-2</v>
      </c>
      <c r="I82" s="4" t="s">
        <v>1049</v>
      </c>
      <c r="J82" s="5">
        <v>388</v>
      </c>
      <c r="K82" s="6">
        <f t="shared" si="12"/>
        <v>1.1662158100390743E-2</v>
      </c>
      <c r="L82" s="7" t="s">
        <v>1048</v>
      </c>
      <c r="M82" s="8">
        <v>379</v>
      </c>
      <c r="N82" s="9">
        <f t="shared" si="13"/>
        <v>1.1391644123835287E-2</v>
      </c>
      <c r="O82" s="96"/>
      <c r="P82" s="95"/>
      <c r="Q82" s="94">
        <f t="shared" si="14"/>
        <v>0</v>
      </c>
      <c r="R82" s="10"/>
      <c r="S82" s="11"/>
      <c r="T82" s="12">
        <f t="shared" si="15"/>
        <v>0</v>
      </c>
      <c r="U82" s="105" t="s">
        <v>1048</v>
      </c>
      <c r="V82" s="104">
        <v>48</v>
      </c>
      <c r="W82" s="103">
        <f t="shared" si="16"/>
        <v>1.4427412082957619E-3</v>
      </c>
      <c r="X82" s="102" t="s">
        <v>1048</v>
      </c>
      <c r="Y82" s="101">
        <v>200</v>
      </c>
      <c r="Z82" s="100">
        <f t="shared" si="17"/>
        <v>6.0114217012323416E-3</v>
      </c>
      <c r="AA82" s="13"/>
      <c r="AB82" s="14"/>
      <c r="AC82" s="15">
        <f t="shared" si="18"/>
        <v>0</v>
      </c>
      <c r="AD82" s="16">
        <f t="shared" si="19"/>
        <v>33270</v>
      </c>
      <c r="AE82" s="1" t="s">
        <v>1048</v>
      </c>
      <c r="AF82" s="29" t="s">
        <v>42</v>
      </c>
      <c r="AG82" s="1" t="s">
        <v>1041</v>
      </c>
    </row>
    <row r="83" spans="1:33" x14ac:dyDescent="0.25">
      <c r="A83" s="1" t="s">
        <v>175</v>
      </c>
      <c r="B83" s="1">
        <v>19</v>
      </c>
      <c r="C83" s="2" t="s">
        <v>1050</v>
      </c>
      <c r="D83" s="30">
        <v>20349</v>
      </c>
      <c r="E83" s="3">
        <f t="shared" si="10"/>
        <v>0.4329482351439331</v>
      </c>
      <c r="F83" s="52" t="s">
        <v>221</v>
      </c>
      <c r="G83" s="53">
        <v>23362</v>
      </c>
      <c r="H83" s="54">
        <f t="shared" si="11"/>
        <v>0.49705325418608115</v>
      </c>
      <c r="I83" s="4" t="s">
        <v>221</v>
      </c>
      <c r="J83" s="5">
        <v>2455</v>
      </c>
      <c r="K83" s="6">
        <f t="shared" si="12"/>
        <v>5.2232931214229485E-2</v>
      </c>
      <c r="L83" s="7" t="s">
        <v>1050</v>
      </c>
      <c r="M83" s="8">
        <v>456</v>
      </c>
      <c r="N83" s="9">
        <f t="shared" si="13"/>
        <v>9.7019212357183898E-3</v>
      </c>
      <c r="O83" s="96" t="s">
        <v>221</v>
      </c>
      <c r="P83" s="95">
        <v>348</v>
      </c>
      <c r="Q83" s="94">
        <f t="shared" si="14"/>
        <v>7.4040977851535074E-3</v>
      </c>
      <c r="R83" s="10"/>
      <c r="S83" s="11"/>
      <c r="T83" s="12">
        <f t="shared" si="15"/>
        <v>0</v>
      </c>
      <c r="U83" s="105" t="s">
        <v>221</v>
      </c>
      <c r="V83" s="104">
        <v>101</v>
      </c>
      <c r="W83" s="103">
        <f t="shared" si="16"/>
        <v>2.1488904491393799E-3</v>
      </c>
      <c r="X83" s="102" t="s">
        <v>1050</v>
      </c>
      <c r="Y83" s="101">
        <v>278</v>
      </c>
      <c r="Z83" s="100">
        <f t="shared" si="17"/>
        <v>5.9147677708984913E-3</v>
      </c>
      <c r="AA83" s="13"/>
      <c r="AB83" s="14"/>
      <c r="AC83" s="15">
        <f t="shared" si="18"/>
        <v>0</v>
      </c>
      <c r="AD83" s="16">
        <f t="shared" si="19"/>
        <v>47001</v>
      </c>
      <c r="AE83" s="1" t="s">
        <v>221</v>
      </c>
      <c r="AF83" s="29" t="s">
        <v>18</v>
      </c>
      <c r="AG83" s="1" t="s">
        <v>739</v>
      </c>
    </row>
    <row r="84" spans="1:33" x14ac:dyDescent="0.25">
      <c r="A84" s="1" t="s">
        <v>175</v>
      </c>
      <c r="B84" s="1">
        <v>20</v>
      </c>
      <c r="C84" s="2" t="s">
        <v>1051</v>
      </c>
      <c r="D84" s="30">
        <v>21111</v>
      </c>
      <c r="E84" s="3">
        <f t="shared" si="10"/>
        <v>0.46322464563128102</v>
      </c>
      <c r="F84" s="52" t="s">
        <v>256</v>
      </c>
      <c r="G84" s="53">
        <v>22200</v>
      </c>
      <c r="H84" s="54">
        <f t="shared" si="11"/>
        <v>0.48711984903673144</v>
      </c>
      <c r="I84" s="4" t="s">
        <v>256</v>
      </c>
      <c r="J84" s="5">
        <v>1755</v>
      </c>
      <c r="K84" s="6">
        <f t="shared" si="12"/>
        <v>3.8508798876552418E-2</v>
      </c>
      <c r="L84" s="7"/>
      <c r="M84" s="8"/>
      <c r="N84" s="9">
        <f t="shared" si="13"/>
        <v>0</v>
      </c>
      <c r="O84" s="96" t="s">
        <v>256</v>
      </c>
      <c r="P84" s="95">
        <v>500</v>
      </c>
      <c r="Q84" s="94">
        <f t="shared" si="14"/>
        <v>1.0971167771097556E-2</v>
      </c>
      <c r="R84" s="10"/>
      <c r="S84" s="11"/>
      <c r="T84" s="12">
        <f t="shared" si="15"/>
        <v>0</v>
      </c>
      <c r="U84" s="105" t="s">
        <v>1052</v>
      </c>
      <c r="V84" s="104">
        <v>136</v>
      </c>
      <c r="W84" s="103">
        <f t="shared" si="16"/>
        <v>2.984157633738535E-3</v>
      </c>
      <c r="X84" s="102" t="s">
        <v>1052</v>
      </c>
      <c r="Y84" s="101">
        <v>372</v>
      </c>
      <c r="Z84" s="100">
        <f t="shared" si="17"/>
        <v>8.1625488216965809E-3</v>
      </c>
      <c r="AA84" s="13"/>
      <c r="AB84" s="14"/>
      <c r="AC84" s="15">
        <f t="shared" si="18"/>
        <v>0</v>
      </c>
      <c r="AD84" s="16">
        <f t="shared" si="19"/>
        <v>45574</v>
      </c>
      <c r="AE84" s="1" t="s">
        <v>256</v>
      </c>
      <c r="AF84" s="29" t="s">
        <v>18</v>
      </c>
      <c r="AG84" s="1" t="s">
        <v>1053</v>
      </c>
    </row>
    <row r="85" spans="1:33" x14ac:dyDescent="0.25">
      <c r="A85" s="1" t="s">
        <v>175</v>
      </c>
      <c r="B85" s="1">
        <v>21</v>
      </c>
      <c r="C85" s="2" t="s">
        <v>1054</v>
      </c>
      <c r="D85" s="30">
        <v>26516</v>
      </c>
      <c r="E85" s="3">
        <f t="shared" si="10"/>
        <v>0.51820438155914716</v>
      </c>
      <c r="F85" s="52" t="s">
        <v>227</v>
      </c>
      <c r="G85" s="53">
        <v>21448</v>
      </c>
      <c r="H85" s="54">
        <f t="shared" si="11"/>
        <v>0.41916003830444215</v>
      </c>
      <c r="I85" s="4" t="s">
        <v>1054</v>
      </c>
      <c r="J85" s="5">
        <v>2289</v>
      </c>
      <c r="K85" s="6">
        <f t="shared" si="12"/>
        <v>4.4734116359514547E-2</v>
      </c>
      <c r="L85" s="7" t="s">
        <v>1054</v>
      </c>
      <c r="M85" s="8">
        <v>500</v>
      </c>
      <c r="N85" s="9">
        <f t="shared" si="13"/>
        <v>9.7715413629345885E-3</v>
      </c>
      <c r="O85" s="96" t="s">
        <v>227</v>
      </c>
      <c r="P85" s="95">
        <v>499</v>
      </c>
      <c r="Q85" s="94">
        <f t="shared" si="14"/>
        <v>9.7519982802087204E-3</v>
      </c>
      <c r="R85" s="10"/>
      <c r="S85" s="11"/>
      <c r="T85" s="12">
        <f t="shared" si="15"/>
        <v>0</v>
      </c>
      <c r="U85" s="105" t="s">
        <v>1054</v>
      </c>
      <c r="V85" s="104">
        <v>56</v>
      </c>
      <c r="W85" s="103">
        <f t="shared" si="16"/>
        <v>1.094412632648674E-3</v>
      </c>
      <c r="X85" s="102" t="s">
        <v>1054</v>
      </c>
      <c r="Y85" s="101">
        <v>360</v>
      </c>
      <c r="Z85" s="100">
        <f t="shared" si="17"/>
        <v>7.0355097813129047E-3</v>
      </c>
      <c r="AA85" s="13"/>
      <c r="AB85" s="14"/>
      <c r="AC85" s="15">
        <f t="shared" si="18"/>
        <v>0</v>
      </c>
      <c r="AD85" s="16">
        <f t="shared" si="19"/>
        <v>51169</v>
      </c>
      <c r="AE85" s="1" t="s">
        <v>1054</v>
      </c>
      <c r="AF85" s="29" t="s">
        <v>42</v>
      </c>
      <c r="AG85" s="1" t="s">
        <v>1003</v>
      </c>
    </row>
    <row r="86" spans="1:33" x14ac:dyDescent="0.25">
      <c r="A86" s="1" t="s">
        <v>175</v>
      </c>
      <c r="B86" s="1">
        <v>22</v>
      </c>
      <c r="C86" s="2" t="s">
        <v>228</v>
      </c>
      <c r="D86" s="30">
        <v>30625</v>
      </c>
      <c r="E86" s="3">
        <f t="shared" si="10"/>
        <v>0.67855006314669974</v>
      </c>
      <c r="F86" s="52" t="s">
        <v>611</v>
      </c>
      <c r="G86" s="53">
        <v>12377</v>
      </c>
      <c r="H86" s="54">
        <f t="shared" si="11"/>
        <v>0.27423393082666786</v>
      </c>
      <c r="I86" s="4" t="s">
        <v>611</v>
      </c>
      <c r="J86" s="5">
        <v>1350</v>
      </c>
      <c r="K86" s="6">
        <f t="shared" si="12"/>
        <v>2.9911594620344317E-2</v>
      </c>
      <c r="L86" s="7" t="s">
        <v>228</v>
      </c>
      <c r="M86" s="8">
        <v>506</v>
      </c>
      <c r="N86" s="9">
        <f t="shared" si="13"/>
        <v>1.1211308798440166E-2</v>
      </c>
      <c r="O86" s="96" t="s">
        <v>228</v>
      </c>
      <c r="P86" s="95">
        <v>375</v>
      </c>
      <c r="Q86" s="94">
        <f t="shared" si="14"/>
        <v>8.3087762834289768E-3</v>
      </c>
      <c r="R86" s="10"/>
      <c r="S86" s="11"/>
      <c r="T86" s="12">
        <f t="shared" si="15"/>
        <v>0</v>
      </c>
      <c r="U86" s="105" t="s">
        <v>228</v>
      </c>
      <c r="V86" s="104">
        <v>56</v>
      </c>
      <c r="W86" s="103">
        <f t="shared" si="16"/>
        <v>1.2407772583253938E-3</v>
      </c>
      <c r="X86" s="102" t="s">
        <v>228</v>
      </c>
      <c r="Y86" s="101">
        <v>219</v>
      </c>
      <c r="Z86" s="100">
        <f t="shared" si="17"/>
        <v>4.8523253495225223E-3</v>
      </c>
      <c r="AA86" s="13"/>
      <c r="AB86" s="14"/>
      <c r="AC86" s="15">
        <f t="shared" si="18"/>
        <v>0</v>
      </c>
      <c r="AD86" s="16">
        <f t="shared" si="19"/>
        <v>45133</v>
      </c>
      <c r="AE86" s="1" t="s">
        <v>228</v>
      </c>
      <c r="AF86" s="29" t="s">
        <v>42</v>
      </c>
      <c r="AG86" s="1" t="s">
        <v>1029</v>
      </c>
    </row>
    <row r="87" spans="1:33" x14ac:dyDescent="0.25">
      <c r="A87" s="1" t="s">
        <v>175</v>
      </c>
      <c r="B87" s="1">
        <v>23</v>
      </c>
      <c r="C87" s="2" t="s">
        <v>848</v>
      </c>
      <c r="D87" s="30">
        <v>18916</v>
      </c>
      <c r="E87" s="3">
        <f t="shared" si="10"/>
        <v>0.65057091759526753</v>
      </c>
      <c r="F87" s="52" t="s">
        <v>1055</v>
      </c>
      <c r="G87" s="53">
        <v>9431</v>
      </c>
      <c r="H87" s="54">
        <f t="shared" si="11"/>
        <v>0.32435685788966845</v>
      </c>
      <c r="I87" s="4"/>
      <c r="J87" s="5"/>
      <c r="K87" s="6">
        <f t="shared" si="12"/>
        <v>0</v>
      </c>
      <c r="L87" s="7" t="s">
        <v>848</v>
      </c>
      <c r="M87" s="8">
        <v>729</v>
      </c>
      <c r="N87" s="9">
        <f t="shared" si="13"/>
        <v>2.5072224515063971E-2</v>
      </c>
      <c r="O87" s="96" t="s">
        <v>1056</v>
      </c>
      <c r="P87" s="95">
        <v>512</v>
      </c>
      <c r="Q87" s="94">
        <f t="shared" si="14"/>
        <v>1.7609024625120373E-2</v>
      </c>
      <c r="R87" s="10"/>
      <c r="S87" s="11"/>
      <c r="T87" s="12">
        <f t="shared" si="15"/>
        <v>0</v>
      </c>
      <c r="U87" s="105"/>
      <c r="V87" s="104"/>
      <c r="W87" s="103">
        <f t="shared" si="16"/>
        <v>0</v>
      </c>
      <c r="X87" s="102"/>
      <c r="Y87" s="101"/>
      <c r="Z87" s="100">
        <f t="shared" si="17"/>
        <v>0</v>
      </c>
      <c r="AA87" s="13"/>
      <c r="AB87" s="14"/>
      <c r="AC87" s="15">
        <f t="shared" si="18"/>
        <v>0</v>
      </c>
      <c r="AD87" s="16">
        <f t="shared" si="19"/>
        <v>29076</v>
      </c>
      <c r="AE87" s="1" t="s">
        <v>848</v>
      </c>
      <c r="AF87" s="29" t="s">
        <v>42</v>
      </c>
      <c r="AG87" s="1" t="s">
        <v>560</v>
      </c>
    </row>
    <row r="88" spans="1:33" x14ac:dyDescent="0.25">
      <c r="A88" s="1" t="s">
        <v>175</v>
      </c>
      <c r="B88" s="1">
        <v>24</v>
      </c>
      <c r="C88" s="2" t="s">
        <v>231</v>
      </c>
      <c r="D88" s="30">
        <v>22410</v>
      </c>
      <c r="E88" s="3">
        <f t="shared" si="10"/>
        <v>1</v>
      </c>
      <c r="F88" s="52"/>
      <c r="G88" s="53"/>
      <c r="H88" s="54">
        <f t="shared" si="11"/>
        <v>0</v>
      </c>
      <c r="I88" s="4"/>
      <c r="J88" s="5"/>
      <c r="K88" s="6">
        <f t="shared" si="12"/>
        <v>0</v>
      </c>
      <c r="L88" s="7"/>
      <c r="M88" s="8"/>
      <c r="N88" s="9">
        <f t="shared" si="13"/>
        <v>0</v>
      </c>
      <c r="O88" s="96"/>
      <c r="P88" s="95"/>
      <c r="Q88" s="94">
        <f t="shared" si="14"/>
        <v>0</v>
      </c>
      <c r="R88" s="10"/>
      <c r="S88" s="11"/>
      <c r="T88" s="12">
        <f t="shared" si="15"/>
        <v>0</v>
      </c>
      <c r="U88" s="105"/>
      <c r="V88" s="104"/>
      <c r="W88" s="103">
        <f t="shared" si="16"/>
        <v>0</v>
      </c>
      <c r="X88" s="102"/>
      <c r="Y88" s="101"/>
      <c r="Z88" s="100">
        <f t="shared" si="17"/>
        <v>0</v>
      </c>
      <c r="AA88" s="13"/>
      <c r="AB88" s="14"/>
      <c r="AC88" s="15">
        <f t="shared" si="18"/>
        <v>0</v>
      </c>
      <c r="AD88" s="16">
        <f t="shared" si="19"/>
        <v>22410</v>
      </c>
      <c r="AE88" s="1" t="s">
        <v>231</v>
      </c>
      <c r="AF88" s="29" t="s">
        <v>42</v>
      </c>
      <c r="AG88" s="1" t="s">
        <v>42</v>
      </c>
    </row>
    <row r="89" spans="1:33" x14ac:dyDescent="0.25">
      <c r="A89" s="1" t="s">
        <v>175</v>
      </c>
      <c r="B89" s="1">
        <v>25</v>
      </c>
      <c r="C89" s="2" t="s">
        <v>232</v>
      </c>
      <c r="D89" s="30">
        <v>16368</v>
      </c>
      <c r="E89" s="3">
        <f t="shared" si="10"/>
        <v>0.89388891922887881</v>
      </c>
      <c r="F89" s="52"/>
      <c r="G89" s="53"/>
      <c r="H89" s="54">
        <f t="shared" si="11"/>
        <v>0</v>
      </c>
      <c r="I89" s="4"/>
      <c r="J89" s="5"/>
      <c r="K89" s="6">
        <f t="shared" si="12"/>
        <v>0</v>
      </c>
      <c r="L89" s="7" t="s">
        <v>232</v>
      </c>
      <c r="M89" s="8">
        <v>1396</v>
      </c>
      <c r="N89" s="9">
        <f t="shared" si="13"/>
        <v>7.6238326688875535E-2</v>
      </c>
      <c r="O89" s="96"/>
      <c r="P89" s="95"/>
      <c r="Q89" s="94">
        <f t="shared" si="14"/>
        <v>0</v>
      </c>
      <c r="R89" s="10"/>
      <c r="S89" s="11"/>
      <c r="T89" s="12">
        <f t="shared" si="15"/>
        <v>0</v>
      </c>
      <c r="U89" s="105"/>
      <c r="V89" s="104"/>
      <c r="W89" s="103">
        <f t="shared" si="16"/>
        <v>0</v>
      </c>
      <c r="X89" s="102" t="s">
        <v>232</v>
      </c>
      <c r="Y89" s="101">
        <v>547</v>
      </c>
      <c r="Z89" s="100">
        <f t="shared" si="17"/>
        <v>2.9872754082245646E-2</v>
      </c>
      <c r="AA89" s="13"/>
      <c r="AB89" s="14"/>
      <c r="AC89" s="15">
        <f t="shared" si="18"/>
        <v>0</v>
      </c>
      <c r="AD89" s="16">
        <f t="shared" si="19"/>
        <v>18311</v>
      </c>
      <c r="AE89" s="1" t="s">
        <v>232</v>
      </c>
      <c r="AF89" s="29" t="s">
        <v>42</v>
      </c>
      <c r="AG89" s="1" t="s">
        <v>872</v>
      </c>
    </row>
    <row r="90" spans="1:33" x14ac:dyDescent="0.25">
      <c r="A90" s="1" t="s">
        <v>175</v>
      </c>
      <c r="B90" s="1">
        <v>26</v>
      </c>
      <c r="C90" s="2" t="s">
        <v>237</v>
      </c>
      <c r="D90" s="30">
        <v>20325</v>
      </c>
      <c r="E90" s="3">
        <f t="shared" si="10"/>
        <v>0.62034550115980958</v>
      </c>
      <c r="F90" s="52" t="s">
        <v>1057</v>
      </c>
      <c r="G90" s="53">
        <v>10495</v>
      </c>
      <c r="H90" s="54">
        <f t="shared" si="11"/>
        <v>0.32032108411671345</v>
      </c>
      <c r="I90" s="4" t="s">
        <v>1057</v>
      </c>
      <c r="J90" s="5">
        <v>1055</v>
      </c>
      <c r="K90" s="6">
        <f t="shared" si="12"/>
        <v>3.2199975582956904E-2</v>
      </c>
      <c r="L90" s="7" t="s">
        <v>237</v>
      </c>
      <c r="M90" s="8">
        <v>656</v>
      </c>
      <c r="N90" s="9">
        <f t="shared" si="13"/>
        <v>2.0021975338786472E-2</v>
      </c>
      <c r="O90" s="96" t="s">
        <v>237</v>
      </c>
      <c r="P90" s="95">
        <v>727</v>
      </c>
      <c r="Q90" s="94">
        <f t="shared" si="14"/>
        <v>2.2188987913563666E-2</v>
      </c>
      <c r="R90" s="10"/>
      <c r="S90" s="11"/>
      <c r="T90" s="12">
        <f t="shared" si="15"/>
        <v>0</v>
      </c>
      <c r="U90" s="105" t="s">
        <v>1057</v>
      </c>
      <c r="V90" s="104">
        <v>81</v>
      </c>
      <c r="W90" s="103">
        <f t="shared" si="16"/>
        <v>2.4722256134782077E-3</v>
      </c>
      <c r="X90" s="102" t="s">
        <v>237</v>
      </c>
      <c r="Y90" s="101">
        <v>152</v>
      </c>
      <c r="Z90" s="100">
        <f t="shared" si="17"/>
        <v>4.6392381882554021E-3</v>
      </c>
      <c r="AA90" s="13"/>
      <c r="AB90" s="14"/>
      <c r="AC90" s="15">
        <f t="shared" si="18"/>
        <v>0</v>
      </c>
      <c r="AD90" s="16">
        <f t="shared" si="19"/>
        <v>32764</v>
      </c>
      <c r="AE90" s="1" t="s">
        <v>237</v>
      </c>
      <c r="AF90" s="29" t="s">
        <v>42</v>
      </c>
      <c r="AG90" s="1" t="s">
        <v>837</v>
      </c>
    </row>
    <row r="91" spans="1:33" x14ac:dyDescent="0.25">
      <c r="A91" s="1" t="s">
        <v>175</v>
      </c>
      <c r="B91" s="1">
        <v>27</v>
      </c>
      <c r="C91" s="2" t="s">
        <v>322</v>
      </c>
      <c r="D91" s="30">
        <v>19305</v>
      </c>
      <c r="E91" s="3">
        <f t="shared" si="10"/>
        <v>0.91497227356746769</v>
      </c>
      <c r="F91" s="52"/>
      <c r="G91" s="53"/>
      <c r="H91" s="54">
        <f t="shared" si="11"/>
        <v>0</v>
      </c>
      <c r="I91" s="4"/>
      <c r="J91" s="5"/>
      <c r="K91" s="6">
        <f t="shared" si="12"/>
        <v>0</v>
      </c>
      <c r="L91" s="7" t="s">
        <v>322</v>
      </c>
      <c r="M91" s="8">
        <v>1794</v>
      </c>
      <c r="N91" s="9">
        <f t="shared" si="13"/>
        <v>8.5027726432532341E-2</v>
      </c>
      <c r="O91" s="96"/>
      <c r="P91" s="95"/>
      <c r="Q91" s="94">
        <f t="shared" si="14"/>
        <v>0</v>
      </c>
      <c r="R91" s="10"/>
      <c r="S91" s="11"/>
      <c r="T91" s="12">
        <f t="shared" si="15"/>
        <v>0</v>
      </c>
      <c r="U91" s="105"/>
      <c r="V91" s="104"/>
      <c r="W91" s="103">
        <f t="shared" si="16"/>
        <v>0</v>
      </c>
      <c r="X91" s="102"/>
      <c r="Y91" s="101"/>
      <c r="Z91" s="100">
        <f t="shared" si="17"/>
        <v>0</v>
      </c>
      <c r="AA91" s="13"/>
      <c r="AB91" s="14"/>
      <c r="AC91" s="15">
        <f t="shared" si="18"/>
        <v>0</v>
      </c>
      <c r="AD91" s="16">
        <f t="shared" si="19"/>
        <v>21099</v>
      </c>
      <c r="AE91" s="1" t="s">
        <v>322</v>
      </c>
      <c r="AF91" s="29" t="s">
        <v>42</v>
      </c>
      <c r="AG91" s="1" t="s">
        <v>43</v>
      </c>
    </row>
    <row r="92" spans="1:33" x14ac:dyDescent="0.25">
      <c r="A92" s="1" t="s">
        <v>175</v>
      </c>
      <c r="B92" s="1">
        <v>28</v>
      </c>
      <c r="C92" s="2" t="s">
        <v>240</v>
      </c>
      <c r="D92" s="30">
        <v>22374</v>
      </c>
      <c r="E92" s="3">
        <f t="shared" si="10"/>
        <v>0.69076875578882369</v>
      </c>
      <c r="F92" s="52" t="s">
        <v>1058</v>
      </c>
      <c r="G92" s="53">
        <v>8441</v>
      </c>
      <c r="H92" s="54">
        <f t="shared" si="11"/>
        <v>0.26060512503859218</v>
      </c>
      <c r="I92" s="4"/>
      <c r="J92" s="5"/>
      <c r="K92" s="6">
        <f t="shared" si="12"/>
        <v>0</v>
      </c>
      <c r="L92" s="7" t="s">
        <v>240</v>
      </c>
      <c r="M92" s="8">
        <v>1328</v>
      </c>
      <c r="N92" s="9">
        <f t="shared" si="13"/>
        <v>4.1000308737264589E-2</v>
      </c>
      <c r="O92" s="96"/>
      <c r="P92" s="95"/>
      <c r="Q92" s="94">
        <f t="shared" si="14"/>
        <v>0</v>
      </c>
      <c r="R92" s="10"/>
      <c r="S92" s="11"/>
      <c r="T92" s="12">
        <f t="shared" si="15"/>
        <v>0</v>
      </c>
      <c r="U92" s="105" t="s">
        <v>1058</v>
      </c>
      <c r="V92" s="104">
        <v>141</v>
      </c>
      <c r="W92" s="103">
        <f t="shared" si="16"/>
        <v>4.3531954306884838E-3</v>
      </c>
      <c r="X92" s="102"/>
      <c r="Y92" s="101"/>
      <c r="Z92" s="100">
        <f t="shared" si="17"/>
        <v>0</v>
      </c>
      <c r="AA92" s="13" t="s">
        <v>1058</v>
      </c>
      <c r="AB92" s="14">
        <v>106</v>
      </c>
      <c r="AC92" s="15">
        <f t="shared" si="18"/>
        <v>3.272615004631059E-3</v>
      </c>
      <c r="AD92" s="16">
        <f t="shared" si="19"/>
        <v>32390</v>
      </c>
      <c r="AE92" s="1" t="s">
        <v>240</v>
      </c>
      <c r="AF92" s="29" t="s">
        <v>42</v>
      </c>
      <c r="AG92" s="1" t="s">
        <v>1059</v>
      </c>
    </row>
    <row r="93" spans="1:33" x14ac:dyDescent="0.25">
      <c r="A93" s="1" t="s">
        <v>175</v>
      </c>
      <c r="B93" s="1">
        <v>29</v>
      </c>
      <c r="C93" s="2" t="s">
        <v>854</v>
      </c>
      <c r="D93" s="30">
        <v>32352</v>
      </c>
      <c r="E93" s="3">
        <f t="shared" si="10"/>
        <v>0.98223881956462333</v>
      </c>
      <c r="F93" s="52"/>
      <c r="G93" s="53"/>
      <c r="H93" s="54">
        <f t="shared" si="11"/>
        <v>0</v>
      </c>
      <c r="I93" s="4"/>
      <c r="J93" s="5"/>
      <c r="K93" s="6">
        <f t="shared" si="12"/>
        <v>0</v>
      </c>
      <c r="L93" s="7" t="s">
        <v>854</v>
      </c>
      <c r="M93" s="8">
        <v>585</v>
      </c>
      <c r="N93" s="9">
        <f t="shared" si="13"/>
        <v>1.7761180435376629E-2</v>
      </c>
      <c r="O93" s="96"/>
      <c r="P93" s="95"/>
      <c r="Q93" s="94">
        <f t="shared" si="14"/>
        <v>0</v>
      </c>
      <c r="R93" s="10"/>
      <c r="S93" s="11"/>
      <c r="T93" s="12">
        <f t="shared" si="15"/>
        <v>0</v>
      </c>
      <c r="U93" s="105"/>
      <c r="V93" s="104"/>
      <c r="W93" s="103">
        <f t="shared" si="16"/>
        <v>0</v>
      </c>
      <c r="X93" s="102"/>
      <c r="Y93" s="101"/>
      <c r="Z93" s="100">
        <f t="shared" si="17"/>
        <v>0</v>
      </c>
      <c r="AA93" s="13"/>
      <c r="AB93" s="14"/>
      <c r="AC93" s="15">
        <f t="shared" si="18"/>
        <v>0</v>
      </c>
      <c r="AD93" s="16">
        <f t="shared" si="19"/>
        <v>32937</v>
      </c>
      <c r="AE93" s="1" t="s">
        <v>854</v>
      </c>
      <c r="AF93" s="29" t="s">
        <v>42</v>
      </c>
      <c r="AG93" s="1" t="s">
        <v>43</v>
      </c>
    </row>
    <row r="94" spans="1:33" x14ac:dyDescent="0.25">
      <c r="A94" s="1" t="s">
        <v>175</v>
      </c>
      <c r="B94" s="1">
        <v>30</v>
      </c>
      <c r="C94" s="2" t="s">
        <v>855</v>
      </c>
      <c r="D94" s="30">
        <v>21082</v>
      </c>
      <c r="E94" s="3">
        <f t="shared" si="10"/>
        <v>0.76036932842819016</v>
      </c>
      <c r="F94" s="52" t="s">
        <v>1060</v>
      </c>
      <c r="G94" s="53">
        <v>5828</v>
      </c>
      <c r="H94" s="54">
        <f t="shared" si="11"/>
        <v>0.21019981245040756</v>
      </c>
      <c r="I94" s="4" t="s">
        <v>1061</v>
      </c>
      <c r="J94" s="5">
        <v>661</v>
      </c>
      <c r="K94" s="6">
        <f t="shared" si="12"/>
        <v>2.3840438577508477E-2</v>
      </c>
      <c r="L94" s="7"/>
      <c r="M94" s="8"/>
      <c r="N94" s="9">
        <f t="shared" si="13"/>
        <v>0</v>
      </c>
      <c r="O94" s="96"/>
      <c r="P94" s="95"/>
      <c r="Q94" s="94">
        <f t="shared" si="14"/>
        <v>0</v>
      </c>
      <c r="R94" s="10"/>
      <c r="S94" s="11"/>
      <c r="T94" s="12">
        <f t="shared" si="15"/>
        <v>0</v>
      </c>
      <c r="U94" s="105" t="s">
        <v>1060</v>
      </c>
      <c r="V94" s="104">
        <v>155</v>
      </c>
      <c r="W94" s="103">
        <f t="shared" si="16"/>
        <v>5.5904205438938185E-3</v>
      </c>
      <c r="X94" s="102" t="s">
        <v>1062</v>
      </c>
      <c r="Y94" s="101">
        <v>0</v>
      </c>
      <c r="Z94" s="100">
        <f t="shared" si="17"/>
        <v>0</v>
      </c>
      <c r="AA94" s="13"/>
      <c r="AB94" s="14"/>
      <c r="AC94" s="15">
        <f t="shared" si="18"/>
        <v>0</v>
      </c>
      <c r="AD94" s="16">
        <f t="shared" si="19"/>
        <v>27726</v>
      </c>
      <c r="AE94" s="1" t="s">
        <v>855</v>
      </c>
      <c r="AF94" s="29" t="s">
        <v>42</v>
      </c>
      <c r="AG94" s="1" t="s">
        <v>1063</v>
      </c>
    </row>
    <row r="95" spans="1:33" x14ac:dyDescent="0.25">
      <c r="A95" s="1" t="s">
        <v>175</v>
      </c>
      <c r="B95" s="1">
        <v>31</v>
      </c>
      <c r="C95" s="2" t="s">
        <v>245</v>
      </c>
      <c r="D95" s="30">
        <v>22738</v>
      </c>
      <c r="E95" s="3">
        <f t="shared" si="10"/>
        <v>0.97583794686923309</v>
      </c>
      <c r="F95" s="52"/>
      <c r="G95" s="53"/>
      <c r="H95" s="54">
        <f t="shared" si="11"/>
        <v>0</v>
      </c>
      <c r="I95" s="4"/>
      <c r="J95" s="5"/>
      <c r="K95" s="6">
        <f t="shared" si="12"/>
        <v>0</v>
      </c>
      <c r="L95" s="7" t="s">
        <v>245</v>
      </c>
      <c r="M95" s="8">
        <v>563</v>
      </c>
      <c r="N95" s="9">
        <f t="shared" si="13"/>
        <v>2.4162053130766921E-2</v>
      </c>
      <c r="O95" s="96"/>
      <c r="P95" s="95"/>
      <c r="Q95" s="94">
        <f t="shared" si="14"/>
        <v>0</v>
      </c>
      <c r="R95" s="10"/>
      <c r="S95" s="11"/>
      <c r="T95" s="12">
        <f t="shared" si="15"/>
        <v>0</v>
      </c>
      <c r="U95" s="105"/>
      <c r="V95" s="104"/>
      <c r="W95" s="103">
        <f t="shared" si="16"/>
        <v>0</v>
      </c>
      <c r="X95" s="102"/>
      <c r="Y95" s="101"/>
      <c r="Z95" s="100">
        <f t="shared" si="17"/>
        <v>0</v>
      </c>
      <c r="AA95" s="13"/>
      <c r="AB95" s="14"/>
      <c r="AC95" s="15">
        <f t="shared" si="18"/>
        <v>0</v>
      </c>
      <c r="AD95" s="16">
        <f t="shared" si="19"/>
        <v>23301</v>
      </c>
      <c r="AE95" s="1" t="s">
        <v>245</v>
      </c>
      <c r="AF95" s="29" t="s">
        <v>42</v>
      </c>
      <c r="AG95" s="1" t="s">
        <v>43</v>
      </c>
    </row>
    <row r="96" spans="1:33" x14ac:dyDescent="0.25">
      <c r="A96" s="1" t="s">
        <v>175</v>
      </c>
      <c r="B96" s="1">
        <v>32</v>
      </c>
      <c r="C96" s="2" t="s">
        <v>246</v>
      </c>
      <c r="D96" s="30">
        <v>29991</v>
      </c>
      <c r="E96" s="3">
        <f t="shared" si="10"/>
        <v>1</v>
      </c>
      <c r="F96" s="52"/>
      <c r="G96" s="53"/>
      <c r="H96" s="54">
        <f t="shared" si="11"/>
        <v>0</v>
      </c>
      <c r="I96" s="4"/>
      <c r="J96" s="5"/>
      <c r="K96" s="6">
        <f t="shared" si="12"/>
        <v>0</v>
      </c>
      <c r="L96" s="7"/>
      <c r="M96" s="8"/>
      <c r="N96" s="9">
        <f t="shared" si="13"/>
        <v>0</v>
      </c>
      <c r="O96" s="96"/>
      <c r="P96" s="95"/>
      <c r="Q96" s="94">
        <f t="shared" si="14"/>
        <v>0</v>
      </c>
      <c r="R96" s="10"/>
      <c r="S96" s="11"/>
      <c r="T96" s="12">
        <f t="shared" si="15"/>
        <v>0</v>
      </c>
      <c r="U96" s="105"/>
      <c r="V96" s="104"/>
      <c r="W96" s="103">
        <f t="shared" si="16"/>
        <v>0</v>
      </c>
      <c r="X96" s="102"/>
      <c r="Y96" s="101"/>
      <c r="Z96" s="100">
        <f t="shared" si="17"/>
        <v>0</v>
      </c>
      <c r="AA96" s="13"/>
      <c r="AB96" s="14"/>
      <c r="AC96" s="15">
        <f t="shared" si="18"/>
        <v>0</v>
      </c>
      <c r="AD96" s="16">
        <f t="shared" si="19"/>
        <v>29991</v>
      </c>
      <c r="AE96" s="1" t="s">
        <v>246</v>
      </c>
      <c r="AF96" s="29" t="s">
        <v>42</v>
      </c>
      <c r="AG96" s="1" t="s">
        <v>42</v>
      </c>
    </row>
    <row r="97" spans="1:33" x14ac:dyDescent="0.25">
      <c r="A97" s="1" t="s">
        <v>175</v>
      </c>
      <c r="B97" s="1">
        <v>33</v>
      </c>
      <c r="C97" s="2" t="s">
        <v>248</v>
      </c>
      <c r="D97" s="30">
        <v>32009</v>
      </c>
      <c r="E97" s="3">
        <f t="shared" si="10"/>
        <v>0.89854869045279739</v>
      </c>
      <c r="F97" s="52" t="s">
        <v>1064</v>
      </c>
      <c r="G97" s="53">
        <v>2527</v>
      </c>
      <c r="H97" s="54">
        <f t="shared" si="11"/>
        <v>7.0937315779131455E-2</v>
      </c>
      <c r="I97" s="4" t="s">
        <v>1064</v>
      </c>
      <c r="J97" s="5">
        <v>353</v>
      </c>
      <c r="K97" s="6">
        <f t="shared" si="12"/>
        <v>9.9093282429890805E-3</v>
      </c>
      <c r="L97" s="7" t="s">
        <v>248</v>
      </c>
      <c r="M97" s="8">
        <v>649</v>
      </c>
      <c r="N97" s="9">
        <f t="shared" si="13"/>
        <v>1.821856665637369E-2</v>
      </c>
      <c r="O97" s="96"/>
      <c r="P97" s="95"/>
      <c r="Q97" s="94">
        <f t="shared" si="14"/>
        <v>0</v>
      </c>
      <c r="R97" s="10"/>
      <c r="S97" s="11"/>
      <c r="T97" s="12">
        <f t="shared" si="15"/>
        <v>0</v>
      </c>
      <c r="U97" s="105" t="s">
        <v>1064</v>
      </c>
      <c r="V97" s="104">
        <v>85</v>
      </c>
      <c r="W97" s="103">
        <f t="shared" si="16"/>
        <v>2.3860988687084187E-3</v>
      </c>
      <c r="X97" s="102"/>
      <c r="Y97" s="101"/>
      <c r="Z97" s="100">
        <f t="shared" si="17"/>
        <v>0</v>
      </c>
      <c r="AA97" s="13"/>
      <c r="AB97" s="14"/>
      <c r="AC97" s="15">
        <f t="shared" si="18"/>
        <v>0</v>
      </c>
      <c r="AD97" s="16">
        <f t="shared" si="19"/>
        <v>35623</v>
      </c>
      <c r="AE97" s="1" t="s">
        <v>248</v>
      </c>
      <c r="AF97" s="29" t="s">
        <v>42</v>
      </c>
      <c r="AG97" s="1" t="s">
        <v>754</v>
      </c>
    </row>
    <row r="98" spans="1:33" x14ac:dyDescent="0.25">
      <c r="A98" s="1" t="s">
        <v>175</v>
      </c>
      <c r="B98" s="1">
        <v>34</v>
      </c>
      <c r="C98" s="2" t="s">
        <v>250</v>
      </c>
      <c r="D98" s="30">
        <v>18078</v>
      </c>
      <c r="E98" s="3">
        <f t="shared" si="10"/>
        <v>1</v>
      </c>
      <c r="F98" s="52"/>
      <c r="G98" s="53"/>
      <c r="H98" s="54">
        <f t="shared" si="11"/>
        <v>0</v>
      </c>
      <c r="I98" s="4"/>
      <c r="J98" s="5"/>
      <c r="K98" s="6">
        <f t="shared" si="12"/>
        <v>0</v>
      </c>
      <c r="L98" s="7"/>
      <c r="M98" s="8"/>
      <c r="N98" s="9">
        <f t="shared" si="13"/>
        <v>0</v>
      </c>
      <c r="O98" s="96"/>
      <c r="P98" s="95"/>
      <c r="Q98" s="94">
        <f t="shared" si="14"/>
        <v>0</v>
      </c>
      <c r="R98" s="10"/>
      <c r="S98" s="11"/>
      <c r="T98" s="12">
        <f t="shared" si="15"/>
        <v>0</v>
      </c>
      <c r="U98" s="105"/>
      <c r="V98" s="104"/>
      <c r="W98" s="103">
        <f t="shared" si="16"/>
        <v>0</v>
      </c>
      <c r="X98" s="102"/>
      <c r="Y98" s="101"/>
      <c r="Z98" s="100">
        <f t="shared" si="17"/>
        <v>0</v>
      </c>
      <c r="AA98" s="13"/>
      <c r="AB98" s="14"/>
      <c r="AC98" s="15">
        <f t="shared" si="18"/>
        <v>0</v>
      </c>
      <c r="AD98" s="16">
        <f t="shared" si="19"/>
        <v>18078</v>
      </c>
      <c r="AE98" s="1" t="s">
        <v>250</v>
      </c>
      <c r="AF98" s="29" t="s">
        <v>42</v>
      </c>
      <c r="AG98" s="1" t="s">
        <v>42</v>
      </c>
    </row>
    <row r="99" spans="1:33" x14ac:dyDescent="0.25">
      <c r="A99" s="1" t="s">
        <v>175</v>
      </c>
      <c r="B99" s="1">
        <v>35</v>
      </c>
      <c r="C99" s="2" t="s">
        <v>251</v>
      </c>
      <c r="D99" s="30">
        <v>16380</v>
      </c>
      <c r="E99" s="3">
        <f t="shared" si="10"/>
        <v>1</v>
      </c>
      <c r="F99" s="52"/>
      <c r="G99" s="53"/>
      <c r="H99" s="54">
        <f t="shared" si="11"/>
        <v>0</v>
      </c>
      <c r="I99" s="4"/>
      <c r="J99" s="5"/>
      <c r="K99" s="6">
        <f t="shared" si="12"/>
        <v>0</v>
      </c>
      <c r="L99" s="7"/>
      <c r="M99" s="8"/>
      <c r="N99" s="9">
        <f t="shared" si="13"/>
        <v>0</v>
      </c>
      <c r="O99" s="96"/>
      <c r="P99" s="95"/>
      <c r="Q99" s="94">
        <f t="shared" si="14"/>
        <v>0</v>
      </c>
      <c r="R99" s="10"/>
      <c r="S99" s="11"/>
      <c r="T99" s="12">
        <f t="shared" si="15"/>
        <v>0</v>
      </c>
      <c r="U99" s="105"/>
      <c r="V99" s="104"/>
      <c r="W99" s="103">
        <f t="shared" si="16"/>
        <v>0</v>
      </c>
      <c r="X99" s="102"/>
      <c r="Y99" s="101"/>
      <c r="Z99" s="100">
        <f t="shared" si="17"/>
        <v>0</v>
      </c>
      <c r="AA99" s="13"/>
      <c r="AB99" s="14"/>
      <c r="AC99" s="15">
        <f t="shared" si="18"/>
        <v>0</v>
      </c>
      <c r="AD99" s="16">
        <f t="shared" si="19"/>
        <v>16380</v>
      </c>
      <c r="AE99" s="1" t="s">
        <v>251</v>
      </c>
      <c r="AF99" s="29" t="s">
        <v>42</v>
      </c>
      <c r="AG99" s="1" t="s">
        <v>42</v>
      </c>
    </row>
    <row r="100" spans="1:33" x14ac:dyDescent="0.25">
      <c r="A100" s="1" t="s">
        <v>175</v>
      </c>
      <c r="B100" s="1">
        <v>36</v>
      </c>
      <c r="C100" s="2" t="s">
        <v>252</v>
      </c>
      <c r="D100" s="30">
        <v>27364</v>
      </c>
      <c r="E100" s="3">
        <f t="shared" si="10"/>
        <v>0.91383916644402885</v>
      </c>
      <c r="F100" s="52"/>
      <c r="G100" s="53"/>
      <c r="H100" s="54">
        <f t="shared" si="11"/>
        <v>0</v>
      </c>
      <c r="I100" s="4"/>
      <c r="J100" s="5"/>
      <c r="K100" s="6">
        <f t="shared" si="12"/>
        <v>0</v>
      </c>
      <c r="L100" s="7" t="s">
        <v>252</v>
      </c>
      <c r="M100" s="8">
        <v>2580</v>
      </c>
      <c r="N100" s="9">
        <f t="shared" si="13"/>
        <v>8.616083355597115E-2</v>
      </c>
      <c r="O100" s="96"/>
      <c r="P100" s="95"/>
      <c r="Q100" s="94">
        <f t="shared" si="14"/>
        <v>0</v>
      </c>
      <c r="R100" s="10"/>
      <c r="S100" s="11"/>
      <c r="T100" s="12">
        <f t="shared" si="15"/>
        <v>0</v>
      </c>
      <c r="U100" s="105"/>
      <c r="V100" s="104"/>
      <c r="W100" s="103">
        <f t="shared" si="16"/>
        <v>0</v>
      </c>
      <c r="X100" s="102"/>
      <c r="Y100" s="101"/>
      <c r="Z100" s="100">
        <f t="shared" si="17"/>
        <v>0</v>
      </c>
      <c r="AA100" s="13"/>
      <c r="AB100" s="14"/>
      <c r="AC100" s="15">
        <f t="shared" si="18"/>
        <v>0</v>
      </c>
      <c r="AD100" s="16">
        <f t="shared" si="19"/>
        <v>29944</v>
      </c>
      <c r="AE100" s="1" t="s">
        <v>252</v>
      </c>
      <c r="AF100" s="29" t="s">
        <v>42</v>
      </c>
      <c r="AG100" s="1" t="s">
        <v>43</v>
      </c>
    </row>
    <row r="101" spans="1:33" x14ac:dyDescent="0.25">
      <c r="A101" s="1" t="s">
        <v>175</v>
      </c>
      <c r="B101" s="1">
        <v>37</v>
      </c>
      <c r="C101" s="2" t="s">
        <v>254</v>
      </c>
      <c r="D101" s="30">
        <v>26494</v>
      </c>
      <c r="E101" s="3">
        <f t="shared" si="10"/>
        <v>0.91248493197864644</v>
      </c>
      <c r="F101" s="52"/>
      <c r="G101" s="53"/>
      <c r="H101" s="54">
        <f t="shared" si="11"/>
        <v>0</v>
      </c>
      <c r="I101" s="4"/>
      <c r="J101" s="5"/>
      <c r="K101" s="6">
        <f t="shared" si="12"/>
        <v>0</v>
      </c>
      <c r="L101" s="7" t="s">
        <v>254</v>
      </c>
      <c r="M101" s="8">
        <v>2541</v>
      </c>
      <c r="N101" s="9">
        <f t="shared" si="13"/>
        <v>8.7515068021353545E-2</v>
      </c>
      <c r="O101" s="96"/>
      <c r="P101" s="95"/>
      <c r="Q101" s="94">
        <f t="shared" si="14"/>
        <v>0</v>
      </c>
      <c r="R101" s="10"/>
      <c r="S101" s="11"/>
      <c r="T101" s="12">
        <f t="shared" si="15"/>
        <v>0</v>
      </c>
      <c r="U101" s="105"/>
      <c r="V101" s="104"/>
      <c r="W101" s="103">
        <f t="shared" si="16"/>
        <v>0</v>
      </c>
      <c r="X101" s="102"/>
      <c r="Y101" s="101"/>
      <c r="Z101" s="100">
        <f t="shared" si="17"/>
        <v>0</v>
      </c>
      <c r="AA101" s="13"/>
      <c r="AB101" s="14"/>
      <c r="AC101" s="15">
        <f t="shared" si="18"/>
        <v>0</v>
      </c>
      <c r="AD101" s="16">
        <f t="shared" si="19"/>
        <v>29035</v>
      </c>
      <c r="AE101" s="1" t="s">
        <v>254</v>
      </c>
      <c r="AF101" s="29" t="s">
        <v>42</v>
      </c>
      <c r="AG101" s="1" t="s">
        <v>43</v>
      </c>
    </row>
    <row r="102" spans="1:33" x14ac:dyDescent="0.25">
      <c r="A102" s="1" t="s">
        <v>175</v>
      </c>
      <c r="B102" s="1">
        <v>38</v>
      </c>
      <c r="C102" s="2" t="s">
        <v>256</v>
      </c>
      <c r="D102" s="30">
        <v>16913</v>
      </c>
      <c r="E102" s="3">
        <f t="shared" si="10"/>
        <v>0.8976699750544026</v>
      </c>
      <c r="F102" s="52"/>
      <c r="G102" s="53"/>
      <c r="H102" s="54">
        <f t="shared" si="11"/>
        <v>0</v>
      </c>
      <c r="I102" s="4" t="s">
        <v>256</v>
      </c>
      <c r="J102" s="5">
        <v>1928</v>
      </c>
      <c r="K102" s="6">
        <f t="shared" si="12"/>
        <v>0.10233002494559737</v>
      </c>
      <c r="L102" s="7"/>
      <c r="M102" s="8"/>
      <c r="N102" s="9">
        <f t="shared" si="13"/>
        <v>0</v>
      </c>
      <c r="O102" s="96"/>
      <c r="P102" s="95"/>
      <c r="Q102" s="94">
        <f t="shared" si="14"/>
        <v>0</v>
      </c>
      <c r="R102" s="10"/>
      <c r="S102" s="11"/>
      <c r="T102" s="12">
        <f t="shared" si="15"/>
        <v>0</v>
      </c>
      <c r="U102" s="105"/>
      <c r="V102" s="104"/>
      <c r="W102" s="103">
        <f t="shared" si="16"/>
        <v>0</v>
      </c>
      <c r="X102" s="102"/>
      <c r="Y102" s="101"/>
      <c r="Z102" s="100">
        <f t="shared" si="17"/>
        <v>0</v>
      </c>
      <c r="AA102" s="13"/>
      <c r="AB102" s="14"/>
      <c r="AC102" s="15">
        <f t="shared" si="18"/>
        <v>0</v>
      </c>
      <c r="AD102" s="16">
        <f t="shared" si="19"/>
        <v>18841</v>
      </c>
      <c r="AE102" s="1" t="s">
        <v>256</v>
      </c>
      <c r="AF102" s="29" t="s">
        <v>42</v>
      </c>
      <c r="AG102" s="1" t="s">
        <v>239</v>
      </c>
    </row>
    <row r="103" spans="1:33" x14ac:dyDescent="0.25">
      <c r="A103" s="1" t="s">
        <v>175</v>
      </c>
      <c r="B103" s="1">
        <v>39</v>
      </c>
      <c r="C103" s="2" t="s">
        <v>1065</v>
      </c>
      <c r="D103" s="30">
        <v>13238</v>
      </c>
      <c r="E103" s="3">
        <f t="shared" si="10"/>
        <v>0.87790967570793821</v>
      </c>
      <c r="F103" s="52"/>
      <c r="G103" s="53"/>
      <c r="H103" s="54">
        <f t="shared" si="11"/>
        <v>0</v>
      </c>
      <c r="I103" s="4"/>
      <c r="J103" s="5"/>
      <c r="K103" s="6">
        <f t="shared" si="12"/>
        <v>0</v>
      </c>
      <c r="L103" s="7" t="s">
        <v>1066</v>
      </c>
      <c r="M103" s="8">
        <v>1321</v>
      </c>
      <c r="N103" s="9">
        <f t="shared" si="13"/>
        <v>8.7605278864646197E-2</v>
      </c>
      <c r="O103" s="96"/>
      <c r="P103" s="95"/>
      <c r="Q103" s="94">
        <f t="shared" si="14"/>
        <v>0</v>
      </c>
      <c r="R103" s="10"/>
      <c r="S103" s="11"/>
      <c r="T103" s="12">
        <f t="shared" si="15"/>
        <v>0</v>
      </c>
      <c r="U103" s="105" t="s">
        <v>1067</v>
      </c>
      <c r="V103" s="104">
        <v>262</v>
      </c>
      <c r="W103" s="103">
        <f t="shared" si="16"/>
        <v>1.737515750381325E-2</v>
      </c>
      <c r="X103" s="102" t="s">
        <v>1066</v>
      </c>
      <c r="Y103" s="101">
        <v>258</v>
      </c>
      <c r="Z103" s="100">
        <f t="shared" si="17"/>
        <v>1.7109887923602362E-2</v>
      </c>
      <c r="AA103" s="13"/>
      <c r="AB103" s="14"/>
      <c r="AC103" s="15">
        <f t="shared" si="18"/>
        <v>0</v>
      </c>
      <c r="AD103" s="16">
        <f t="shared" si="19"/>
        <v>15079</v>
      </c>
      <c r="AE103" s="1" t="s">
        <v>1065</v>
      </c>
      <c r="AF103" s="29" t="s">
        <v>42</v>
      </c>
      <c r="AG103" s="1" t="s">
        <v>1068</v>
      </c>
    </row>
    <row r="104" spans="1:33" x14ac:dyDescent="0.25">
      <c r="A104" s="1" t="s">
        <v>175</v>
      </c>
      <c r="B104" s="1">
        <v>40</v>
      </c>
      <c r="C104" s="2" t="s">
        <v>58</v>
      </c>
      <c r="D104" s="30">
        <v>11550</v>
      </c>
      <c r="E104" s="3">
        <f t="shared" si="10"/>
        <v>0.82659414585271596</v>
      </c>
      <c r="F104" s="52"/>
      <c r="G104" s="53"/>
      <c r="H104" s="54">
        <f t="shared" si="11"/>
        <v>0</v>
      </c>
      <c r="I104" s="4"/>
      <c r="J104" s="5"/>
      <c r="K104" s="6">
        <f t="shared" si="12"/>
        <v>0</v>
      </c>
      <c r="L104" s="7" t="s">
        <v>58</v>
      </c>
      <c r="M104" s="8">
        <v>734</v>
      </c>
      <c r="N104" s="9">
        <f t="shared" si="13"/>
        <v>5.252987905245831E-2</v>
      </c>
      <c r="O104" s="96"/>
      <c r="P104" s="95"/>
      <c r="Q104" s="94">
        <f t="shared" si="14"/>
        <v>0</v>
      </c>
      <c r="R104" s="10"/>
      <c r="S104" s="11"/>
      <c r="T104" s="12">
        <f t="shared" si="15"/>
        <v>0</v>
      </c>
      <c r="U104" s="105" t="s">
        <v>1069</v>
      </c>
      <c r="V104" s="104">
        <v>1689</v>
      </c>
      <c r="W104" s="103">
        <f t="shared" si="16"/>
        <v>0.12087597509482574</v>
      </c>
      <c r="X104" s="102"/>
      <c r="Y104" s="101"/>
      <c r="Z104" s="100">
        <f t="shared" si="17"/>
        <v>0</v>
      </c>
      <c r="AA104" s="13"/>
      <c r="AB104" s="14"/>
      <c r="AC104" s="15">
        <f t="shared" si="18"/>
        <v>0</v>
      </c>
      <c r="AD104" s="16">
        <f t="shared" si="19"/>
        <v>13973</v>
      </c>
      <c r="AE104" s="1" t="s">
        <v>58</v>
      </c>
      <c r="AF104" s="29" t="s">
        <v>42</v>
      </c>
      <c r="AG104" s="1" t="s">
        <v>1070</v>
      </c>
    </row>
    <row r="105" spans="1:33" x14ac:dyDescent="0.25">
      <c r="A105" s="1" t="s">
        <v>175</v>
      </c>
      <c r="B105" s="1">
        <v>41</v>
      </c>
      <c r="C105" s="2" t="s">
        <v>259</v>
      </c>
      <c r="D105" s="30">
        <v>21228</v>
      </c>
      <c r="E105" s="3">
        <f t="shared" si="10"/>
        <v>0.92585484996510814</v>
      </c>
      <c r="F105" s="52"/>
      <c r="G105" s="53"/>
      <c r="H105" s="54">
        <f t="shared" si="11"/>
        <v>0</v>
      </c>
      <c r="I105" s="4"/>
      <c r="J105" s="5"/>
      <c r="K105" s="6">
        <f t="shared" si="12"/>
        <v>0</v>
      </c>
      <c r="L105" s="7" t="s">
        <v>259</v>
      </c>
      <c r="M105" s="8">
        <v>1700</v>
      </c>
      <c r="N105" s="9">
        <f t="shared" si="13"/>
        <v>7.4145150034891832E-2</v>
      </c>
      <c r="O105" s="96"/>
      <c r="P105" s="95"/>
      <c r="Q105" s="94">
        <f t="shared" si="14"/>
        <v>0</v>
      </c>
      <c r="R105" s="10"/>
      <c r="S105" s="11"/>
      <c r="T105" s="12">
        <f t="shared" si="15"/>
        <v>0</v>
      </c>
      <c r="U105" s="105"/>
      <c r="V105" s="104"/>
      <c r="W105" s="103">
        <f t="shared" si="16"/>
        <v>0</v>
      </c>
      <c r="X105" s="102"/>
      <c r="Y105" s="101"/>
      <c r="Z105" s="100">
        <f t="shared" si="17"/>
        <v>0</v>
      </c>
      <c r="AA105" s="13"/>
      <c r="AB105" s="14"/>
      <c r="AC105" s="15">
        <f t="shared" si="18"/>
        <v>0</v>
      </c>
      <c r="AD105" s="16">
        <f t="shared" si="19"/>
        <v>22928</v>
      </c>
      <c r="AE105" s="1" t="s">
        <v>259</v>
      </c>
      <c r="AF105" s="29" t="s">
        <v>42</v>
      </c>
      <c r="AG105" s="1" t="s">
        <v>43</v>
      </c>
    </row>
    <row r="106" spans="1:33" x14ac:dyDescent="0.25">
      <c r="A106" s="1" t="s">
        <v>175</v>
      </c>
      <c r="B106" s="1">
        <v>42</v>
      </c>
      <c r="C106" s="2" t="s">
        <v>614</v>
      </c>
      <c r="D106" s="30">
        <v>26773</v>
      </c>
      <c r="E106" s="3">
        <f t="shared" si="10"/>
        <v>0.8481862822746713</v>
      </c>
      <c r="F106" s="52" t="s">
        <v>1071</v>
      </c>
      <c r="G106" s="53">
        <v>1985</v>
      </c>
      <c r="H106" s="54">
        <f t="shared" si="11"/>
        <v>6.288610803104705E-2</v>
      </c>
      <c r="I106" s="4" t="s">
        <v>615</v>
      </c>
      <c r="J106" s="5">
        <v>279</v>
      </c>
      <c r="K106" s="6">
        <f t="shared" si="12"/>
        <v>8.8389038492000631E-3</v>
      </c>
      <c r="L106" s="7" t="s">
        <v>614</v>
      </c>
      <c r="M106" s="8">
        <v>1839</v>
      </c>
      <c r="N106" s="9">
        <f t="shared" si="13"/>
        <v>5.8260731823221924E-2</v>
      </c>
      <c r="O106" s="96"/>
      <c r="P106" s="95"/>
      <c r="Q106" s="94">
        <f t="shared" si="14"/>
        <v>0</v>
      </c>
      <c r="R106" s="10" t="s">
        <v>1072</v>
      </c>
      <c r="S106" s="11">
        <v>689</v>
      </c>
      <c r="T106" s="12">
        <f t="shared" si="15"/>
        <v>2.1827974021859653E-2</v>
      </c>
      <c r="U106" s="105"/>
      <c r="V106" s="104"/>
      <c r="W106" s="103">
        <f t="shared" si="16"/>
        <v>0</v>
      </c>
      <c r="X106" s="102"/>
      <c r="Y106" s="101"/>
      <c r="Z106" s="100">
        <f t="shared" si="17"/>
        <v>0</v>
      </c>
      <c r="AA106" s="13"/>
      <c r="AB106" s="14"/>
      <c r="AC106" s="15">
        <f t="shared" si="18"/>
        <v>0</v>
      </c>
      <c r="AD106" s="16">
        <f t="shared" si="19"/>
        <v>31565</v>
      </c>
      <c r="AE106" s="1" t="s">
        <v>614</v>
      </c>
      <c r="AF106" s="29" t="s">
        <v>42</v>
      </c>
      <c r="AG106" s="1" t="s">
        <v>1073</v>
      </c>
    </row>
    <row r="107" spans="1:33" x14ac:dyDescent="0.25">
      <c r="A107" s="1" t="s">
        <v>175</v>
      </c>
      <c r="B107" s="1">
        <v>43</v>
      </c>
      <c r="C107" s="2" t="s">
        <v>863</v>
      </c>
      <c r="D107" s="30">
        <v>32610</v>
      </c>
      <c r="E107" s="3">
        <f t="shared" si="10"/>
        <v>0.91613990729034978</v>
      </c>
      <c r="F107" s="52"/>
      <c r="G107" s="53"/>
      <c r="H107" s="54">
        <f t="shared" si="11"/>
        <v>0</v>
      </c>
      <c r="I107" s="4"/>
      <c r="J107" s="5"/>
      <c r="K107" s="6">
        <f t="shared" si="12"/>
        <v>0</v>
      </c>
      <c r="L107" s="7" t="s">
        <v>863</v>
      </c>
      <c r="M107" s="8">
        <v>2985</v>
      </c>
      <c r="N107" s="9">
        <f t="shared" si="13"/>
        <v>8.3860092709650239E-2</v>
      </c>
      <c r="O107" s="96"/>
      <c r="P107" s="95"/>
      <c r="Q107" s="94">
        <f t="shared" si="14"/>
        <v>0</v>
      </c>
      <c r="R107" s="10"/>
      <c r="S107" s="11"/>
      <c r="T107" s="12">
        <f t="shared" si="15"/>
        <v>0</v>
      </c>
      <c r="U107" s="105"/>
      <c r="V107" s="104"/>
      <c r="W107" s="103">
        <f t="shared" si="16"/>
        <v>0</v>
      </c>
      <c r="X107" s="102"/>
      <c r="Y107" s="101"/>
      <c r="Z107" s="100">
        <f t="shared" si="17"/>
        <v>0</v>
      </c>
      <c r="AA107" s="13"/>
      <c r="AB107" s="14"/>
      <c r="AC107" s="15">
        <f t="shared" si="18"/>
        <v>0</v>
      </c>
      <c r="AD107" s="16">
        <f t="shared" si="19"/>
        <v>35595</v>
      </c>
      <c r="AE107" s="1" t="s">
        <v>863</v>
      </c>
      <c r="AF107" s="29" t="s">
        <v>42</v>
      </c>
      <c r="AG107" s="1" t="s">
        <v>43</v>
      </c>
    </row>
    <row r="108" spans="1:33" x14ac:dyDescent="0.25">
      <c r="A108" s="1" t="s">
        <v>175</v>
      </c>
      <c r="B108" s="1">
        <v>44</v>
      </c>
      <c r="C108" s="2" t="s">
        <v>864</v>
      </c>
      <c r="D108" s="30">
        <v>24980</v>
      </c>
      <c r="E108" s="3">
        <f t="shared" si="10"/>
        <v>0.71798114509082545</v>
      </c>
      <c r="F108" s="52" t="s">
        <v>1074</v>
      </c>
      <c r="G108" s="53">
        <v>4155</v>
      </c>
      <c r="H108" s="54">
        <f t="shared" si="11"/>
        <v>0.11942400551851</v>
      </c>
      <c r="I108" s="4" t="s">
        <v>1074</v>
      </c>
      <c r="J108" s="5">
        <v>665</v>
      </c>
      <c r="K108" s="6">
        <f t="shared" si="12"/>
        <v>1.9113589330880663E-2</v>
      </c>
      <c r="L108" s="7" t="s">
        <v>864</v>
      </c>
      <c r="M108" s="8">
        <v>4922</v>
      </c>
      <c r="N108" s="9">
        <f t="shared" si="13"/>
        <v>0.14146930328811222</v>
      </c>
      <c r="O108" s="96"/>
      <c r="P108" s="95"/>
      <c r="Q108" s="94">
        <f t="shared" si="14"/>
        <v>0</v>
      </c>
      <c r="R108" s="10"/>
      <c r="S108" s="11"/>
      <c r="T108" s="12">
        <f t="shared" si="15"/>
        <v>0</v>
      </c>
      <c r="U108" s="105" t="s">
        <v>1074</v>
      </c>
      <c r="V108" s="104">
        <v>70</v>
      </c>
      <c r="W108" s="103">
        <f t="shared" si="16"/>
        <v>2.0119567716716485E-3</v>
      </c>
      <c r="X108" s="102"/>
      <c r="Y108" s="101"/>
      <c r="Z108" s="100">
        <f t="shared" si="17"/>
        <v>0</v>
      </c>
      <c r="AA108" s="13"/>
      <c r="AB108" s="14"/>
      <c r="AC108" s="15">
        <f t="shared" si="18"/>
        <v>0</v>
      </c>
      <c r="AD108" s="16">
        <f t="shared" si="19"/>
        <v>34792</v>
      </c>
      <c r="AE108" s="1" t="s">
        <v>864</v>
      </c>
      <c r="AF108" s="29" t="s">
        <v>42</v>
      </c>
      <c r="AG108" s="1" t="s">
        <v>754</v>
      </c>
    </row>
    <row r="109" spans="1:33" x14ac:dyDescent="0.25">
      <c r="A109" s="1" t="s">
        <v>175</v>
      </c>
      <c r="B109" s="1">
        <v>45</v>
      </c>
      <c r="C109" s="2" t="s">
        <v>266</v>
      </c>
      <c r="D109" s="30">
        <v>12024</v>
      </c>
      <c r="E109" s="3">
        <f t="shared" si="10"/>
        <v>0.91961759082217975</v>
      </c>
      <c r="F109" s="52"/>
      <c r="G109" s="53"/>
      <c r="H109" s="54">
        <f t="shared" si="11"/>
        <v>0</v>
      </c>
      <c r="I109" s="4"/>
      <c r="J109" s="5"/>
      <c r="K109" s="6">
        <f t="shared" si="12"/>
        <v>0</v>
      </c>
      <c r="L109" s="7" t="s">
        <v>266</v>
      </c>
      <c r="M109" s="8">
        <v>946</v>
      </c>
      <c r="N109" s="9">
        <f t="shared" si="13"/>
        <v>7.2351816443594646E-2</v>
      </c>
      <c r="O109" s="96" t="s">
        <v>266</v>
      </c>
      <c r="P109" s="95">
        <v>1226</v>
      </c>
      <c r="Q109" s="94">
        <f t="shared" si="14"/>
        <v>9.3766730401529635E-2</v>
      </c>
      <c r="R109" s="10"/>
      <c r="S109" s="11"/>
      <c r="T109" s="12">
        <f t="shared" si="15"/>
        <v>0</v>
      </c>
      <c r="U109" s="105"/>
      <c r="V109" s="104"/>
      <c r="W109" s="103">
        <f t="shared" si="16"/>
        <v>0</v>
      </c>
      <c r="X109" s="102" t="s">
        <v>266</v>
      </c>
      <c r="Y109" s="101">
        <v>105</v>
      </c>
      <c r="Z109" s="100">
        <f t="shared" si="17"/>
        <v>8.0305927342256209E-3</v>
      </c>
      <c r="AA109" s="13"/>
      <c r="AB109" s="14"/>
      <c r="AC109" s="15">
        <f t="shared" si="18"/>
        <v>0</v>
      </c>
      <c r="AD109" s="16">
        <f t="shared" si="19"/>
        <v>13075</v>
      </c>
      <c r="AE109" s="1" t="s">
        <v>266</v>
      </c>
      <c r="AF109" s="29" t="s">
        <v>42</v>
      </c>
      <c r="AG109" s="1" t="s">
        <v>775</v>
      </c>
    </row>
    <row r="110" spans="1:33" x14ac:dyDescent="0.25">
      <c r="A110" s="1" t="s">
        <v>175</v>
      </c>
      <c r="B110" s="1">
        <v>46</v>
      </c>
      <c r="C110" s="2" t="s">
        <v>1075</v>
      </c>
      <c r="D110" s="30">
        <v>15537</v>
      </c>
      <c r="E110" s="3">
        <f t="shared" si="10"/>
        <v>0.5354631927212572</v>
      </c>
      <c r="F110" s="52" t="s">
        <v>1076</v>
      </c>
      <c r="G110" s="53">
        <v>11567</v>
      </c>
      <c r="H110" s="54">
        <f t="shared" si="11"/>
        <v>0.39864212848083813</v>
      </c>
      <c r="I110" s="4" t="s">
        <v>1076</v>
      </c>
      <c r="J110" s="5">
        <v>883</v>
      </c>
      <c r="K110" s="6">
        <f t="shared" si="12"/>
        <v>3.0431486076647366E-2</v>
      </c>
      <c r="L110" s="7" t="s">
        <v>1077</v>
      </c>
      <c r="M110" s="8">
        <v>464</v>
      </c>
      <c r="N110" s="9">
        <f t="shared" si="13"/>
        <v>1.5991177281499864E-2</v>
      </c>
      <c r="O110" s="96" t="s">
        <v>1076</v>
      </c>
      <c r="P110" s="95">
        <v>296</v>
      </c>
      <c r="Q110" s="94">
        <f t="shared" si="14"/>
        <v>1.0201268265784396E-2</v>
      </c>
      <c r="R110" s="10" t="s">
        <v>271</v>
      </c>
      <c r="S110" s="11">
        <v>310</v>
      </c>
      <c r="T110" s="12">
        <f t="shared" si="15"/>
        <v>1.0683760683760684E-2</v>
      </c>
      <c r="U110" s="105" t="s">
        <v>1076</v>
      </c>
      <c r="V110" s="104">
        <v>67</v>
      </c>
      <c r="W110" s="103">
        <f t="shared" si="16"/>
        <v>2.3090708574579543E-3</v>
      </c>
      <c r="X110" s="102" t="s">
        <v>1075</v>
      </c>
      <c r="Y110" s="101">
        <v>188</v>
      </c>
      <c r="Z110" s="100">
        <f t="shared" si="17"/>
        <v>6.4791838985387377E-3</v>
      </c>
      <c r="AA110" s="13"/>
      <c r="AB110" s="14"/>
      <c r="AC110" s="15">
        <f t="shared" si="18"/>
        <v>0</v>
      </c>
      <c r="AD110" s="16">
        <f t="shared" si="19"/>
        <v>29016</v>
      </c>
      <c r="AE110" s="1" t="s">
        <v>1075</v>
      </c>
      <c r="AF110" s="29" t="s">
        <v>42</v>
      </c>
      <c r="AG110" s="1" t="s">
        <v>1078</v>
      </c>
    </row>
    <row r="111" spans="1:33" x14ac:dyDescent="0.25">
      <c r="A111" s="1" t="s">
        <v>175</v>
      </c>
      <c r="B111" s="1">
        <v>47</v>
      </c>
      <c r="C111" s="2" t="s">
        <v>273</v>
      </c>
      <c r="D111" s="30">
        <v>11860</v>
      </c>
      <c r="E111" s="3">
        <f t="shared" si="10"/>
        <v>0.65793853322977924</v>
      </c>
      <c r="F111" s="52" t="s">
        <v>1079</v>
      </c>
      <c r="G111" s="53">
        <v>5101</v>
      </c>
      <c r="H111" s="54">
        <f t="shared" si="11"/>
        <v>0.28298013979806946</v>
      </c>
      <c r="I111" s="4" t="s">
        <v>1079</v>
      </c>
      <c r="J111" s="5">
        <v>400</v>
      </c>
      <c r="K111" s="6">
        <f t="shared" si="12"/>
        <v>2.2190169754798626E-2</v>
      </c>
      <c r="L111" s="7" t="s">
        <v>273</v>
      </c>
      <c r="M111" s="8">
        <v>665</v>
      </c>
      <c r="N111" s="9">
        <f t="shared" si="13"/>
        <v>3.6891157217352713E-2</v>
      </c>
      <c r="O111" s="96"/>
      <c r="P111" s="95"/>
      <c r="Q111" s="94">
        <f t="shared" si="14"/>
        <v>0</v>
      </c>
      <c r="R111" s="10"/>
      <c r="S111" s="11"/>
      <c r="T111" s="12">
        <f t="shared" si="15"/>
        <v>0</v>
      </c>
      <c r="U111" s="105"/>
      <c r="V111" s="104"/>
      <c r="W111" s="103">
        <f t="shared" si="16"/>
        <v>0</v>
      </c>
      <c r="X111" s="102"/>
      <c r="Y111" s="101"/>
      <c r="Z111" s="100">
        <f t="shared" si="17"/>
        <v>0</v>
      </c>
      <c r="AA111" s="13"/>
      <c r="AB111" s="14"/>
      <c r="AC111" s="15">
        <f t="shared" si="18"/>
        <v>0</v>
      </c>
      <c r="AD111" s="16">
        <f t="shared" si="19"/>
        <v>18026</v>
      </c>
      <c r="AE111" s="1" t="s">
        <v>273</v>
      </c>
      <c r="AF111" s="29" t="s">
        <v>42</v>
      </c>
      <c r="AG111" s="1" t="s">
        <v>620</v>
      </c>
    </row>
    <row r="112" spans="1:33" x14ac:dyDescent="0.25">
      <c r="A112" s="1" t="s">
        <v>175</v>
      </c>
      <c r="B112" s="1">
        <v>48</v>
      </c>
      <c r="C112" s="2" t="s">
        <v>1080</v>
      </c>
      <c r="D112" s="30">
        <v>9702</v>
      </c>
      <c r="E112" s="3">
        <f t="shared" si="10"/>
        <v>0.61412837067983284</v>
      </c>
      <c r="F112" s="52"/>
      <c r="G112" s="53"/>
      <c r="H112" s="54">
        <f t="shared" si="11"/>
        <v>0</v>
      </c>
      <c r="I112" s="4" t="s">
        <v>1080</v>
      </c>
      <c r="J112" s="5">
        <v>6096</v>
      </c>
      <c r="K112" s="6">
        <f t="shared" si="12"/>
        <v>0.38587162932016711</v>
      </c>
      <c r="L112" s="7"/>
      <c r="M112" s="8"/>
      <c r="N112" s="9">
        <f t="shared" si="13"/>
        <v>0</v>
      </c>
      <c r="O112" s="96"/>
      <c r="P112" s="95"/>
      <c r="Q112" s="94">
        <f t="shared" si="14"/>
        <v>0</v>
      </c>
      <c r="R112" s="10"/>
      <c r="S112" s="11"/>
      <c r="T112" s="12">
        <f t="shared" si="15"/>
        <v>0</v>
      </c>
      <c r="U112" s="105"/>
      <c r="V112" s="104"/>
      <c r="W112" s="103">
        <f t="shared" si="16"/>
        <v>0</v>
      </c>
      <c r="X112" s="102"/>
      <c r="Y112" s="101"/>
      <c r="Z112" s="100">
        <f t="shared" si="17"/>
        <v>0</v>
      </c>
      <c r="AA112" s="13"/>
      <c r="AB112" s="14"/>
      <c r="AC112" s="15">
        <f t="shared" si="18"/>
        <v>0</v>
      </c>
      <c r="AD112" s="16">
        <f t="shared" si="19"/>
        <v>15798</v>
      </c>
      <c r="AE112" s="1" t="s">
        <v>1080</v>
      </c>
      <c r="AF112" s="29" t="s">
        <v>42</v>
      </c>
      <c r="AG112" s="1" t="s">
        <v>239</v>
      </c>
    </row>
    <row r="113" spans="1:33" x14ac:dyDescent="0.25">
      <c r="A113" s="1" t="s">
        <v>175</v>
      </c>
      <c r="B113" s="1">
        <v>49</v>
      </c>
      <c r="C113" s="2" t="s">
        <v>280</v>
      </c>
      <c r="D113" s="30">
        <v>9910</v>
      </c>
      <c r="E113" s="3">
        <f t="shared" si="10"/>
        <v>0.79496229744906144</v>
      </c>
      <c r="F113" s="52"/>
      <c r="G113" s="53"/>
      <c r="H113" s="54">
        <f t="shared" si="11"/>
        <v>0</v>
      </c>
      <c r="I113" s="4" t="s">
        <v>870</v>
      </c>
      <c r="J113" s="5">
        <v>2017</v>
      </c>
      <c r="K113" s="6">
        <f t="shared" si="12"/>
        <v>0.16180009626183217</v>
      </c>
      <c r="L113" s="7" t="s">
        <v>280</v>
      </c>
      <c r="M113" s="8">
        <v>539</v>
      </c>
      <c r="N113" s="9">
        <f t="shared" si="13"/>
        <v>4.3237606289106369E-2</v>
      </c>
      <c r="O113" s="96" t="s">
        <v>280</v>
      </c>
      <c r="P113" s="95">
        <v>350</v>
      </c>
      <c r="Q113" s="94">
        <f t="shared" si="14"/>
        <v>2.807636772019894E-2</v>
      </c>
      <c r="R113" s="10"/>
      <c r="S113" s="11"/>
      <c r="T113" s="12">
        <f t="shared" si="15"/>
        <v>0</v>
      </c>
      <c r="U113" s="105"/>
      <c r="V113" s="104"/>
      <c r="W113" s="103">
        <f t="shared" si="16"/>
        <v>0</v>
      </c>
      <c r="X113" s="102"/>
      <c r="Y113" s="101"/>
      <c r="Z113" s="100">
        <f t="shared" si="17"/>
        <v>0</v>
      </c>
      <c r="AA113" s="13"/>
      <c r="AB113" s="14"/>
      <c r="AC113" s="15">
        <f t="shared" si="18"/>
        <v>0</v>
      </c>
      <c r="AD113" s="16">
        <f t="shared" si="19"/>
        <v>12466</v>
      </c>
      <c r="AE113" s="1" t="s">
        <v>280</v>
      </c>
      <c r="AF113" s="29" t="s">
        <v>42</v>
      </c>
      <c r="AG113" s="1" t="s">
        <v>282</v>
      </c>
    </row>
    <row r="114" spans="1:33" x14ac:dyDescent="0.25">
      <c r="A114" s="1" t="s">
        <v>175</v>
      </c>
      <c r="B114" s="1">
        <v>50</v>
      </c>
      <c r="C114" s="2" t="s">
        <v>283</v>
      </c>
      <c r="D114" s="30">
        <v>29147</v>
      </c>
      <c r="E114" s="3">
        <f t="shared" si="10"/>
        <v>1</v>
      </c>
      <c r="F114" s="52"/>
      <c r="G114" s="53"/>
      <c r="H114" s="54">
        <f t="shared" si="11"/>
        <v>0</v>
      </c>
      <c r="I114" s="4"/>
      <c r="J114" s="5"/>
      <c r="K114" s="6">
        <f t="shared" si="12"/>
        <v>0</v>
      </c>
      <c r="L114" s="7"/>
      <c r="M114" s="8"/>
      <c r="N114" s="9">
        <f t="shared" si="13"/>
        <v>0</v>
      </c>
      <c r="O114" s="96"/>
      <c r="P114" s="95"/>
      <c r="Q114" s="94">
        <f t="shared" si="14"/>
        <v>0</v>
      </c>
      <c r="R114" s="10"/>
      <c r="S114" s="11"/>
      <c r="T114" s="12">
        <f t="shared" si="15"/>
        <v>0</v>
      </c>
      <c r="U114" s="105"/>
      <c r="V114" s="104"/>
      <c r="W114" s="103">
        <f t="shared" si="16"/>
        <v>0</v>
      </c>
      <c r="X114" s="102"/>
      <c r="Y114" s="101"/>
      <c r="Z114" s="100">
        <f t="shared" si="17"/>
        <v>0</v>
      </c>
      <c r="AA114" s="13"/>
      <c r="AB114" s="14"/>
      <c r="AC114" s="15">
        <f t="shared" si="18"/>
        <v>0</v>
      </c>
      <c r="AD114" s="16">
        <f t="shared" si="19"/>
        <v>29147</v>
      </c>
      <c r="AE114" s="1" t="s">
        <v>283</v>
      </c>
      <c r="AF114" s="29" t="s">
        <v>42</v>
      </c>
      <c r="AG114" s="1" t="s">
        <v>42</v>
      </c>
    </row>
    <row r="115" spans="1:33" x14ac:dyDescent="0.25">
      <c r="A115" s="1" t="s">
        <v>175</v>
      </c>
      <c r="B115" s="1">
        <v>51</v>
      </c>
      <c r="C115" s="2" t="s">
        <v>287</v>
      </c>
      <c r="D115" s="30">
        <v>20738</v>
      </c>
      <c r="E115" s="3">
        <f t="shared" si="10"/>
        <v>1</v>
      </c>
      <c r="F115" s="52"/>
      <c r="G115" s="53"/>
      <c r="H115" s="54">
        <f t="shared" si="11"/>
        <v>0</v>
      </c>
      <c r="I115" s="4"/>
      <c r="J115" s="5"/>
      <c r="K115" s="6">
        <f t="shared" si="12"/>
        <v>0</v>
      </c>
      <c r="L115" s="7"/>
      <c r="M115" s="8"/>
      <c r="N115" s="9">
        <f t="shared" si="13"/>
        <v>0</v>
      </c>
      <c r="O115" s="96"/>
      <c r="P115" s="95"/>
      <c r="Q115" s="94">
        <f t="shared" si="14"/>
        <v>0</v>
      </c>
      <c r="R115" s="10"/>
      <c r="S115" s="11"/>
      <c r="T115" s="12">
        <f t="shared" si="15"/>
        <v>0</v>
      </c>
      <c r="U115" s="105"/>
      <c r="V115" s="104"/>
      <c r="W115" s="103">
        <f t="shared" si="16"/>
        <v>0</v>
      </c>
      <c r="X115" s="102"/>
      <c r="Y115" s="101"/>
      <c r="Z115" s="100">
        <f t="shared" si="17"/>
        <v>0</v>
      </c>
      <c r="AA115" s="13"/>
      <c r="AB115" s="14"/>
      <c r="AC115" s="15">
        <f t="shared" si="18"/>
        <v>0</v>
      </c>
      <c r="AD115" s="16">
        <f t="shared" si="19"/>
        <v>20738</v>
      </c>
      <c r="AE115" s="1" t="s">
        <v>287</v>
      </c>
      <c r="AF115" s="29" t="s">
        <v>42</v>
      </c>
      <c r="AG115" s="1" t="s">
        <v>42</v>
      </c>
    </row>
    <row r="116" spans="1:33" x14ac:dyDescent="0.25">
      <c r="A116" s="1" t="s">
        <v>175</v>
      </c>
      <c r="B116" s="1">
        <v>52</v>
      </c>
      <c r="C116" s="2" t="s">
        <v>631</v>
      </c>
      <c r="D116" s="30">
        <v>48656</v>
      </c>
      <c r="E116" s="3">
        <f t="shared" si="10"/>
        <v>0.8251814666576216</v>
      </c>
      <c r="F116" s="52"/>
      <c r="G116" s="53"/>
      <c r="H116" s="54">
        <f t="shared" si="11"/>
        <v>0</v>
      </c>
      <c r="I116" s="4" t="s">
        <v>188</v>
      </c>
      <c r="J116" s="5">
        <v>1988</v>
      </c>
      <c r="K116" s="6">
        <f t="shared" si="12"/>
        <v>3.3715487416050474E-2</v>
      </c>
      <c r="L116" s="7" t="s">
        <v>631</v>
      </c>
      <c r="M116" s="8">
        <v>7653</v>
      </c>
      <c r="N116" s="9">
        <f t="shared" si="13"/>
        <v>0.12979105895122448</v>
      </c>
      <c r="O116" s="96"/>
      <c r="P116" s="95"/>
      <c r="Q116" s="94">
        <f t="shared" si="14"/>
        <v>0</v>
      </c>
      <c r="R116" s="10"/>
      <c r="S116" s="11"/>
      <c r="T116" s="12">
        <f t="shared" si="15"/>
        <v>0</v>
      </c>
      <c r="U116" s="105"/>
      <c r="V116" s="104"/>
      <c r="W116" s="103">
        <f t="shared" si="16"/>
        <v>0</v>
      </c>
      <c r="X116" s="102"/>
      <c r="Y116" s="101"/>
      <c r="Z116" s="100">
        <f t="shared" si="17"/>
        <v>0</v>
      </c>
      <c r="AA116" s="13" t="s">
        <v>1081</v>
      </c>
      <c r="AB116" s="14">
        <v>667</v>
      </c>
      <c r="AC116" s="15">
        <f t="shared" si="18"/>
        <v>1.1311986975103452E-2</v>
      </c>
      <c r="AD116" s="16">
        <f t="shared" si="19"/>
        <v>58964</v>
      </c>
      <c r="AE116" s="1" t="s">
        <v>631</v>
      </c>
      <c r="AF116" s="29" t="s">
        <v>42</v>
      </c>
      <c r="AG116" s="1" t="s">
        <v>1082</v>
      </c>
    </row>
    <row r="117" spans="1:33" x14ac:dyDescent="0.25">
      <c r="A117" s="1" t="s">
        <v>175</v>
      </c>
      <c r="B117" s="1">
        <v>53</v>
      </c>
      <c r="C117" s="2" t="s">
        <v>634</v>
      </c>
      <c r="D117" s="30">
        <v>27580</v>
      </c>
      <c r="E117" s="3">
        <f t="shared" si="10"/>
        <v>0.91707122431336041</v>
      </c>
      <c r="F117" s="52"/>
      <c r="G117" s="53"/>
      <c r="H117" s="54">
        <f t="shared" si="11"/>
        <v>0</v>
      </c>
      <c r="I117" s="4"/>
      <c r="J117" s="5"/>
      <c r="K117" s="6">
        <f t="shared" si="12"/>
        <v>0</v>
      </c>
      <c r="L117" s="7" t="s">
        <v>634</v>
      </c>
      <c r="M117" s="8">
        <v>2494</v>
      </c>
      <c r="N117" s="9">
        <f t="shared" si="13"/>
        <v>8.2928775686639616E-2</v>
      </c>
      <c r="O117" s="96"/>
      <c r="P117" s="95"/>
      <c r="Q117" s="94">
        <f t="shared" si="14"/>
        <v>0</v>
      </c>
      <c r="R117" s="10"/>
      <c r="S117" s="11"/>
      <c r="T117" s="12">
        <f t="shared" si="15"/>
        <v>0</v>
      </c>
      <c r="U117" s="105"/>
      <c r="V117" s="104"/>
      <c r="W117" s="103">
        <f t="shared" si="16"/>
        <v>0</v>
      </c>
      <c r="X117" s="102"/>
      <c r="Y117" s="101"/>
      <c r="Z117" s="100">
        <f t="shared" si="17"/>
        <v>0</v>
      </c>
      <c r="AA117" s="13"/>
      <c r="AB117" s="14"/>
      <c r="AC117" s="15">
        <f t="shared" si="18"/>
        <v>0</v>
      </c>
      <c r="AD117" s="16">
        <f t="shared" si="19"/>
        <v>30074</v>
      </c>
      <c r="AE117" s="1" t="s">
        <v>634</v>
      </c>
      <c r="AF117" s="29" t="s">
        <v>42</v>
      </c>
      <c r="AG117" s="1" t="s">
        <v>43</v>
      </c>
    </row>
    <row r="118" spans="1:33" x14ac:dyDescent="0.25">
      <c r="A118" s="1" t="s">
        <v>175</v>
      </c>
      <c r="B118" s="1">
        <v>54</v>
      </c>
      <c r="C118" s="2" t="s">
        <v>63</v>
      </c>
      <c r="D118" s="30">
        <v>22659</v>
      </c>
      <c r="E118" s="3">
        <f t="shared" si="10"/>
        <v>0.95438463482436187</v>
      </c>
      <c r="F118" s="52" t="s">
        <v>294</v>
      </c>
      <c r="G118" s="53">
        <v>885</v>
      </c>
      <c r="H118" s="54">
        <f t="shared" si="11"/>
        <v>3.7275713924690423E-2</v>
      </c>
      <c r="I118" s="4" t="s">
        <v>294</v>
      </c>
      <c r="J118" s="5">
        <v>198</v>
      </c>
      <c r="K118" s="6">
        <f t="shared" si="12"/>
        <v>8.339651250947688E-3</v>
      </c>
      <c r="L118" s="7"/>
      <c r="M118" s="8"/>
      <c r="N118" s="9">
        <f t="shared" si="13"/>
        <v>0</v>
      </c>
      <c r="O118" s="96"/>
      <c r="P118" s="95"/>
      <c r="Q118" s="94">
        <f t="shared" si="14"/>
        <v>0</v>
      </c>
      <c r="R118" s="10"/>
      <c r="S118" s="11"/>
      <c r="T118" s="12">
        <f t="shared" si="15"/>
        <v>0</v>
      </c>
      <c r="U118" s="105"/>
      <c r="V118" s="104"/>
      <c r="W118" s="103">
        <f t="shared" si="16"/>
        <v>0</v>
      </c>
      <c r="X118" s="102"/>
      <c r="Y118" s="101"/>
      <c r="Z118" s="100">
        <f t="shared" si="17"/>
        <v>0</v>
      </c>
      <c r="AA118" s="13"/>
      <c r="AB118" s="14"/>
      <c r="AC118" s="15">
        <f t="shared" si="18"/>
        <v>0</v>
      </c>
      <c r="AD118" s="16">
        <f t="shared" si="19"/>
        <v>23742</v>
      </c>
      <c r="AE118" s="1" t="s">
        <v>63</v>
      </c>
      <c r="AF118" s="29" t="s">
        <v>42</v>
      </c>
      <c r="AG118" s="1" t="s">
        <v>65</v>
      </c>
    </row>
    <row r="119" spans="1:33" x14ac:dyDescent="0.25">
      <c r="A119" s="1" t="s">
        <v>175</v>
      </c>
      <c r="B119" s="1">
        <v>55</v>
      </c>
      <c r="C119" s="2" t="s">
        <v>636</v>
      </c>
      <c r="D119" s="30">
        <v>27045</v>
      </c>
      <c r="E119" s="3">
        <f t="shared" si="10"/>
        <v>0.95151813672026175</v>
      </c>
      <c r="F119" s="52" t="s">
        <v>637</v>
      </c>
      <c r="G119" s="53">
        <v>513</v>
      </c>
      <c r="H119" s="54">
        <f t="shared" si="11"/>
        <v>1.8048763325475847E-2</v>
      </c>
      <c r="I119" s="4"/>
      <c r="J119" s="5"/>
      <c r="K119" s="6">
        <f t="shared" si="12"/>
        <v>0</v>
      </c>
      <c r="L119" s="7" t="s">
        <v>636</v>
      </c>
      <c r="M119" s="8">
        <v>865</v>
      </c>
      <c r="N119" s="9">
        <f t="shared" si="13"/>
        <v>3.0433099954262393E-2</v>
      </c>
      <c r="O119" s="96"/>
      <c r="P119" s="95"/>
      <c r="Q119" s="94">
        <f t="shared" si="14"/>
        <v>0</v>
      </c>
      <c r="R119" s="10"/>
      <c r="S119" s="11"/>
      <c r="T119" s="12">
        <f t="shared" si="15"/>
        <v>0</v>
      </c>
      <c r="U119" s="105"/>
      <c r="V119" s="104"/>
      <c r="W119" s="103">
        <f t="shared" si="16"/>
        <v>0</v>
      </c>
      <c r="X119" s="102"/>
      <c r="Y119" s="101"/>
      <c r="Z119" s="100">
        <f t="shared" si="17"/>
        <v>0</v>
      </c>
      <c r="AA119" s="13"/>
      <c r="AB119" s="14"/>
      <c r="AC119" s="15">
        <f t="shared" si="18"/>
        <v>0</v>
      </c>
      <c r="AD119" s="16">
        <f t="shared" si="19"/>
        <v>28423</v>
      </c>
      <c r="AE119" s="1" t="s">
        <v>636</v>
      </c>
      <c r="AF119" s="29" t="s">
        <v>42</v>
      </c>
      <c r="AG119" s="1" t="s">
        <v>539</v>
      </c>
    </row>
    <row r="120" spans="1:33" x14ac:dyDescent="0.25">
      <c r="A120" s="1" t="s">
        <v>175</v>
      </c>
      <c r="B120" s="1">
        <v>56</v>
      </c>
      <c r="C120" s="2" t="s">
        <v>28</v>
      </c>
      <c r="D120" s="30">
        <v>33678</v>
      </c>
      <c r="E120" s="3">
        <f t="shared" si="10"/>
        <v>0.92220487965168818</v>
      </c>
      <c r="F120" s="52"/>
      <c r="G120" s="53"/>
      <c r="H120" s="54">
        <f t="shared" si="11"/>
        <v>0</v>
      </c>
      <c r="I120" s="4"/>
      <c r="J120" s="5"/>
      <c r="K120" s="6">
        <f t="shared" si="12"/>
        <v>0</v>
      </c>
      <c r="L120" s="7" t="s">
        <v>28</v>
      </c>
      <c r="M120" s="8">
        <v>2841</v>
      </c>
      <c r="N120" s="9">
        <f t="shared" si="13"/>
        <v>7.7795120348311833E-2</v>
      </c>
      <c r="O120" s="96"/>
      <c r="P120" s="95"/>
      <c r="Q120" s="94">
        <f t="shared" si="14"/>
        <v>0</v>
      </c>
      <c r="R120" s="10"/>
      <c r="S120" s="11"/>
      <c r="T120" s="12">
        <f t="shared" si="15"/>
        <v>0</v>
      </c>
      <c r="U120" s="105"/>
      <c r="V120" s="104"/>
      <c r="W120" s="103">
        <f t="shared" si="16"/>
        <v>0</v>
      </c>
      <c r="X120" s="102"/>
      <c r="Y120" s="101"/>
      <c r="Z120" s="100">
        <f t="shared" si="17"/>
        <v>0</v>
      </c>
      <c r="AA120" s="13"/>
      <c r="AB120" s="14"/>
      <c r="AC120" s="15">
        <f t="shared" si="18"/>
        <v>0</v>
      </c>
      <c r="AD120" s="16">
        <f t="shared" si="19"/>
        <v>36519</v>
      </c>
      <c r="AE120" s="1" t="s">
        <v>28</v>
      </c>
      <c r="AF120" s="29" t="s">
        <v>42</v>
      </c>
      <c r="AG120" s="1" t="s">
        <v>43</v>
      </c>
    </row>
    <row r="121" spans="1:33" x14ac:dyDescent="0.25">
      <c r="A121" s="1" t="s">
        <v>175</v>
      </c>
      <c r="B121" s="1">
        <v>57</v>
      </c>
      <c r="C121" s="2" t="s">
        <v>303</v>
      </c>
      <c r="D121" s="30">
        <v>43621</v>
      </c>
      <c r="E121" s="3">
        <f t="shared" si="10"/>
        <v>0.88162415619063017</v>
      </c>
      <c r="F121" s="52"/>
      <c r="G121" s="53"/>
      <c r="H121" s="54">
        <f t="shared" si="11"/>
        <v>0</v>
      </c>
      <c r="I121" s="4"/>
      <c r="J121" s="5"/>
      <c r="K121" s="6">
        <f t="shared" si="12"/>
        <v>0</v>
      </c>
      <c r="L121" s="7" t="s">
        <v>303</v>
      </c>
      <c r="M121" s="8">
        <v>5857</v>
      </c>
      <c r="N121" s="9">
        <f t="shared" si="13"/>
        <v>0.11837584380936982</v>
      </c>
      <c r="O121" s="96"/>
      <c r="P121" s="95"/>
      <c r="Q121" s="94">
        <f t="shared" si="14"/>
        <v>0</v>
      </c>
      <c r="R121" s="10"/>
      <c r="S121" s="11"/>
      <c r="T121" s="12">
        <f t="shared" si="15"/>
        <v>0</v>
      </c>
      <c r="U121" s="105"/>
      <c r="V121" s="104"/>
      <c r="W121" s="103">
        <f t="shared" si="16"/>
        <v>0</v>
      </c>
      <c r="X121" s="102"/>
      <c r="Y121" s="101"/>
      <c r="Z121" s="100">
        <f t="shared" si="17"/>
        <v>0</v>
      </c>
      <c r="AA121" s="13"/>
      <c r="AB121" s="14"/>
      <c r="AC121" s="15">
        <f t="shared" si="18"/>
        <v>0</v>
      </c>
      <c r="AD121" s="16">
        <f t="shared" si="19"/>
        <v>49478</v>
      </c>
      <c r="AE121" s="1" t="s">
        <v>303</v>
      </c>
      <c r="AF121" s="29" t="s">
        <v>42</v>
      </c>
      <c r="AG121" s="1" t="s">
        <v>43</v>
      </c>
    </row>
    <row r="122" spans="1:33" x14ac:dyDescent="0.25">
      <c r="A122" s="1" t="s">
        <v>175</v>
      </c>
      <c r="B122" s="1">
        <v>58</v>
      </c>
      <c r="C122" s="2" t="s">
        <v>305</v>
      </c>
      <c r="D122" s="30">
        <v>32839</v>
      </c>
      <c r="E122" s="3">
        <f t="shared" si="10"/>
        <v>0.9805320832462453</v>
      </c>
      <c r="F122" s="52"/>
      <c r="G122" s="53"/>
      <c r="H122" s="54">
        <f t="shared" si="11"/>
        <v>0</v>
      </c>
      <c r="I122" s="4"/>
      <c r="J122" s="5"/>
      <c r="K122" s="6">
        <f t="shared" si="12"/>
        <v>0</v>
      </c>
      <c r="L122" s="7" t="s">
        <v>305</v>
      </c>
      <c r="M122" s="8">
        <v>652</v>
      </c>
      <c r="N122" s="9">
        <f t="shared" si="13"/>
        <v>1.9467916753754741E-2</v>
      </c>
      <c r="O122" s="96"/>
      <c r="P122" s="95"/>
      <c r="Q122" s="94">
        <f t="shared" si="14"/>
        <v>0</v>
      </c>
      <c r="R122" s="10"/>
      <c r="S122" s="11"/>
      <c r="T122" s="12">
        <f t="shared" si="15"/>
        <v>0</v>
      </c>
      <c r="U122" s="105"/>
      <c r="V122" s="104"/>
      <c r="W122" s="103">
        <f t="shared" si="16"/>
        <v>0</v>
      </c>
      <c r="X122" s="102"/>
      <c r="Y122" s="101"/>
      <c r="Z122" s="100">
        <f t="shared" si="17"/>
        <v>0</v>
      </c>
      <c r="AA122" s="13"/>
      <c r="AB122" s="14"/>
      <c r="AC122" s="15">
        <f t="shared" si="18"/>
        <v>0</v>
      </c>
      <c r="AD122" s="16">
        <f t="shared" si="19"/>
        <v>33491</v>
      </c>
      <c r="AE122" s="1" t="s">
        <v>305</v>
      </c>
      <c r="AF122" s="29" t="s">
        <v>42</v>
      </c>
      <c r="AG122" s="1" t="s">
        <v>43</v>
      </c>
    </row>
    <row r="123" spans="1:33" x14ac:dyDescent="0.25">
      <c r="A123" s="1" t="s">
        <v>175</v>
      </c>
      <c r="B123" s="1">
        <v>59</v>
      </c>
      <c r="C123" s="2" t="s">
        <v>615</v>
      </c>
      <c r="D123" s="30">
        <v>26919</v>
      </c>
      <c r="E123" s="3">
        <f t="shared" si="10"/>
        <v>0.79152577258960866</v>
      </c>
      <c r="F123" s="52" t="s">
        <v>1083</v>
      </c>
      <c r="G123" s="53">
        <v>5767</v>
      </c>
      <c r="H123" s="54">
        <f t="shared" si="11"/>
        <v>0.16957276015172454</v>
      </c>
      <c r="I123" s="4" t="s">
        <v>1083</v>
      </c>
      <c r="J123" s="5">
        <v>718</v>
      </c>
      <c r="K123" s="6">
        <f t="shared" si="12"/>
        <v>2.1112058572730748E-2</v>
      </c>
      <c r="L123" s="7" t="s">
        <v>615</v>
      </c>
      <c r="M123" s="8">
        <v>605</v>
      </c>
      <c r="N123" s="9">
        <f t="shared" si="13"/>
        <v>1.7789408685936075E-2</v>
      </c>
      <c r="O123" s="96"/>
      <c r="P123" s="95"/>
      <c r="Q123" s="94">
        <f t="shared" si="14"/>
        <v>0</v>
      </c>
      <c r="R123" s="10"/>
      <c r="S123" s="11"/>
      <c r="T123" s="12">
        <f t="shared" si="15"/>
        <v>0</v>
      </c>
      <c r="U123" s="105"/>
      <c r="V123" s="104"/>
      <c r="W123" s="103">
        <f t="shared" si="16"/>
        <v>0</v>
      </c>
      <c r="X123" s="102"/>
      <c r="Y123" s="101"/>
      <c r="Z123" s="100">
        <f t="shared" si="17"/>
        <v>0</v>
      </c>
      <c r="AA123" s="13"/>
      <c r="AB123" s="14"/>
      <c r="AC123" s="15">
        <f t="shared" si="18"/>
        <v>0</v>
      </c>
      <c r="AD123" s="16">
        <f t="shared" si="19"/>
        <v>34009</v>
      </c>
      <c r="AE123" s="1" t="s">
        <v>615</v>
      </c>
      <c r="AF123" s="29" t="s">
        <v>42</v>
      </c>
      <c r="AG123" s="1" t="s">
        <v>620</v>
      </c>
    </row>
    <row r="124" spans="1:33" x14ac:dyDescent="0.25">
      <c r="A124" s="1" t="s">
        <v>175</v>
      </c>
      <c r="B124" s="1">
        <v>60</v>
      </c>
      <c r="C124" s="2" t="s">
        <v>308</v>
      </c>
      <c r="D124" s="30">
        <v>28911</v>
      </c>
      <c r="E124" s="3">
        <f t="shared" si="10"/>
        <v>0.95833333333333337</v>
      </c>
      <c r="F124" s="52" t="s">
        <v>1084</v>
      </c>
      <c r="G124" s="53">
        <v>839</v>
      </c>
      <c r="H124" s="54">
        <f t="shared" si="11"/>
        <v>2.7810925483956511E-2</v>
      </c>
      <c r="I124" s="4" t="s">
        <v>100</v>
      </c>
      <c r="J124" s="5">
        <v>418</v>
      </c>
      <c r="K124" s="6">
        <f t="shared" si="12"/>
        <v>1.3855741182710157E-2</v>
      </c>
      <c r="L124" s="7"/>
      <c r="M124" s="8"/>
      <c r="N124" s="9">
        <f t="shared" si="13"/>
        <v>0</v>
      </c>
      <c r="O124" s="96"/>
      <c r="P124" s="95"/>
      <c r="Q124" s="94">
        <f t="shared" si="14"/>
        <v>0</v>
      </c>
      <c r="R124" s="10"/>
      <c r="S124" s="11"/>
      <c r="T124" s="12">
        <f t="shared" si="15"/>
        <v>0</v>
      </c>
      <c r="U124" s="105"/>
      <c r="V124" s="104"/>
      <c r="W124" s="103">
        <f t="shared" si="16"/>
        <v>0</v>
      </c>
      <c r="X124" s="102"/>
      <c r="Y124" s="101"/>
      <c r="Z124" s="100">
        <f t="shared" si="17"/>
        <v>0</v>
      </c>
      <c r="AA124" s="13"/>
      <c r="AB124" s="14"/>
      <c r="AC124" s="15">
        <f t="shared" si="18"/>
        <v>0</v>
      </c>
      <c r="AD124" s="16">
        <f t="shared" si="19"/>
        <v>30168</v>
      </c>
      <c r="AE124" s="1" t="s">
        <v>308</v>
      </c>
      <c r="AF124" s="29" t="s">
        <v>42</v>
      </c>
      <c r="AG124" s="1" t="s">
        <v>670</v>
      </c>
    </row>
    <row r="125" spans="1:33" x14ac:dyDescent="0.25">
      <c r="A125" s="1" t="s">
        <v>175</v>
      </c>
      <c r="B125" s="1">
        <v>61</v>
      </c>
      <c r="C125" s="2" t="s">
        <v>1085</v>
      </c>
      <c r="D125" s="30">
        <v>24561</v>
      </c>
      <c r="E125" s="3">
        <f t="shared" si="10"/>
        <v>0.82937124333085699</v>
      </c>
      <c r="F125" s="52"/>
      <c r="G125" s="53"/>
      <c r="H125" s="54">
        <f t="shared" si="11"/>
        <v>0</v>
      </c>
      <c r="I125" s="4"/>
      <c r="J125" s="5"/>
      <c r="K125" s="6">
        <f t="shared" si="12"/>
        <v>0</v>
      </c>
      <c r="L125" s="7" t="s">
        <v>1086</v>
      </c>
      <c r="M125" s="8">
        <v>2956</v>
      </c>
      <c r="N125" s="9">
        <f t="shared" si="13"/>
        <v>9.981765381238604E-2</v>
      </c>
      <c r="O125" s="96"/>
      <c r="P125" s="95"/>
      <c r="Q125" s="94">
        <f t="shared" si="14"/>
        <v>0</v>
      </c>
      <c r="R125" s="10" t="s">
        <v>1087</v>
      </c>
      <c r="S125" s="11">
        <v>1672</v>
      </c>
      <c r="T125" s="12">
        <f t="shared" si="15"/>
        <v>5.6459782535287363E-2</v>
      </c>
      <c r="U125" s="105" t="s">
        <v>1085</v>
      </c>
      <c r="V125" s="104">
        <v>425</v>
      </c>
      <c r="W125" s="103">
        <f t="shared" si="16"/>
        <v>1.4351320321469576E-2</v>
      </c>
      <c r="X125" s="102"/>
      <c r="Y125" s="101"/>
      <c r="Z125" s="100">
        <f t="shared" si="17"/>
        <v>0</v>
      </c>
      <c r="AA125" s="13"/>
      <c r="AB125" s="14"/>
      <c r="AC125" s="15">
        <f t="shared" si="18"/>
        <v>0</v>
      </c>
      <c r="AD125" s="16">
        <f t="shared" si="19"/>
        <v>29614</v>
      </c>
      <c r="AE125" s="1" t="s">
        <v>1085</v>
      </c>
      <c r="AF125" s="29" t="s">
        <v>42</v>
      </c>
      <c r="AG125" s="1" t="s">
        <v>1088</v>
      </c>
    </row>
    <row r="126" spans="1:33" x14ac:dyDescent="0.25">
      <c r="A126" s="1" t="s">
        <v>175</v>
      </c>
      <c r="B126" s="1">
        <v>62</v>
      </c>
      <c r="C126" s="2"/>
      <c r="D126" s="30"/>
      <c r="E126" s="3">
        <f t="shared" si="10"/>
        <v>0</v>
      </c>
      <c r="F126" s="52" t="s">
        <v>1089</v>
      </c>
      <c r="G126" s="53">
        <v>28533</v>
      </c>
      <c r="H126" s="54">
        <f t="shared" si="11"/>
        <v>0.81602127781273237</v>
      </c>
      <c r="I126" s="4" t="s">
        <v>1089</v>
      </c>
      <c r="J126" s="5">
        <v>2949</v>
      </c>
      <c r="K126" s="6">
        <f t="shared" si="12"/>
        <v>8.4339072241606125E-2</v>
      </c>
      <c r="L126" s="7"/>
      <c r="M126" s="8"/>
      <c r="N126" s="9">
        <f t="shared" si="13"/>
        <v>0</v>
      </c>
      <c r="O126" s="96"/>
      <c r="P126" s="95"/>
      <c r="Q126" s="94">
        <f t="shared" si="14"/>
        <v>0</v>
      </c>
      <c r="R126" s="10"/>
      <c r="S126" s="11"/>
      <c r="T126" s="12">
        <f t="shared" si="15"/>
        <v>0</v>
      </c>
      <c r="U126" s="105" t="s">
        <v>1090</v>
      </c>
      <c r="V126" s="104">
        <v>3484</v>
      </c>
      <c r="W126" s="103">
        <f t="shared" si="16"/>
        <v>9.9639649945661504E-2</v>
      </c>
      <c r="X126" s="102"/>
      <c r="Y126" s="101"/>
      <c r="Z126" s="100">
        <f t="shared" si="17"/>
        <v>0</v>
      </c>
      <c r="AA126" s="13"/>
      <c r="AB126" s="14"/>
      <c r="AC126" s="15">
        <f t="shared" si="18"/>
        <v>0</v>
      </c>
      <c r="AD126" s="16">
        <f t="shared" si="19"/>
        <v>34966</v>
      </c>
      <c r="AE126" s="1" t="s">
        <v>1089</v>
      </c>
      <c r="AF126" s="29" t="s">
        <v>18</v>
      </c>
      <c r="AG126" s="1" t="s">
        <v>1091</v>
      </c>
    </row>
    <row r="127" spans="1:33" x14ac:dyDescent="0.25">
      <c r="A127" s="1" t="s">
        <v>175</v>
      </c>
      <c r="B127" s="1">
        <v>63</v>
      </c>
      <c r="C127" s="2" t="s">
        <v>314</v>
      </c>
      <c r="D127" s="30">
        <v>20204</v>
      </c>
      <c r="E127" s="3">
        <f t="shared" si="10"/>
        <v>0.7355468181156255</v>
      </c>
      <c r="F127" s="52"/>
      <c r="G127" s="53"/>
      <c r="H127" s="54">
        <f t="shared" si="11"/>
        <v>0</v>
      </c>
      <c r="I127" s="4" t="s">
        <v>314</v>
      </c>
      <c r="J127" s="5">
        <v>5712</v>
      </c>
      <c r="K127" s="6">
        <f t="shared" si="12"/>
        <v>0.20795107033639143</v>
      </c>
      <c r="L127" s="7"/>
      <c r="M127" s="8"/>
      <c r="N127" s="9">
        <f t="shared" si="13"/>
        <v>0</v>
      </c>
      <c r="O127" s="96" t="s">
        <v>314</v>
      </c>
      <c r="P127" s="95">
        <v>1113</v>
      </c>
      <c r="Q127" s="94">
        <f t="shared" si="14"/>
        <v>4.0519877675840976E-2</v>
      </c>
      <c r="R127" s="10" t="s">
        <v>1092</v>
      </c>
      <c r="S127" s="11">
        <v>1244</v>
      </c>
      <c r="T127" s="12">
        <f t="shared" si="15"/>
        <v>4.5289063637687491E-2</v>
      </c>
      <c r="U127" s="105" t="s">
        <v>314</v>
      </c>
      <c r="V127" s="104">
        <v>308</v>
      </c>
      <c r="W127" s="103">
        <f t="shared" si="16"/>
        <v>1.1213047910295617E-2</v>
      </c>
      <c r="X127" s="102"/>
      <c r="Y127" s="101"/>
      <c r="Z127" s="100">
        <f t="shared" si="17"/>
        <v>0</v>
      </c>
      <c r="AA127" s="13"/>
      <c r="AB127" s="14"/>
      <c r="AC127" s="15">
        <f t="shared" si="18"/>
        <v>0</v>
      </c>
      <c r="AD127" s="16">
        <f t="shared" si="19"/>
        <v>27468</v>
      </c>
      <c r="AE127" s="1" t="s">
        <v>314</v>
      </c>
      <c r="AF127" s="29" t="s">
        <v>42</v>
      </c>
      <c r="AG127" s="1" t="s">
        <v>1093</v>
      </c>
    </row>
    <row r="128" spans="1:33" x14ac:dyDescent="0.25">
      <c r="A128" s="1" t="s">
        <v>175</v>
      </c>
      <c r="B128" s="1">
        <v>64</v>
      </c>
      <c r="C128" s="2" t="s">
        <v>1094</v>
      </c>
      <c r="D128" s="30">
        <v>13838</v>
      </c>
      <c r="E128" s="3">
        <f t="shared" si="10"/>
        <v>0.40856214939474461</v>
      </c>
      <c r="F128" s="52" t="s">
        <v>318</v>
      </c>
      <c r="G128" s="53">
        <v>17971</v>
      </c>
      <c r="H128" s="54">
        <f t="shared" si="11"/>
        <v>0.53058754059639801</v>
      </c>
      <c r="I128" s="4" t="s">
        <v>318</v>
      </c>
      <c r="J128" s="5">
        <v>1835</v>
      </c>
      <c r="K128" s="6">
        <f t="shared" si="12"/>
        <v>5.4177738411573667E-2</v>
      </c>
      <c r="L128" s="7"/>
      <c r="M128" s="8"/>
      <c r="N128" s="9">
        <f t="shared" si="13"/>
        <v>0</v>
      </c>
      <c r="O128" s="96" t="s">
        <v>318</v>
      </c>
      <c r="P128" s="95">
        <v>861</v>
      </c>
      <c r="Q128" s="94">
        <f t="shared" si="14"/>
        <v>2.5420726306465899E-2</v>
      </c>
      <c r="R128" s="10"/>
      <c r="S128" s="11"/>
      <c r="T128" s="12">
        <f t="shared" si="15"/>
        <v>0</v>
      </c>
      <c r="U128" s="105" t="s">
        <v>318</v>
      </c>
      <c r="V128" s="104">
        <v>226</v>
      </c>
      <c r="W128" s="103">
        <f t="shared" si="16"/>
        <v>6.6725715972837316E-3</v>
      </c>
      <c r="X128" s="102"/>
      <c r="Y128" s="101"/>
      <c r="Z128" s="100">
        <f t="shared" si="17"/>
        <v>0</v>
      </c>
      <c r="AA128" s="13"/>
      <c r="AB128" s="14"/>
      <c r="AC128" s="15">
        <f t="shared" si="18"/>
        <v>0</v>
      </c>
      <c r="AD128" s="16">
        <f t="shared" si="19"/>
        <v>33870</v>
      </c>
      <c r="AE128" s="1" t="s">
        <v>318</v>
      </c>
      <c r="AF128" s="29" t="s">
        <v>18</v>
      </c>
      <c r="AG128" s="1" t="s">
        <v>737</v>
      </c>
    </row>
    <row r="129" spans="1:33" x14ac:dyDescent="0.25">
      <c r="A129" s="1" t="s">
        <v>175</v>
      </c>
      <c r="B129" s="1">
        <v>65</v>
      </c>
      <c r="C129" s="2" t="s">
        <v>876</v>
      </c>
      <c r="D129" s="30">
        <v>28755</v>
      </c>
      <c r="E129" s="3">
        <f t="shared" si="10"/>
        <v>0.92874907141242213</v>
      </c>
      <c r="F129" s="52"/>
      <c r="G129" s="53"/>
      <c r="H129" s="54">
        <f t="shared" si="11"/>
        <v>0</v>
      </c>
      <c r="I129" s="4"/>
      <c r="J129" s="5"/>
      <c r="K129" s="6">
        <f t="shared" si="12"/>
        <v>0</v>
      </c>
      <c r="L129" s="7" t="s">
        <v>876</v>
      </c>
      <c r="M129" s="8">
        <v>2206</v>
      </c>
      <c r="N129" s="9">
        <f t="shared" si="13"/>
        <v>7.1250928587577922E-2</v>
      </c>
      <c r="O129" s="96"/>
      <c r="P129" s="95"/>
      <c r="Q129" s="94">
        <f t="shared" si="14"/>
        <v>0</v>
      </c>
      <c r="R129" s="10"/>
      <c r="S129" s="11"/>
      <c r="T129" s="12">
        <f t="shared" si="15"/>
        <v>0</v>
      </c>
      <c r="U129" s="105"/>
      <c r="V129" s="104"/>
      <c r="W129" s="103">
        <f t="shared" si="16"/>
        <v>0</v>
      </c>
      <c r="X129" s="102"/>
      <c r="Y129" s="101"/>
      <c r="Z129" s="100">
        <f t="shared" si="17"/>
        <v>0</v>
      </c>
      <c r="AA129" s="13"/>
      <c r="AB129" s="14"/>
      <c r="AC129" s="15">
        <f t="shared" si="18"/>
        <v>0</v>
      </c>
      <c r="AD129" s="16">
        <f t="shared" si="19"/>
        <v>30961</v>
      </c>
      <c r="AE129" s="1" t="s">
        <v>876</v>
      </c>
      <c r="AF129" s="29" t="s">
        <v>42</v>
      </c>
      <c r="AG129" s="1" t="s">
        <v>43</v>
      </c>
    </row>
    <row r="130" spans="1:33" x14ac:dyDescent="0.25">
      <c r="A130" s="1" t="s">
        <v>175</v>
      </c>
      <c r="B130" s="1">
        <v>66</v>
      </c>
      <c r="C130" s="2" t="s">
        <v>321</v>
      </c>
      <c r="D130" s="30">
        <v>37419</v>
      </c>
      <c r="E130" s="3">
        <f t="shared" ref="E130:E193" si="20">D130/AD130</f>
        <v>0.82362651875330162</v>
      </c>
      <c r="F130" s="52"/>
      <c r="G130" s="53"/>
      <c r="H130" s="54">
        <f t="shared" ref="H130:H193" si="21">G130/AD130</f>
        <v>0</v>
      </c>
      <c r="I130" s="4"/>
      <c r="J130" s="5"/>
      <c r="K130" s="6">
        <f t="shared" ref="K130:K193" si="22">J130/AD130</f>
        <v>0</v>
      </c>
      <c r="L130" s="7" t="s">
        <v>1095</v>
      </c>
      <c r="M130" s="8">
        <v>8013</v>
      </c>
      <c r="N130" s="9">
        <f t="shared" ref="N130:N193" si="23">M130/AD130</f>
        <v>0.17637348124669835</v>
      </c>
      <c r="O130" s="96"/>
      <c r="P130" s="95"/>
      <c r="Q130" s="94">
        <f t="shared" ref="Q130:Q193" si="24">P130/AD130</f>
        <v>0</v>
      </c>
      <c r="R130" s="10"/>
      <c r="S130" s="11"/>
      <c r="T130" s="12">
        <f t="shared" ref="T130:T193" si="25">S130/AD130</f>
        <v>0</v>
      </c>
      <c r="U130" s="105"/>
      <c r="V130" s="104"/>
      <c r="W130" s="103">
        <f t="shared" ref="W130:W193" si="26">V130/AD130</f>
        <v>0</v>
      </c>
      <c r="X130" s="102"/>
      <c r="Y130" s="101"/>
      <c r="Z130" s="100">
        <f t="shared" ref="Z130:Z193" si="27">Y130/AD130</f>
        <v>0</v>
      </c>
      <c r="AA130" s="13"/>
      <c r="AB130" s="14"/>
      <c r="AC130" s="15">
        <f t="shared" ref="AC130:AC193" si="28">AB130/AD130</f>
        <v>0</v>
      </c>
      <c r="AD130" s="16">
        <f t="shared" ref="AD130:AD193" si="29">D130+G130+J130+M130+S130+AB130+V130+Y130</f>
        <v>45432</v>
      </c>
      <c r="AE130" s="1" t="s">
        <v>321</v>
      </c>
      <c r="AF130" s="29" t="s">
        <v>42</v>
      </c>
      <c r="AG130" s="1" t="s">
        <v>53</v>
      </c>
    </row>
    <row r="131" spans="1:33" x14ac:dyDescent="0.25">
      <c r="A131" s="1" t="s">
        <v>175</v>
      </c>
      <c r="B131" s="1">
        <v>67</v>
      </c>
      <c r="C131" s="2" t="s">
        <v>322</v>
      </c>
      <c r="D131" s="30">
        <v>46981</v>
      </c>
      <c r="E131" s="3">
        <f t="shared" si="20"/>
        <v>0.94400016074586079</v>
      </c>
      <c r="F131" s="52"/>
      <c r="G131" s="53"/>
      <c r="H131" s="54">
        <f t="shared" si="21"/>
        <v>0</v>
      </c>
      <c r="I131" s="4"/>
      <c r="J131" s="5"/>
      <c r="K131" s="6">
        <f t="shared" si="22"/>
        <v>0</v>
      </c>
      <c r="L131" s="7" t="s">
        <v>322</v>
      </c>
      <c r="M131" s="8">
        <v>2787</v>
      </c>
      <c r="N131" s="9">
        <f t="shared" si="23"/>
        <v>5.5999839254139205E-2</v>
      </c>
      <c r="O131" s="96"/>
      <c r="P131" s="95"/>
      <c r="Q131" s="94">
        <f t="shared" si="24"/>
        <v>0</v>
      </c>
      <c r="R131" s="10"/>
      <c r="S131" s="11"/>
      <c r="T131" s="12">
        <f t="shared" si="25"/>
        <v>0</v>
      </c>
      <c r="U131" s="105"/>
      <c r="V131" s="104"/>
      <c r="W131" s="103">
        <f t="shared" si="26"/>
        <v>0</v>
      </c>
      <c r="X131" s="102"/>
      <c r="Y131" s="101"/>
      <c r="Z131" s="100">
        <f t="shared" si="27"/>
        <v>0</v>
      </c>
      <c r="AA131" s="13"/>
      <c r="AB131" s="14"/>
      <c r="AC131" s="15">
        <f t="shared" si="28"/>
        <v>0</v>
      </c>
      <c r="AD131" s="16">
        <f t="shared" si="29"/>
        <v>49768</v>
      </c>
      <c r="AE131" s="1" t="s">
        <v>322</v>
      </c>
      <c r="AF131" s="29" t="s">
        <v>42</v>
      </c>
      <c r="AG131" s="1" t="s">
        <v>43</v>
      </c>
    </row>
    <row r="132" spans="1:33" x14ac:dyDescent="0.25">
      <c r="A132" s="1" t="s">
        <v>175</v>
      </c>
      <c r="B132" s="1">
        <v>68</v>
      </c>
      <c r="C132" s="2" t="s">
        <v>325</v>
      </c>
      <c r="D132" s="30">
        <v>32140</v>
      </c>
      <c r="E132" s="3">
        <f t="shared" si="20"/>
        <v>0.9319723945949081</v>
      </c>
      <c r="F132" s="52" t="s">
        <v>882</v>
      </c>
      <c r="G132" s="53">
        <v>2168</v>
      </c>
      <c r="H132" s="54">
        <f t="shared" si="21"/>
        <v>6.2866090587484783E-2</v>
      </c>
      <c r="I132" s="4"/>
      <c r="J132" s="5"/>
      <c r="K132" s="6">
        <f t="shared" si="22"/>
        <v>0</v>
      </c>
      <c r="L132" s="7"/>
      <c r="M132" s="8"/>
      <c r="N132" s="9">
        <f t="shared" si="23"/>
        <v>0</v>
      </c>
      <c r="O132" s="96"/>
      <c r="P132" s="95"/>
      <c r="Q132" s="94">
        <f t="shared" si="24"/>
        <v>0</v>
      </c>
      <c r="R132" s="10"/>
      <c r="S132" s="11"/>
      <c r="T132" s="12">
        <f t="shared" si="25"/>
        <v>0</v>
      </c>
      <c r="U132" s="105" t="s">
        <v>882</v>
      </c>
      <c r="V132" s="104">
        <v>178</v>
      </c>
      <c r="W132" s="103">
        <f t="shared" si="26"/>
        <v>5.161514817607145E-3</v>
      </c>
      <c r="X132" s="102"/>
      <c r="Y132" s="101"/>
      <c r="Z132" s="100">
        <f t="shared" si="27"/>
        <v>0</v>
      </c>
      <c r="AA132" s="13"/>
      <c r="AB132" s="14"/>
      <c r="AC132" s="15">
        <f t="shared" si="28"/>
        <v>0</v>
      </c>
      <c r="AD132" s="16">
        <f t="shared" si="29"/>
        <v>34486</v>
      </c>
      <c r="AE132" s="1" t="s">
        <v>325</v>
      </c>
      <c r="AF132" s="29" t="s">
        <v>42</v>
      </c>
      <c r="AG132" s="1" t="s">
        <v>889</v>
      </c>
    </row>
    <row r="133" spans="1:33" x14ac:dyDescent="0.25">
      <c r="A133" s="1" t="s">
        <v>175</v>
      </c>
      <c r="B133" s="1">
        <v>69</v>
      </c>
      <c r="C133" s="2" t="s">
        <v>326</v>
      </c>
      <c r="D133" s="30">
        <v>44788</v>
      </c>
      <c r="E133" s="3">
        <f t="shared" si="20"/>
        <v>0.92984823634438518</v>
      </c>
      <c r="F133" s="52" t="s">
        <v>1096</v>
      </c>
      <c r="G133" s="53">
        <v>3379</v>
      </c>
      <c r="H133" s="54">
        <f t="shared" si="21"/>
        <v>7.0151763655614846E-2</v>
      </c>
      <c r="I133" s="4"/>
      <c r="J133" s="5"/>
      <c r="K133" s="6">
        <f t="shared" si="22"/>
        <v>0</v>
      </c>
      <c r="L133" s="7"/>
      <c r="M133" s="8"/>
      <c r="N133" s="9">
        <f t="shared" si="23"/>
        <v>0</v>
      </c>
      <c r="O133" s="96"/>
      <c r="P133" s="95"/>
      <c r="Q133" s="94">
        <f t="shared" si="24"/>
        <v>0</v>
      </c>
      <c r="R133" s="10"/>
      <c r="S133" s="11"/>
      <c r="T133" s="12">
        <f t="shared" si="25"/>
        <v>0</v>
      </c>
      <c r="U133" s="105"/>
      <c r="V133" s="104"/>
      <c r="W133" s="103">
        <f t="shared" si="26"/>
        <v>0</v>
      </c>
      <c r="X133" s="102"/>
      <c r="Y133" s="101"/>
      <c r="Z133" s="100">
        <f t="shared" si="27"/>
        <v>0</v>
      </c>
      <c r="AA133" s="13"/>
      <c r="AB133" s="14"/>
      <c r="AC133" s="15">
        <f t="shared" si="28"/>
        <v>0</v>
      </c>
      <c r="AD133" s="16">
        <f t="shared" si="29"/>
        <v>48167</v>
      </c>
      <c r="AE133" s="1" t="s">
        <v>326</v>
      </c>
      <c r="AF133" s="29" t="s">
        <v>42</v>
      </c>
      <c r="AG133" s="1" t="s">
        <v>98</v>
      </c>
    </row>
    <row r="134" spans="1:33" x14ac:dyDescent="0.25">
      <c r="A134" s="1" t="s">
        <v>175</v>
      </c>
      <c r="B134" s="1">
        <v>70</v>
      </c>
      <c r="C134" s="2" t="s">
        <v>885</v>
      </c>
      <c r="D134" s="30">
        <v>40447</v>
      </c>
      <c r="E134" s="3">
        <f t="shared" si="20"/>
        <v>1</v>
      </c>
      <c r="F134" s="52"/>
      <c r="G134" s="53"/>
      <c r="H134" s="54">
        <f t="shared" si="21"/>
        <v>0</v>
      </c>
      <c r="I134" s="4"/>
      <c r="J134" s="5"/>
      <c r="K134" s="6">
        <f t="shared" si="22"/>
        <v>0</v>
      </c>
      <c r="L134" s="7"/>
      <c r="M134" s="8"/>
      <c r="N134" s="9">
        <f t="shared" si="23"/>
        <v>0</v>
      </c>
      <c r="O134" s="96"/>
      <c r="P134" s="95"/>
      <c r="Q134" s="94">
        <f t="shared" si="24"/>
        <v>0</v>
      </c>
      <c r="R134" s="10"/>
      <c r="S134" s="11"/>
      <c r="T134" s="12">
        <f t="shared" si="25"/>
        <v>0</v>
      </c>
      <c r="U134" s="105"/>
      <c r="V134" s="104"/>
      <c r="W134" s="103">
        <f t="shared" si="26"/>
        <v>0</v>
      </c>
      <c r="X134" s="102"/>
      <c r="Y134" s="101"/>
      <c r="Z134" s="100">
        <f t="shared" si="27"/>
        <v>0</v>
      </c>
      <c r="AA134" s="13"/>
      <c r="AB134" s="14"/>
      <c r="AC134" s="15">
        <f t="shared" si="28"/>
        <v>0</v>
      </c>
      <c r="AD134" s="16">
        <f t="shared" si="29"/>
        <v>40447</v>
      </c>
      <c r="AE134" s="1" t="s">
        <v>885</v>
      </c>
      <c r="AF134" s="29" t="s">
        <v>42</v>
      </c>
      <c r="AG134" s="1" t="s">
        <v>42</v>
      </c>
    </row>
    <row r="135" spans="1:33" x14ac:dyDescent="0.25">
      <c r="A135" s="1" t="s">
        <v>175</v>
      </c>
      <c r="B135" s="1">
        <v>71</v>
      </c>
      <c r="C135" s="2" t="s">
        <v>1097</v>
      </c>
      <c r="D135" s="30">
        <v>36311</v>
      </c>
      <c r="E135" s="3">
        <f t="shared" si="20"/>
        <v>0.93349272456167409</v>
      </c>
      <c r="F135" s="52"/>
      <c r="G135" s="53"/>
      <c r="H135" s="54">
        <f t="shared" si="21"/>
        <v>0</v>
      </c>
      <c r="I135" s="4"/>
      <c r="J135" s="5"/>
      <c r="K135" s="6">
        <f t="shared" si="22"/>
        <v>0</v>
      </c>
      <c r="L135" s="7" t="s">
        <v>1097</v>
      </c>
      <c r="M135" s="8">
        <v>2587</v>
      </c>
      <c r="N135" s="9">
        <f t="shared" si="23"/>
        <v>6.650727543832588E-2</v>
      </c>
      <c r="O135" s="96"/>
      <c r="P135" s="95"/>
      <c r="Q135" s="94">
        <f t="shared" si="24"/>
        <v>0</v>
      </c>
      <c r="R135" s="10"/>
      <c r="S135" s="11"/>
      <c r="T135" s="12">
        <f t="shared" si="25"/>
        <v>0</v>
      </c>
      <c r="U135" s="105"/>
      <c r="V135" s="104"/>
      <c r="W135" s="103">
        <f t="shared" si="26"/>
        <v>0</v>
      </c>
      <c r="X135" s="102"/>
      <c r="Y135" s="101"/>
      <c r="Z135" s="100">
        <f t="shared" si="27"/>
        <v>0</v>
      </c>
      <c r="AA135" s="13"/>
      <c r="AB135" s="14"/>
      <c r="AC135" s="15">
        <f t="shared" si="28"/>
        <v>0</v>
      </c>
      <c r="AD135" s="16">
        <f t="shared" si="29"/>
        <v>38898</v>
      </c>
      <c r="AE135" s="1" t="s">
        <v>1097</v>
      </c>
      <c r="AF135" s="29" t="s">
        <v>42</v>
      </c>
      <c r="AG135" s="1" t="s">
        <v>43</v>
      </c>
    </row>
    <row r="136" spans="1:33" x14ac:dyDescent="0.25">
      <c r="A136" s="1" t="s">
        <v>175</v>
      </c>
      <c r="B136" s="1">
        <v>72</v>
      </c>
      <c r="C136" s="2" t="s">
        <v>890</v>
      </c>
      <c r="D136" s="30">
        <v>29346</v>
      </c>
      <c r="E136" s="3">
        <f t="shared" si="20"/>
        <v>0.88503528560226796</v>
      </c>
      <c r="F136" s="52" t="s">
        <v>93</v>
      </c>
      <c r="G136" s="53">
        <v>1841</v>
      </c>
      <c r="H136" s="54">
        <f t="shared" si="21"/>
        <v>5.5522045961758852E-2</v>
      </c>
      <c r="I136" s="4"/>
      <c r="J136" s="5"/>
      <c r="K136" s="6">
        <f t="shared" si="22"/>
        <v>0</v>
      </c>
      <c r="L136" s="7" t="s">
        <v>890</v>
      </c>
      <c r="M136" s="8">
        <v>1971</v>
      </c>
      <c r="N136" s="9">
        <f t="shared" si="23"/>
        <v>5.944266843597322E-2</v>
      </c>
      <c r="O136" s="96"/>
      <c r="P136" s="95"/>
      <c r="Q136" s="94">
        <f t="shared" si="24"/>
        <v>0</v>
      </c>
      <c r="R136" s="10"/>
      <c r="S136" s="11"/>
      <c r="T136" s="12">
        <f t="shared" si="25"/>
        <v>0</v>
      </c>
      <c r="U136" s="105"/>
      <c r="V136" s="104"/>
      <c r="W136" s="103">
        <f t="shared" si="26"/>
        <v>0</v>
      </c>
      <c r="X136" s="102"/>
      <c r="Y136" s="101"/>
      <c r="Z136" s="100">
        <f t="shared" si="27"/>
        <v>0</v>
      </c>
      <c r="AA136" s="13"/>
      <c r="AB136" s="14"/>
      <c r="AC136" s="15">
        <f t="shared" si="28"/>
        <v>0</v>
      </c>
      <c r="AD136" s="16">
        <f t="shared" si="29"/>
        <v>33158</v>
      </c>
      <c r="AE136" s="1" t="s">
        <v>890</v>
      </c>
      <c r="AF136" s="29" t="s">
        <v>42</v>
      </c>
      <c r="AG136" s="1" t="s">
        <v>539</v>
      </c>
    </row>
    <row r="137" spans="1:33" x14ac:dyDescent="0.25">
      <c r="A137" s="1" t="s">
        <v>175</v>
      </c>
      <c r="B137" s="1">
        <v>73</v>
      </c>
      <c r="C137" s="2" t="s">
        <v>331</v>
      </c>
      <c r="D137" s="30">
        <v>35224</v>
      </c>
      <c r="E137" s="3">
        <f t="shared" si="20"/>
        <v>0.75128505918737332</v>
      </c>
      <c r="F137" s="52" t="s">
        <v>1098</v>
      </c>
      <c r="G137" s="53">
        <v>10618</v>
      </c>
      <c r="H137" s="54">
        <f t="shared" si="21"/>
        <v>0.22646901994241228</v>
      </c>
      <c r="I137" s="4"/>
      <c r="J137" s="5"/>
      <c r="K137" s="6">
        <f t="shared" si="22"/>
        <v>0</v>
      </c>
      <c r="L137" s="7" t="s">
        <v>331</v>
      </c>
      <c r="M137" s="8">
        <v>957</v>
      </c>
      <c r="N137" s="9">
        <f t="shared" si="23"/>
        <v>2.0411645515623335E-2</v>
      </c>
      <c r="O137" s="96" t="s">
        <v>1098</v>
      </c>
      <c r="P137" s="95">
        <v>616</v>
      </c>
      <c r="Q137" s="94">
        <f t="shared" si="24"/>
        <v>1.3138530446838008E-2</v>
      </c>
      <c r="R137" s="10"/>
      <c r="S137" s="11"/>
      <c r="T137" s="12">
        <f t="shared" si="25"/>
        <v>0</v>
      </c>
      <c r="U137" s="105" t="s">
        <v>1098</v>
      </c>
      <c r="V137" s="104">
        <v>86</v>
      </c>
      <c r="W137" s="103">
        <f t="shared" si="26"/>
        <v>1.8342753545910206E-3</v>
      </c>
      <c r="X137" s="102"/>
      <c r="Y137" s="101"/>
      <c r="Z137" s="100">
        <f t="shared" si="27"/>
        <v>0</v>
      </c>
      <c r="AA137" s="13"/>
      <c r="AB137" s="14"/>
      <c r="AC137" s="15">
        <f t="shared" si="28"/>
        <v>0</v>
      </c>
      <c r="AD137" s="16">
        <f t="shared" si="29"/>
        <v>46885</v>
      </c>
      <c r="AE137" s="1" t="s">
        <v>331</v>
      </c>
      <c r="AF137" s="29" t="s">
        <v>42</v>
      </c>
      <c r="AG137" s="1" t="s">
        <v>1099</v>
      </c>
    </row>
    <row r="138" spans="1:33" x14ac:dyDescent="0.25">
      <c r="A138" s="1" t="s">
        <v>175</v>
      </c>
      <c r="B138" s="1">
        <v>74</v>
      </c>
      <c r="C138" s="2" t="s">
        <v>1100</v>
      </c>
      <c r="D138" s="30">
        <v>34316</v>
      </c>
      <c r="E138" s="3">
        <f t="shared" si="20"/>
        <v>0.82066244170752123</v>
      </c>
      <c r="F138" s="52" t="s">
        <v>658</v>
      </c>
      <c r="G138" s="53">
        <v>4694</v>
      </c>
      <c r="H138" s="54">
        <f t="shared" si="21"/>
        <v>0.11225636733229702</v>
      </c>
      <c r="I138" s="4"/>
      <c r="J138" s="5"/>
      <c r="K138" s="6">
        <f t="shared" si="22"/>
        <v>0</v>
      </c>
      <c r="L138" s="7" t="s">
        <v>1100</v>
      </c>
      <c r="M138" s="8">
        <v>2219</v>
      </c>
      <c r="N138" s="9">
        <f t="shared" si="23"/>
        <v>5.306708119096018E-2</v>
      </c>
      <c r="O138" s="96"/>
      <c r="P138" s="95"/>
      <c r="Q138" s="94">
        <f t="shared" si="24"/>
        <v>0</v>
      </c>
      <c r="R138" s="10"/>
      <c r="S138" s="11"/>
      <c r="T138" s="12">
        <f t="shared" si="25"/>
        <v>0</v>
      </c>
      <c r="U138" s="105" t="s">
        <v>1101</v>
      </c>
      <c r="V138" s="104">
        <v>586</v>
      </c>
      <c r="W138" s="103">
        <f t="shared" si="26"/>
        <v>1.401410976922157E-2</v>
      </c>
      <c r="X138" s="102"/>
      <c r="Y138" s="101"/>
      <c r="Z138" s="100">
        <f t="shared" si="27"/>
        <v>0</v>
      </c>
      <c r="AA138" s="13"/>
      <c r="AB138" s="14"/>
      <c r="AC138" s="15">
        <f t="shared" si="28"/>
        <v>0</v>
      </c>
      <c r="AD138" s="16">
        <f t="shared" si="29"/>
        <v>41815</v>
      </c>
      <c r="AE138" s="1" t="s">
        <v>1100</v>
      </c>
      <c r="AF138" s="29" t="s">
        <v>42</v>
      </c>
      <c r="AG138" s="1" t="s">
        <v>1102</v>
      </c>
    </row>
    <row r="139" spans="1:33" x14ac:dyDescent="0.25">
      <c r="A139" s="1" t="s">
        <v>175</v>
      </c>
      <c r="B139" s="1">
        <v>75</v>
      </c>
      <c r="C139" s="2" t="s">
        <v>335</v>
      </c>
      <c r="D139" s="30">
        <v>40462</v>
      </c>
      <c r="E139" s="3">
        <f t="shared" si="20"/>
        <v>0.92370559766231397</v>
      </c>
      <c r="F139" s="52"/>
      <c r="G139" s="53"/>
      <c r="H139" s="54">
        <f t="shared" si="21"/>
        <v>0</v>
      </c>
      <c r="I139" s="4"/>
      <c r="J139" s="5"/>
      <c r="K139" s="6">
        <f t="shared" si="22"/>
        <v>0</v>
      </c>
      <c r="L139" s="7" t="s">
        <v>335</v>
      </c>
      <c r="M139" s="8">
        <v>2730</v>
      </c>
      <c r="N139" s="9">
        <f t="shared" si="23"/>
        <v>6.2323075518217516E-2</v>
      </c>
      <c r="O139" s="96"/>
      <c r="P139" s="95"/>
      <c r="Q139" s="94">
        <f t="shared" si="24"/>
        <v>0</v>
      </c>
      <c r="R139" s="10"/>
      <c r="S139" s="11"/>
      <c r="T139" s="12">
        <f t="shared" si="25"/>
        <v>0</v>
      </c>
      <c r="U139" s="105"/>
      <c r="V139" s="104"/>
      <c r="W139" s="103">
        <f t="shared" si="26"/>
        <v>0</v>
      </c>
      <c r="X139" s="102" t="s">
        <v>335</v>
      </c>
      <c r="Y139" s="101">
        <v>612</v>
      </c>
      <c r="Z139" s="100">
        <f t="shared" si="27"/>
        <v>1.3971326819468541E-2</v>
      </c>
      <c r="AA139" s="13"/>
      <c r="AB139" s="14"/>
      <c r="AC139" s="15">
        <f t="shared" si="28"/>
        <v>0</v>
      </c>
      <c r="AD139" s="16">
        <f t="shared" si="29"/>
        <v>43804</v>
      </c>
      <c r="AE139" s="1" t="s">
        <v>335</v>
      </c>
      <c r="AF139" s="29" t="s">
        <v>42</v>
      </c>
      <c r="AG139" s="1" t="s">
        <v>872</v>
      </c>
    </row>
    <row r="140" spans="1:33" x14ac:dyDescent="0.25">
      <c r="A140" s="1" t="s">
        <v>175</v>
      </c>
      <c r="B140" s="1">
        <v>76</v>
      </c>
      <c r="C140" s="2" t="s">
        <v>660</v>
      </c>
      <c r="D140" s="30">
        <v>39967</v>
      </c>
      <c r="E140" s="3">
        <f t="shared" si="20"/>
        <v>0.92670654795028751</v>
      </c>
      <c r="F140" s="52"/>
      <c r="G140" s="53"/>
      <c r="H140" s="54">
        <f t="shared" si="21"/>
        <v>0</v>
      </c>
      <c r="I140" s="4"/>
      <c r="J140" s="5"/>
      <c r="K140" s="6">
        <f t="shared" si="22"/>
        <v>0</v>
      </c>
      <c r="L140" s="7" t="s">
        <v>660</v>
      </c>
      <c r="M140" s="8">
        <v>1657</v>
      </c>
      <c r="N140" s="9">
        <f t="shared" si="23"/>
        <v>3.8420515674271932E-2</v>
      </c>
      <c r="O140" s="96"/>
      <c r="P140" s="95"/>
      <c r="Q140" s="94">
        <f t="shared" si="24"/>
        <v>0</v>
      </c>
      <c r="R140" s="10"/>
      <c r="S140" s="11"/>
      <c r="T140" s="12">
        <f t="shared" si="25"/>
        <v>0</v>
      </c>
      <c r="U140" s="105" t="s">
        <v>1103</v>
      </c>
      <c r="V140" s="104">
        <v>1504</v>
      </c>
      <c r="W140" s="103">
        <f t="shared" si="26"/>
        <v>3.4872936375440547E-2</v>
      </c>
      <c r="X140" s="102"/>
      <c r="Y140" s="101"/>
      <c r="Z140" s="100">
        <f t="shared" si="27"/>
        <v>0</v>
      </c>
      <c r="AA140" s="13"/>
      <c r="AB140" s="14"/>
      <c r="AC140" s="15">
        <f t="shared" si="28"/>
        <v>0</v>
      </c>
      <c r="AD140" s="16">
        <f t="shared" si="29"/>
        <v>43128</v>
      </c>
      <c r="AE140" s="1" t="s">
        <v>660</v>
      </c>
      <c r="AF140" s="29" t="s">
        <v>42</v>
      </c>
      <c r="AG140" s="1" t="s">
        <v>1070</v>
      </c>
    </row>
    <row r="141" spans="1:33" x14ac:dyDescent="0.25">
      <c r="A141" s="1" t="s">
        <v>175</v>
      </c>
      <c r="B141" s="1">
        <v>77</v>
      </c>
      <c r="C141" s="2" t="s">
        <v>662</v>
      </c>
      <c r="D141" s="30">
        <v>21859</v>
      </c>
      <c r="E141" s="3">
        <f t="shared" si="20"/>
        <v>0.96431092288688902</v>
      </c>
      <c r="F141" s="52" t="s">
        <v>339</v>
      </c>
      <c r="G141" s="53">
        <v>714</v>
      </c>
      <c r="H141" s="54">
        <f t="shared" si="21"/>
        <v>3.1498147167813656E-2</v>
      </c>
      <c r="I141" s="4" t="s">
        <v>664</v>
      </c>
      <c r="J141" s="5">
        <v>95</v>
      </c>
      <c r="K141" s="6">
        <f t="shared" si="22"/>
        <v>4.1909299452973356E-3</v>
      </c>
      <c r="L141" s="7"/>
      <c r="M141" s="8"/>
      <c r="N141" s="9">
        <f t="shared" si="23"/>
        <v>0</v>
      </c>
      <c r="O141" s="96"/>
      <c r="P141" s="95"/>
      <c r="Q141" s="94">
        <f t="shared" si="24"/>
        <v>0</v>
      </c>
      <c r="R141" s="10"/>
      <c r="S141" s="11"/>
      <c r="T141" s="12">
        <f t="shared" si="25"/>
        <v>0</v>
      </c>
      <c r="U141" s="105"/>
      <c r="V141" s="104"/>
      <c r="W141" s="103">
        <f t="shared" si="26"/>
        <v>0</v>
      </c>
      <c r="X141" s="102"/>
      <c r="Y141" s="101"/>
      <c r="Z141" s="100">
        <f t="shared" si="27"/>
        <v>0</v>
      </c>
      <c r="AA141" s="13"/>
      <c r="AB141" s="14"/>
      <c r="AC141" s="15">
        <f t="shared" si="28"/>
        <v>0</v>
      </c>
      <c r="AD141" s="16">
        <f t="shared" si="29"/>
        <v>22668</v>
      </c>
      <c r="AE141" s="1" t="s">
        <v>662</v>
      </c>
      <c r="AF141" s="29" t="s">
        <v>42</v>
      </c>
      <c r="AG141" s="1" t="s">
        <v>1104</v>
      </c>
    </row>
    <row r="142" spans="1:33" x14ac:dyDescent="0.25">
      <c r="A142" s="1" t="s">
        <v>175</v>
      </c>
      <c r="B142" s="1">
        <v>78</v>
      </c>
      <c r="C142" s="2" t="s">
        <v>102</v>
      </c>
      <c r="D142" s="30">
        <v>17212</v>
      </c>
      <c r="E142" s="3">
        <f t="shared" si="20"/>
        <v>0.93436838390966837</v>
      </c>
      <c r="F142" s="52" t="s">
        <v>103</v>
      </c>
      <c r="G142" s="53">
        <v>1040</v>
      </c>
      <c r="H142" s="54">
        <f t="shared" si="21"/>
        <v>5.6457304163726185E-2</v>
      </c>
      <c r="I142" s="4" t="s">
        <v>103</v>
      </c>
      <c r="J142" s="5">
        <v>169</v>
      </c>
      <c r="K142" s="6">
        <f t="shared" si="22"/>
        <v>9.1743119266055051E-3</v>
      </c>
      <c r="L142" s="7"/>
      <c r="M142" s="8"/>
      <c r="N142" s="9">
        <f t="shared" si="23"/>
        <v>0</v>
      </c>
      <c r="O142" s="96"/>
      <c r="P142" s="95"/>
      <c r="Q142" s="94">
        <f t="shared" si="24"/>
        <v>0</v>
      </c>
      <c r="R142" s="10"/>
      <c r="S142" s="11"/>
      <c r="T142" s="12">
        <f t="shared" si="25"/>
        <v>0</v>
      </c>
      <c r="U142" s="105"/>
      <c r="V142" s="104"/>
      <c r="W142" s="103">
        <f t="shared" si="26"/>
        <v>0</v>
      </c>
      <c r="X142" s="102"/>
      <c r="Y142" s="101"/>
      <c r="Z142" s="100">
        <f t="shared" si="27"/>
        <v>0</v>
      </c>
      <c r="AA142" s="13"/>
      <c r="AB142" s="14"/>
      <c r="AC142" s="15">
        <f t="shared" si="28"/>
        <v>0</v>
      </c>
      <c r="AD142" s="16">
        <f t="shared" si="29"/>
        <v>18421</v>
      </c>
      <c r="AE142" s="1" t="s">
        <v>102</v>
      </c>
      <c r="AF142" s="29" t="s">
        <v>42</v>
      </c>
      <c r="AG142" s="1" t="s">
        <v>65</v>
      </c>
    </row>
    <row r="143" spans="1:33" x14ac:dyDescent="0.25">
      <c r="A143" s="1" t="s">
        <v>175</v>
      </c>
      <c r="B143" s="1">
        <v>79</v>
      </c>
      <c r="C143" s="2" t="s">
        <v>666</v>
      </c>
      <c r="D143" s="30">
        <v>23772</v>
      </c>
      <c r="E143" s="3">
        <f t="shared" si="20"/>
        <v>0.94645061113986539</v>
      </c>
      <c r="F143" s="52" t="s">
        <v>350</v>
      </c>
      <c r="G143" s="53">
        <v>752</v>
      </c>
      <c r="H143" s="54">
        <f t="shared" si="21"/>
        <v>2.9939881355257394E-2</v>
      </c>
      <c r="I143" s="4" t="s">
        <v>1105</v>
      </c>
      <c r="J143" s="5">
        <v>145</v>
      </c>
      <c r="K143" s="6">
        <f t="shared" si="22"/>
        <v>5.7729824421706415E-3</v>
      </c>
      <c r="L143" s="7" t="s">
        <v>666</v>
      </c>
      <c r="M143" s="8">
        <v>448</v>
      </c>
      <c r="N143" s="9">
        <f t="shared" si="23"/>
        <v>1.7836525062706533E-2</v>
      </c>
      <c r="O143" s="96"/>
      <c r="P143" s="95"/>
      <c r="Q143" s="94">
        <f t="shared" si="24"/>
        <v>0</v>
      </c>
      <c r="R143" s="10"/>
      <c r="S143" s="11"/>
      <c r="T143" s="12">
        <f t="shared" si="25"/>
        <v>0</v>
      </c>
      <c r="U143" s="105"/>
      <c r="V143" s="104"/>
      <c r="W143" s="103">
        <f t="shared" si="26"/>
        <v>0</v>
      </c>
      <c r="X143" s="102"/>
      <c r="Y143" s="101"/>
      <c r="Z143" s="100">
        <f t="shared" si="27"/>
        <v>0</v>
      </c>
      <c r="AA143" s="13"/>
      <c r="AB143" s="14"/>
      <c r="AC143" s="15">
        <f t="shared" si="28"/>
        <v>0</v>
      </c>
      <c r="AD143" s="16">
        <f t="shared" si="29"/>
        <v>25117</v>
      </c>
      <c r="AE143" s="1" t="s">
        <v>666</v>
      </c>
      <c r="AF143" s="29" t="s">
        <v>42</v>
      </c>
      <c r="AG143" s="1" t="s">
        <v>616</v>
      </c>
    </row>
    <row r="144" spans="1:33" x14ac:dyDescent="0.25">
      <c r="A144" s="1" t="s">
        <v>175</v>
      </c>
      <c r="B144" s="1">
        <v>80</v>
      </c>
      <c r="C144" s="2" t="s">
        <v>1106</v>
      </c>
      <c r="D144" s="30">
        <v>21241</v>
      </c>
      <c r="E144" s="3">
        <f t="shared" si="20"/>
        <v>0.86503767053553249</v>
      </c>
      <c r="F144" s="52" t="s">
        <v>106</v>
      </c>
      <c r="G144" s="53">
        <v>2939</v>
      </c>
      <c r="H144" s="54">
        <f t="shared" si="21"/>
        <v>0.1196904907350845</v>
      </c>
      <c r="I144" s="4" t="s">
        <v>106</v>
      </c>
      <c r="J144" s="5">
        <v>375</v>
      </c>
      <c r="K144" s="6">
        <f t="shared" si="22"/>
        <v>1.5271838729383017E-2</v>
      </c>
      <c r="L144" s="7"/>
      <c r="M144" s="8"/>
      <c r="N144" s="9">
        <f t="shared" si="23"/>
        <v>0</v>
      </c>
      <c r="O144" s="96"/>
      <c r="P144" s="95"/>
      <c r="Q144" s="94">
        <f t="shared" si="24"/>
        <v>0</v>
      </c>
      <c r="R144" s="10"/>
      <c r="S144" s="11"/>
      <c r="T144" s="12">
        <f t="shared" si="25"/>
        <v>0</v>
      </c>
      <c r="U144" s="105"/>
      <c r="V144" s="104"/>
      <c r="W144" s="103">
        <f t="shared" si="26"/>
        <v>0</v>
      </c>
      <c r="X144" s="102"/>
      <c r="Y144" s="101"/>
      <c r="Z144" s="100">
        <f t="shared" si="27"/>
        <v>0</v>
      </c>
      <c r="AA144" s="13"/>
      <c r="AB144" s="14"/>
      <c r="AC144" s="15">
        <f t="shared" si="28"/>
        <v>0</v>
      </c>
      <c r="AD144" s="16">
        <f t="shared" si="29"/>
        <v>24555</v>
      </c>
      <c r="AE144" s="1" t="s">
        <v>1106</v>
      </c>
      <c r="AF144" s="29" t="s">
        <v>42</v>
      </c>
      <c r="AG144" s="1" t="s">
        <v>65</v>
      </c>
    </row>
    <row r="145" spans="1:33" x14ac:dyDescent="0.25">
      <c r="A145" s="1" t="s">
        <v>175</v>
      </c>
      <c r="B145" s="1">
        <v>81</v>
      </c>
      <c r="C145" s="2" t="s">
        <v>354</v>
      </c>
      <c r="D145" s="30">
        <v>27986</v>
      </c>
      <c r="E145" s="3">
        <f t="shared" si="20"/>
        <v>0.82394158864747102</v>
      </c>
      <c r="F145" s="52" t="s">
        <v>668</v>
      </c>
      <c r="G145" s="53">
        <v>3636</v>
      </c>
      <c r="H145" s="54">
        <f t="shared" si="21"/>
        <v>0.10704822469528352</v>
      </c>
      <c r="I145" s="4" t="s">
        <v>668</v>
      </c>
      <c r="J145" s="5">
        <v>573</v>
      </c>
      <c r="K145" s="6">
        <f t="shared" si="22"/>
        <v>1.6869810987458045E-2</v>
      </c>
      <c r="L145" s="7" t="s">
        <v>354</v>
      </c>
      <c r="M145" s="8">
        <v>1462</v>
      </c>
      <c r="N145" s="9">
        <f t="shared" si="23"/>
        <v>4.3043043043043044E-2</v>
      </c>
      <c r="O145" s="96"/>
      <c r="P145" s="95"/>
      <c r="Q145" s="94">
        <f t="shared" si="24"/>
        <v>0</v>
      </c>
      <c r="R145" s="10"/>
      <c r="S145" s="11"/>
      <c r="T145" s="12">
        <f t="shared" si="25"/>
        <v>0</v>
      </c>
      <c r="U145" s="105"/>
      <c r="V145" s="104"/>
      <c r="W145" s="103">
        <f t="shared" si="26"/>
        <v>0</v>
      </c>
      <c r="X145" s="102" t="s">
        <v>354</v>
      </c>
      <c r="Y145" s="101">
        <v>309</v>
      </c>
      <c r="Z145" s="100">
        <f t="shared" si="27"/>
        <v>9.0973326267443921E-3</v>
      </c>
      <c r="AA145" s="13"/>
      <c r="AB145" s="14"/>
      <c r="AC145" s="15">
        <f t="shared" si="28"/>
        <v>0</v>
      </c>
      <c r="AD145" s="16">
        <f t="shared" si="29"/>
        <v>33966</v>
      </c>
      <c r="AE145" s="1" t="s">
        <v>354</v>
      </c>
      <c r="AF145" s="29" t="s">
        <v>42</v>
      </c>
      <c r="AG145" s="1" t="s">
        <v>871</v>
      </c>
    </row>
    <row r="146" spans="1:33" x14ac:dyDescent="0.25">
      <c r="A146" s="1" t="s">
        <v>175</v>
      </c>
      <c r="B146" s="1">
        <v>82</v>
      </c>
      <c r="C146" s="2" t="s">
        <v>356</v>
      </c>
      <c r="D146" s="30">
        <v>28227</v>
      </c>
      <c r="E146" s="3">
        <f t="shared" si="20"/>
        <v>0.81762882715870577</v>
      </c>
      <c r="F146" s="52" t="s">
        <v>1107</v>
      </c>
      <c r="G146" s="53">
        <v>5509</v>
      </c>
      <c r="H146" s="54">
        <f t="shared" si="21"/>
        <v>0.15957477623613242</v>
      </c>
      <c r="I146" s="4" t="s">
        <v>358</v>
      </c>
      <c r="J146" s="5">
        <v>787</v>
      </c>
      <c r="K146" s="6">
        <f t="shared" si="22"/>
        <v>2.2796396605161775E-2</v>
      </c>
      <c r="L146" s="7"/>
      <c r="M146" s="8"/>
      <c r="N146" s="9">
        <f t="shared" si="23"/>
        <v>0</v>
      </c>
      <c r="O146" s="96"/>
      <c r="P146" s="95"/>
      <c r="Q146" s="94">
        <f t="shared" si="24"/>
        <v>0</v>
      </c>
      <c r="R146" s="10"/>
      <c r="S146" s="11"/>
      <c r="T146" s="12">
        <f t="shared" si="25"/>
        <v>0</v>
      </c>
      <c r="U146" s="105"/>
      <c r="V146" s="104"/>
      <c r="W146" s="103">
        <f t="shared" si="26"/>
        <v>0</v>
      </c>
      <c r="X146" s="102"/>
      <c r="Y146" s="101"/>
      <c r="Z146" s="100">
        <f t="shared" si="27"/>
        <v>0</v>
      </c>
      <c r="AA146" s="13"/>
      <c r="AB146" s="14"/>
      <c r="AC146" s="15">
        <f t="shared" si="28"/>
        <v>0</v>
      </c>
      <c r="AD146" s="16">
        <f t="shared" si="29"/>
        <v>34523</v>
      </c>
      <c r="AE146" s="1" t="s">
        <v>356</v>
      </c>
      <c r="AF146" s="29" t="s">
        <v>42</v>
      </c>
      <c r="AG146" s="1" t="s">
        <v>670</v>
      </c>
    </row>
    <row r="147" spans="1:33" x14ac:dyDescent="0.25">
      <c r="A147" s="1" t="s">
        <v>175</v>
      </c>
      <c r="B147" s="1">
        <v>83</v>
      </c>
      <c r="C147" s="2" t="s">
        <v>359</v>
      </c>
      <c r="D147" s="30">
        <v>28792</v>
      </c>
      <c r="E147" s="3">
        <f t="shared" si="20"/>
        <v>0.96653126993185401</v>
      </c>
      <c r="F147" s="52" t="s">
        <v>561</v>
      </c>
      <c r="G147" s="53">
        <v>632</v>
      </c>
      <c r="H147" s="54">
        <f t="shared" si="21"/>
        <v>2.1215885058242977E-2</v>
      </c>
      <c r="I147" s="4" t="s">
        <v>1108</v>
      </c>
      <c r="J147" s="5">
        <v>365</v>
      </c>
      <c r="K147" s="6">
        <f t="shared" si="22"/>
        <v>1.2252845009902985E-2</v>
      </c>
      <c r="L147" s="7"/>
      <c r="M147" s="8"/>
      <c r="N147" s="9">
        <f t="shared" si="23"/>
        <v>0</v>
      </c>
      <c r="O147" s="96"/>
      <c r="P147" s="95"/>
      <c r="Q147" s="94">
        <f t="shared" si="24"/>
        <v>0</v>
      </c>
      <c r="R147" s="10"/>
      <c r="S147" s="11"/>
      <c r="T147" s="12">
        <f t="shared" si="25"/>
        <v>0</v>
      </c>
      <c r="U147" s="105"/>
      <c r="V147" s="104"/>
      <c r="W147" s="103">
        <f t="shared" si="26"/>
        <v>0</v>
      </c>
      <c r="X147" s="102"/>
      <c r="Y147" s="101"/>
      <c r="Z147" s="100">
        <f t="shared" si="27"/>
        <v>0</v>
      </c>
      <c r="AA147" s="13"/>
      <c r="AB147" s="14"/>
      <c r="AC147" s="15">
        <f t="shared" si="28"/>
        <v>0</v>
      </c>
      <c r="AD147" s="16">
        <f t="shared" si="29"/>
        <v>29789</v>
      </c>
      <c r="AE147" s="1" t="s">
        <v>359</v>
      </c>
      <c r="AF147" s="29" t="s">
        <v>42</v>
      </c>
      <c r="AG147" s="1" t="s">
        <v>670</v>
      </c>
    </row>
    <row r="148" spans="1:33" x14ac:dyDescent="0.25">
      <c r="A148" s="1" t="s">
        <v>175</v>
      </c>
      <c r="B148" s="1">
        <v>84</v>
      </c>
      <c r="C148" s="2" t="s">
        <v>363</v>
      </c>
      <c r="D148" s="30">
        <v>19689</v>
      </c>
      <c r="E148" s="3">
        <f t="shared" si="20"/>
        <v>0.89822080291970807</v>
      </c>
      <c r="F148" s="52" t="s">
        <v>903</v>
      </c>
      <c r="G148" s="53">
        <v>842</v>
      </c>
      <c r="H148" s="54">
        <f t="shared" si="21"/>
        <v>3.8412408759124085E-2</v>
      </c>
      <c r="I148" s="4" t="s">
        <v>773</v>
      </c>
      <c r="J148" s="5">
        <v>180</v>
      </c>
      <c r="K148" s="6">
        <f t="shared" si="22"/>
        <v>8.2116788321167887E-3</v>
      </c>
      <c r="L148" s="7" t="s">
        <v>1109</v>
      </c>
      <c r="M148" s="8">
        <v>1209</v>
      </c>
      <c r="N148" s="9">
        <f t="shared" si="23"/>
        <v>5.5155109489051092E-2</v>
      </c>
      <c r="O148" s="96"/>
      <c r="P148" s="95"/>
      <c r="Q148" s="94">
        <f t="shared" si="24"/>
        <v>0</v>
      </c>
      <c r="R148" s="10"/>
      <c r="S148" s="11"/>
      <c r="T148" s="12">
        <f t="shared" si="25"/>
        <v>0</v>
      </c>
      <c r="U148" s="105"/>
      <c r="V148" s="104"/>
      <c r="W148" s="103">
        <f t="shared" si="26"/>
        <v>0</v>
      </c>
      <c r="X148" s="102"/>
      <c r="Y148" s="101"/>
      <c r="Z148" s="100">
        <f t="shared" si="27"/>
        <v>0</v>
      </c>
      <c r="AA148" s="13"/>
      <c r="AB148" s="14"/>
      <c r="AC148" s="15">
        <f t="shared" si="28"/>
        <v>0</v>
      </c>
      <c r="AD148" s="16">
        <f t="shared" si="29"/>
        <v>21920</v>
      </c>
      <c r="AE148" s="1" t="s">
        <v>363</v>
      </c>
      <c r="AF148" s="29" t="s">
        <v>42</v>
      </c>
      <c r="AG148" s="1" t="s">
        <v>1110</v>
      </c>
    </row>
    <row r="149" spans="1:33" x14ac:dyDescent="0.25">
      <c r="A149" s="1" t="s">
        <v>175</v>
      </c>
      <c r="B149" s="1">
        <v>85</v>
      </c>
      <c r="C149" s="2" t="s">
        <v>365</v>
      </c>
      <c r="D149" s="30">
        <v>20783</v>
      </c>
      <c r="E149" s="3">
        <f t="shared" si="20"/>
        <v>0.95532061595035622</v>
      </c>
      <c r="F149" s="52" t="s">
        <v>1111</v>
      </c>
      <c r="G149" s="53">
        <v>805</v>
      </c>
      <c r="H149" s="54">
        <f t="shared" si="21"/>
        <v>3.7002987818892212E-2</v>
      </c>
      <c r="I149" s="4" t="s">
        <v>1112</v>
      </c>
      <c r="J149" s="5">
        <v>167</v>
      </c>
      <c r="K149" s="6">
        <f t="shared" si="22"/>
        <v>7.6763962307515509E-3</v>
      </c>
      <c r="L149" s="7"/>
      <c r="M149" s="8"/>
      <c r="N149" s="9">
        <f t="shared" si="23"/>
        <v>0</v>
      </c>
      <c r="O149" s="96"/>
      <c r="P149" s="95"/>
      <c r="Q149" s="94">
        <f t="shared" si="24"/>
        <v>0</v>
      </c>
      <c r="R149" s="10"/>
      <c r="S149" s="11"/>
      <c r="T149" s="12">
        <f t="shared" si="25"/>
        <v>0</v>
      </c>
      <c r="U149" s="105"/>
      <c r="V149" s="104"/>
      <c r="W149" s="103">
        <f t="shared" si="26"/>
        <v>0</v>
      </c>
      <c r="X149" s="102"/>
      <c r="Y149" s="101"/>
      <c r="Z149" s="100">
        <f t="shared" si="27"/>
        <v>0</v>
      </c>
      <c r="AA149" s="13"/>
      <c r="AB149" s="14"/>
      <c r="AC149" s="15">
        <f t="shared" si="28"/>
        <v>0</v>
      </c>
      <c r="AD149" s="16">
        <f t="shared" si="29"/>
        <v>21755</v>
      </c>
      <c r="AE149" s="1" t="s">
        <v>365</v>
      </c>
      <c r="AF149" s="29" t="s">
        <v>42</v>
      </c>
      <c r="AG149" s="1" t="s">
        <v>670</v>
      </c>
    </row>
    <row r="150" spans="1:33" x14ac:dyDescent="0.25">
      <c r="A150" s="1" t="s">
        <v>175</v>
      </c>
      <c r="B150" s="1">
        <v>86</v>
      </c>
      <c r="C150" s="2" t="s">
        <v>675</v>
      </c>
      <c r="D150" s="30">
        <v>18515</v>
      </c>
      <c r="E150" s="3">
        <f t="shared" si="20"/>
        <v>0.94190364755557821</v>
      </c>
      <c r="F150" s="52" t="s">
        <v>1113</v>
      </c>
      <c r="G150" s="53">
        <v>748</v>
      </c>
      <c r="H150" s="54">
        <f t="shared" si="21"/>
        <v>3.8052602126468944E-2</v>
      </c>
      <c r="I150" s="4" t="s">
        <v>546</v>
      </c>
      <c r="J150" s="5">
        <v>96</v>
      </c>
      <c r="K150" s="6">
        <f t="shared" si="22"/>
        <v>4.8837564226484201E-3</v>
      </c>
      <c r="L150" s="7" t="s">
        <v>675</v>
      </c>
      <c r="M150" s="8">
        <v>298</v>
      </c>
      <c r="N150" s="9">
        <f t="shared" si="23"/>
        <v>1.5159993895304471E-2</v>
      </c>
      <c r="O150" s="96"/>
      <c r="P150" s="95"/>
      <c r="Q150" s="94">
        <f t="shared" si="24"/>
        <v>0</v>
      </c>
      <c r="R150" s="10"/>
      <c r="S150" s="11"/>
      <c r="T150" s="12">
        <f t="shared" si="25"/>
        <v>0</v>
      </c>
      <c r="U150" s="105"/>
      <c r="V150" s="104"/>
      <c r="W150" s="103">
        <f t="shared" si="26"/>
        <v>0</v>
      </c>
      <c r="X150" s="102"/>
      <c r="Y150" s="101"/>
      <c r="Z150" s="100">
        <f t="shared" si="27"/>
        <v>0</v>
      </c>
      <c r="AA150" s="13"/>
      <c r="AB150" s="14"/>
      <c r="AC150" s="15">
        <f t="shared" si="28"/>
        <v>0</v>
      </c>
      <c r="AD150" s="16">
        <f t="shared" si="29"/>
        <v>19657</v>
      </c>
      <c r="AE150" s="1" t="s">
        <v>675</v>
      </c>
      <c r="AF150" s="29" t="s">
        <v>42</v>
      </c>
      <c r="AG150" s="1" t="s">
        <v>616</v>
      </c>
    </row>
    <row r="151" spans="1:33" x14ac:dyDescent="0.25">
      <c r="A151" s="1" t="s">
        <v>175</v>
      </c>
      <c r="B151" s="1">
        <v>87</v>
      </c>
      <c r="C151" s="2" t="s">
        <v>1114</v>
      </c>
      <c r="D151" s="30">
        <v>23150</v>
      </c>
      <c r="E151" s="3">
        <f t="shared" si="20"/>
        <v>0.92036735180694151</v>
      </c>
      <c r="F151" s="52" t="s">
        <v>1115</v>
      </c>
      <c r="G151" s="53">
        <v>1196</v>
      </c>
      <c r="H151" s="54">
        <f t="shared" si="21"/>
        <v>4.7549000119270067E-2</v>
      </c>
      <c r="I151" s="4" t="s">
        <v>373</v>
      </c>
      <c r="J151" s="5">
        <v>227</v>
      </c>
      <c r="K151" s="6">
        <f t="shared" si="22"/>
        <v>9.024768417286208E-3</v>
      </c>
      <c r="L151" s="7" t="s">
        <v>1114</v>
      </c>
      <c r="M151" s="8">
        <v>580</v>
      </c>
      <c r="N151" s="9">
        <f t="shared" si="23"/>
        <v>2.3058879656502208E-2</v>
      </c>
      <c r="O151" s="96"/>
      <c r="P151" s="95"/>
      <c r="Q151" s="94">
        <f t="shared" si="24"/>
        <v>0</v>
      </c>
      <c r="R151" s="10"/>
      <c r="S151" s="11"/>
      <c r="T151" s="12">
        <f t="shared" si="25"/>
        <v>0</v>
      </c>
      <c r="U151" s="105"/>
      <c r="V151" s="104"/>
      <c r="W151" s="103">
        <f t="shared" si="26"/>
        <v>0</v>
      </c>
      <c r="X151" s="102"/>
      <c r="Y151" s="101"/>
      <c r="Z151" s="100">
        <f t="shared" si="27"/>
        <v>0</v>
      </c>
      <c r="AA151" s="13"/>
      <c r="AB151" s="14"/>
      <c r="AC151" s="15">
        <f t="shared" si="28"/>
        <v>0</v>
      </c>
      <c r="AD151" s="16">
        <f t="shared" si="29"/>
        <v>25153</v>
      </c>
      <c r="AE151" s="1" t="s">
        <v>1114</v>
      </c>
      <c r="AF151" s="29" t="s">
        <v>42</v>
      </c>
      <c r="AG151" s="1" t="s">
        <v>616</v>
      </c>
    </row>
    <row r="152" spans="1:33" x14ac:dyDescent="0.25">
      <c r="A152" s="1" t="s">
        <v>175</v>
      </c>
      <c r="B152" s="1">
        <v>88</v>
      </c>
      <c r="C152" s="2" t="s">
        <v>376</v>
      </c>
      <c r="D152" s="30">
        <v>36379</v>
      </c>
      <c r="E152" s="3">
        <f t="shared" si="20"/>
        <v>0.92119723481299531</v>
      </c>
      <c r="F152" s="52"/>
      <c r="G152" s="53"/>
      <c r="H152" s="54">
        <f t="shared" si="21"/>
        <v>0</v>
      </c>
      <c r="I152" s="4"/>
      <c r="J152" s="5"/>
      <c r="K152" s="6">
        <f t="shared" si="22"/>
        <v>0</v>
      </c>
      <c r="L152" s="7" t="s">
        <v>376</v>
      </c>
      <c r="M152" s="8">
        <v>1921</v>
      </c>
      <c r="N152" s="9">
        <f t="shared" si="23"/>
        <v>4.8643994834266034E-2</v>
      </c>
      <c r="O152" s="96"/>
      <c r="P152" s="95"/>
      <c r="Q152" s="94">
        <f t="shared" si="24"/>
        <v>0</v>
      </c>
      <c r="R152" s="10"/>
      <c r="S152" s="11"/>
      <c r="T152" s="12">
        <f t="shared" si="25"/>
        <v>0</v>
      </c>
      <c r="U152" s="105" t="s">
        <v>376</v>
      </c>
      <c r="V152" s="104">
        <v>471</v>
      </c>
      <c r="W152" s="103">
        <f t="shared" si="26"/>
        <v>1.192676812438277E-2</v>
      </c>
      <c r="X152" s="102" t="s">
        <v>376</v>
      </c>
      <c r="Y152" s="101">
        <v>720</v>
      </c>
      <c r="Z152" s="100">
        <f t="shared" si="27"/>
        <v>1.8232002228355828E-2</v>
      </c>
      <c r="AA152" s="13"/>
      <c r="AB152" s="14"/>
      <c r="AC152" s="15">
        <f t="shared" si="28"/>
        <v>0</v>
      </c>
      <c r="AD152" s="16">
        <f t="shared" si="29"/>
        <v>39491</v>
      </c>
      <c r="AE152" s="1" t="s">
        <v>376</v>
      </c>
      <c r="AF152" s="29" t="s">
        <v>42</v>
      </c>
      <c r="AG152" s="1" t="s">
        <v>913</v>
      </c>
    </row>
    <row r="153" spans="1:33" x14ac:dyDescent="0.25">
      <c r="A153" s="1" t="s">
        <v>175</v>
      </c>
      <c r="B153" s="1">
        <v>89</v>
      </c>
      <c r="C153" s="2" t="s">
        <v>377</v>
      </c>
      <c r="D153" s="30">
        <v>28114</v>
      </c>
      <c r="E153" s="3">
        <f t="shared" si="20"/>
        <v>1</v>
      </c>
      <c r="F153" s="52"/>
      <c r="G153" s="53"/>
      <c r="H153" s="54">
        <f t="shared" si="21"/>
        <v>0</v>
      </c>
      <c r="I153" s="4"/>
      <c r="J153" s="5"/>
      <c r="K153" s="6">
        <f t="shared" si="22"/>
        <v>0</v>
      </c>
      <c r="L153" s="7"/>
      <c r="M153" s="8"/>
      <c r="N153" s="9">
        <f t="shared" si="23"/>
        <v>0</v>
      </c>
      <c r="O153" s="96"/>
      <c r="P153" s="95"/>
      <c r="Q153" s="94">
        <f t="shared" si="24"/>
        <v>0</v>
      </c>
      <c r="R153" s="10"/>
      <c r="S153" s="11"/>
      <c r="T153" s="12">
        <f t="shared" si="25"/>
        <v>0</v>
      </c>
      <c r="U153" s="105"/>
      <c r="V153" s="104"/>
      <c r="W153" s="103">
        <f t="shared" si="26"/>
        <v>0</v>
      </c>
      <c r="X153" s="102"/>
      <c r="Y153" s="101"/>
      <c r="Z153" s="100">
        <f t="shared" si="27"/>
        <v>0</v>
      </c>
      <c r="AA153" s="13"/>
      <c r="AB153" s="14"/>
      <c r="AC153" s="15">
        <f t="shared" si="28"/>
        <v>0</v>
      </c>
      <c r="AD153" s="16">
        <f t="shared" si="29"/>
        <v>28114</v>
      </c>
      <c r="AE153" s="1" t="s">
        <v>377</v>
      </c>
      <c r="AF153" s="29" t="s">
        <v>42</v>
      </c>
      <c r="AG153" s="1" t="s">
        <v>42</v>
      </c>
    </row>
    <row r="154" spans="1:33" x14ac:dyDescent="0.25">
      <c r="A154" s="1" t="s">
        <v>175</v>
      </c>
      <c r="B154" s="1">
        <v>90</v>
      </c>
      <c r="C154" s="2" t="s">
        <v>1116</v>
      </c>
      <c r="D154" s="30">
        <v>22276</v>
      </c>
      <c r="E154" s="3">
        <f t="shared" si="20"/>
        <v>0.6196728607989318</v>
      </c>
      <c r="F154" s="52" t="s">
        <v>1117</v>
      </c>
      <c r="G154" s="53">
        <v>10772</v>
      </c>
      <c r="H154" s="54">
        <f t="shared" si="21"/>
        <v>0.29965505730499609</v>
      </c>
      <c r="I154" s="4" t="s">
        <v>1117</v>
      </c>
      <c r="J154" s="5">
        <v>1860</v>
      </c>
      <c r="K154" s="6">
        <f t="shared" si="22"/>
        <v>5.1741404250584176E-2</v>
      </c>
      <c r="L154" s="7" t="s">
        <v>1116</v>
      </c>
      <c r="M154" s="8">
        <v>554</v>
      </c>
      <c r="N154" s="9">
        <f t="shared" si="23"/>
        <v>1.5411149438077223E-2</v>
      </c>
      <c r="O154" s="96" t="s">
        <v>1116</v>
      </c>
      <c r="P154" s="95">
        <v>437</v>
      </c>
      <c r="Q154" s="94">
        <f t="shared" si="24"/>
        <v>1.2156448202959831E-2</v>
      </c>
      <c r="R154" s="10" t="s">
        <v>1116</v>
      </c>
      <c r="S154" s="11">
        <v>201</v>
      </c>
      <c r="T154" s="12">
        <f t="shared" si="25"/>
        <v>5.5914098141760325E-3</v>
      </c>
      <c r="U154" s="105" t="s">
        <v>1116</v>
      </c>
      <c r="V154" s="104">
        <v>58</v>
      </c>
      <c r="W154" s="103">
        <f t="shared" si="26"/>
        <v>1.613441637921442E-3</v>
      </c>
      <c r="X154" s="102" t="s">
        <v>1116</v>
      </c>
      <c r="Y154" s="101">
        <v>227</v>
      </c>
      <c r="Z154" s="100">
        <f t="shared" si="27"/>
        <v>6.3146767553132303E-3</v>
      </c>
      <c r="AA154" s="13"/>
      <c r="AB154" s="14"/>
      <c r="AC154" s="15">
        <f t="shared" si="28"/>
        <v>0</v>
      </c>
      <c r="AD154" s="16">
        <f t="shared" si="29"/>
        <v>35948</v>
      </c>
      <c r="AE154" s="1" t="s">
        <v>1116</v>
      </c>
      <c r="AF154" s="29" t="s">
        <v>42</v>
      </c>
      <c r="AG154" s="1" t="s">
        <v>1118</v>
      </c>
    </row>
    <row r="155" spans="1:33" x14ac:dyDescent="0.25">
      <c r="A155" s="1" t="s">
        <v>175</v>
      </c>
      <c r="B155" s="1">
        <v>91</v>
      </c>
      <c r="C155" s="2" t="s">
        <v>380</v>
      </c>
      <c r="D155" s="30">
        <v>28876</v>
      </c>
      <c r="E155" s="3">
        <f t="shared" si="20"/>
        <v>0.93577030267677752</v>
      </c>
      <c r="F155" s="52"/>
      <c r="G155" s="53"/>
      <c r="H155" s="54">
        <f t="shared" si="21"/>
        <v>0</v>
      </c>
      <c r="I155" s="4"/>
      <c r="J155" s="5"/>
      <c r="K155" s="6">
        <f t="shared" si="22"/>
        <v>0</v>
      </c>
      <c r="L155" s="7" t="s">
        <v>380</v>
      </c>
      <c r="M155" s="8">
        <v>1375</v>
      </c>
      <c r="N155" s="9">
        <f t="shared" si="23"/>
        <v>4.4558947436645277E-2</v>
      </c>
      <c r="O155" s="96"/>
      <c r="P155" s="95"/>
      <c r="Q155" s="94">
        <f t="shared" si="24"/>
        <v>0</v>
      </c>
      <c r="R155" s="10"/>
      <c r="S155" s="11"/>
      <c r="T155" s="12">
        <f t="shared" si="25"/>
        <v>0</v>
      </c>
      <c r="U155" s="105"/>
      <c r="V155" s="104"/>
      <c r="W155" s="103">
        <f t="shared" si="26"/>
        <v>0</v>
      </c>
      <c r="X155" s="102" t="s">
        <v>380</v>
      </c>
      <c r="Y155" s="101">
        <v>607</v>
      </c>
      <c r="Z155" s="100">
        <f t="shared" si="27"/>
        <v>1.9670749886577226E-2</v>
      </c>
      <c r="AA155" s="13"/>
      <c r="AB155" s="14"/>
      <c r="AC155" s="15">
        <f t="shared" si="28"/>
        <v>0</v>
      </c>
      <c r="AD155" s="16">
        <f t="shared" si="29"/>
        <v>30858</v>
      </c>
      <c r="AE155" s="1" t="s">
        <v>380</v>
      </c>
      <c r="AF155" s="29" t="s">
        <v>42</v>
      </c>
      <c r="AG155" s="1" t="s">
        <v>872</v>
      </c>
    </row>
    <row r="156" spans="1:33" x14ac:dyDescent="0.25">
      <c r="A156" s="1" t="s">
        <v>175</v>
      </c>
      <c r="B156" s="1">
        <v>92</v>
      </c>
      <c r="C156" s="2" t="s">
        <v>383</v>
      </c>
      <c r="D156" s="30">
        <v>38257</v>
      </c>
      <c r="E156" s="3">
        <f t="shared" si="20"/>
        <v>0.92493109617523328</v>
      </c>
      <c r="F156" s="52"/>
      <c r="G156" s="53"/>
      <c r="H156" s="54">
        <f t="shared" si="21"/>
        <v>0</v>
      </c>
      <c r="I156" s="4"/>
      <c r="J156" s="5"/>
      <c r="K156" s="6">
        <f t="shared" si="22"/>
        <v>0</v>
      </c>
      <c r="L156" s="7" t="s">
        <v>383</v>
      </c>
      <c r="M156" s="8">
        <v>2317</v>
      </c>
      <c r="N156" s="9">
        <f t="shared" si="23"/>
        <v>5.6017600696291282E-2</v>
      </c>
      <c r="O156" s="96"/>
      <c r="P156" s="95"/>
      <c r="Q156" s="94">
        <f t="shared" si="24"/>
        <v>0</v>
      </c>
      <c r="R156" s="10"/>
      <c r="S156" s="11"/>
      <c r="T156" s="12">
        <f t="shared" si="25"/>
        <v>0</v>
      </c>
      <c r="U156" s="105" t="s">
        <v>383</v>
      </c>
      <c r="V156" s="104">
        <v>788</v>
      </c>
      <c r="W156" s="103">
        <f t="shared" si="26"/>
        <v>1.9051303128475413E-2</v>
      </c>
      <c r="X156" s="102"/>
      <c r="Y156" s="101"/>
      <c r="Z156" s="100">
        <f t="shared" si="27"/>
        <v>0</v>
      </c>
      <c r="AA156" s="13"/>
      <c r="AB156" s="14"/>
      <c r="AC156" s="15">
        <f t="shared" si="28"/>
        <v>0</v>
      </c>
      <c r="AD156" s="16">
        <f t="shared" si="29"/>
        <v>41362</v>
      </c>
      <c r="AE156" s="1" t="s">
        <v>383</v>
      </c>
      <c r="AF156" s="29" t="s">
        <v>42</v>
      </c>
      <c r="AG156" s="1" t="s">
        <v>972</v>
      </c>
    </row>
    <row r="157" spans="1:33" x14ac:dyDescent="0.25">
      <c r="A157" s="1" t="s">
        <v>175</v>
      </c>
      <c r="B157" s="1">
        <v>93</v>
      </c>
      <c r="C157" s="2" t="s">
        <v>384</v>
      </c>
      <c r="D157" s="30">
        <v>33543</v>
      </c>
      <c r="E157" s="3">
        <f t="shared" si="20"/>
        <v>0.66369212504946573</v>
      </c>
      <c r="F157" s="52" t="s">
        <v>1119</v>
      </c>
      <c r="G157" s="53">
        <v>13964</v>
      </c>
      <c r="H157" s="54">
        <f t="shared" si="21"/>
        <v>0.27629600316580927</v>
      </c>
      <c r="I157" s="4" t="s">
        <v>1119</v>
      </c>
      <c r="J157" s="5">
        <v>1796</v>
      </c>
      <c r="K157" s="6">
        <f t="shared" si="22"/>
        <v>3.5536208943411161E-2</v>
      </c>
      <c r="L157" s="7" t="s">
        <v>384</v>
      </c>
      <c r="M157" s="8">
        <v>781</v>
      </c>
      <c r="N157" s="9">
        <f t="shared" si="23"/>
        <v>1.5453106450336367E-2</v>
      </c>
      <c r="O157" s="96" t="s">
        <v>384</v>
      </c>
      <c r="P157" s="95">
        <v>754</v>
      </c>
      <c r="Q157" s="94">
        <f t="shared" si="24"/>
        <v>1.4918876137712703E-2</v>
      </c>
      <c r="R157" s="10"/>
      <c r="S157" s="11"/>
      <c r="T157" s="12">
        <f t="shared" si="25"/>
        <v>0</v>
      </c>
      <c r="U157" s="105" t="s">
        <v>384</v>
      </c>
      <c r="V157" s="104">
        <v>109</v>
      </c>
      <c r="W157" s="103">
        <f t="shared" si="26"/>
        <v>2.1567075583696083E-3</v>
      </c>
      <c r="X157" s="102" t="s">
        <v>384</v>
      </c>
      <c r="Y157" s="101">
        <v>347</v>
      </c>
      <c r="Z157" s="100">
        <f t="shared" si="27"/>
        <v>6.865848832607835E-3</v>
      </c>
      <c r="AA157" s="13"/>
      <c r="AB157" s="14"/>
      <c r="AC157" s="15">
        <f t="shared" si="28"/>
        <v>0</v>
      </c>
      <c r="AD157" s="16">
        <f t="shared" si="29"/>
        <v>50540</v>
      </c>
      <c r="AE157" s="1" t="s">
        <v>384</v>
      </c>
      <c r="AF157" s="29" t="s">
        <v>42</v>
      </c>
      <c r="AG157" s="1" t="s">
        <v>1029</v>
      </c>
    </row>
    <row r="158" spans="1:33" x14ac:dyDescent="0.25">
      <c r="A158" s="1" t="s">
        <v>175</v>
      </c>
      <c r="B158" s="1">
        <v>94</v>
      </c>
      <c r="C158" s="2" t="s">
        <v>1120</v>
      </c>
      <c r="D158" s="30">
        <v>21604</v>
      </c>
      <c r="E158" s="3">
        <f t="shared" si="20"/>
        <v>0.41517411023137829</v>
      </c>
      <c r="F158" s="52" t="s">
        <v>410</v>
      </c>
      <c r="G158" s="53">
        <v>25615</v>
      </c>
      <c r="H158" s="54">
        <f t="shared" si="21"/>
        <v>0.49225536167268813</v>
      </c>
      <c r="I158" s="4" t="s">
        <v>410</v>
      </c>
      <c r="J158" s="5">
        <v>3642</v>
      </c>
      <c r="K158" s="6">
        <f t="shared" si="22"/>
        <v>6.9990006918287342E-2</v>
      </c>
      <c r="L158" s="7" t="s">
        <v>1120</v>
      </c>
      <c r="M158" s="8">
        <v>643</v>
      </c>
      <c r="N158" s="9">
        <f t="shared" si="23"/>
        <v>1.2356829887001307E-2</v>
      </c>
      <c r="O158" s="96" t="s">
        <v>1120</v>
      </c>
      <c r="P158" s="95">
        <v>617</v>
      </c>
      <c r="Q158" s="94">
        <f t="shared" si="24"/>
        <v>1.1857175801368284E-2</v>
      </c>
      <c r="R158" s="10"/>
      <c r="S158" s="11"/>
      <c r="T158" s="12">
        <f t="shared" si="25"/>
        <v>0</v>
      </c>
      <c r="U158" s="105" t="s">
        <v>410</v>
      </c>
      <c r="V158" s="104">
        <v>234</v>
      </c>
      <c r="W158" s="103">
        <f t="shared" si="26"/>
        <v>4.4968867706972095E-3</v>
      </c>
      <c r="X158" s="102" t="s">
        <v>1120</v>
      </c>
      <c r="Y158" s="101">
        <v>298</v>
      </c>
      <c r="Z158" s="100">
        <f t="shared" si="27"/>
        <v>5.7268045199477284E-3</v>
      </c>
      <c r="AA158" s="13"/>
      <c r="AB158" s="14"/>
      <c r="AC158" s="15">
        <f t="shared" si="28"/>
        <v>0</v>
      </c>
      <c r="AD158" s="16">
        <f t="shared" si="29"/>
        <v>52036</v>
      </c>
      <c r="AE158" s="1" t="s">
        <v>410</v>
      </c>
      <c r="AF158" s="29" t="s">
        <v>18</v>
      </c>
      <c r="AG158" s="1" t="s">
        <v>837</v>
      </c>
    </row>
    <row r="159" spans="1:33" x14ac:dyDescent="0.25">
      <c r="A159" s="1" t="s">
        <v>175</v>
      </c>
      <c r="B159" s="1">
        <v>95</v>
      </c>
      <c r="C159" s="2" t="s">
        <v>389</v>
      </c>
      <c r="D159" s="30">
        <v>29299</v>
      </c>
      <c r="E159" s="3">
        <f t="shared" si="20"/>
        <v>0.63861461670916975</v>
      </c>
      <c r="F159" s="52" t="s">
        <v>1121</v>
      </c>
      <c r="G159" s="53">
        <v>12406</v>
      </c>
      <c r="H159" s="54">
        <f t="shared" si="21"/>
        <v>0.27040693999433291</v>
      </c>
      <c r="I159" s="4" t="s">
        <v>1121</v>
      </c>
      <c r="J159" s="5">
        <v>2089</v>
      </c>
      <c r="K159" s="6">
        <f t="shared" si="22"/>
        <v>4.5532814577475531E-2</v>
      </c>
      <c r="L159" s="7" t="s">
        <v>389</v>
      </c>
      <c r="M159" s="8">
        <v>1398</v>
      </c>
      <c r="N159" s="9">
        <f t="shared" si="23"/>
        <v>3.04714575295887E-2</v>
      </c>
      <c r="O159" s="96"/>
      <c r="P159" s="95"/>
      <c r="Q159" s="94">
        <f t="shared" si="24"/>
        <v>0</v>
      </c>
      <c r="R159" s="10"/>
      <c r="S159" s="11"/>
      <c r="T159" s="12">
        <f t="shared" si="25"/>
        <v>0</v>
      </c>
      <c r="U159" s="105" t="s">
        <v>389</v>
      </c>
      <c r="V159" s="104">
        <v>159</v>
      </c>
      <c r="W159" s="103">
        <f t="shared" si="26"/>
        <v>3.4656378735369122E-3</v>
      </c>
      <c r="X159" s="102" t="s">
        <v>389</v>
      </c>
      <c r="Y159" s="101">
        <v>528</v>
      </c>
      <c r="Z159" s="100">
        <f t="shared" si="27"/>
        <v>1.1508533315896161E-2</v>
      </c>
      <c r="AA159" s="13"/>
      <c r="AB159" s="14"/>
      <c r="AC159" s="15">
        <f t="shared" si="28"/>
        <v>0</v>
      </c>
      <c r="AD159" s="16">
        <f t="shared" si="29"/>
        <v>45879</v>
      </c>
      <c r="AE159" s="1" t="s">
        <v>389</v>
      </c>
      <c r="AF159" s="29" t="s">
        <v>42</v>
      </c>
      <c r="AG159" s="1" t="s">
        <v>1041</v>
      </c>
    </row>
    <row r="160" spans="1:33" x14ac:dyDescent="0.25">
      <c r="A160" s="1" t="s">
        <v>175</v>
      </c>
      <c r="B160" s="1">
        <v>96</v>
      </c>
      <c r="C160" s="2" t="s">
        <v>392</v>
      </c>
      <c r="D160" s="30">
        <v>30381</v>
      </c>
      <c r="E160" s="3">
        <f t="shared" si="20"/>
        <v>0.84811009993858522</v>
      </c>
      <c r="F160" s="52"/>
      <c r="G160" s="53"/>
      <c r="H160" s="54">
        <f t="shared" si="21"/>
        <v>0</v>
      </c>
      <c r="I160" s="4"/>
      <c r="J160" s="5"/>
      <c r="K160" s="6">
        <f t="shared" si="22"/>
        <v>0</v>
      </c>
      <c r="L160" s="7" t="s">
        <v>392</v>
      </c>
      <c r="M160" s="8">
        <v>2108</v>
      </c>
      <c r="N160" s="9">
        <f t="shared" si="23"/>
        <v>5.8846518899000617E-2</v>
      </c>
      <c r="O160" s="96"/>
      <c r="P160" s="95"/>
      <c r="Q160" s="94">
        <f t="shared" si="24"/>
        <v>0</v>
      </c>
      <c r="R160" s="10"/>
      <c r="S160" s="11"/>
      <c r="T160" s="12">
        <f t="shared" si="25"/>
        <v>0</v>
      </c>
      <c r="U160" s="105" t="s">
        <v>392</v>
      </c>
      <c r="V160" s="104">
        <v>677</v>
      </c>
      <c r="W160" s="103">
        <f t="shared" si="26"/>
        <v>1.8899000614147732E-2</v>
      </c>
      <c r="X160" s="102" t="s">
        <v>391</v>
      </c>
      <c r="Y160" s="101">
        <v>2656</v>
      </c>
      <c r="Z160" s="100">
        <f t="shared" si="27"/>
        <v>7.4144380548266428E-2</v>
      </c>
      <c r="AA160" s="13"/>
      <c r="AB160" s="14"/>
      <c r="AC160" s="15">
        <f t="shared" si="28"/>
        <v>0</v>
      </c>
      <c r="AD160" s="16">
        <f t="shared" si="29"/>
        <v>35822</v>
      </c>
      <c r="AE160" s="1" t="s">
        <v>392</v>
      </c>
      <c r="AF160" s="29" t="s">
        <v>42</v>
      </c>
      <c r="AG160" s="1" t="s">
        <v>913</v>
      </c>
    </row>
    <row r="161" spans="1:33" x14ac:dyDescent="0.25">
      <c r="A161" s="1" t="s">
        <v>175</v>
      </c>
      <c r="B161" s="1">
        <v>97</v>
      </c>
      <c r="C161" s="2" t="s">
        <v>393</v>
      </c>
      <c r="D161" s="30">
        <v>22855</v>
      </c>
      <c r="E161" s="3">
        <f t="shared" si="20"/>
        <v>0.59793841404390025</v>
      </c>
      <c r="F161" s="52" t="s">
        <v>1122</v>
      </c>
      <c r="G161" s="53">
        <v>11169</v>
      </c>
      <c r="H161" s="54">
        <f t="shared" si="21"/>
        <v>0.29220626324464327</v>
      </c>
      <c r="I161" s="4" t="s">
        <v>1122</v>
      </c>
      <c r="J161" s="5">
        <v>1954</v>
      </c>
      <c r="K161" s="6">
        <f t="shared" si="22"/>
        <v>5.1121052769275047E-2</v>
      </c>
      <c r="L161" s="7" t="s">
        <v>393</v>
      </c>
      <c r="M161" s="8">
        <v>742</v>
      </c>
      <c r="N161" s="9">
        <f t="shared" si="23"/>
        <v>1.9412395677994923E-2</v>
      </c>
      <c r="O161" s="96"/>
      <c r="P161" s="95"/>
      <c r="Q161" s="94">
        <f t="shared" si="24"/>
        <v>0</v>
      </c>
      <c r="R161" s="10"/>
      <c r="S161" s="11"/>
      <c r="T161" s="12">
        <f t="shared" si="25"/>
        <v>0</v>
      </c>
      <c r="U161" s="105" t="s">
        <v>393</v>
      </c>
      <c r="V161" s="104">
        <v>975</v>
      </c>
      <c r="W161" s="103">
        <f t="shared" si="26"/>
        <v>2.5508201867985244E-2</v>
      </c>
      <c r="X161" s="102" t="s">
        <v>393</v>
      </c>
      <c r="Y161" s="101">
        <v>528</v>
      </c>
      <c r="Z161" s="100">
        <f t="shared" si="27"/>
        <v>1.3813672396201239E-2</v>
      </c>
      <c r="AA161" s="13"/>
      <c r="AB161" s="14"/>
      <c r="AC161" s="15">
        <f t="shared" si="28"/>
        <v>0</v>
      </c>
      <c r="AD161" s="16">
        <f t="shared" si="29"/>
        <v>38223</v>
      </c>
      <c r="AE161" s="1" t="s">
        <v>393</v>
      </c>
      <c r="AF161" s="29" t="s">
        <v>42</v>
      </c>
      <c r="AG161" s="1" t="s">
        <v>1041</v>
      </c>
    </row>
    <row r="162" spans="1:33" x14ac:dyDescent="0.25">
      <c r="A162" s="1" t="s">
        <v>175</v>
      </c>
      <c r="B162" s="1">
        <v>98</v>
      </c>
      <c r="C162" s="2" t="s">
        <v>1123</v>
      </c>
      <c r="D162" s="30">
        <v>13939</v>
      </c>
      <c r="E162" s="3">
        <f t="shared" si="20"/>
        <v>0.39177604766856855</v>
      </c>
      <c r="F162" s="52" t="s">
        <v>683</v>
      </c>
      <c r="G162" s="53">
        <v>18199</v>
      </c>
      <c r="H162" s="54">
        <f t="shared" si="21"/>
        <v>0.51150959835858234</v>
      </c>
      <c r="I162" s="4" t="s">
        <v>683</v>
      </c>
      <c r="J162" s="5">
        <v>2394</v>
      </c>
      <c r="K162" s="6">
        <f t="shared" si="22"/>
        <v>6.7286882711711959E-2</v>
      </c>
      <c r="L162" s="7" t="s">
        <v>1123</v>
      </c>
      <c r="M162" s="8">
        <v>581</v>
      </c>
      <c r="N162" s="9">
        <f t="shared" si="23"/>
        <v>1.63298575002108E-2</v>
      </c>
      <c r="O162" s="96" t="s">
        <v>683</v>
      </c>
      <c r="P162" s="95">
        <v>4240</v>
      </c>
      <c r="Q162" s="94">
        <f t="shared" si="24"/>
        <v>0.11917142134405126</v>
      </c>
      <c r="R162" s="10"/>
      <c r="S162" s="11"/>
      <c r="T162" s="12">
        <f t="shared" si="25"/>
        <v>0</v>
      </c>
      <c r="U162" s="105" t="s">
        <v>683</v>
      </c>
      <c r="V162" s="104">
        <v>152</v>
      </c>
      <c r="W162" s="103">
        <f t="shared" si="26"/>
        <v>4.2721830293150458E-3</v>
      </c>
      <c r="X162" s="102" t="s">
        <v>1123</v>
      </c>
      <c r="Y162" s="101">
        <v>314</v>
      </c>
      <c r="Z162" s="100">
        <f t="shared" si="27"/>
        <v>8.8254307316113431E-3</v>
      </c>
      <c r="AA162" s="13"/>
      <c r="AB162" s="14"/>
      <c r="AC162" s="15">
        <f t="shared" si="28"/>
        <v>0</v>
      </c>
      <c r="AD162" s="16">
        <f t="shared" si="29"/>
        <v>35579</v>
      </c>
      <c r="AE162" s="1" t="s">
        <v>683</v>
      </c>
      <c r="AF162" s="29" t="s">
        <v>18</v>
      </c>
      <c r="AG162" s="1" t="s">
        <v>739</v>
      </c>
    </row>
    <row r="163" spans="1:33" x14ac:dyDescent="0.25">
      <c r="A163" s="1" t="s">
        <v>175</v>
      </c>
      <c r="B163" s="1">
        <v>99</v>
      </c>
      <c r="C163" s="2" t="s">
        <v>1124</v>
      </c>
      <c r="D163" s="30">
        <v>21160</v>
      </c>
      <c r="E163" s="3">
        <f t="shared" si="20"/>
        <v>0.45330876839692369</v>
      </c>
      <c r="F163" s="52" t="s">
        <v>919</v>
      </c>
      <c r="G163" s="53">
        <v>20857</v>
      </c>
      <c r="H163" s="54">
        <f t="shared" si="21"/>
        <v>0.44681762677006792</v>
      </c>
      <c r="I163" s="4" t="s">
        <v>919</v>
      </c>
      <c r="J163" s="5">
        <v>3088</v>
      </c>
      <c r="K163" s="6">
        <f t="shared" si="22"/>
        <v>6.6153945028813818E-2</v>
      </c>
      <c r="L163" s="7" t="s">
        <v>1124</v>
      </c>
      <c r="M163" s="8">
        <v>758</v>
      </c>
      <c r="N163" s="9">
        <f t="shared" si="23"/>
        <v>1.6238565521969194E-2</v>
      </c>
      <c r="O163" s="96" t="s">
        <v>919</v>
      </c>
      <c r="P163" s="95">
        <v>635</v>
      </c>
      <c r="Q163" s="94">
        <f t="shared" si="24"/>
        <v>1.3603547633839629E-2</v>
      </c>
      <c r="R163" s="10"/>
      <c r="S163" s="11"/>
      <c r="T163" s="12">
        <f t="shared" si="25"/>
        <v>0</v>
      </c>
      <c r="U163" s="105" t="s">
        <v>919</v>
      </c>
      <c r="V163" s="104">
        <v>436</v>
      </c>
      <c r="W163" s="103">
        <f t="shared" si="26"/>
        <v>9.3403886115812247E-3</v>
      </c>
      <c r="X163" s="102" t="s">
        <v>1124</v>
      </c>
      <c r="Y163" s="101">
        <v>380</v>
      </c>
      <c r="Z163" s="100">
        <f t="shared" si="27"/>
        <v>8.1407056706441876E-3</v>
      </c>
      <c r="AA163" s="13"/>
      <c r="AB163" s="14"/>
      <c r="AC163" s="15">
        <f t="shared" si="28"/>
        <v>0</v>
      </c>
      <c r="AD163" s="16">
        <f t="shared" si="29"/>
        <v>46679</v>
      </c>
      <c r="AE163" s="1" t="s">
        <v>1124</v>
      </c>
      <c r="AF163" s="29" t="s">
        <v>42</v>
      </c>
      <c r="AG163" s="1" t="s">
        <v>739</v>
      </c>
    </row>
    <row r="164" spans="1:33" x14ac:dyDescent="0.25">
      <c r="A164" s="1" t="s">
        <v>175</v>
      </c>
      <c r="B164" s="1">
        <v>100</v>
      </c>
      <c r="C164" s="2" t="s">
        <v>400</v>
      </c>
      <c r="D164" s="30">
        <v>23187</v>
      </c>
      <c r="E164" s="3">
        <f t="shared" si="20"/>
        <v>0.91550519208749559</v>
      </c>
      <c r="F164" s="52"/>
      <c r="G164" s="53"/>
      <c r="H164" s="54">
        <f t="shared" si="21"/>
        <v>0</v>
      </c>
      <c r="I164" s="4"/>
      <c r="J164" s="5"/>
      <c r="K164" s="6">
        <f t="shared" si="22"/>
        <v>0</v>
      </c>
      <c r="L164" s="7" t="s">
        <v>400</v>
      </c>
      <c r="M164" s="8">
        <v>2140</v>
      </c>
      <c r="N164" s="9">
        <f t="shared" si="23"/>
        <v>8.4494807912504438E-2</v>
      </c>
      <c r="O164" s="96" t="s">
        <v>400</v>
      </c>
      <c r="P164" s="95">
        <v>2020</v>
      </c>
      <c r="Q164" s="94">
        <f t="shared" si="24"/>
        <v>7.9756781300588303E-2</v>
      </c>
      <c r="R164" s="10"/>
      <c r="S164" s="11"/>
      <c r="T164" s="12">
        <f t="shared" si="25"/>
        <v>0</v>
      </c>
      <c r="U164" s="105"/>
      <c r="V164" s="104"/>
      <c r="W164" s="103">
        <f t="shared" si="26"/>
        <v>0</v>
      </c>
      <c r="X164" s="102"/>
      <c r="Y164" s="101"/>
      <c r="Z164" s="100">
        <f t="shared" si="27"/>
        <v>0</v>
      </c>
      <c r="AA164" s="13"/>
      <c r="AB164" s="14"/>
      <c r="AC164" s="15">
        <f t="shared" si="28"/>
        <v>0</v>
      </c>
      <c r="AD164" s="16">
        <f t="shared" si="29"/>
        <v>25327</v>
      </c>
      <c r="AE164" s="1" t="s">
        <v>400</v>
      </c>
      <c r="AF164" s="29" t="s">
        <v>42</v>
      </c>
      <c r="AG164" s="1" t="s">
        <v>110</v>
      </c>
    </row>
    <row r="165" spans="1:33" x14ac:dyDescent="0.25">
      <c r="A165" s="1" t="s">
        <v>175</v>
      </c>
      <c r="B165" s="1">
        <v>101</v>
      </c>
      <c r="C165" s="2" t="s">
        <v>1125</v>
      </c>
      <c r="D165" s="30">
        <v>14596</v>
      </c>
      <c r="E165" s="3">
        <f t="shared" si="20"/>
        <v>0.3904552993419293</v>
      </c>
      <c r="F165" s="52" t="s">
        <v>256</v>
      </c>
      <c r="G165" s="53">
        <v>19279</v>
      </c>
      <c r="H165" s="54">
        <f t="shared" si="21"/>
        <v>0.51572949547910762</v>
      </c>
      <c r="I165" s="4" t="s">
        <v>256</v>
      </c>
      <c r="J165" s="5">
        <v>2332</v>
      </c>
      <c r="K165" s="6">
        <f t="shared" si="22"/>
        <v>6.2382965063399499E-2</v>
      </c>
      <c r="L165" s="7" t="s">
        <v>1125</v>
      </c>
      <c r="M165" s="8">
        <v>726</v>
      </c>
      <c r="N165" s="9">
        <f t="shared" si="23"/>
        <v>1.9421111765020597E-2</v>
      </c>
      <c r="O165" s="96" t="s">
        <v>256</v>
      </c>
      <c r="P165" s="95">
        <v>557</v>
      </c>
      <c r="Q165" s="94">
        <f t="shared" si="24"/>
        <v>1.4900219356909742E-2</v>
      </c>
      <c r="R165" s="10"/>
      <c r="S165" s="11"/>
      <c r="T165" s="12">
        <f t="shared" si="25"/>
        <v>0</v>
      </c>
      <c r="U165" s="105" t="s">
        <v>256</v>
      </c>
      <c r="V165" s="104">
        <v>120</v>
      </c>
      <c r="W165" s="103">
        <f t="shared" si="26"/>
        <v>3.2101011181852228E-3</v>
      </c>
      <c r="X165" s="102" t="s">
        <v>1125</v>
      </c>
      <c r="Y165" s="101">
        <v>329</v>
      </c>
      <c r="Z165" s="100">
        <f t="shared" si="27"/>
        <v>8.8010272323578199E-3</v>
      </c>
      <c r="AA165" s="13"/>
      <c r="AB165" s="14"/>
      <c r="AC165" s="15">
        <f t="shared" si="28"/>
        <v>0</v>
      </c>
      <c r="AD165" s="16">
        <f t="shared" si="29"/>
        <v>37382</v>
      </c>
      <c r="AE165" s="1" t="s">
        <v>256</v>
      </c>
      <c r="AF165" s="29" t="s">
        <v>18</v>
      </c>
      <c r="AG165" s="1" t="s">
        <v>739</v>
      </c>
    </row>
    <row r="166" spans="1:33" x14ac:dyDescent="0.25">
      <c r="A166" s="1" t="s">
        <v>175</v>
      </c>
      <c r="B166" s="1">
        <v>102</v>
      </c>
      <c r="C166" s="2" t="s">
        <v>1126</v>
      </c>
      <c r="D166" s="30">
        <v>21058</v>
      </c>
      <c r="E166" s="3">
        <f t="shared" si="20"/>
        <v>0.39955979735498925</v>
      </c>
      <c r="F166" s="52" t="s">
        <v>1127</v>
      </c>
      <c r="G166" s="53">
        <v>24761</v>
      </c>
      <c r="H166" s="54">
        <f t="shared" si="21"/>
        <v>0.46982145228924349</v>
      </c>
      <c r="I166" s="4" t="s">
        <v>1127</v>
      </c>
      <c r="J166" s="5">
        <v>4289</v>
      </c>
      <c r="K166" s="6">
        <f t="shared" si="22"/>
        <v>8.1380566571162938E-2</v>
      </c>
      <c r="L166" s="7" t="s">
        <v>1126</v>
      </c>
      <c r="M166" s="8">
        <v>1698</v>
      </c>
      <c r="N166" s="9">
        <f t="shared" si="23"/>
        <v>3.2218279794319106E-2</v>
      </c>
      <c r="O166" s="96" t="s">
        <v>1127</v>
      </c>
      <c r="P166" s="95">
        <v>858</v>
      </c>
      <c r="Q166" s="94">
        <f t="shared" si="24"/>
        <v>1.6279908164620611E-2</v>
      </c>
      <c r="R166" s="10"/>
      <c r="S166" s="11"/>
      <c r="T166" s="12">
        <f t="shared" si="25"/>
        <v>0</v>
      </c>
      <c r="U166" s="105" t="s">
        <v>1127</v>
      </c>
      <c r="V166" s="104">
        <v>221</v>
      </c>
      <c r="W166" s="103">
        <f t="shared" si="26"/>
        <v>4.1933096787659142E-3</v>
      </c>
      <c r="X166" s="102" t="s">
        <v>1126</v>
      </c>
      <c r="Y166" s="101">
        <v>676</v>
      </c>
      <c r="Z166" s="100">
        <f t="shared" si="27"/>
        <v>1.2826594311519269E-2</v>
      </c>
      <c r="AA166" s="13"/>
      <c r="AB166" s="14"/>
      <c r="AC166" s="15">
        <f t="shared" si="28"/>
        <v>0</v>
      </c>
      <c r="AD166" s="16">
        <f t="shared" si="29"/>
        <v>52703</v>
      </c>
      <c r="AE166" s="1" t="s">
        <v>1127</v>
      </c>
      <c r="AF166" s="29" t="s">
        <v>18</v>
      </c>
      <c r="AG166" s="1" t="s">
        <v>1128</v>
      </c>
    </row>
    <row r="167" spans="1:33" x14ac:dyDescent="0.25">
      <c r="A167" s="1" t="s">
        <v>175</v>
      </c>
      <c r="B167" s="1">
        <v>103</v>
      </c>
      <c r="C167" s="2" t="s">
        <v>404</v>
      </c>
      <c r="D167" s="30">
        <v>39711</v>
      </c>
      <c r="E167" s="3">
        <f t="shared" si="20"/>
        <v>0.85993633469758979</v>
      </c>
      <c r="F167" s="52"/>
      <c r="G167" s="53"/>
      <c r="H167" s="54">
        <f t="shared" si="21"/>
        <v>0</v>
      </c>
      <c r="I167" s="4"/>
      <c r="J167" s="5"/>
      <c r="K167" s="6">
        <f t="shared" si="22"/>
        <v>0</v>
      </c>
      <c r="L167" s="7" t="s">
        <v>404</v>
      </c>
      <c r="M167" s="8">
        <v>6468</v>
      </c>
      <c r="N167" s="9">
        <f t="shared" si="23"/>
        <v>0.14006366530241018</v>
      </c>
      <c r="O167" s="96"/>
      <c r="P167" s="95"/>
      <c r="Q167" s="94">
        <f t="shared" si="24"/>
        <v>0</v>
      </c>
      <c r="R167" s="10"/>
      <c r="S167" s="11"/>
      <c r="T167" s="12">
        <f t="shared" si="25"/>
        <v>0</v>
      </c>
      <c r="U167" s="105"/>
      <c r="V167" s="104"/>
      <c r="W167" s="103">
        <f t="shared" si="26"/>
        <v>0</v>
      </c>
      <c r="X167" s="102"/>
      <c r="Y167" s="101"/>
      <c r="Z167" s="100">
        <f t="shared" si="27"/>
        <v>0</v>
      </c>
      <c r="AA167" s="13"/>
      <c r="AB167" s="14"/>
      <c r="AC167" s="15">
        <f t="shared" si="28"/>
        <v>0</v>
      </c>
      <c r="AD167" s="16">
        <f t="shared" si="29"/>
        <v>46179</v>
      </c>
      <c r="AE167" s="1" t="s">
        <v>404</v>
      </c>
      <c r="AF167" s="29" t="s">
        <v>42</v>
      </c>
      <c r="AG167" s="1" t="s">
        <v>43</v>
      </c>
    </row>
    <row r="168" spans="1:33" x14ac:dyDescent="0.25">
      <c r="A168" s="1" t="s">
        <v>175</v>
      </c>
      <c r="B168" s="1">
        <v>104</v>
      </c>
      <c r="C168" s="2" t="s">
        <v>1129</v>
      </c>
      <c r="D168" s="30">
        <v>21585</v>
      </c>
      <c r="E168" s="3">
        <f t="shared" si="20"/>
        <v>0.60070130520691289</v>
      </c>
      <c r="F168" s="52" t="s">
        <v>1130</v>
      </c>
      <c r="G168" s="53">
        <v>12431</v>
      </c>
      <c r="H168" s="54">
        <f t="shared" si="21"/>
        <v>0.34594940583864414</v>
      </c>
      <c r="I168" s="4" t="s">
        <v>1130</v>
      </c>
      <c r="J168" s="5">
        <v>1917</v>
      </c>
      <c r="K168" s="6">
        <f t="shared" si="22"/>
        <v>5.3349288954442992E-2</v>
      </c>
      <c r="L168" s="7"/>
      <c r="M168" s="8"/>
      <c r="N168" s="9">
        <f t="shared" si="23"/>
        <v>0</v>
      </c>
      <c r="O168" s="96"/>
      <c r="P168" s="95"/>
      <c r="Q168" s="94">
        <f t="shared" si="24"/>
        <v>0</v>
      </c>
      <c r="R168" s="10"/>
      <c r="S168" s="11"/>
      <c r="T168" s="12">
        <f t="shared" si="25"/>
        <v>0</v>
      </c>
      <c r="U168" s="105"/>
      <c r="V168" s="104"/>
      <c r="W168" s="103">
        <f t="shared" si="26"/>
        <v>0</v>
      </c>
      <c r="X168" s="102"/>
      <c r="Y168" s="101"/>
      <c r="Z168" s="100">
        <f t="shared" si="27"/>
        <v>0</v>
      </c>
      <c r="AA168" s="13"/>
      <c r="AB168" s="14"/>
      <c r="AC168" s="15">
        <f t="shared" si="28"/>
        <v>0</v>
      </c>
      <c r="AD168" s="16">
        <f t="shared" si="29"/>
        <v>35933</v>
      </c>
      <c r="AE168" s="1" t="s">
        <v>1129</v>
      </c>
      <c r="AF168" s="29" t="s">
        <v>42</v>
      </c>
      <c r="AG168" s="1" t="s">
        <v>65</v>
      </c>
    </row>
    <row r="169" spans="1:33" x14ac:dyDescent="0.25">
      <c r="A169" s="1" t="s">
        <v>175</v>
      </c>
      <c r="B169" s="1">
        <v>105</v>
      </c>
      <c r="C169" s="2" t="s">
        <v>1131</v>
      </c>
      <c r="D169" s="30">
        <v>20833</v>
      </c>
      <c r="E169" s="3">
        <f t="shared" si="20"/>
        <v>0.41155669695772423</v>
      </c>
      <c r="F169" s="52" t="s">
        <v>407</v>
      </c>
      <c r="G169" s="53">
        <v>24654</v>
      </c>
      <c r="H169" s="54">
        <f t="shared" si="21"/>
        <v>0.4870406953773212</v>
      </c>
      <c r="I169" s="4" t="s">
        <v>407</v>
      </c>
      <c r="J169" s="5">
        <v>3925</v>
      </c>
      <c r="K169" s="6">
        <f t="shared" si="22"/>
        <v>7.7538522323192416E-2</v>
      </c>
      <c r="L169" s="7" t="s">
        <v>1131</v>
      </c>
      <c r="M169" s="8">
        <v>699</v>
      </c>
      <c r="N169" s="9">
        <f t="shared" si="23"/>
        <v>1.380877123666535E-2</v>
      </c>
      <c r="O169" s="96" t="s">
        <v>407</v>
      </c>
      <c r="P169" s="95">
        <v>745</v>
      </c>
      <c r="Q169" s="94">
        <f t="shared" si="24"/>
        <v>1.471750296325563E-2</v>
      </c>
      <c r="R169" s="10"/>
      <c r="S169" s="11"/>
      <c r="T169" s="12">
        <f t="shared" si="25"/>
        <v>0</v>
      </c>
      <c r="U169" s="105" t="s">
        <v>407</v>
      </c>
      <c r="V169" s="104">
        <v>163</v>
      </c>
      <c r="W169" s="103">
        <f t="shared" si="26"/>
        <v>3.2200711181351246E-3</v>
      </c>
      <c r="X169" s="102" t="s">
        <v>1131</v>
      </c>
      <c r="Y169" s="101">
        <v>346</v>
      </c>
      <c r="Z169" s="100">
        <f t="shared" si="27"/>
        <v>6.8352429869616756E-3</v>
      </c>
      <c r="AA169" s="13"/>
      <c r="AB169" s="14"/>
      <c r="AC169" s="15">
        <f t="shared" si="28"/>
        <v>0</v>
      </c>
      <c r="AD169" s="16">
        <f t="shared" si="29"/>
        <v>50620</v>
      </c>
      <c r="AE169" s="1" t="s">
        <v>407</v>
      </c>
      <c r="AF169" s="29" t="s">
        <v>18</v>
      </c>
      <c r="AG169" s="1" t="s">
        <v>739</v>
      </c>
    </row>
    <row r="170" spans="1:33" x14ac:dyDescent="0.25">
      <c r="A170" s="1" t="s">
        <v>175</v>
      </c>
      <c r="B170" s="1">
        <v>106</v>
      </c>
      <c r="C170" s="2" t="s">
        <v>411</v>
      </c>
      <c r="D170" s="30">
        <v>26498</v>
      </c>
      <c r="E170" s="3">
        <f t="shared" si="20"/>
        <v>0.51916144200626957</v>
      </c>
      <c r="F170" s="52" t="s">
        <v>1132</v>
      </c>
      <c r="G170" s="53">
        <v>19526</v>
      </c>
      <c r="H170" s="54">
        <f t="shared" si="21"/>
        <v>0.38256269592476488</v>
      </c>
      <c r="I170" s="4" t="s">
        <v>1132</v>
      </c>
      <c r="J170" s="5">
        <v>3199</v>
      </c>
      <c r="K170" s="6">
        <f t="shared" si="22"/>
        <v>6.2676332288401249E-2</v>
      </c>
      <c r="L170" s="7" t="s">
        <v>411</v>
      </c>
      <c r="M170" s="8">
        <v>1382</v>
      </c>
      <c r="N170" s="9">
        <f t="shared" si="23"/>
        <v>2.7076802507836992E-2</v>
      </c>
      <c r="O170" s="96" t="s">
        <v>411</v>
      </c>
      <c r="P170" s="95">
        <v>904</v>
      </c>
      <c r="Q170" s="94">
        <f t="shared" si="24"/>
        <v>1.7711598746081504E-2</v>
      </c>
      <c r="R170" s="10"/>
      <c r="S170" s="11"/>
      <c r="T170" s="12">
        <f t="shared" si="25"/>
        <v>0</v>
      </c>
      <c r="U170" s="105" t="s">
        <v>1132</v>
      </c>
      <c r="V170" s="104">
        <v>176</v>
      </c>
      <c r="W170" s="103">
        <f t="shared" si="26"/>
        <v>3.4482758620689655E-3</v>
      </c>
      <c r="X170" s="102" t="s">
        <v>1132</v>
      </c>
      <c r="Y170" s="101">
        <v>259</v>
      </c>
      <c r="Z170" s="100">
        <f t="shared" si="27"/>
        <v>5.0744514106583075E-3</v>
      </c>
      <c r="AA170" s="13"/>
      <c r="AB170" s="14"/>
      <c r="AC170" s="15">
        <f t="shared" si="28"/>
        <v>0</v>
      </c>
      <c r="AD170" s="16">
        <f t="shared" si="29"/>
        <v>51040</v>
      </c>
      <c r="AE170" s="1" t="s">
        <v>411</v>
      </c>
      <c r="AF170" s="29" t="s">
        <v>42</v>
      </c>
      <c r="AG170" s="1" t="s">
        <v>1133</v>
      </c>
    </row>
    <row r="171" spans="1:33" x14ac:dyDescent="0.25">
      <c r="A171" s="1" t="s">
        <v>175</v>
      </c>
      <c r="B171" s="1">
        <v>107</v>
      </c>
      <c r="C171" s="2" t="s">
        <v>1134</v>
      </c>
      <c r="D171" s="30">
        <v>25058</v>
      </c>
      <c r="E171" s="3">
        <f t="shared" si="20"/>
        <v>0.44667462878126168</v>
      </c>
      <c r="F171" s="52" t="s">
        <v>1135</v>
      </c>
      <c r="G171" s="53">
        <v>22973</v>
      </c>
      <c r="H171" s="54">
        <f t="shared" si="21"/>
        <v>0.4095081908768427</v>
      </c>
      <c r="I171" s="4" t="s">
        <v>1135</v>
      </c>
      <c r="J171" s="5">
        <v>4621</v>
      </c>
      <c r="K171" s="6">
        <f t="shared" si="22"/>
        <v>8.2372234799194283E-2</v>
      </c>
      <c r="L171" s="7" t="s">
        <v>1134</v>
      </c>
      <c r="M171" s="8">
        <v>1730</v>
      </c>
      <c r="N171" s="9">
        <f t="shared" si="23"/>
        <v>3.0838339364338045E-2</v>
      </c>
      <c r="O171" s="96" t="s">
        <v>1135</v>
      </c>
      <c r="P171" s="95">
        <v>1353</v>
      </c>
      <c r="Q171" s="94">
        <f t="shared" si="24"/>
        <v>2.4118076971069002E-2</v>
      </c>
      <c r="R171" s="10" t="s">
        <v>1134</v>
      </c>
      <c r="S171" s="11">
        <v>704</v>
      </c>
      <c r="T171" s="12">
        <f t="shared" si="25"/>
        <v>1.2549243302019644E-2</v>
      </c>
      <c r="U171" s="105" t="s">
        <v>1135</v>
      </c>
      <c r="V171" s="104">
        <v>223</v>
      </c>
      <c r="W171" s="103">
        <f t="shared" si="26"/>
        <v>3.9751154209522448E-3</v>
      </c>
      <c r="X171" s="102" t="s">
        <v>1134</v>
      </c>
      <c r="Y171" s="101">
        <v>790</v>
      </c>
      <c r="Z171" s="100">
        <f t="shared" si="27"/>
        <v>1.4082247455391361E-2</v>
      </c>
      <c r="AA171" s="13"/>
      <c r="AB171" s="14"/>
      <c r="AC171" s="15">
        <f t="shared" si="28"/>
        <v>0</v>
      </c>
      <c r="AD171" s="16">
        <f t="shared" si="29"/>
        <v>56099</v>
      </c>
      <c r="AE171" s="1" t="s">
        <v>1135</v>
      </c>
      <c r="AF171" s="29" t="s">
        <v>18</v>
      </c>
      <c r="AG171" s="1" t="s">
        <v>1136</v>
      </c>
    </row>
    <row r="172" spans="1:33" x14ac:dyDescent="0.25">
      <c r="A172" s="1" t="s">
        <v>175</v>
      </c>
      <c r="B172" s="1">
        <v>108</v>
      </c>
      <c r="C172" s="2" t="s">
        <v>414</v>
      </c>
      <c r="D172" s="30">
        <v>24586</v>
      </c>
      <c r="E172" s="3">
        <f t="shared" si="20"/>
        <v>1</v>
      </c>
      <c r="F172" s="52"/>
      <c r="G172" s="53"/>
      <c r="H172" s="54">
        <f t="shared" si="21"/>
        <v>0</v>
      </c>
      <c r="I172" s="4"/>
      <c r="J172" s="5"/>
      <c r="K172" s="6">
        <f t="shared" si="22"/>
        <v>0</v>
      </c>
      <c r="L172" s="7"/>
      <c r="M172" s="8"/>
      <c r="N172" s="9">
        <f t="shared" si="23"/>
        <v>0</v>
      </c>
      <c r="O172" s="96" t="s">
        <v>414</v>
      </c>
      <c r="P172" s="95">
        <v>3286</v>
      </c>
      <c r="Q172" s="94">
        <f t="shared" si="24"/>
        <v>0.13365329862523387</v>
      </c>
      <c r="R172" s="10"/>
      <c r="S172" s="11"/>
      <c r="T172" s="12">
        <f t="shared" si="25"/>
        <v>0</v>
      </c>
      <c r="U172" s="105"/>
      <c r="V172" s="104"/>
      <c r="W172" s="103">
        <f t="shared" si="26"/>
        <v>0</v>
      </c>
      <c r="X172" s="102"/>
      <c r="Y172" s="101"/>
      <c r="Z172" s="100">
        <f t="shared" si="27"/>
        <v>0</v>
      </c>
      <c r="AA172" s="13"/>
      <c r="AB172" s="14"/>
      <c r="AC172" s="15">
        <f t="shared" si="28"/>
        <v>0</v>
      </c>
      <c r="AD172" s="16">
        <f t="shared" si="29"/>
        <v>24586</v>
      </c>
      <c r="AE172" s="1" t="s">
        <v>414</v>
      </c>
      <c r="AF172" s="29" t="s">
        <v>42</v>
      </c>
      <c r="AG172" s="1" t="s">
        <v>464</v>
      </c>
    </row>
    <row r="173" spans="1:33" x14ac:dyDescent="0.25">
      <c r="A173" s="1" t="s">
        <v>175</v>
      </c>
      <c r="B173" s="1">
        <v>109</v>
      </c>
      <c r="C173" s="2" t="s">
        <v>417</v>
      </c>
      <c r="D173" s="30">
        <v>35150</v>
      </c>
      <c r="E173" s="3">
        <f t="shared" si="20"/>
        <v>0.65232722143864597</v>
      </c>
      <c r="F173" s="52" t="s">
        <v>1137</v>
      </c>
      <c r="G173" s="53">
        <v>13106</v>
      </c>
      <c r="H173" s="54">
        <f t="shared" si="21"/>
        <v>0.24322618959245787</v>
      </c>
      <c r="I173" s="4" t="s">
        <v>899</v>
      </c>
      <c r="J173" s="5">
        <v>2822</v>
      </c>
      <c r="K173" s="6">
        <f t="shared" si="22"/>
        <v>5.2371761561873655E-2</v>
      </c>
      <c r="L173" s="7" t="s">
        <v>417</v>
      </c>
      <c r="M173" s="8">
        <v>2806</v>
      </c>
      <c r="N173" s="9">
        <f t="shared" si="23"/>
        <v>5.2074827407022496E-2</v>
      </c>
      <c r="O173" s="96" t="s">
        <v>417</v>
      </c>
      <c r="P173" s="95">
        <v>1607</v>
      </c>
      <c r="Q173" s="94">
        <f t="shared" si="24"/>
        <v>2.9823324177863559E-2</v>
      </c>
      <c r="R173" s="10"/>
      <c r="S173" s="11"/>
      <c r="T173" s="12">
        <f t="shared" si="25"/>
        <v>0</v>
      </c>
      <c r="U173" s="105"/>
      <c r="V173" s="104"/>
      <c r="W173" s="103">
        <f t="shared" si="26"/>
        <v>0</v>
      </c>
      <c r="X173" s="102"/>
      <c r="Y173" s="101"/>
      <c r="Z173" s="100">
        <f t="shared" si="27"/>
        <v>0</v>
      </c>
      <c r="AA173" s="13"/>
      <c r="AB173" s="14"/>
      <c r="AC173" s="15">
        <f t="shared" si="28"/>
        <v>0</v>
      </c>
      <c r="AD173" s="16">
        <f t="shared" si="29"/>
        <v>53884</v>
      </c>
      <c r="AE173" s="1" t="s">
        <v>417</v>
      </c>
      <c r="AF173" s="29" t="s">
        <v>42</v>
      </c>
      <c r="AG173" s="1" t="s">
        <v>598</v>
      </c>
    </row>
    <row r="174" spans="1:33" x14ac:dyDescent="0.25">
      <c r="A174" s="1" t="s">
        <v>175</v>
      </c>
      <c r="B174" s="1">
        <v>110</v>
      </c>
      <c r="C174" s="2" t="s">
        <v>421</v>
      </c>
      <c r="D174" s="30">
        <v>28550</v>
      </c>
      <c r="E174" s="3">
        <f t="shared" si="20"/>
        <v>0.55586923930608823</v>
      </c>
      <c r="F174" s="52" t="s">
        <v>1138</v>
      </c>
      <c r="G174" s="53">
        <v>17852</v>
      </c>
      <c r="H174" s="54">
        <f t="shared" si="21"/>
        <v>0.34757890227994004</v>
      </c>
      <c r="I174" s="4" t="s">
        <v>1138</v>
      </c>
      <c r="J174" s="5">
        <v>2988</v>
      </c>
      <c r="K174" s="6">
        <f t="shared" si="22"/>
        <v>5.8176437374661709E-2</v>
      </c>
      <c r="L174" s="7" t="s">
        <v>421</v>
      </c>
      <c r="M174" s="8">
        <v>1299</v>
      </c>
      <c r="N174" s="9">
        <f t="shared" si="23"/>
        <v>2.5291563637779638E-2</v>
      </c>
      <c r="O174" s="96" t="s">
        <v>421</v>
      </c>
      <c r="P174" s="95">
        <v>1196</v>
      </c>
      <c r="Q174" s="94">
        <f t="shared" si="24"/>
        <v>2.3286150970580791E-2</v>
      </c>
      <c r="R174" s="10"/>
      <c r="S174" s="11"/>
      <c r="T174" s="12">
        <f t="shared" si="25"/>
        <v>0</v>
      </c>
      <c r="U174" s="105" t="s">
        <v>421</v>
      </c>
      <c r="V174" s="104">
        <v>179</v>
      </c>
      <c r="W174" s="103">
        <f t="shared" si="26"/>
        <v>3.4851346352290651E-3</v>
      </c>
      <c r="X174" s="102" t="s">
        <v>421</v>
      </c>
      <c r="Y174" s="101">
        <v>493</v>
      </c>
      <c r="Z174" s="100">
        <f t="shared" si="27"/>
        <v>9.5987227663012799E-3</v>
      </c>
      <c r="AA174" s="13"/>
      <c r="AB174" s="14"/>
      <c r="AC174" s="15">
        <f t="shared" si="28"/>
        <v>0</v>
      </c>
      <c r="AD174" s="16">
        <f t="shared" si="29"/>
        <v>51361</v>
      </c>
      <c r="AE174" s="1" t="s">
        <v>421</v>
      </c>
      <c r="AF174" s="29" t="s">
        <v>42</v>
      </c>
      <c r="AG174" s="1" t="s">
        <v>1029</v>
      </c>
    </row>
    <row r="175" spans="1:33" x14ac:dyDescent="0.25">
      <c r="A175" s="1" t="s">
        <v>175</v>
      </c>
      <c r="B175" s="1">
        <v>111</v>
      </c>
      <c r="C175" s="2" t="s">
        <v>423</v>
      </c>
      <c r="D175" s="30">
        <v>19633</v>
      </c>
      <c r="E175" s="3">
        <f t="shared" si="20"/>
        <v>0.49335343636135193</v>
      </c>
      <c r="F175" s="52" t="s">
        <v>1139</v>
      </c>
      <c r="G175" s="53">
        <v>15389</v>
      </c>
      <c r="H175" s="54">
        <f t="shared" si="21"/>
        <v>0.38670687272270388</v>
      </c>
      <c r="I175" s="4" t="s">
        <v>1139</v>
      </c>
      <c r="J175" s="5">
        <v>2925</v>
      </c>
      <c r="K175" s="6">
        <f t="shared" si="22"/>
        <v>7.3501696192989074E-2</v>
      </c>
      <c r="L175" s="7" t="s">
        <v>423</v>
      </c>
      <c r="M175" s="8">
        <v>1044</v>
      </c>
      <c r="N175" s="9">
        <f t="shared" si="23"/>
        <v>2.6234451564266868E-2</v>
      </c>
      <c r="O175" s="96" t="s">
        <v>423</v>
      </c>
      <c r="P175" s="95">
        <v>1035</v>
      </c>
      <c r="Q175" s="94">
        <f t="shared" si="24"/>
        <v>2.6008292499057669E-2</v>
      </c>
      <c r="R175" s="10" t="s">
        <v>1139</v>
      </c>
      <c r="S175" s="11">
        <v>341</v>
      </c>
      <c r="T175" s="12">
        <f t="shared" si="25"/>
        <v>8.5689156929262475E-3</v>
      </c>
      <c r="U175" s="105" t="s">
        <v>423</v>
      </c>
      <c r="V175" s="104">
        <v>167</v>
      </c>
      <c r="W175" s="103">
        <f t="shared" si="26"/>
        <v>4.1965070988817695E-3</v>
      </c>
      <c r="X175" s="102" t="s">
        <v>423</v>
      </c>
      <c r="Y175" s="101">
        <v>296</v>
      </c>
      <c r="Z175" s="100">
        <f t="shared" si="27"/>
        <v>7.4381203668802617E-3</v>
      </c>
      <c r="AA175" s="13"/>
      <c r="AB175" s="14"/>
      <c r="AC175" s="15">
        <f t="shared" si="28"/>
        <v>0</v>
      </c>
      <c r="AD175" s="16">
        <f t="shared" si="29"/>
        <v>39795</v>
      </c>
      <c r="AE175" s="1" t="s">
        <v>423</v>
      </c>
      <c r="AF175" s="29" t="s">
        <v>42</v>
      </c>
      <c r="AG175" s="1" t="s">
        <v>1140</v>
      </c>
    </row>
    <row r="176" spans="1:33" x14ac:dyDescent="0.25">
      <c r="A176" s="1" t="s">
        <v>175</v>
      </c>
      <c r="B176" s="1">
        <v>112</v>
      </c>
      <c r="C176" s="2"/>
      <c r="D176" s="30"/>
      <c r="E176" s="3">
        <f t="shared" si="20"/>
        <v>0</v>
      </c>
      <c r="F176" s="52" t="s">
        <v>928</v>
      </c>
      <c r="G176" s="53">
        <v>31959</v>
      </c>
      <c r="H176" s="54">
        <f t="shared" si="21"/>
        <v>0.84253400822524516</v>
      </c>
      <c r="I176" s="4" t="s">
        <v>928</v>
      </c>
      <c r="J176" s="5">
        <v>5158</v>
      </c>
      <c r="K176" s="6">
        <f t="shared" si="22"/>
        <v>0.13598017505008964</v>
      </c>
      <c r="L176" s="7"/>
      <c r="M176" s="8"/>
      <c r="N176" s="9">
        <f t="shared" si="23"/>
        <v>0</v>
      </c>
      <c r="O176" s="96" t="s">
        <v>928</v>
      </c>
      <c r="P176" s="95">
        <v>5734</v>
      </c>
      <c r="Q176" s="94">
        <f t="shared" si="24"/>
        <v>0.15116524306654011</v>
      </c>
      <c r="R176" s="10"/>
      <c r="S176" s="11"/>
      <c r="T176" s="12">
        <f t="shared" si="25"/>
        <v>0</v>
      </c>
      <c r="U176" s="105" t="s">
        <v>928</v>
      </c>
      <c r="V176" s="104">
        <v>815</v>
      </c>
      <c r="W176" s="103">
        <f t="shared" si="26"/>
        <v>2.148581672466519E-2</v>
      </c>
      <c r="X176" s="102"/>
      <c r="Y176" s="101"/>
      <c r="Z176" s="100">
        <f t="shared" si="27"/>
        <v>0</v>
      </c>
      <c r="AA176" s="13"/>
      <c r="AB176" s="14"/>
      <c r="AC176" s="15">
        <f t="shared" si="28"/>
        <v>0</v>
      </c>
      <c r="AD176" s="16">
        <f t="shared" si="29"/>
        <v>37932</v>
      </c>
      <c r="AE176" s="1" t="s">
        <v>928</v>
      </c>
      <c r="AF176" s="29" t="s">
        <v>18</v>
      </c>
      <c r="AG176" s="1" t="s">
        <v>762</v>
      </c>
    </row>
    <row r="177" spans="1:33" x14ac:dyDescent="0.25">
      <c r="A177" s="1" t="s">
        <v>175</v>
      </c>
      <c r="B177" s="1">
        <v>113</v>
      </c>
      <c r="C177" s="2" t="s">
        <v>427</v>
      </c>
      <c r="D177" s="30">
        <v>28065</v>
      </c>
      <c r="E177" s="3">
        <f t="shared" si="20"/>
        <v>0.54910976325572292</v>
      </c>
      <c r="F177" s="52" t="s">
        <v>1141</v>
      </c>
      <c r="G177" s="53">
        <v>19673</v>
      </c>
      <c r="H177" s="54">
        <f t="shared" si="21"/>
        <v>0.38491488945411856</v>
      </c>
      <c r="I177" s="4" t="s">
        <v>1141</v>
      </c>
      <c r="J177" s="5">
        <v>3106</v>
      </c>
      <c r="K177" s="6">
        <f t="shared" si="22"/>
        <v>6.0770886323615728E-2</v>
      </c>
      <c r="L177" s="7"/>
      <c r="M177" s="8"/>
      <c r="N177" s="9">
        <f t="shared" si="23"/>
        <v>0</v>
      </c>
      <c r="O177" s="96" t="s">
        <v>427</v>
      </c>
      <c r="P177" s="95">
        <v>2277</v>
      </c>
      <c r="Q177" s="94">
        <f t="shared" si="24"/>
        <v>4.4550968499315204E-2</v>
      </c>
      <c r="R177" s="10"/>
      <c r="S177" s="11"/>
      <c r="T177" s="12">
        <f t="shared" si="25"/>
        <v>0</v>
      </c>
      <c r="U177" s="105" t="s">
        <v>1141</v>
      </c>
      <c r="V177" s="104">
        <v>266</v>
      </c>
      <c r="W177" s="103">
        <f t="shared" si="26"/>
        <v>5.2044609665427505E-3</v>
      </c>
      <c r="X177" s="102"/>
      <c r="Y177" s="101"/>
      <c r="Z177" s="100">
        <f t="shared" si="27"/>
        <v>0</v>
      </c>
      <c r="AA177" s="13"/>
      <c r="AB177" s="14"/>
      <c r="AC177" s="15">
        <f t="shared" si="28"/>
        <v>0</v>
      </c>
      <c r="AD177" s="16">
        <f t="shared" si="29"/>
        <v>51110</v>
      </c>
      <c r="AE177" s="1" t="s">
        <v>427</v>
      </c>
      <c r="AF177" s="29" t="s">
        <v>42</v>
      </c>
      <c r="AG177" s="1" t="s">
        <v>930</v>
      </c>
    </row>
    <row r="178" spans="1:33" x14ac:dyDescent="0.25">
      <c r="A178" s="1" t="s">
        <v>175</v>
      </c>
      <c r="B178" s="1">
        <v>114</v>
      </c>
      <c r="C178" s="2"/>
      <c r="D178" s="30"/>
      <c r="E178" s="3">
        <f t="shared" si="20"/>
        <v>0</v>
      </c>
      <c r="F178" s="52" t="s">
        <v>430</v>
      </c>
      <c r="G178" s="53">
        <v>28458</v>
      </c>
      <c r="H178" s="54">
        <f t="shared" si="21"/>
        <v>0.72127740463819545</v>
      </c>
      <c r="I178" s="4" t="s">
        <v>430</v>
      </c>
      <c r="J178" s="5">
        <v>2953</v>
      </c>
      <c r="K178" s="6">
        <f t="shared" si="22"/>
        <v>7.4844759852997086E-2</v>
      </c>
      <c r="L178" s="7" t="s">
        <v>255</v>
      </c>
      <c r="M178" s="8">
        <v>8044</v>
      </c>
      <c r="N178" s="9">
        <f t="shared" si="23"/>
        <v>0.2038778355088075</v>
      </c>
      <c r="O178" s="96" t="s">
        <v>430</v>
      </c>
      <c r="P178" s="95">
        <v>2478</v>
      </c>
      <c r="Q178" s="94">
        <f t="shared" si="24"/>
        <v>6.2805728044607781E-2</v>
      </c>
      <c r="R178" s="10"/>
      <c r="S178" s="11"/>
      <c r="T178" s="12">
        <f t="shared" si="25"/>
        <v>0</v>
      </c>
      <c r="U178" s="105"/>
      <c r="V178" s="104"/>
      <c r="W178" s="103">
        <f t="shared" si="26"/>
        <v>0</v>
      </c>
      <c r="X178" s="102"/>
      <c r="Y178" s="101"/>
      <c r="Z178" s="100">
        <f t="shared" si="27"/>
        <v>0</v>
      </c>
      <c r="AA178" s="13"/>
      <c r="AB178" s="14"/>
      <c r="AC178" s="15">
        <f t="shared" si="28"/>
        <v>0</v>
      </c>
      <c r="AD178" s="16">
        <f t="shared" si="29"/>
        <v>39455</v>
      </c>
      <c r="AE178" s="1" t="s">
        <v>430</v>
      </c>
      <c r="AF178" s="29" t="s">
        <v>18</v>
      </c>
      <c r="AG178" s="1" t="s">
        <v>1142</v>
      </c>
    </row>
    <row r="179" spans="1:33" x14ac:dyDescent="0.25">
      <c r="A179" s="1" t="s">
        <v>175</v>
      </c>
      <c r="B179" s="1">
        <v>115</v>
      </c>
      <c r="C179" s="2" t="s">
        <v>653</v>
      </c>
      <c r="D179" s="30">
        <v>26688</v>
      </c>
      <c r="E179" s="3">
        <f t="shared" si="20"/>
        <v>0.91060461307492835</v>
      </c>
      <c r="F179" s="52"/>
      <c r="G179" s="53"/>
      <c r="H179" s="54">
        <f t="shared" si="21"/>
        <v>0</v>
      </c>
      <c r="I179" s="4"/>
      <c r="J179" s="5"/>
      <c r="K179" s="6">
        <f t="shared" si="22"/>
        <v>0</v>
      </c>
      <c r="L179" s="7" t="s">
        <v>653</v>
      </c>
      <c r="M179" s="8">
        <v>2620</v>
      </c>
      <c r="N179" s="9">
        <f t="shared" si="23"/>
        <v>8.9395386925071652E-2</v>
      </c>
      <c r="O179" s="96" t="s">
        <v>653</v>
      </c>
      <c r="P179" s="95">
        <v>2650</v>
      </c>
      <c r="Q179" s="94">
        <f t="shared" si="24"/>
        <v>9.0418998225740413E-2</v>
      </c>
      <c r="R179" s="10"/>
      <c r="S179" s="11"/>
      <c r="T179" s="12">
        <f t="shared" si="25"/>
        <v>0</v>
      </c>
      <c r="U179" s="105"/>
      <c r="V179" s="104"/>
      <c r="W179" s="103">
        <f t="shared" si="26"/>
        <v>0</v>
      </c>
      <c r="X179" s="102"/>
      <c r="Y179" s="101"/>
      <c r="Z179" s="100">
        <f t="shared" si="27"/>
        <v>0</v>
      </c>
      <c r="AA179" s="13"/>
      <c r="AB179" s="14"/>
      <c r="AC179" s="15">
        <f t="shared" si="28"/>
        <v>0</v>
      </c>
      <c r="AD179" s="16">
        <f t="shared" si="29"/>
        <v>29308</v>
      </c>
      <c r="AE179" s="1" t="s">
        <v>653</v>
      </c>
      <c r="AF179" s="29" t="s">
        <v>42</v>
      </c>
      <c r="AG179" s="1" t="s">
        <v>110</v>
      </c>
    </row>
    <row r="180" spans="1:33" x14ac:dyDescent="0.25">
      <c r="A180" s="1" t="s">
        <v>175</v>
      </c>
      <c r="B180" s="1">
        <v>116</v>
      </c>
      <c r="C180" s="2" t="s">
        <v>1143</v>
      </c>
      <c r="D180" s="30">
        <v>17326</v>
      </c>
      <c r="E180" s="3">
        <f t="shared" si="20"/>
        <v>0.44873222656755846</v>
      </c>
      <c r="F180" s="52" t="s">
        <v>1144</v>
      </c>
      <c r="G180" s="53">
        <v>18259</v>
      </c>
      <c r="H180" s="54">
        <f t="shared" si="21"/>
        <v>0.47289632488151045</v>
      </c>
      <c r="I180" s="4" t="s">
        <v>1144</v>
      </c>
      <c r="J180" s="5">
        <v>1804</v>
      </c>
      <c r="K180" s="6">
        <f t="shared" si="22"/>
        <v>4.6722436611328376E-2</v>
      </c>
      <c r="L180" s="7" t="s">
        <v>1143</v>
      </c>
      <c r="M180" s="8">
        <v>1089</v>
      </c>
      <c r="N180" s="9">
        <f t="shared" si="23"/>
        <v>2.8204397710497008E-2</v>
      </c>
      <c r="O180" s="96" t="s">
        <v>1144</v>
      </c>
      <c r="P180" s="95">
        <v>802</v>
      </c>
      <c r="Q180" s="94">
        <f t="shared" si="24"/>
        <v>2.0771282795058403E-2</v>
      </c>
      <c r="R180" s="10"/>
      <c r="S180" s="11"/>
      <c r="T180" s="12">
        <f t="shared" si="25"/>
        <v>0</v>
      </c>
      <c r="U180" s="105" t="s">
        <v>1144</v>
      </c>
      <c r="V180" s="104">
        <v>133</v>
      </c>
      <c r="W180" s="103">
        <f t="shared" si="26"/>
        <v>3.4446142291056953E-3</v>
      </c>
      <c r="X180" s="102"/>
      <c r="Y180" s="101"/>
      <c r="Z180" s="100">
        <f t="shared" si="27"/>
        <v>0</v>
      </c>
      <c r="AA180" s="13"/>
      <c r="AB180" s="14"/>
      <c r="AC180" s="15">
        <f t="shared" si="28"/>
        <v>0</v>
      </c>
      <c r="AD180" s="16">
        <f t="shared" si="29"/>
        <v>38611</v>
      </c>
      <c r="AE180" s="1" t="s">
        <v>1144</v>
      </c>
      <c r="AF180" s="29" t="s">
        <v>18</v>
      </c>
      <c r="AG180" s="1" t="s">
        <v>783</v>
      </c>
    </row>
    <row r="181" spans="1:33" x14ac:dyDescent="0.25">
      <c r="A181" s="1" t="s">
        <v>175</v>
      </c>
      <c r="B181" s="1">
        <v>117</v>
      </c>
      <c r="C181" s="2"/>
      <c r="D181" s="30"/>
      <c r="E181" s="3">
        <f t="shared" si="20"/>
        <v>0</v>
      </c>
      <c r="F181" s="52" t="s">
        <v>436</v>
      </c>
      <c r="G181" s="53">
        <v>25769</v>
      </c>
      <c r="H181" s="54">
        <f t="shared" si="21"/>
        <v>0.89628186845674929</v>
      </c>
      <c r="I181" s="4" t="s">
        <v>436</v>
      </c>
      <c r="J181" s="5">
        <v>2982</v>
      </c>
      <c r="K181" s="6">
        <f t="shared" si="22"/>
        <v>0.10371813154325067</v>
      </c>
      <c r="L181" s="7"/>
      <c r="M181" s="8"/>
      <c r="N181" s="9">
        <f t="shared" si="23"/>
        <v>0</v>
      </c>
      <c r="O181" s="96" t="s">
        <v>436</v>
      </c>
      <c r="P181" s="95">
        <v>2822</v>
      </c>
      <c r="Q181" s="94">
        <f t="shared" si="24"/>
        <v>9.8153107717992419E-2</v>
      </c>
      <c r="R181" s="10"/>
      <c r="S181" s="11"/>
      <c r="T181" s="12">
        <f t="shared" si="25"/>
        <v>0</v>
      </c>
      <c r="U181" s="105"/>
      <c r="V181" s="104"/>
      <c r="W181" s="103">
        <f t="shared" si="26"/>
        <v>0</v>
      </c>
      <c r="X181" s="102"/>
      <c r="Y181" s="101"/>
      <c r="Z181" s="100">
        <f t="shared" si="27"/>
        <v>0</v>
      </c>
      <c r="AA181" s="13"/>
      <c r="AB181" s="14"/>
      <c r="AC181" s="15">
        <f t="shared" si="28"/>
        <v>0</v>
      </c>
      <c r="AD181" s="16">
        <f t="shared" si="29"/>
        <v>28751</v>
      </c>
      <c r="AE181" s="1" t="s">
        <v>436</v>
      </c>
      <c r="AF181" s="29" t="s">
        <v>18</v>
      </c>
      <c r="AG181" s="1" t="s">
        <v>129</v>
      </c>
    </row>
    <row r="182" spans="1:33" x14ac:dyDescent="0.25">
      <c r="A182" s="1" t="s">
        <v>175</v>
      </c>
      <c r="B182" s="1">
        <v>118</v>
      </c>
      <c r="C182" s="2" t="s">
        <v>1145</v>
      </c>
      <c r="D182" s="30">
        <v>15137</v>
      </c>
      <c r="E182" s="3">
        <f t="shared" si="20"/>
        <v>0.34037146968879295</v>
      </c>
      <c r="F182" s="52" t="s">
        <v>1146</v>
      </c>
      <c r="G182" s="53">
        <v>25352</v>
      </c>
      <c r="H182" s="54">
        <f t="shared" si="21"/>
        <v>0.57006655873358514</v>
      </c>
      <c r="I182" s="4" t="s">
        <v>1146</v>
      </c>
      <c r="J182" s="5">
        <v>2580</v>
      </c>
      <c r="K182" s="6">
        <f t="shared" si="22"/>
        <v>5.8014031300593634E-2</v>
      </c>
      <c r="L182" s="7" t="s">
        <v>1145</v>
      </c>
      <c r="M182" s="8">
        <v>1126</v>
      </c>
      <c r="N182" s="9">
        <f t="shared" si="23"/>
        <v>2.5319302032739702E-2</v>
      </c>
      <c r="O182" s="96"/>
      <c r="P182" s="95"/>
      <c r="Q182" s="94">
        <f t="shared" si="24"/>
        <v>0</v>
      </c>
      <c r="R182" s="10"/>
      <c r="S182" s="11"/>
      <c r="T182" s="12">
        <f t="shared" si="25"/>
        <v>0</v>
      </c>
      <c r="U182" s="105" t="s">
        <v>1146</v>
      </c>
      <c r="V182" s="104">
        <v>277</v>
      </c>
      <c r="W182" s="103">
        <f t="shared" si="26"/>
        <v>6.2286382442885415E-3</v>
      </c>
      <c r="X182" s="102"/>
      <c r="Y182" s="101"/>
      <c r="Z182" s="100">
        <f t="shared" si="27"/>
        <v>0</v>
      </c>
      <c r="AA182" s="13"/>
      <c r="AB182" s="14"/>
      <c r="AC182" s="15">
        <f t="shared" si="28"/>
        <v>0</v>
      </c>
      <c r="AD182" s="16">
        <f t="shared" si="29"/>
        <v>44472</v>
      </c>
      <c r="AE182" s="1" t="s">
        <v>1146</v>
      </c>
      <c r="AF182" s="29" t="s">
        <v>18</v>
      </c>
      <c r="AG182" s="1" t="s">
        <v>754</v>
      </c>
    </row>
    <row r="183" spans="1:33" x14ac:dyDescent="0.25">
      <c r="A183" s="1" t="s">
        <v>175</v>
      </c>
      <c r="B183" s="1">
        <v>119</v>
      </c>
      <c r="C183" s="2" t="s">
        <v>1147</v>
      </c>
      <c r="D183" s="30">
        <v>19056</v>
      </c>
      <c r="E183" s="3">
        <f t="shared" si="20"/>
        <v>0.53246898401698894</v>
      </c>
      <c r="F183" s="52" t="s">
        <v>1148</v>
      </c>
      <c r="G183" s="53">
        <v>14729</v>
      </c>
      <c r="H183" s="54">
        <f t="shared" si="21"/>
        <v>0.41156253492790879</v>
      </c>
      <c r="I183" s="4" t="s">
        <v>1148</v>
      </c>
      <c r="J183" s="5">
        <v>1779</v>
      </c>
      <c r="K183" s="6">
        <f t="shared" si="22"/>
        <v>4.9709399798815244E-2</v>
      </c>
      <c r="L183" s="7"/>
      <c r="M183" s="8"/>
      <c r="N183" s="9">
        <f t="shared" si="23"/>
        <v>0</v>
      </c>
      <c r="O183" s="96" t="s">
        <v>1147</v>
      </c>
      <c r="P183" s="95">
        <v>1833</v>
      </c>
      <c r="Q183" s="94">
        <f t="shared" si="24"/>
        <v>5.1218285458813011E-2</v>
      </c>
      <c r="R183" s="10"/>
      <c r="S183" s="11"/>
      <c r="T183" s="12">
        <f t="shared" si="25"/>
        <v>0</v>
      </c>
      <c r="U183" s="105" t="s">
        <v>1148</v>
      </c>
      <c r="V183" s="104">
        <v>224</v>
      </c>
      <c r="W183" s="103">
        <f t="shared" si="26"/>
        <v>6.2590812562870234E-3</v>
      </c>
      <c r="X183" s="102"/>
      <c r="Y183" s="101"/>
      <c r="Z183" s="100">
        <f t="shared" si="27"/>
        <v>0</v>
      </c>
      <c r="AA183" s="13"/>
      <c r="AB183" s="14"/>
      <c r="AC183" s="15">
        <f t="shared" si="28"/>
        <v>0</v>
      </c>
      <c r="AD183" s="16">
        <f t="shared" si="29"/>
        <v>35788</v>
      </c>
      <c r="AE183" s="1" t="s">
        <v>1147</v>
      </c>
      <c r="AF183" s="29" t="s">
        <v>42</v>
      </c>
      <c r="AG183" s="1" t="s">
        <v>930</v>
      </c>
    </row>
    <row r="184" spans="1:33" x14ac:dyDescent="0.25">
      <c r="A184" s="1" t="s">
        <v>175</v>
      </c>
      <c r="B184" s="1">
        <v>120</v>
      </c>
      <c r="C184" s="2" t="s">
        <v>1149</v>
      </c>
      <c r="D184" s="30">
        <v>13315</v>
      </c>
      <c r="E184" s="3">
        <f t="shared" si="20"/>
        <v>0.2996174617461746</v>
      </c>
      <c r="F184" s="52" t="s">
        <v>440</v>
      </c>
      <c r="G184" s="53">
        <v>26346</v>
      </c>
      <c r="H184" s="54">
        <f t="shared" si="21"/>
        <v>0.59284428442844284</v>
      </c>
      <c r="I184" s="4" t="s">
        <v>440</v>
      </c>
      <c r="J184" s="5">
        <v>3551</v>
      </c>
      <c r="K184" s="6">
        <f t="shared" si="22"/>
        <v>7.9905490549054908E-2</v>
      </c>
      <c r="L184" s="7" t="s">
        <v>1149</v>
      </c>
      <c r="M184" s="8">
        <v>623</v>
      </c>
      <c r="N184" s="9">
        <f t="shared" si="23"/>
        <v>1.4018901890189018E-2</v>
      </c>
      <c r="O184" s="96" t="s">
        <v>440</v>
      </c>
      <c r="P184" s="95">
        <v>1312</v>
      </c>
      <c r="Q184" s="94">
        <f t="shared" si="24"/>
        <v>2.9522952295229523E-2</v>
      </c>
      <c r="R184" s="10"/>
      <c r="S184" s="11"/>
      <c r="T184" s="12">
        <f t="shared" si="25"/>
        <v>0</v>
      </c>
      <c r="U184" s="105" t="s">
        <v>440</v>
      </c>
      <c r="V184" s="104">
        <v>184</v>
      </c>
      <c r="W184" s="103">
        <f t="shared" si="26"/>
        <v>4.1404140414041408E-3</v>
      </c>
      <c r="X184" s="102" t="s">
        <v>1149</v>
      </c>
      <c r="Y184" s="101">
        <v>421</v>
      </c>
      <c r="Z184" s="100">
        <f t="shared" si="27"/>
        <v>9.473447344734473E-3</v>
      </c>
      <c r="AA184" s="13"/>
      <c r="AB184" s="14"/>
      <c r="AC184" s="15">
        <f t="shared" si="28"/>
        <v>0</v>
      </c>
      <c r="AD184" s="16">
        <f t="shared" si="29"/>
        <v>44440</v>
      </c>
      <c r="AE184" s="1" t="s">
        <v>440</v>
      </c>
      <c r="AF184" s="29" t="s">
        <v>18</v>
      </c>
      <c r="AG184" s="1" t="s">
        <v>739</v>
      </c>
    </row>
    <row r="185" spans="1:33" x14ac:dyDescent="0.25">
      <c r="A185" s="1" t="s">
        <v>175</v>
      </c>
      <c r="B185" s="1">
        <v>121</v>
      </c>
      <c r="C185" s="2" t="s">
        <v>441</v>
      </c>
      <c r="D185" s="30">
        <v>22835</v>
      </c>
      <c r="E185" s="3">
        <f t="shared" si="20"/>
        <v>0.49474596468421622</v>
      </c>
      <c r="F185" s="52" t="s">
        <v>702</v>
      </c>
      <c r="G185" s="53">
        <v>20171</v>
      </c>
      <c r="H185" s="54">
        <f t="shared" si="21"/>
        <v>0.43702740764814213</v>
      </c>
      <c r="I185" s="4" t="s">
        <v>702</v>
      </c>
      <c r="J185" s="5">
        <v>2799</v>
      </c>
      <c r="K185" s="6">
        <f t="shared" si="22"/>
        <v>6.0643483912902175E-2</v>
      </c>
      <c r="L185" s="7"/>
      <c r="M185" s="8"/>
      <c r="N185" s="9">
        <f t="shared" si="23"/>
        <v>0</v>
      </c>
      <c r="O185" s="96"/>
      <c r="P185" s="95"/>
      <c r="Q185" s="94">
        <f t="shared" si="24"/>
        <v>0</v>
      </c>
      <c r="R185" s="10"/>
      <c r="S185" s="11"/>
      <c r="T185" s="12">
        <f t="shared" si="25"/>
        <v>0</v>
      </c>
      <c r="U185" s="105" t="s">
        <v>702</v>
      </c>
      <c r="V185" s="104">
        <v>350</v>
      </c>
      <c r="W185" s="103">
        <f t="shared" si="26"/>
        <v>7.583143754739465E-3</v>
      </c>
      <c r="X185" s="102"/>
      <c r="Y185" s="101"/>
      <c r="Z185" s="100">
        <f t="shared" si="27"/>
        <v>0</v>
      </c>
      <c r="AA185" s="13"/>
      <c r="AB185" s="14"/>
      <c r="AC185" s="15">
        <f t="shared" si="28"/>
        <v>0</v>
      </c>
      <c r="AD185" s="16">
        <f t="shared" si="29"/>
        <v>46155</v>
      </c>
      <c r="AE185" s="1" t="s">
        <v>441</v>
      </c>
      <c r="AF185" s="29" t="s">
        <v>42</v>
      </c>
      <c r="AG185" s="1" t="s">
        <v>750</v>
      </c>
    </row>
    <row r="186" spans="1:33" x14ac:dyDescent="0.25">
      <c r="A186" s="1" t="s">
        <v>175</v>
      </c>
      <c r="B186" s="1">
        <v>122</v>
      </c>
      <c r="C186" s="2"/>
      <c r="D186" s="30"/>
      <c r="E186" s="3">
        <f t="shared" si="20"/>
        <v>0</v>
      </c>
      <c r="F186" s="52" t="s">
        <v>443</v>
      </c>
      <c r="G186" s="53">
        <v>33568</v>
      </c>
      <c r="H186" s="54">
        <f t="shared" si="21"/>
        <v>0.82075356365681318</v>
      </c>
      <c r="I186" s="4" t="s">
        <v>152</v>
      </c>
      <c r="J186" s="5">
        <v>6026</v>
      </c>
      <c r="K186" s="6">
        <f t="shared" si="22"/>
        <v>0.14733856573510354</v>
      </c>
      <c r="L186" s="7"/>
      <c r="M186" s="8"/>
      <c r="N186" s="9">
        <f t="shared" si="23"/>
        <v>0</v>
      </c>
      <c r="O186" s="96"/>
      <c r="P186" s="95"/>
      <c r="Q186" s="94">
        <f t="shared" si="24"/>
        <v>0</v>
      </c>
      <c r="R186" s="10"/>
      <c r="S186" s="11"/>
      <c r="T186" s="12">
        <f t="shared" si="25"/>
        <v>0</v>
      </c>
      <c r="U186" s="105" t="s">
        <v>443</v>
      </c>
      <c r="V186" s="104">
        <v>1305</v>
      </c>
      <c r="W186" s="103">
        <f t="shared" si="26"/>
        <v>3.1907870608083325E-2</v>
      </c>
      <c r="X186" s="102"/>
      <c r="Y186" s="101"/>
      <c r="Z186" s="100">
        <f t="shared" si="27"/>
        <v>0</v>
      </c>
      <c r="AA186" s="13"/>
      <c r="AB186" s="14"/>
      <c r="AC186" s="15">
        <f t="shared" si="28"/>
        <v>0</v>
      </c>
      <c r="AD186" s="16">
        <f t="shared" si="29"/>
        <v>40899</v>
      </c>
      <c r="AE186" s="1" t="s">
        <v>443</v>
      </c>
      <c r="AF186" s="29" t="s">
        <v>18</v>
      </c>
      <c r="AG186" s="1" t="s">
        <v>1150</v>
      </c>
    </row>
    <row r="187" spans="1:33" x14ac:dyDescent="0.25">
      <c r="A187" s="1" t="s">
        <v>175</v>
      </c>
      <c r="B187" s="1">
        <v>123</v>
      </c>
      <c r="C187" s="2" t="s">
        <v>444</v>
      </c>
      <c r="D187" s="30">
        <v>31800</v>
      </c>
      <c r="E187" s="3">
        <f t="shared" si="20"/>
        <v>1</v>
      </c>
      <c r="F187" s="52"/>
      <c r="G187" s="53"/>
      <c r="H187" s="54">
        <f t="shared" si="21"/>
        <v>0</v>
      </c>
      <c r="I187" s="4"/>
      <c r="J187" s="5"/>
      <c r="K187" s="6">
        <f t="shared" si="22"/>
        <v>0</v>
      </c>
      <c r="L187" s="7"/>
      <c r="M187" s="8"/>
      <c r="N187" s="9">
        <f t="shared" si="23"/>
        <v>0</v>
      </c>
      <c r="O187" s="96"/>
      <c r="P187" s="95"/>
      <c r="Q187" s="94">
        <f t="shared" si="24"/>
        <v>0</v>
      </c>
      <c r="R187" s="10"/>
      <c r="S187" s="11"/>
      <c r="T187" s="12">
        <f t="shared" si="25"/>
        <v>0</v>
      </c>
      <c r="U187" s="105"/>
      <c r="V187" s="104"/>
      <c r="W187" s="103">
        <f t="shared" si="26"/>
        <v>0</v>
      </c>
      <c r="X187" s="102"/>
      <c r="Y187" s="101"/>
      <c r="Z187" s="100">
        <f t="shared" si="27"/>
        <v>0</v>
      </c>
      <c r="AA187" s="13"/>
      <c r="AB187" s="14"/>
      <c r="AC187" s="15">
        <f t="shared" si="28"/>
        <v>0</v>
      </c>
      <c r="AD187" s="16">
        <f t="shared" si="29"/>
        <v>31800</v>
      </c>
      <c r="AE187" s="1" t="s">
        <v>444</v>
      </c>
      <c r="AF187" s="29" t="s">
        <v>42</v>
      </c>
      <c r="AG187" s="1" t="s">
        <v>42</v>
      </c>
    </row>
    <row r="188" spans="1:33" x14ac:dyDescent="0.25">
      <c r="A188" s="1" t="s">
        <v>175</v>
      </c>
      <c r="B188" s="1">
        <v>124</v>
      </c>
      <c r="C188" s="2" t="s">
        <v>936</v>
      </c>
      <c r="D188" s="30">
        <v>16418</v>
      </c>
      <c r="E188" s="3">
        <f t="shared" si="20"/>
        <v>0.36710417458578359</v>
      </c>
      <c r="F188" s="52" t="s">
        <v>446</v>
      </c>
      <c r="G188" s="53">
        <v>25317</v>
      </c>
      <c r="H188" s="54">
        <f t="shared" si="21"/>
        <v>0.56608456498893189</v>
      </c>
      <c r="I188" s="4" t="s">
        <v>446</v>
      </c>
      <c r="J188" s="5">
        <v>2066</v>
      </c>
      <c r="K188" s="6">
        <f t="shared" si="22"/>
        <v>4.6195469892449076E-2</v>
      </c>
      <c r="L188" s="7" t="s">
        <v>936</v>
      </c>
      <c r="M188" s="8">
        <v>922</v>
      </c>
      <c r="N188" s="9">
        <f t="shared" si="23"/>
        <v>2.0615790532835455E-2</v>
      </c>
      <c r="O188" s="96" t="s">
        <v>446</v>
      </c>
      <c r="P188" s="95">
        <v>910</v>
      </c>
      <c r="Q188" s="94">
        <f t="shared" si="24"/>
        <v>2.034747221787447E-2</v>
      </c>
      <c r="R188" s="10"/>
      <c r="S188" s="11"/>
      <c r="T188" s="12">
        <f t="shared" si="25"/>
        <v>0</v>
      </c>
      <c r="U188" s="105"/>
      <c r="V188" s="104"/>
      <c r="W188" s="103">
        <f t="shared" si="26"/>
        <v>0</v>
      </c>
      <c r="X188" s="102"/>
      <c r="Y188" s="101"/>
      <c r="Z188" s="100">
        <f t="shared" si="27"/>
        <v>0</v>
      </c>
      <c r="AA188" s="13"/>
      <c r="AB188" s="14"/>
      <c r="AC188" s="15">
        <f t="shared" si="28"/>
        <v>0</v>
      </c>
      <c r="AD188" s="16">
        <f t="shared" si="29"/>
        <v>44723</v>
      </c>
      <c r="AE188" s="1" t="s">
        <v>446</v>
      </c>
      <c r="AF188" s="29" t="s">
        <v>18</v>
      </c>
      <c r="AG188" s="1" t="s">
        <v>502</v>
      </c>
    </row>
    <row r="189" spans="1:33" x14ac:dyDescent="0.25">
      <c r="A189" s="1" t="s">
        <v>175</v>
      </c>
      <c r="B189" s="1">
        <v>125</v>
      </c>
      <c r="C189" s="2" t="s">
        <v>448</v>
      </c>
      <c r="D189" s="30">
        <v>35459</v>
      </c>
      <c r="E189" s="3">
        <f t="shared" si="20"/>
        <v>1</v>
      </c>
      <c r="F189" s="52"/>
      <c r="G189" s="53"/>
      <c r="H189" s="54">
        <f t="shared" si="21"/>
        <v>0</v>
      </c>
      <c r="I189" s="4"/>
      <c r="J189" s="5"/>
      <c r="K189" s="6">
        <f t="shared" si="22"/>
        <v>0</v>
      </c>
      <c r="L189" s="7"/>
      <c r="M189" s="8"/>
      <c r="N189" s="9">
        <f t="shared" si="23"/>
        <v>0</v>
      </c>
      <c r="O189" s="96"/>
      <c r="P189" s="95"/>
      <c r="Q189" s="94">
        <f t="shared" si="24"/>
        <v>0</v>
      </c>
      <c r="R189" s="10"/>
      <c r="S189" s="11"/>
      <c r="T189" s="12">
        <f t="shared" si="25"/>
        <v>0</v>
      </c>
      <c r="U189" s="105"/>
      <c r="V189" s="104"/>
      <c r="W189" s="103">
        <f t="shared" si="26"/>
        <v>0</v>
      </c>
      <c r="X189" s="102"/>
      <c r="Y189" s="101"/>
      <c r="Z189" s="100">
        <f t="shared" si="27"/>
        <v>0</v>
      </c>
      <c r="AA189" s="13"/>
      <c r="AB189" s="14"/>
      <c r="AC189" s="15">
        <f t="shared" si="28"/>
        <v>0</v>
      </c>
      <c r="AD189" s="16">
        <f t="shared" si="29"/>
        <v>35459</v>
      </c>
      <c r="AE189" s="1" t="s">
        <v>448</v>
      </c>
      <c r="AF189" s="29" t="s">
        <v>42</v>
      </c>
      <c r="AG189" s="1" t="s">
        <v>42</v>
      </c>
    </row>
    <row r="190" spans="1:33" x14ac:dyDescent="0.25">
      <c r="A190" s="1" t="s">
        <v>175</v>
      </c>
      <c r="B190" s="1">
        <v>126</v>
      </c>
      <c r="C190" s="2" t="s">
        <v>1151</v>
      </c>
      <c r="D190" s="30">
        <v>21698</v>
      </c>
      <c r="E190" s="3">
        <f t="shared" si="20"/>
        <v>0.411976911976912</v>
      </c>
      <c r="F190" s="52" t="s">
        <v>449</v>
      </c>
      <c r="G190" s="53">
        <v>25730</v>
      </c>
      <c r="H190" s="54">
        <f t="shared" si="21"/>
        <v>0.48853193590035693</v>
      </c>
      <c r="I190" s="4" t="s">
        <v>449</v>
      </c>
      <c r="J190" s="5">
        <v>3443</v>
      </c>
      <c r="K190" s="6">
        <f t="shared" si="22"/>
        <v>6.5371762740183789E-2</v>
      </c>
      <c r="L190" s="7" t="s">
        <v>1151</v>
      </c>
      <c r="M190" s="8">
        <v>1087</v>
      </c>
      <c r="N190" s="9">
        <f t="shared" si="23"/>
        <v>2.0638718007139061E-2</v>
      </c>
      <c r="O190" s="96" t="s">
        <v>449</v>
      </c>
      <c r="P190" s="95">
        <v>1154</v>
      </c>
      <c r="Q190" s="94">
        <f t="shared" si="24"/>
        <v>2.1910837700311384E-2</v>
      </c>
      <c r="R190" s="10"/>
      <c r="S190" s="11"/>
      <c r="T190" s="12">
        <f t="shared" si="25"/>
        <v>0</v>
      </c>
      <c r="U190" s="105" t="s">
        <v>449</v>
      </c>
      <c r="V190" s="104">
        <v>178</v>
      </c>
      <c r="W190" s="103">
        <f t="shared" si="26"/>
        <v>3.3796612743981166E-3</v>
      </c>
      <c r="X190" s="102" t="s">
        <v>1151</v>
      </c>
      <c r="Y190" s="101">
        <v>532</v>
      </c>
      <c r="Z190" s="100">
        <f t="shared" si="27"/>
        <v>1.0101010101010102E-2</v>
      </c>
      <c r="AA190" s="13"/>
      <c r="AB190" s="14"/>
      <c r="AC190" s="15">
        <f t="shared" si="28"/>
        <v>0</v>
      </c>
      <c r="AD190" s="16">
        <f t="shared" si="29"/>
        <v>52668</v>
      </c>
      <c r="AE190" s="1" t="s">
        <v>449</v>
      </c>
      <c r="AF190" s="29" t="s">
        <v>18</v>
      </c>
      <c r="AG190" s="1" t="s">
        <v>739</v>
      </c>
    </row>
    <row r="191" spans="1:33" x14ac:dyDescent="0.25">
      <c r="A191" s="1" t="s">
        <v>175</v>
      </c>
      <c r="B191" s="1">
        <v>127</v>
      </c>
      <c r="C191" s="2" t="s">
        <v>451</v>
      </c>
      <c r="D191" s="30">
        <v>31830</v>
      </c>
      <c r="E191" s="3">
        <f t="shared" si="20"/>
        <v>0.55296897258608113</v>
      </c>
      <c r="F191" s="52" t="s">
        <v>1152</v>
      </c>
      <c r="G191" s="53">
        <v>20222</v>
      </c>
      <c r="H191" s="54">
        <f t="shared" si="21"/>
        <v>0.35130815468538273</v>
      </c>
      <c r="I191" s="4" t="s">
        <v>1152</v>
      </c>
      <c r="J191" s="5">
        <v>3394</v>
      </c>
      <c r="K191" s="6">
        <f t="shared" si="22"/>
        <v>5.8962509989229007E-2</v>
      </c>
      <c r="L191" s="7" t="s">
        <v>451</v>
      </c>
      <c r="M191" s="8">
        <v>1304</v>
      </c>
      <c r="N191" s="9">
        <f t="shared" si="23"/>
        <v>2.2653834126680795E-2</v>
      </c>
      <c r="O191" s="96" t="s">
        <v>1152</v>
      </c>
      <c r="P191" s="95">
        <v>951</v>
      </c>
      <c r="Q191" s="94">
        <f t="shared" si="24"/>
        <v>1.6521316146068585E-2</v>
      </c>
      <c r="R191" s="10"/>
      <c r="S191" s="11"/>
      <c r="T191" s="12">
        <f t="shared" si="25"/>
        <v>0</v>
      </c>
      <c r="U191" s="105" t="s">
        <v>451</v>
      </c>
      <c r="V191" s="104">
        <v>231</v>
      </c>
      <c r="W191" s="103">
        <f t="shared" si="26"/>
        <v>4.013064174281644E-3</v>
      </c>
      <c r="X191" s="102" t="s">
        <v>451</v>
      </c>
      <c r="Y191" s="101">
        <v>581</v>
      </c>
      <c r="Z191" s="100">
        <f t="shared" si="27"/>
        <v>1.0093464438344741E-2</v>
      </c>
      <c r="AA191" s="13"/>
      <c r="AB191" s="14"/>
      <c r="AC191" s="15">
        <f t="shared" si="28"/>
        <v>0</v>
      </c>
      <c r="AD191" s="16">
        <f t="shared" si="29"/>
        <v>57562</v>
      </c>
      <c r="AE191" s="1" t="s">
        <v>451</v>
      </c>
      <c r="AF191" s="29" t="s">
        <v>42</v>
      </c>
      <c r="AG191" s="1" t="s">
        <v>1003</v>
      </c>
    </row>
    <row r="192" spans="1:33" x14ac:dyDescent="0.25">
      <c r="A192" s="1" t="s">
        <v>175</v>
      </c>
      <c r="B192" s="1">
        <v>128</v>
      </c>
      <c r="C192" s="2" t="s">
        <v>941</v>
      </c>
      <c r="D192" s="30">
        <v>28803</v>
      </c>
      <c r="E192" s="3">
        <f t="shared" si="20"/>
        <v>0.92614147909967848</v>
      </c>
      <c r="F192" s="52"/>
      <c r="G192" s="53"/>
      <c r="H192" s="54">
        <f t="shared" si="21"/>
        <v>0</v>
      </c>
      <c r="I192" s="4"/>
      <c r="J192" s="5"/>
      <c r="K192" s="6">
        <f t="shared" si="22"/>
        <v>0</v>
      </c>
      <c r="L192" s="7" t="s">
        <v>941</v>
      </c>
      <c r="M192" s="8">
        <v>1658</v>
      </c>
      <c r="N192" s="9">
        <f t="shared" si="23"/>
        <v>5.3311897106109327E-2</v>
      </c>
      <c r="O192" s="96" t="s">
        <v>941</v>
      </c>
      <c r="P192" s="95">
        <v>2223</v>
      </c>
      <c r="Q192" s="94">
        <f t="shared" si="24"/>
        <v>7.1479099678456587E-2</v>
      </c>
      <c r="R192" s="10"/>
      <c r="S192" s="11"/>
      <c r="T192" s="12">
        <f t="shared" si="25"/>
        <v>0</v>
      </c>
      <c r="U192" s="105"/>
      <c r="V192" s="104"/>
      <c r="W192" s="103">
        <f t="shared" si="26"/>
        <v>0</v>
      </c>
      <c r="X192" s="102" t="s">
        <v>941</v>
      </c>
      <c r="Y192" s="101">
        <v>639</v>
      </c>
      <c r="Z192" s="100">
        <f t="shared" si="27"/>
        <v>2.054662379421222E-2</v>
      </c>
      <c r="AA192" s="13"/>
      <c r="AB192" s="14"/>
      <c r="AC192" s="15">
        <f t="shared" si="28"/>
        <v>0</v>
      </c>
      <c r="AD192" s="16">
        <f t="shared" si="29"/>
        <v>31100</v>
      </c>
      <c r="AE192" s="1" t="s">
        <v>941</v>
      </c>
      <c r="AF192" s="29" t="s">
        <v>42</v>
      </c>
      <c r="AG192" s="1" t="s">
        <v>775</v>
      </c>
    </row>
    <row r="193" spans="1:33" x14ac:dyDescent="0.25">
      <c r="A193" s="1" t="s">
        <v>175</v>
      </c>
      <c r="B193" s="1">
        <v>129</v>
      </c>
      <c r="C193" s="2" t="s">
        <v>453</v>
      </c>
      <c r="D193" s="30">
        <v>24702</v>
      </c>
      <c r="E193" s="3">
        <f t="shared" si="20"/>
        <v>0.71148362568046319</v>
      </c>
      <c r="F193" s="52" t="s">
        <v>1153</v>
      </c>
      <c r="G193" s="53">
        <v>7747</v>
      </c>
      <c r="H193" s="54">
        <f t="shared" si="21"/>
        <v>0.22313430686367694</v>
      </c>
      <c r="I193" s="4" t="s">
        <v>941</v>
      </c>
      <c r="J193" s="5">
        <v>1715</v>
      </c>
      <c r="K193" s="6">
        <f t="shared" si="22"/>
        <v>4.9396584002995479E-2</v>
      </c>
      <c r="L193" s="7"/>
      <c r="M193" s="8"/>
      <c r="N193" s="9">
        <f t="shared" si="23"/>
        <v>0</v>
      </c>
      <c r="O193" s="96" t="s">
        <v>453</v>
      </c>
      <c r="P193" s="95">
        <v>1680</v>
      </c>
      <c r="Q193" s="94">
        <f t="shared" si="24"/>
        <v>4.8388490451913936E-2</v>
      </c>
      <c r="R193" s="10"/>
      <c r="S193" s="11"/>
      <c r="T193" s="12">
        <f t="shared" si="25"/>
        <v>0</v>
      </c>
      <c r="U193" s="105"/>
      <c r="V193" s="104"/>
      <c r="W193" s="103">
        <f t="shared" si="26"/>
        <v>0</v>
      </c>
      <c r="X193" s="102" t="s">
        <v>453</v>
      </c>
      <c r="Y193" s="101">
        <v>555</v>
      </c>
      <c r="Z193" s="100">
        <f t="shared" si="27"/>
        <v>1.5985483452864425E-2</v>
      </c>
      <c r="AA193" s="13"/>
      <c r="AB193" s="14"/>
      <c r="AC193" s="15">
        <f t="shared" si="28"/>
        <v>0</v>
      </c>
      <c r="AD193" s="16">
        <f t="shared" si="29"/>
        <v>34719</v>
      </c>
      <c r="AE193" s="1" t="s">
        <v>453</v>
      </c>
      <c r="AF193" s="29" t="s">
        <v>42</v>
      </c>
      <c r="AG193" s="1" t="s">
        <v>553</v>
      </c>
    </row>
    <row r="194" spans="1:33" x14ac:dyDescent="0.25">
      <c r="A194" s="1" t="s">
        <v>175</v>
      </c>
      <c r="B194" s="1">
        <v>130</v>
      </c>
      <c r="C194" s="2" t="s">
        <v>1154</v>
      </c>
      <c r="D194" s="30">
        <v>13878</v>
      </c>
      <c r="E194" s="3">
        <f t="shared" ref="E194:E214" si="30">D194/AD194</f>
        <v>0.32242176428222941</v>
      </c>
      <c r="F194" s="52" t="s">
        <v>1155</v>
      </c>
      <c r="G194" s="53">
        <v>24129</v>
      </c>
      <c r="H194" s="54">
        <f t="shared" ref="H194:H214" si="31">G194/AD194</f>
        <v>0.56057895592779317</v>
      </c>
      <c r="I194" s="4" t="s">
        <v>1155</v>
      </c>
      <c r="J194" s="5">
        <v>4010</v>
      </c>
      <c r="K194" s="6">
        <f t="shared" ref="K194:K214" si="32">J194/AD194</f>
        <v>9.3162651302186192E-2</v>
      </c>
      <c r="L194" s="7" t="s">
        <v>1154</v>
      </c>
      <c r="M194" s="8">
        <v>801</v>
      </c>
      <c r="N194" s="9">
        <f t="shared" ref="N194:N214" si="33">M194/AD194</f>
        <v>1.860929767906512E-2</v>
      </c>
      <c r="O194" s="96" t="s">
        <v>1155</v>
      </c>
      <c r="P194" s="95">
        <v>916</v>
      </c>
      <c r="Q194" s="94">
        <f t="shared" ref="Q194:Q214" si="34">P194/AD194</f>
        <v>2.1281044536858491E-2</v>
      </c>
      <c r="R194" s="10"/>
      <c r="S194" s="11"/>
      <c r="T194" s="12">
        <f t="shared" ref="T194:T214" si="35">S194/AD194</f>
        <v>0</v>
      </c>
      <c r="U194" s="105" t="s">
        <v>1155</v>
      </c>
      <c r="V194" s="104">
        <v>225</v>
      </c>
      <c r="W194" s="103">
        <f t="shared" ref="W194:W214" si="36">V194/AD194</f>
        <v>5.2273308087261577E-3</v>
      </c>
      <c r="X194" s="102"/>
      <c r="Y194" s="101"/>
      <c r="Z194" s="100">
        <f t="shared" ref="Z194:Z214" si="37">Y194/AD194</f>
        <v>0</v>
      </c>
      <c r="AA194" s="13"/>
      <c r="AB194" s="14"/>
      <c r="AC194" s="15">
        <f t="shared" ref="AC194:AC214" si="38">AB194/AD194</f>
        <v>0</v>
      </c>
      <c r="AD194" s="16">
        <f t="shared" ref="AD194:AD214" si="39">D194+G194+J194+M194+S194+AB194+V194+Y194</f>
        <v>43043</v>
      </c>
      <c r="AE194" s="1" t="s">
        <v>1155</v>
      </c>
      <c r="AF194" s="29" t="s">
        <v>18</v>
      </c>
      <c r="AG194" s="1" t="s">
        <v>783</v>
      </c>
    </row>
    <row r="195" spans="1:33" x14ac:dyDescent="0.25">
      <c r="A195" s="1" t="s">
        <v>175</v>
      </c>
      <c r="B195" s="1">
        <v>131</v>
      </c>
      <c r="C195" s="2"/>
      <c r="D195" s="30"/>
      <c r="E195" s="3">
        <f t="shared" si="30"/>
        <v>0</v>
      </c>
      <c r="F195" s="52" t="s">
        <v>455</v>
      </c>
      <c r="G195" s="53">
        <v>31574</v>
      </c>
      <c r="H195" s="54">
        <f t="shared" si="31"/>
        <v>0.81372094221947322</v>
      </c>
      <c r="I195" s="4" t="s">
        <v>455</v>
      </c>
      <c r="J195" s="5">
        <v>5172</v>
      </c>
      <c r="K195" s="6">
        <f t="shared" si="32"/>
        <v>0.13329209834544611</v>
      </c>
      <c r="L195" s="7"/>
      <c r="M195" s="8"/>
      <c r="N195" s="9">
        <f t="shared" si="33"/>
        <v>0</v>
      </c>
      <c r="O195" s="96"/>
      <c r="P195" s="95"/>
      <c r="Q195" s="94">
        <f t="shared" si="34"/>
        <v>0</v>
      </c>
      <c r="R195" s="10"/>
      <c r="S195" s="11"/>
      <c r="T195" s="12">
        <f t="shared" si="35"/>
        <v>0</v>
      </c>
      <c r="U195" s="105" t="s">
        <v>455</v>
      </c>
      <c r="V195" s="104">
        <v>2056</v>
      </c>
      <c r="W195" s="103">
        <f t="shared" si="36"/>
        <v>5.2986959435080666E-2</v>
      </c>
      <c r="X195" s="102"/>
      <c r="Y195" s="101"/>
      <c r="Z195" s="100">
        <f t="shared" si="37"/>
        <v>0</v>
      </c>
      <c r="AA195" s="13"/>
      <c r="AB195" s="14"/>
      <c r="AC195" s="15">
        <f t="shared" si="38"/>
        <v>0</v>
      </c>
      <c r="AD195" s="16">
        <f t="shared" si="39"/>
        <v>38802</v>
      </c>
      <c r="AE195" s="1" t="s">
        <v>455</v>
      </c>
      <c r="AF195" s="29" t="s">
        <v>18</v>
      </c>
      <c r="AG195" s="1" t="s">
        <v>1156</v>
      </c>
    </row>
    <row r="196" spans="1:33" x14ac:dyDescent="0.25">
      <c r="A196" s="1" t="s">
        <v>175</v>
      </c>
      <c r="B196" s="1">
        <v>132</v>
      </c>
      <c r="C196" s="2"/>
      <c r="D196" s="30"/>
      <c r="E196" s="3">
        <f t="shared" si="30"/>
        <v>0</v>
      </c>
      <c r="F196" s="52" t="s">
        <v>456</v>
      </c>
      <c r="G196" s="53">
        <v>31536</v>
      </c>
      <c r="H196" s="54">
        <f t="shared" si="31"/>
        <v>0.89230943353517067</v>
      </c>
      <c r="I196" s="4" t="s">
        <v>456</v>
      </c>
      <c r="J196" s="5">
        <v>3188</v>
      </c>
      <c r="K196" s="6">
        <f t="shared" si="32"/>
        <v>9.0204289513892824E-2</v>
      </c>
      <c r="L196" s="7"/>
      <c r="M196" s="8"/>
      <c r="N196" s="9">
        <f t="shared" si="33"/>
        <v>0</v>
      </c>
      <c r="O196" s="96" t="s">
        <v>456</v>
      </c>
      <c r="P196" s="95">
        <v>2927</v>
      </c>
      <c r="Q196" s="94">
        <f t="shared" si="34"/>
        <v>8.2819308471506994E-2</v>
      </c>
      <c r="R196" s="10"/>
      <c r="S196" s="11"/>
      <c r="T196" s="12">
        <f t="shared" si="35"/>
        <v>0</v>
      </c>
      <c r="U196" s="105" t="s">
        <v>456</v>
      </c>
      <c r="V196" s="104">
        <v>618</v>
      </c>
      <c r="W196" s="103">
        <f t="shared" si="36"/>
        <v>1.7486276950936564E-2</v>
      </c>
      <c r="X196" s="102"/>
      <c r="Y196" s="101"/>
      <c r="Z196" s="100">
        <f t="shared" si="37"/>
        <v>0</v>
      </c>
      <c r="AA196" s="13"/>
      <c r="AB196" s="14"/>
      <c r="AC196" s="15">
        <f t="shared" si="38"/>
        <v>0</v>
      </c>
      <c r="AD196" s="16">
        <f t="shared" si="39"/>
        <v>35342</v>
      </c>
      <c r="AE196" s="1" t="s">
        <v>456</v>
      </c>
      <c r="AF196" s="29" t="s">
        <v>18</v>
      </c>
      <c r="AG196" s="1" t="s">
        <v>762</v>
      </c>
    </row>
    <row r="197" spans="1:33" x14ac:dyDescent="0.25">
      <c r="A197" s="1" t="s">
        <v>175</v>
      </c>
      <c r="B197" s="1">
        <v>133</v>
      </c>
      <c r="C197" s="2" t="s">
        <v>942</v>
      </c>
      <c r="D197" s="30">
        <v>22048</v>
      </c>
      <c r="E197" s="3">
        <f t="shared" si="30"/>
        <v>0.41361973548447611</v>
      </c>
      <c r="F197" s="52" t="s">
        <v>1157</v>
      </c>
      <c r="G197" s="53">
        <v>25596</v>
      </c>
      <c r="H197" s="54">
        <f t="shared" si="31"/>
        <v>0.48018009567582776</v>
      </c>
      <c r="I197" s="4" t="s">
        <v>1157</v>
      </c>
      <c r="J197" s="5">
        <v>4091</v>
      </c>
      <c r="K197" s="6">
        <f t="shared" si="32"/>
        <v>7.6747021855360656E-2</v>
      </c>
      <c r="L197" s="7" t="s">
        <v>942</v>
      </c>
      <c r="M197" s="8">
        <v>817</v>
      </c>
      <c r="N197" s="9">
        <f t="shared" si="33"/>
        <v>1.5326892411593658E-2</v>
      </c>
      <c r="O197" s="96" t="s">
        <v>943</v>
      </c>
      <c r="P197" s="95">
        <v>1165</v>
      </c>
      <c r="Q197" s="94">
        <f t="shared" si="34"/>
        <v>2.1855360660350813E-2</v>
      </c>
      <c r="R197" s="10"/>
      <c r="S197" s="11"/>
      <c r="T197" s="12">
        <f t="shared" si="35"/>
        <v>0</v>
      </c>
      <c r="U197" s="105" t="s">
        <v>943</v>
      </c>
      <c r="V197" s="104">
        <v>278</v>
      </c>
      <c r="W197" s="103">
        <f t="shared" si="36"/>
        <v>5.2152706125128973E-3</v>
      </c>
      <c r="X197" s="102" t="s">
        <v>942</v>
      </c>
      <c r="Y197" s="101">
        <v>475</v>
      </c>
      <c r="Z197" s="100">
        <f t="shared" si="37"/>
        <v>8.9109839602288712E-3</v>
      </c>
      <c r="AA197" s="13"/>
      <c r="AB197" s="14"/>
      <c r="AC197" s="15">
        <f t="shared" si="38"/>
        <v>0</v>
      </c>
      <c r="AD197" s="16">
        <f t="shared" si="39"/>
        <v>53305</v>
      </c>
      <c r="AE197" s="1" t="s">
        <v>1157</v>
      </c>
      <c r="AF197" s="29" t="s">
        <v>18</v>
      </c>
      <c r="AG197" s="1" t="s">
        <v>1158</v>
      </c>
    </row>
    <row r="198" spans="1:33" x14ac:dyDescent="0.25">
      <c r="A198" s="1" t="s">
        <v>175</v>
      </c>
      <c r="B198" s="1">
        <v>134</v>
      </c>
      <c r="C198" s="2"/>
      <c r="D198" s="30"/>
      <c r="E198" s="3">
        <f t="shared" si="30"/>
        <v>0</v>
      </c>
      <c r="F198" s="52" t="s">
        <v>710</v>
      </c>
      <c r="G198" s="53">
        <v>28047</v>
      </c>
      <c r="H198" s="54">
        <f t="shared" si="31"/>
        <v>0.81850814218175449</v>
      </c>
      <c r="I198" s="4" t="s">
        <v>710</v>
      </c>
      <c r="J198" s="5">
        <v>5705</v>
      </c>
      <c r="K198" s="6">
        <f t="shared" si="32"/>
        <v>0.16649156598377401</v>
      </c>
      <c r="L198" s="7"/>
      <c r="M198" s="8"/>
      <c r="N198" s="9">
        <f t="shared" si="33"/>
        <v>0</v>
      </c>
      <c r="O198" s="96" t="s">
        <v>710</v>
      </c>
      <c r="P198" s="95">
        <v>3492</v>
      </c>
      <c r="Q198" s="94">
        <f t="shared" si="34"/>
        <v>0.10190859744353004</v>
      </c>
      <c r="R198" s="10"/>
      <c r="S198" s="11"/>
      <c r="T198" s="12">
        <f t="shared" si="35"/>
        <v>0</v>
      </c>
      <c r="U198" s="105" t="s">
        <v>710</v>
      </c>
      <c r="V198" s="104">
        <v>514</v>
      </c>
      <c r="W198" s="103">
        <f t="shared" si="36"/>
        <v>1.5000291834471487E-2</v>
      </c>
      <c r="X198" s="102"/>
      <c r="Y198" s="101"/>
      <c r="Z198" s="100">
        <f t="shared" si="37"/>
        <v>0</v>
      </c>
      <c r="AA198" s="13"/>
      <c r="AB198" s="14"/>
      <c r="AC198" s="15">
        <f t="shared" si="38"/>
        <v>0</v>
      </c>
      <c r="AD198" s="16">
        <f t="shared" si="39"/>
        <v>34266</v>
      </c>
      <c r="AE198" s="1" t="s">
        <v>710</v>
      </c>
      <c r="AF198" s="29" t="s">
        <v>18</v>
      </c>
      <c r="AG198" s="1" t="s">
        <v>762</v>
      </c>
    </row>
    <row r="199" spans="1:33" x14ac:dyDescent="0.25">
      <c r="A199" s="1" t="s">
        <v>175</v>
      </c>
      <c r="B199" s="1">
        <v>135</v>
      </c>
      <c r="C199" s="2" t="s">
        <v>1159</v>
      </c>
      <c r="D199" s="30">
        <v>29198</v>
      </c>
      <c r="E199" s="3">
        <f t="shared" si="30"/>
        <v>0.4634676740900649</v>
      </c>
      <c r="F199" s="52" t="s">
        <v>462</v>
      </c>
      <c r="G199" s="53">
        <v>27293</v>
      </c>
      <c r="H199" s="54">
        <f t="shared" si="31"/>
        <v>0.43322909887458533</v>
      </c>
      <c r="I199" s="4" t="s">
        <v>462</v>
      </c>
      <c r="J199" s="5">
        <v>4811</v>
      </c>
      <c r="K199" s="6">
        <f t="shared" si="32"/>
        <v>7.6366291528436964E-2</v>
      </c>
      <c r="L199" s="7" t="s">
        <v>1159</v>
      </c>
      <c r="M199" s="8">
        <v>869</v>
      </c>
      <c r="N199" s="9">
        <f t="shared" si="33"/>
        <v>1.3793869743964189E-2</v>
      </c>
      <c r="O199" s="96" t="s">
        <v>462</v>
      </c>
      <c r="P199" s="95">
        <v>1182</v>
      </c>
      <c r="Q199" s="94">
        <f t="shared" si="34"/>
        <v>1.8762202574644043E-2</v>
      </c>
      <c r="R199" s="10"/>
      <c r="S199" s="11"/>
      <c r="T199" s="12">
        <f t="shared" si="35"/>
        <v>0</v>
      </c>
      <c r="U199" s="105" t="s">
        <v>462</v>
      </c>
      <c r="V199" s="104">
        <v>256</v>
      </c>
      <c r="W199" s="103">
        <f t="shared" si="36"/>
        <v>4.063556564389911E-3</v>
      </c>
      <c r="X199" s="102" t="s">
        <v>1159</v>
      </c>
      <c r="Y199" s="101">
        <v>572</v>
      </c>
      <c r="Z199" s="100">
        <f t="shared" si="37"/>
        <v>9.0795091985587072E-3</v>
      </c>
      <c r="AA199" s="13"/>
      <c r="AB199" s="14"/>
      <c r="AC199" s="15">
        <f t="shared" si="38"/>
        <v>0</v>
      </c>
      <c r="AD199" s="16">
        <f t="shared" si="39"/>
        <v>62999</v>
      </c>
      <c r="AE199" s="1" t="s">
        <v>1159</v>
      </c>
      <c r="AF199" s="29" t="s">
        <v>42</v>
      </c>
      <c r="AG199" s="1" t="s">
        <v>739</v>
      </c>
    </row>
    <row r="200" spans="1:33" x14ac:dyDescent="0.25">
      <c r="A200" s="1" t="s">
        <v>175</v>
      </c>
      <c r="B200" s="1">
        <v>136</v>
      </c>
      <c r="C200" s="2" t="s">
        <v>1160</v>
      </c>
      <c r="D200" s="30">
        <v>34276</v>
      </c>
      <c r="E200" s="3">
        <f t="shared" si="30"/>
        <v>0.93356938580961457</v>
      </c>
      <c r="F200" s="52"/>
      <c r="G200" s="53"/>
      <c r="H200" s="54">
        <f t="shared" si="31"/>
        <v>0</v>
      </c>
      <c r="I200" s="4"/>
      <c r="J200" s="5"/>
      <c r="K200" s="6">
        <f t="shared" si="32"/>
        <v>0</v>
      </c>
      <c r="L200" s="7" t="s">
        <v>1160</v>
      </c>
      <c r="M200" s="8">
        <v>1673</v>
      </c>
      <c r="N200" s="9">
        <f t="shared" si="33"/>
        <v>4.5567206863679696E-2</v>
      </c>
      <c r="O200" s="96" t="s">
        <v>1160</v>
      </c>
      <c r="P200" s="95">
        <v>2022</v>
      </c>
      <c r="Q200" s="94">
        <f t="shared" si="34"/>
        <v>5.5072858504698355E-2</v>
      </c>
      <c r="R200" s="10"/>
      <c r="S200" s="11"/>
      <c r="T200" s="12">
        <f t="shared" si="35"/>
        <v>0</v>
      </c>
      <c r="U200" s="105"/>
      <c r="V200" s="104"/>
      <c r="W200" s="103">
        <f t="shared" si="36"/>
        <v>0</v>
      </c>
      <c r="X200" s="102" t="s">
        <v>1160</v>
      </c>
      <c r="Y200" s="101">
        <v>766</v>
      </c>
      <c r="Z200" s="100">
        <f t="shared" si="37"/>
        <v>2.0863407326705705E-2</v>
      </c>
      <c r="AA200" s="13"/>
      <c r="AB200" s="14"/>
      <c r="AC200" s="15">
        <f t="shared" si="38"/>
        <v>0</v>
      </c>
      <c r="AD200" s="16">
        <f t="shared" si="39"/>
        <v>36715</v>
      </c>
      <c r="AE200" s="1" t="s">
        <v>1160</v>
      </c>
      <c r="AF200" s="29" t="s">
        <v>42</v>
      </c>
      <c r="AG200" s="1" t="s">
        <v>775</v>
      </c>
    </row>
    <row r="201" spans="1:33" x14ac:dyDescent="0.25">
      <c r="A201" s="1" t="s">
        <v>175</v>
      </c>
      <c r="B201" s="1">
        <v>137</v>
      </c>
      <c r="C201" s="2" t="s">
        <v>465</v>
      </c>
      <c r="D201" s="30">
        <v>22825</v>
      </c>
      <c r="E201" s="3">
        <f t="shared" si="30"/>
        <v>1</v>
      </c>
      <c r="F201" s="52"/>
      <c r="G201" s="53"/>
      <c r="H201" s="54">
        <f t="shared" si="31"/>
        <v>0</v>
      </c>
      <c r="I201" s="4"/>
      <c r="J201" s="5"/>
      <c r="K201" s="6">
        <f t="shared" si="32"/>
        <v>0</v>
      </c>
      <c r="L201" s="7"/>
      <c r="M201" s="8"/>
      <c r="N201" s="9">
        <f t="shared" si="33"/>
        <v>0</v>
      </c>
      <c r="O201" s="96"/>
      <c r="P201" s="95"/>
      <c r="Q201" s="94">
        <f t="shared" si="34"/>
        <v>0</v>
      </c>
      <c r="R201" s="10"/>
      <c r="S201" s="11"/>
      <c r="T201" s="12">
        <f t="shared" si="35"/>
        <v>0</v>
      </c>
      <c r="U201" s="105"/>
      <c r="V201" s="104"/>
      <c r="W201" s="103">
        <f t="shared" si="36"/>
        <v>0</v>
      </c>
      <c r="X201" s="102"/>
      <c r="Y201" s="101"/>
      <c r="Z201" s="100">
        <f t="shared" si="37"/>
        <v>0</v>
      </c>
      <c r="AA201" s="13"/>
      <c r="AB201" s="14"/>
      <c r="AC201" s="15">
        <f t="shared" si="38"/>
        <v>0</v>
      </c>
      <c r="AD201" s="16">
        <f t="shared" si="39"/>
        <v>22825</v>
      </c>
      <c r="AE201" s="1" t="s">
        <v>465</v>
      </c>
      <c r="AF201" s="29" t="s">
        <v>42</v>
      </c>
      <c r="AG201" s="1" t="s">
        <v>42</v>
      </c>
    </row>
    <row r="202" spans="1:33" x14ac:dyDescent="0.25">
      <c r="A202" s="1" t="s">
        <v>175</v>
      </c>
      <c r="B202" s="1">
        <v>138</v>
      </c>
      <c r="C202" s="2" t="s">
        <v>468</v>
      </c>
      <c r="D202" s="30">
        <v>26417</v>
      </c>
      <c r="E202" s="3">
        <f t="shared" si="30"/>
        <v>0.61833204597055447</v>
      </c>
      <c r="F202" s="52" t="s">
        <v>1161</v>
      </c>
      <c r="G202" s="53">
        <v>11740</v>
      </c>
      <c r="H202" s="54">
        <f t="shared" si="31"/>
        <v>0.27479343679048757</v>
      </c>
      <c r="I202" s="4" t="s">
        <v>1162</v>
      </c>
      <c r="J202" s="5">
        <v>2587</v>
      </c>
      <c r="K202" s="6">
        <f t="shared" si="32"/>
        <v>6.0552863797017999E-2</v>
      </c>
      <c r="L202" s="7" t="s">
        <v>468</v>
      </c>
      <c r="M202" s="8">
        <v>1201</v>
      </c>
      <c r="N202" s="9">
        <f t="shared" si="33"/>
        <v>2.8111321770474918E-2</v>
      </c>
      <c r="O202" s="96" t="s">
        <v>468</v>
      </c>
      <c r="P202" s="95">
        <v>886</v>
      </c>
      <c r="Q202" s="94">
        <f t="shared" si="34"/>
        <v>2.0738244037169673E-2</v>
      </c>
      <c r="R202" s="10"/>
      <c r="S202" s="11"/>
      <c r="T202" s="12">
        <f t="shared" si="35"/>
        <v>0</v>
      </c>
      <c r="U202" s="105" t="s">
        <v>1162</v>
      </c>
      <c r="V202" s="104">
        <v>270</v>
      </c>
      <c r="W202" s="103">
        <f t="shared" si="36"/>
        <v>6.3197809142616392E-3</v>
      </c>
      <c r="X202" s="102" t="s">
        <v>468</v>
      </c>
      <c r="Y202" s="101">
        <v>508</v>
      </c>
      <c r="Z202" s="100">
        <f t="shared" si="37"/>
        <v>1.189055075720338E-2</v>
      </c>
      <c r="AA202" s="13"/>
      <c r="AB202" s="14"/>
      <c r="AC202" s="15">
        <f t="shared" si="38"/>
        <v>0</v>
      </c>
      <c r="AD202" s="16">
        <f t="shared" si="39"/>
        <v>42723</v>
      </c>
      <c r="AE202" s="1" t="s">
        <v>468</v>
      </c>
      <c r="AF202" s="29" t="s">
        <v>42</v>
      </c>
      <c r="AG202" s="1" t="s">
        <v>837</v>
      </c>
    </row>
    <row r="203" spans="1:33" x14ac:dyDescent="0.25">
      <c r="A203" s="1" t="s">
        <v>175</v>
      </c>
      <c r="B203" s="1">
        <v>139</v>
      </c>
      <c r="C203" s="2"/>
      <c r="D203" s="30"/>
      <c r="E203" s="3">
        <f t="shared" si="30"/>
        <v>0</v>
      </c>
      <c r="F203" s="52" t="s">
        <v>470</v>
      </c>
      <c r="G203" s="53">
        <v>28979</v>
      </c>
      <c r="H203" s="54">
        <f t="shared" si="31"/>
        <v>0.77254671962890886</v>
      </c>
      <c r="I203" s="4" t="s">
        <v>470</v>
      </c>
      <c r="J203" s="5">
        <v>4900</v>
      </c>
      <c r="K203" s="6">
        <f t="shared" si="32"/>
        <v>0.13062834901762149</v>
      </c>
      <c r="L203" s="7"/>
      <c r="M203" s="8"/>
      <c r="N203" s="9">
        <f t="shared" si="33"/>
        <v>0</v>
      </c>
      <c r="O203" s="96" t="s">
        <v>470</v>
      </c>
      <c r="P203" s="95">
        <v>1930</v>
      </c>
      <c r="Q203" s="94">
        <f t="shared" si="34"/>
        <v>5.1451574204899896E-2</v>
      </c>
      <c r="R203" s="10"/>
      <c r="S203" s="11"/>
      <c r="T203" s="12">
        <f t="shared" si="35"/>
        <v>0</v>
      </c>
      <c r="U203" s="105" t="s">
        <v>470</v>
      </c>
      <c r="V203" s="104">
        <v>341</v>
      </c>
      <c r="W203" s="103">
        <f t="shared" si="36"/>
        <v>9.090666737756924E-3</v>
      </c>
      <c r="X203" s="102"/>
      <c r="Y203" s="101"/>
      <c r="Z203" s="100">
        <f t="shared" si="37"/>
        <v>0</v>
      </c>
      <c r="AA203" s="13" t="s">
        <v>471</v>
      </c>
      <c r="AB203" s="14">
        <v>3291</v>
      </c>
      <c r="AC203" s="15">
        <f t="shared" si="38"/>
        <v>8.7734264615712723E-2</v>
      </c>
      <c r="AD203" s="16">
        <f t="shared" si="39"/>
        <v>37511</v>
      </c>
      <c r="AE203" s="1" t="s">
        <v>470</v>
      </c>
      <c r="AF203" s="29" t="s">
        <v>18</v>
      </c>
      <c r="AG203" s="1" t="s">
        <v>1163</v>
      </c>
    </row>
    <row r="204" spans="1:33" x14ac:dyDescent="0.25">
      <c r="A204" s="1" t="s">
        <v>175</v>
      </c>
      <c r="B204" s="1">
        <v>140</v>
      </c>
      <c r="C204" s="2" t="s">
        <v>473</v>
      </c>
      <c r="D204" s="30">
        <v>26297</v>
      </c>
      <c r="E204" s="3">
        <f t="shared" si="30"/>
        <v>0.60889598962674818</v>
      </c>
      <c r="F204" s="52" t="s">
        <v>1164</v>
      </c>
      <c r="G204" s="53">
        <v>11615</v>
      </c>
      <c r="H204" s="54">
        <f t="shared" si="31"/>
        <v>0.26894044642030196</v>
      </c>
      <c r="I204" s="4" t="s">
        <v>473</v>
      </c>
      <c r="J204" s="5">
        <v>3749</v>
      </c>
      <c r="K204" s="6">
        <f t="shared" si="32"/>
        <v>8.6806520329721221E-2</v>
      </c>
      <c r="L204" s="7"/>
      <c r="M204" s="8"/>
      <c r="N204" s="9">
        <f t="shared" si="33"/>
        <v>0</v>
      </c>
      <c r="O204" s="96" t="s">
        <v>473</v>
      </c>
      <c r="P204" s="95">
        <v>1527</v>
      </c>
      <c r="Q204" s="94">
        <f t="shared" si="34"/>
        <v>3.5357043623228675E-2</v>
      </c>
      <c r="R204" s="10" t="s">
        <v>947</v>
      </c>
      <c r="S204" s="11">
        <v>704</v>
      </c>
      <c r="T204" s="12">
        <f t="shared" si="35"/>
        <v>1.6300824303047141E-2</v>
      </c>
      <c r="U204" s="105"/>
      <c r="V204" s="104"/>
      <c r="W204" s="103">
        <f t="shared" si="36"/>
        <v>0</v>
      </c>
      <c r="X204" s="102" t="s">
        <v>741</v>
      </c>
      <c r="Y204" s="101">
        <v>823</v>
      </c>
      <c r="Z204" s="100">
        <f t="shared" si="37"/>
        <v>1.9056219320181533E-2</v>
      </c>
      <c r="AA204" s="13"/>
      <c r="AB204" s="14"/>
      <c r="AC204" s="15">
        <f t="shared" si="38"/>
        <v>0</v>
      </c>
      <c r="AD204" s="16">
        <f t="shared" si="39"/>
        <v>43188</v>
      </c>
      <c r="AE204" s="1" t="s">
        <v>473</v>
      </c>
      <c r="AF204" s="29" t="s">
        <v>42</v>
      </c>
      <c r="AG204" s="1" t="s">
        <v>1165</v>
      </c>
    </row>
    <row r="205" spans="1:33" x14ac:dyDescent="0.25">
      <c r="A205" s="1" t="s">
        <v>175</v>
      </c>
      <c r="B205" s="1">
        <v>141</v>
      </c>
      <c r="C205" s="2" t="s">
        <v>476</v>
      </c>
      <c r="D205" s="30">
        <v>31310</v>
      </c>
      <c r="E205" s="3">
        <f t="shared" si="30"/>
        <v>0.90444277543474494</v>
      </c>
      <c r="F205" s="52" t="s">
        <v>950</v>
      </c>
      <c r="G205" s="53">
        <v>3308</v>
      </c>
      <c r="H205" s="54">
        <f t="shared" si="31"/>
        <v>9.5557224565255075E-2</v>
      </c>
      <c r="I205" s="4"/>
      <c r="J205" s="5"/>
      <c r="K205" s="6">
        <f t="shared" si="32"/>
        <v>0</v>
      </c>
      <c r="L205" s="7"/>
      <c r="M205" s="8"/>
      <c r="N205" s="9">
        <f t="shared" si="33"/>
        <v>0</v>
      </c>
      <c r="O205" s="96"/>
      <c r="P205" s="95"/>
      <c r="Q205" s="94">
        <f t="shared" si="34"/>
        <v>0</v>
      </c>
      <c r="R205" s="10"/>
      <c r="S205" s="11"/>
      <c r="T205" s="12">
        <f t="shared" si="35"/>
        <v>0</v>
      </c>
      <c r="U205" s="105"/>
      <c r="V205" s="104"/>
      <c r="W205" s="103">
        <f t="shared" si="36"/>
        <v>0</v>
      </c>
      <c r="X205" s="102"/>
      <c r="Y205" s="101"/>
      <c r="Z205" s="100">
        <f t="shared" si="37"/>
        <v>0</v>
      </c>
      <c r="AA205" s="13"/>
      <c r="AB205" s="14"/>
      <c r="AC205" s="15">
        <f t="shared" si="38"/>
        <v>0</v>
      </c>
      <c r="AD205" s="16">
        <f t="shared" si="39"/>
        <v>34618</v>
      </c>
      <c r="AE205" s="1" t="s">
        <v>476</v>
      </c>
      <c r="AF205" s="29" t="s">
        <v>42</v>
      </c>
      <c r="AG205" s="1" t="s">
        <v>98</v>
      </c>
    </row>
    <row r="206" spans="1:33" x14ac:dyDescent="0.25">
      <c r="A206" s="1" t="s">
        <v>175</v>
      </c>
      <c r="B206" s="1">
        <v>142</v>
      </c>
      <c r="C206" s="2" t="s">
        <v>459</v>
      </c>
      <c r="D206" s="30">
        <v>23514</v>
      </c>
      <c r="E206" s="3">
        <f t="shared" si="30"/>
        <v>0.49758760792280343</v>
      </c>
      <c r="F206" s="52" t="s">
        <v>1166</v>
      </c>
      <c r="G206" s="53">
        <v>17650</v>
      </c>
      <c r="H206" s="54">
        <f t="shared" si="31"/>
        <v>0.37349754528525481</v>
      </c>
      <c r="I206" s="4" t="s">
        <v>1166</v>
      </c>
      <c r="J206" s="5">
        <v>4411</v>
      </c>
      <c r="K206" s="6">
        <f t="shared" si="32"/>
        <v>9.3342644320297957E-2</v>
      </c>
      <c r="L206" s="7" t="s">
        <v>459</v>
      </c>
      <c r="M206" s="8">
        <v>1415</v>
      </c>
      <c r="N206" s="9">
        <f t="shared" si="33"/>
        <v>2.9943287624851871E-2</v>
      </c>
      <c r="O206" s="96" t="s">
        <v>174</v>
      </c>
      <c r="P206" s="95">
        <v>1308</v>
      </c>
      <c r="Q206" s="94">
        <f t="shared" si="34"/>
        <v>2.7679024885728796E-2</v>
      </c>
      <c r="R206" s="10"/>
      <c r="S206" s="11"/>
      <c r="T206" s="12">
        <f t="shared" si="35"/>
        <v>0</v>
      </c>
      <c r="U206" s="105" t="s">
        <v>459</v>
      </c>
      <c r="V206" s="104">
        <v>266</v>
      </c>
      <c r="W206" s="103">
        <f t="shared" si="36"/>
        <v>5.6289148467919417E-3</v>
      </c>
      <c r="X206" s="102"/>
      <c r="Y206" s="101"/>
      <c r="Z206" s="100">
        <f t="shared" si="37"/>
        <v>0</v>
      </c>
      <c r="AA206" s="13"/>
      <c r="AB206" s="14"/>
      <c r="AC206" s="15">
        <f t="shared" si="38"/>
        <v>0</v>
      </c>
      <c r="AD206" s="16">
        <f t="shared" si="39"/>
        <v>47256</v>
      </c>
      <c r="AE206" s="1" t="s">
        <v>459</v>
      </c>
      <c r="AF206" s="29" t="s">
        <v>42</v>
      </c>
      <c r="AG206" s="1" t="s">
        <v>1167</v>
      </c>
    </row>
    <row r="207" spans="1:33" x14ac:dyDescent="0.25">
      <c r="A207" s="1" t="s">
        <v>175</v>
      </c>
      <c r="B207" s="1">
        <v>143</v>
      </c>
      <c r="C207" s="2" t="s">
        <v>951</v>
      </c>
      <c r="D207" s="30">
        <v>23903</v>
      </c>
      <c r="E207" s="3">
        <f t="shared" si="30"/>
        <v>0.53296617538852598</v>
      </c>
      <c r="F207" s="52" t="s">
        <v>1168</v>
      </c>
      <c r="G207" s="53">
        <v>19246</v>
      </c>
      <c r="H207" s="54">
        <f t="shared" si="31"/>
        <v>0.42912885460099442</v>
      </c>
      <c r="I207" s="4"/>
      <c r="J207" s="5"/>
      <c r="K207" s="6">
        <f t="shared" si="32"/>
        <v>0</v>
      </c>
      <c r="L207" s="7" t="s">
        <v>951</v>
      </c>
      <c r="M207" s="8">
        <v>1240</v>
      </c>
      <c r="N207" s="9">
        <f t="shared" si="33"/>
        <v>2.7648331066467479E-2</v>
      </c>
      <c r="O207" s="96" t="s">
        <v>951</v>
      </c>
      <c r="P207" s="95">
        <v>1094</v>
      </c>
      <c r="Q207" s="94">
        <f t="shared" si="34"/>
        <v>2.4392963053802761E-2</v>
      </c>
      <c r="R207" s="10"/>
      <c r="S207" s="11"/>
      <c r="T207" s="12">
        <f t="shared" si="35"/>
        <v>0</v>
      </c>
      <c r="U207" s="105"/>
      <c r="V207" s="104"/>
      <c r="W207" s="103">
        <f t="shared" si="36"/>
        <v>0</v>
      </c>
      <c r="X207" s="102" t="s">
        <v>951</v>
      </c>
      <c r="Y207" s="101">
        <v>460</v>
      </c>
      <c r="Z207" s="100">
        <f t="shared" si="37"/>
        <v>1.0256638944012129E-2</v>
      </c>
      <c r="AA207" s="13"/>
      <c r="AB207" s="14"/>
      <c r="AC207" s="15">
        <f t="shared" si="38"/>
        <v>0</v>
      </c>
      <c r="AD207" s="16">
        <f t="shared" si="39"/>
        <v>44849</v>
      </c>
      <c r="AE207" s="1" t="s">
        <v>951</v>
      </c>
      <c r="AF207" s="29" t="s">
        <v>42</v>
      </c>
      <c r="AG207" s="1" t="s">
        <v>815</v>
      </c>
    </row>
    <row r="208" spans="1:33" x14ac:dyDescent="0.25">
      <c r="A208" s="1" t="s">
        <v>175</v>
      </c>
      <c r="B208" s="1">
        <v>144</v>
      </c>
      <c r="C208" s="2" t="s">
        <v>1169</v>
      </c>
      <c r="D208" s="30">
        <v>17709</v>
      </c>
      <c r="E208" s="3">
        <f t="shared" si="30"/>
        <v>0.35493957068125787</v>
      </c>
      <c r="F208" s="52" t="s">
        <v>953</v>
      </c>
      <c r="G208" s="53">
        <v>25482</v>
      </c>
      <c r="H208" s="54">
        <f t="shared" si="31"/>
        <v>0.51073296855270278</v>
      </c>
      <c r="I208" s="4" t="s">
        <v>953</v>
      </c>
      <c r="J208" s="5">
        <v>5159</v>
      </c>
      <c r="K208" s="6">
        <f t="shared" si="32"/>
        <v>0.1034012787364961</v>
      </c>
      <c r="L208" s="7" t="s">
        <v>1169</v>
      </c>
      <c r="M208" s="8">
        <v>900</v>
      </c>
      <c r="N208" s="9">
        <f t="shared" si="33"/>
        <v>1.8038602609584512E-2</v>
      </c>
      <c r="O208" s="96" t="s">
        <v>953</v>
      </c>
      <c r="P208" s="95">
        <v>839</v>
      </c>
      <c r="Q208" s="94">
        <f t="shared" si="34"/>
        <v>1.681598621049045E-2</v>
      </c>
      <c r="R208" s="10"/>
      <c r="S208" s="11"/>
      <c r="T208" s="12">
        <f t="shared" si="35"/>
        <v>0</v>
      </c>
      <c r="U208" s="105" t="s">
        <v>953</v>
      </c>
      <c r="V208" s="104">
        <v>208</v>
      </c>
      <c r="W208" s="103">
        <f t="shared" si="36"/>
        <v>4.1689214919928648E-3</v>
      </c>
      <c r="X208" s="102" t="s">
        <v>1169</v>
      </c>
      <c r="Y208" s="101">
        <v>435</v>
      </c>
      <c r="Z208" s="100">
        <f t="shared" si="37"/>
        <v>8.7186579279658477E-3</v>
      </c>
      <c r="AA208" s="13"/>
      <c r="AB208" s="14"/>
      <c r="AC208" s="15">
        <f t="shared" si="38"/>
        <v>0</v>
      </c>
      <c r="AD208" s="16">
        <f t="shared" si="39"/>
        <v>49893</v>
      </c>
      <c r="AE208" s="1" t="s">
        <v>953</v>
      </c>
      <c r="AF208" s="29" t="s">
        <v>18</v>
      </c>
      <c r="AG208" s="1" t="s">
        <v>739</v>
      </c>
    </row>
    <row r="209" spans="1:33" x14ac:dyDescent="0.25">
      <c r="A209" s="1" t="s">
        <v>175</v>
      </c>
      <c r="B209" s="1">
        <v>145</v>
      </c>
      <c r="C209" s="2"/>
      <c r="D209" s="30"/>
      <c r="E209" s="3">
        <f t="shared" si="30"/>
        <v>0</v>
      </c>
      <c r="F209" s="52" t="s">
        <v>955</v>
      </c>
      <c r="G209" s="53">
        <v>23443</v>
      </c>
      <c r="H209" s="54">
        <f t="shared" si="31"/>
        <v>0.82389119280241796</v>
      </c>
      <c r="I209" s="4" t="s">
        <v>955</v>
      </c>
      <c r="J209" s="5">
        <v>4487</v>
      </c>
      <c r="K209" s="6">
        <f t="shared" si="32"/>
        <v>0.15769311871793071</v>
      </c>
      <c r="L209" s="7"/>
      <c r="M209" s="8"/>
      <c r="N209" s="9">
        <f t="shared" si="33"/>
        <v>0</v>
      </c>
      <c r="O209" s="96" t="s">
        <v>955</v>
      </c>
      <c r="P209" s="95">
        <v>3430</v>
      </c>
      <c r="Q209" s="94">
        <f t="shared" si="34"/>
        <v>0.12054544176565685</v>
      </c>
      <c r="R209" s="10"/>
      <c r="S209" s="11"/>
      <c r="T209" s="12">
        <f t="shared" si="35"/>
        <v>0</v>
      </c>
      <c r="U209" s="105" t="s">
        <v>955</v>
      </c>
      <c r="V209" s="104">
        <v>524</v>
      </c>
      <c r="W209" s="103">
        <f t="shared" si="36"/>
        <v>1.8415688479651367E-2</v>
      </c>
      <c r="X209" s="102"/>
      <c r="Y209" s="101"/>
      <c r="Z209" s="100">
        <f t="shared" si="37"/>
        <v>0</v>
      </c>
      <c r="AA209" s="13"/>
      <c r="AB209" s="14"/>
      <c r="AC209" s="15">
        <f t="shared" si="38"/>
        <v>0</v>
      </c>
      <c r="AD209" s="16">
        <f t="shared" si="39"/>
        <v>28454</v>
      </c>
      <c r="AE209" s="1" t="s">
        <v>955</v>
      </c>
      <c r="AF209" s="29" t="s">
        <v>18</v>
      </c>
      <c r="AG209" s="1" t="s">
        <v>762</v>
      </c>
    </row>
    <row r="210" spans="1:33" x14ac:dyDescent="0.25">
      <c r="A210" s="1" t="s">
        <v>175</v>
      </c>
      <c r="B210" s="1">
        <v>146</v>
      </c>
      <c r="C210" s="2" t="s">
        <v>1170</v>
      </c>
      <c r="D210" s="30">
        <v>26002</v>
      </c>
      <c r="E210" s="3">
        <f t="shared" si="30"/>
        <v>0.50605270328130469</v>
      </c>
      <c r="F210" s="52" t="s">
        <v>487</v>
      </c>
      <c r="G210" s="53">
        <v>19410</v>
      </c>
      <c r="H210" s="54">
        <f t="shared" si="31"/>
        <v>0.37775874819975869</v>
      </c>
      <c r="I210" s="4" t="s">
        <v>487</v>
      </c>
      <c r="J210" s="5">
        <v>3867</v>
      </c>
      <c r="K210" s="6">
        <f t="shared" si="32"/>
        <v>7.5259818613522239E-2</v>
      </c>
      <c r="L210" s="7" t="s">
        <v>1170</v>
      </c>
      <c r="M210" s="8">
        <v>1050</v>
      </c>
      <c r="N210" s="9">
        <f t="shared" si="33"/>
        <v>2.0435171850064226E-2</v>
      </c>
      <c r="O210" s="96" t="s">
        <v>487</v>
      </c>
      <c r="P210" s="95">
        <v>740</v>
      </c>
      <c r="Q210" s="94">
        <f t="shared" si="34"/>
        <v>1.440193063718812E-2</v>
      </c>
      <c r="R210" s="10" t="s">
        <v>1171</v>
      </c>
      <c r="S210" s="11">
        <v>346</v>
      </c>
      <c r="T210" s="12">
        <f t="shared" si="35"/>
        <v>6.733875676306878E-3</v>
      </c>
      <c r="U210" s="105" t="s">
        <v>487</v>
      </c>
      <c r="V210" s="104">
        <v>143</v>
      </c>
      <c r="W210" s="103">
        <f t="shared" si="36"/>
        <v>2.7830757852944613E-3</v>
      </c>
      <c r="X210" s="102" t="s">
        <v>1170</v>
      </c>
      <c r="Y210" s="101">
        <v>564</v>
      </c>
      <c r="Z210" s="100">
        <f t="shared" si="37"/>
        <v>1.0976606593748784E-2</v>
      </c>
      <c r="AA210" s="13"/>
      <c r="AB210" s="14"/>
      <c r="AC210" s="15">
        <f t="shared" si="38"/>
        <v>0</v>
      </c>
      <c r="AD210" s="16">
        <f t="shared" si="39"/>
        <v>51382</v>
      </c>
      <c r="AE210" s="1" t="s">
        <v>1170</v>
      </c>
      <c r="AF210" s="29" t="s">
        <v>42</v>
      </c>
      <c r="AG210" s="1" t="s">
        <v>739</v>
      </c>
    </row>
    <row r="211" spans="1:33" x14ac:dyDescent="0.25">
      <c r="A211" s="1" t="s">
        <v>175</v>
      </c>
      <c r="B211" s="1">
        <v>147</v>
      </c>
      <c r="C211" s="2" t="s">
        <v>1172</v>
      </c>
      <c r="D211" s="30">
        <v>19036</v>
      </c>
      <c r="E211" s="3">
        <f t="shared" si="30"/>
        <v>0.35376981545838054</v>
      </c>
      <c r="F211" s="52" t="s">
        <v>489</v>
      </c>
      <c r="G211" s="53">
        <v>26477</v>
      </c>
      <c r="H211" s="54">
        <f t="shared" si="31"/>
        <v>0.49205523239606758</v>
      </c>
      <c r="I211" s="4" t="s">
        <v>489</v>
      </c>
      <c r="J211" s="5">
        <v>5966</v>
      </c>
      <c r="K211" s="6">
        <f t="shared" si="32"/>
        <v>0.11087364567265699</v>
      </c>
      <c r="L211" s="7" t="s">
        <v>1172</v>
      </c>
      <c r="M211" s="8">
        <v>2016</v>
      </c>
      <c r="N211" s="9">
        <f t="shared" si="33"/>
        <v>3.7465851437491871E-2</v>
      </c>
      <c r="O211" s="96"/>
      <c r="P211" s="95"/>
      <c r="Q211" s="94">
        <f t="shared" si="34"/>
        <v>0</v>
      </c>
      <c r="R211" s="10"/>
      <c r="S211" s="11"/>
      <c r="T211" s="12">
        <f t="shared" si="35"/>
        <v>0</v>
      </c>
      <c r="U211" s="105" t="s">
        <v>489</v>
      </c>
      <c r="V211" s="104">
        <v>314</v>
      </c>
      <c r="W211" s="103">
        <f t="shared" si="36"/>
        <v>5.8354550354029998E-3</v>
      </c>
      <c r="X211" s="102"/>
      <c r="Y211" s="101"/>
      <c r="Z211" s="100">
        <f t="shared" si="37"/>
        <v>0</v>
      </c>
      <c r="AA211" s="13"/>
      <c r="AB211" s="14"/>
      <c r="AC211" s="15">
        <f t="shared" si="38"/>
        <v>0</v>
      </c>
      <c r="AD211" s="16">
        <f t="shared" si="39"/>
        <v>53809</v>
      </c>
      <c r="AE211" s="1" t="s">
        <v>489</v>
      </c>
      <c r="AF211" s="29" t="s">
        <v>18</v>
      </c>
      <c r="AG211" s="1" t="s">
        <v>754</v>
      </c>
    </row>
    <row r="212" spans="1:33" x14ac:dyDescent="0.25">
      <c r="A212" s="1" t="s">
        <v>175</v>
      </c>
      <c r="B212" s="1">
        <v>148</v>
      </c>
      <c r="C212" s="2"/>
      <c r="D212" s="30"/>
      <c r="E212" s="3">
        <f t="shared" si="30"/>
        <v>0</v>
      </c>
      <c r="F212" s="52" t="s">
        <v>491</v>
      </c>
      <c r="G212" s="53">
        <v>27728</v>
      </c>
      <c r="H212" s="54">
        <f t="shared" si="31"/>
        <v>0.89197709579875184</v>
      </c>
      <c r="I212" s="4" t="s">
        <v>491</v>
      </c>
      <c r="J212" s="5">
        <v>3358</v>
      </c>
      <c r="K212" s="6">
        <f t="shared" si="32"/>
        <v>0.10802290420124815</v>
      </c>
      <c r="L212" s="7"/>
      <c r="M212" s="8"/>
      <c r="N212" s="9">
        <f t="shared" si="33"/>
        <v>0</v>
      </c>
      <c r="O212" s="96" t="s">
        <v>491</v>
      </c>
      <c r="P212" s="95">
        <v>2488</v>
      </c>
      <c r="Q212" s="94">
        <f t="shared" si="34"/>
        <v>8.0036029080615065E-2</v>
      </c>
      <c r="R212" s="10"/>
      <c r="S212" s="11"/>
      <c r="T212" s="12">
        <f t="shared" si="35"/>
        <v>0</v>
      </c>
      <c r="U212" s="105"/>
      <c r="V212" s="104"/>
      <c r="W212" s="103">
        <f t="shared" si="36"/>
        <v>0</v>
      </c>
      <c r="X212" s="102"/>
      <c r="Y212" s="101"/>
      <c r="Z212" s="100">
        <f t="shared" si="37"/>
        <v>0</v>
      </c>
      <c r="AA212" s="13"/>
      <c r="AB212" s="14"/>
      <c r="AC212" s="15">
        <f t="shared" si="38"/>
        <v>0</v>
      </c>
      <c r="AD212" s="16">
        <f t="shared" si="39"/>
        <v>31086</v>
      </c>
      <c r="AE212" s="1" t="s">
        <v>491</v>
      </c>
      <c r="AF212" s="29" t="s">
        <v>18</v>
      </c>
      <c r="AG212" s="1" t="s">
        <v>129</v>
      </c>
    </row>
    <row r="213" spans="1:33" x14ac:dyDescent="0.25">
      <c r="A213" s="1" t="s">
        <v>175</v>
      </c>
      <c r="B213" s="1">
        <v>149</v>
      </c>
      <c r="C213" s="2" t="s">
        <v>492</v>
      </c>
      <c r="D213" s="30">
        <v>27724</v>
      </c>
      <c r="E213" s="3">
        <f t="shared" si="30"/>
        <v>0.65636023580103697</v>
      </c>
      <c r="F213" s="52" t="s">
        <v>1173</v>
      </c>
      <c r="G213" s="53">
        <v>12062</v>
      </c>
      <c r="H213" s="54">
        <f t="shared" si="31"/>
        <v>0.28556547266744003</v>
      </c>
      <c r="I213" s="4"/>
      <c r="J213" s="5"/>
      <c r="K213" s="6">
        <f t="shared" si="32"/>
        <v>0</v>
      </c>
      <c r="L213" s="7" t="s">
        <v>492</v>
      </c>
      <c r="M213" s="8">
        <v>1782</v>
      </c>
      <c r="N213" s="9">
        <f t="shared" si="33"/>
        <v>4.2188498780747652E-2</v>
      </c>
      <c r="O213" s="96" t="s">
        <v>492</v>
      </c>
      <c r="P213" s="95">
        <v>1056</v>
      </c>
      <c r="Q213" s="94">
        <f t="shared" si="34"/>
        <v>2.5000591870072683E-2</v>
      </c>
      <c r="R213" s="10"/>
      <c r="S213" s="11"/>
      <c r="T213" s="12">
        <f t="shared" si="35"/>
        <v>0</v>
      </c>
      <c r="U213" s="105"/>
      <c r="V213" s="104"/>
      <c r="W213" s="103">
        <f t="shared" si="36"/>
        <v>0</v>
      </c>
      <c r="X213" s="102" t="s">
        <v>492</v>
      </c>
      <c r="Y213" s="101">
        <v>671</v>
      </c>
      <c r="Z213" s="100">
        <f t="shared" si="37"/>
        <v>1.5885792750775351E-2</v>
      </c>
      <c r="AA213" s="13"/>
      <c r="AB213" s="14"/>
      <c r="AC213" s="15">
        <f t="shared" si="38"/>
        <v>0</v>
      </c>
      <c r="AD213" s="16">
        <f t="shared" si="39"/>
        <v>42239</v>
      </c>
      <c r="AE213" s="1" t="s">
        <v>492</v>
      </c>
      <c r="AF213" s="29" t="s">
        <v>42</v>
      </c>
      <c r="AG213" s="1" t="s">
        <v>815</v>
      </c>
    </row>
    <row r="214" spans="1:33" x14ac:dyDescent="0.25">
      <c r="A214" s="1" t="s">
        <v>175</v>
      </c>
      <c r="B214" s="1">
        <v>150</v>
      </c>
      <c r="C214" s="2" t="s">
        <v>1174</v>
      </c>
      <c r="D214" s="30">
        <v>12608</v>
      </c>
      <c r="E214" s="3">
        <f t="shared" si="30"/>
        <v>0.29969811500154508</v>
      </c>
      <c r="F214" s="52" t="s">
        <v>495</v>
      </c>
      <c r="G214" s="53">
        <v>25090</v>
      </c>
      <c r="H214" s="54">
        <f t="shared" si="31"/>
        <v>0.59640115049086029</v>
      </c>
      <c r="I214" s="4" t="s">
        <v>495</v>
      </c>
      <c r="J214" s="5">
        <v>3368</v>
      </c>
      <c r="K214" s="6">
        <f t="shared" si="32"/>
        <v>8.0058950771351833E-2</v>
      </c>
      <c r="L214" s="7" t="s">
        <v>1174</v>
      </c>
      <c r="M214" s="8">
        <v>659</v>
      </c>
      <c r="N214" s="9">
        <f t="shared" si="33"/>
        <v>1.5664741258408804E-2</v>
      </c>
      <c r="O214" s="96" t="s">
        <v>495</v>
      </c>
      <c r="P214" s="95">
        <v>1363</v>
      </c>
      <c r="Q214" s="94">
        <f t="shared" si="34"/>
        <v>3.2399153771185435E-2</v>
      </c>
      <c r="R214" s="10"/>
      <c r="S214" s="11"/>
      <c r="T214" s="12">
        <f t="shared" si="35"/>
        <v>0</v>
      </c>
      <c r="U214" s="105"/>
      <c r="V214" s="104"/>
      <c r="W214" s="103">
        <f t="shared" si="36"/>
        <v>0</v>
      </c>
      <c r="X214" s="102" t="s">
        <v>1174</v>
      </c>
      <c r="Y214" s="101">
        <v>344</v>
      </c>
      <c r="Z214" s="100">
        <f t="shared" si="37"/>
        <v>8.1770424778340352E-3</v>
      </c>
      <c r="AA214" s="13"/>
      <c r="AB214" s="14"/>
      <c r="AC214" s="15">
        <f t="shared" si="38"/>
        <v>0</v>
      </c>
      <c r="AD214" s="16">
        <f t="shared" si="39"/>
        <v>42069</v>
      </c>
      <c r="AE214" s="1" t="s">
        <v>495</v>
      </c>
      <c r="AF214" s="29" t="s">
        <v>18</v>
      </c>
      <c r="AG214" s="1" t="s">
        <v>1128</v>
      </c>
    </row>
  </sheetData>
  <conditionalFormatting sqref="AF2:AF524">
    <cfRule type="containsText" dxfId="13" priority="2" operator="containsText" text="R">
      <formula>NOT(ISERROR(SEARCH("R",AF2)))</formula>
    </cfRule>
    <cfRule type="containsText" dxfId="12" priority="3" operator="containsText" text="D">
      <formula>NOT(ISERROR(SEARCH("D",AF2)))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AG214"/>
  <sheetViews>
    <sheetView zoomScale="50" workbookViewId="0">
      <selection activeCell="C42" sqref="C42"/>
    </sheetView>
  </sheetViews>
  <sheetFormatPr baseColWidth="10" defaultColWidth="10.83203125" defaultRowHeight="21" x14ac:dyDescent="0.25"/>
  <cols>
    <col min="1" max="1" width="11.33203125" style="1" bestFit="1" customWidth="1"/>
    <col min="2" max="2" width="9.83203125" style="1" customWidth="1"/>
    <col min="3" max="3" width="17.83203125" style="1" customWidth="1"/>
    <col min="4" max="4" width="12" style="32" bestFit="1" customWidth="1"/>
    <col min="5" max="5" width="11" style="28" customWidth="1"/>
    <col min="6" max="6" width="17.83203125" style="1" customWidth="1"/>
    <col min="7" max="7" width="12" style="27" bestFit="1" customWidth="1"/>
    <col min="8" max="8" width="11" style="28" customWidth="1"/>
    <col min="9" max="9" width="17.83203125" style="1" customWidth="1"/>
    <col min="10" max="10" width="10.83203125" style="27" bestFit="1" customWidth="1"/>
    <col min="11" max="11" width="10" style="28" bestFit="1" customWidth="1"/>
    <col min="12" max="12" width="17.83203125" style="1" customWidth="1"/>
    <col min="13" max="13" width="10.83203125" style="27" bestFit="1" customWidth="1"/>
    <col min="14" max="14" width="10" style="28" bestFit="1" customWidth="1"/>
    <col min="15" max="15" width="17.83203125" style="1" customWidth="1"/>
    <col min="16" max="16" width="10.83203125" style="27" bestFit="1" customWidth="1"/>
    <col min="17" max="17" width="10" style="28" bestFit="1" customWidth="1"/>
    <col min="18" max="18" width="17.83203125" style="1" customWidth="1"/>
    <col min="19" max="19" width="9.5" style="27" bestFit="1" customWidth="1"/>
    <col min="20" max="20" width="10" style="28" bestFit="1" customWidth="1"/>
    <col min="21" max="21" width="17.83203125" style="1" customWidth="1"/>
    <col min="22" max="22" width="10.83203125" style="27" bestFit="1" customWidth="1"/>
    <col min="23" max="23" width="10" style="28" bestFit="1" customWidth="1"/>
    <col min="24" max="24" width="17.83203125" style="1" customWidth="1"/>
    <col min="25" max="25" width="9.5" style="27" bestFit="1" customWidth="1"/>
    <col min="26" max="26" width="10" style="28" bestFit="1" customWidth="1"/>
    <col min="27" max="27" width="17.83203125" style="1" customWidth="1"/>
    <col min="28" max="28" width="10.83203125" style="27" bestFit="1" customWidth="1"/>
    <col min="29" max="29" width="10" style="28" bestFit="1" customWidth="1"/>
    <col min="30" max="30" width="15.6640625" style="27" bestFit="1" customWidth="1"/>
    <col min="31" max="31" width="20.33203125" style="1" customWidth="1"/>
    <col min="32" max="32" width="16.1640625" style="29" customWidth="1"/>
    <col min="33" max="33" width="33.83203125" style="1" bestFit="1" customWidth="1"/>
    <col min="34" max="16384" width="10.83203125" style="1"/>
  </cols>
  <sheetData>
    <row r="1" spans="1:33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6</v>
      </c>
      <c r="J1" s="37" t="s">
        <v>3</v>
      </c>
      <c r="K1" s="38" t="s">
        <v>4</v>
      </c>
      <c r="L1" s="39" t="s">
        <v>7</v>
      </c>
      <c r="M1" s="40" t="s">
        <v>3</v>
      </c>
      <c r="N1" s="41" t="s">
        <v>4</v>
      </c>
      <c r="O1" s="99" t="s">
        <v>8</v>
      </c>
      <c r="P1" s="98" t="s">
        <v>3</v>
      </c>
      <c r="Q1" s="97" t="s">
        <v>4</v>
      </c>
      <c r="R1" s="42" t="s">
        <v>9</v>
      </c>
      <c r="S1" s="43" t="s">
        <v>3</v>
      </c>
      <c r="T1" s="44" t="s">
        <v>4</v>
      </c>
      <c r="U1" s="112" t="s">
        <v>1175</v>
      </c>
      <c r="V1" s="111" t="s">
        <v>3</v>
      </c>
      <c r="W1" s="110" t="s">
        <v>4</v>
      </c>
      <c r="X1" s="109" t="s">
        <v>1176</v>
      </c>
      <c r="Y1" s="108" t="s">
        <v>3</v>
      </c>
      <c r="Z1" s="107" t="s">
        <v>4</v>
      </c>
      <c r="AA1" s="45" t="s">
        <v>10</v>
      </c>
      <c r="AB1" s="46" t="s">
        <v>3</v>
      </c>
      <c r="AC1" s="47" t="s">
        <v>4</v>
      </c>
      <c r="AD1" s="48" t="s">
        <v>11</v>
      </c>
      <c r="AE1" s="29" t="s">
        <v>12</v>
      </c>
      <c r="AF1" s="29" t="s">
        <v>13</v>
      </c>
      <c r="AG1" s="29" t="s">
        <v>14</v>
      </c>
    </row>
    <row r="2" spans="1:33" x14ac:dyDescent="0.25">
      <c r="A2" s="1" t="s">
        <v>15</v>
      </c>
      <c r="B2" s="1">
        <v>1</v>
      </c>
      <c r="C2" s="2" t="s">
        <v>1177</v>
      </c>
      <c r="D2" s="30">
        <v>81543</v>
      </c>
      <c r="E2" s="3">
        <f t="shared" ref="E2:E65" si="0">D2/AD2</f>
        <v>0.47836187325108676</v>
      </c>
      <c r="F2" s="52" t="s">
        <v>586</v>
      </c>
      <c r="G2" s="53">
        <v>77666</v>
      </c>
      <c r="H2" s="54">
        <f t="shared" ref="H2:H65" si="1">G2/AD2</f>
        <v>0.45561793468377304</v>
      </c>
      <c r="I2" s="4" t="s">
        <v>586</v>
      </c>
      <c r="J2" s="5">
        <v>9897</v>
      </c>
      <c r="K2" s="6">
        <f t="shared" ref="K2:K65" si="2">J2/AD2</f>
        <v>5.8059520247795711E-2</v>
      </c>
      <c r="L2" s="7"/>
      <c r="M2" s="8"/>
      <c r="N2" s="9">
        <f t="shared" ref="N2:N65" si="3">M2/AD2</f>
        <v>0</v>
      </c>
      <c r="O2" s="96"/>
      <c r="P2" s="95"/>
      <c r="Q2" s="94">
        <f t="shared" ref="Q2:Q65" si="4">P2/AD2</f>
        <v>0</v>
      </c>
      <c r="R2" s="10"/>
      <c r="S2" s="11"/>
      <c r="T2" s="12">
        <f t="shared" ref="T2:T65" si="5">S2/AD2</f>
        <v>0</v>
      </c>
      <c r="U2" s="105"/>
      <c r="V2" s="104"/>
      <c r="W2" s="103">
        <f t="shared" ref="W2:W65" si="6">V2/AD2</f>
        <v>0</v>
      </c>
      <c r="X2" s="102"/>
      <c r="Y2" s="101"/>
      <c r="Z2" s="100">
        <f t="shared" ref="Z2:Z65" si="7">Y2/AD2</f>
        <v>0</v>
      </c>
      <c r="AA2" s="13" t="s">
        <v>1177</v>
      </c>
      <c r="AB2" s="14">
        <v>1357</v>
      </c>
      <c r="AC2" s="15">
        <f t="shared" ref="AC2:AC65" si="8">AB2/AD2</f>
        <v>7.9606718173445262E-3</v>
      </c>
      <c r="AD2" s="16">
        <f t="shared" ref="AD2:AD65" si="9">D2+G2+J2+M2+S2+AB2+V2+Y2</f>
        <v>170463</v>
      </c>
      <c r="AE2" s="1" t="s">
        <v>1177</v>
      </c>
      <c r="AF2" s="29" t="s">
        <v>42</v>
      </c>
      <c r="AG2" s="1" t="s">
        <v>1178</v>
      </c>
    </row>
    <row r="3" spans="1:33" x14ac:dyDescent="0.25">
      <c r="A3" s="1" t="s">
        <v>15</v>
      </c>
      <c r="B3" s="1">
        <v>2</v>
      </c>
      <c r="C3" s="2" t="s">
        <v>1179</v>
      </c>
      <c r="D3" s="30">
        <v>70833</v>
      </c>
      <c r="E3" s="3">
        <f t="shared" si="0"/>
        <v>0.43623632007784546</v>
      </c>
      <c r="F3" s="52" t="s">
        <v>1180</v>
      </c>
      <c r="G3" s="53">
        <v>81592</v>
      </c>
      <c r="H3" s="54">
        <f t="shared" si="1"/>
        <v>0.50249733637981686</v>
      </c>
      <c r="I3" s="4" t="s">
        <v>1180</v>
      </c>
      <c r="J3" s="5">
        <v>9623</v>
      </c>
      <c r="K3" s="6">
        <f t="shared" si="2"/>
        <v>5.9264779242854414E-2</v>
      </c>
      <c r="L3" s="7"/>
      <c r="M3" s="8"/>
      <c r="N3" s="9">
        <f t="shared" si="3"/>
        <v>0</v>
      </c>
      <c r="O3" s="96" t="s">
        <v>1180</v>
      </c>
      <c r="P3" s="95">
        <v>1684</v>
      </c>
      <c r="Q3" s="94">
        <f t="shared" si="4"/>
        <v>1.0371182401014947E-2</v>
      </c>
      <c r="R3" s="10"/>
      <c r="S3" s="11"/>
      <c r="T3" s="12">
        <f t="shared" si="5"/>
        <v>0</v>
      </c>
      <c r="U3" s="105"/>
      <c r="V3" s="104"/>
      <c r="W3" s="103">
        <f t="shared" si="6"/>
        <v>0</v>
      </c>
      <c r="X3" s="102"/>
      <c r="Y3" s="101"/>
      <c r="Z3" s="100">
        <f t="shared" si="7"/>
        <v>0</v>
      </c>
      <c r="AA3" s="13" t="s">
        <v>1180</v>
      </c>
      <c r="AB3" s="14">
        <v>325</v>
      </c>
      <c r="AC3" s="15">
        <f t="shared" si="8"/>
        <v>2.0015642994832884E-3</v>
      </c>
      <c r="AD3" s="16">
        <f t="shared" si="9"/>
        <v>162373</v>
      </c>
      <c r="AE3" s="1" t="s">
        <v>1180</v>
      </c>
      <c r="AF3" s="29" t="s">
        <v>18</v>
      </c>
      <c r="AG3" s="1" t="s">
        <v>1181</v>
      </c>
    </row>
    <row r="4" spans="1:33" x14ac:dyDescent="0.25">
      <c r="A4" s="1" t="s">
        <v>15</v>
      </c>
      <c r="B4" s="1">
        <v>3</v>
      </c>
      <c r="C4" s="2" t="s">
        <v>962</v>
      </c>
      <c r="D4" s="30">
        <v>61596</v>
      </c>
      <c r="E4" s="3">
        <f t="shared" si="0"/>
        <v>0.47396486584230413</v>
      </c>
      <c r="F4" s="52" t="s">
        <v>1182</v>
      </c>
      <c r="G4" s="53">
        <v>60171</v>
      </c>
      <c r="H4" s="54">
        <f t="shared" si="1"/>
        <v>0.46299986918951364</v>
      </c>
      <c r="I4" s="4" t="s">
        <v>1182</v>
      </c>
      <c r="J4" s="5">
        <v>8192</v>
      </c>
      <c r="K4" s="6">
        <f t="shared" si="2"/>
        <v>6.3035264968182278E-2</v>
      </c>
      <c r="L4" s="7"/>
      <c r="M4" s="8"/>
      <c r="N4" s="9">
        <f t="shared" si="3"/>
        <v>0</v>
      </c>
      <c r="O4" s="96" t="s">
        <v>962</v>
      </c>
      <c r="P4" s="95">
        <v>1690</v>
      </c>
      <c r="Q4" s="94">
        <f t="shared" si="4"/>
        <v>1.3004101293484869E-2</v>
      </c>
      <c r="R4" s="10"/>
      <c r="S4" s="11"/>
      <c r="T4" s="12">
        <f t="shared" si="5"/>
        <v>0</v>
      </c>
      <c r="U4" s="105"/>
      <c r="V4" s="104"/>
      <c r="W4" s="103">
        <f t="shared" si="6"/>
        <v>0</v>
      </c>
      <c r="X4" s="102"/>
      <c r="Y4" s="101"/>
      <c r="Z4" s="100">
        <f t="shared" si="7"/>
        <v>0</v>
      </c>
      <c r="AA4" s="13"/>
      <c r="AB4" s="14"/>
      <c r="AC4" s="15">
        <f t="shared" si="8"/>
        <v>0</v>
      </c>
      <c r="AD4" s="16">
        <f t="shared" si="9"/>
        <v>129959</v>
      </c>
      <c r="AE4" s="1" t="s">
        <v>962</v>
      </c>
      <c r="AF4" s="29" t="s">
        <v>42</v>
      </c>
      <c r="AG4" s="1" t="s">
        <v>646</v>
      </c>
    </row>
    <row r="5" spans="1:33" x14ac:dyDescent="0.25">
      <c r="A5" s="1" t="s">
        <v>15</v>
      </c>
      <c r="B5" s="1">
        <v>4</v>
      </c>
      <c r="C5" s="2" t="s">
        <v>1036</v>
      </c>
      <c r="D5" s="30">
        <v>60194</v>
      </c>
      <c r="E5" s="3">
        <f t="shared" si="0"/>
        <v>0.42417921596538577</v>
      </c>
      <c r="F5" s="52" t="s">
        <v>27</v>
      </c>
      <c r="G5" s="53">
        <v>69651</v>
      </c>
      <c r="H5" s="54">
        <f t="shared" si="1"/>
        <v>0.49082145348714301</v>
      </c>
      <c r="I5" s="4" t="s">
        <v>27</v>
      </c>
      <c r="J5" s="5">
        <v>8200</v>
      </c>
      <c r="K5" s="6">
        <f t="shared" si="2"/>
        <v>5.7784323535836853E-2</v>
      </c>
      <c r="L5" s="7" t="s">
        <v>1036</v>
      </c>
      <c r="M5" s="8">
        <v>3862</v>
      </c>
      <c r="N5" s="9">
        <f t="shared" si="3"/>
        <v>2.721500701163438E-2</v>
      </c>
      <c r="O5" s="96" t="s">
        <v>27</v>
      </c>
      <c r="P5" s="95">
        <v>1725</v>
      </c>
      <c r="Q5" s="94">
        <f t="shared" si="4"/>
        <v>1.2155848548697386E-2</v>
      </c>
      <c r="R5" s="10"/>
      <c r="S5" s="11"/>
      <c r="T5" s="12">
        <f t="shared" si="5"/>
        <v>0</v>
      </c>
      <c r="U5" s="105"/>
      <c r="V5" s="104"/>
      <c r="W5" s="103">
        <f t="shared" si="6"/>
        <v>0</v>
      </c>
      <c r="X5" s="102"/>
      <c r="Y5" s="101"/>
      <c r="Z5" s="100">
        <f t="shared" si="7"/>
        <v>0</v>
      </c>
      <c r="AA5" s="13"/>
      <c r="AB5" s="14"/>
      <c r="AC5" s="15">
        <f t="shared" si="8"/>
        <v>0</v>
      </c>
      <c r="AD5" s="16">
        <f t="shared" si="9"/>
        <v>141907</v>
      </c>
      <c r="AE5" s="1" t="s">
        <v>27</v>
      </c>
      <c r="AF5" s="29" t="s">
        <v>18</v>
      </c>
      <c r="AG5" s="1" t="s">
        <v>502</v>
      </c>
    </row>
    <row r="6" spans="1:33" x14ac:dyDescent="0.25">
      <c r="A6" s="1" t="s">
        <v>15</v>
      </c>
      <c r="B6" s="1">
        <v>5</v>
      </c>
      <c r="C6" s="2" t="s">
        <v>738</v>
      </c>
      <c r="D6" s="30">
        <v>84137</v>
      </c>
      <c r="E6" s="3">
        <f t="shared" si="0"/>
        <v>0.50609330638564076</v>
      </c>
      <c r="F6" s="52" t="s">
        <v>1183</v>
      </c>
      <c r="G6" s="53">
        <v>71832</v>
      </c>
      <c r="H6" s="54">
        <f t="shared" si="1"/>
        <v>0.43207737837447668</v>
      </c>
      <c r="I6" s="4" t="s">
        <v>1183</v>
      </c>
      <c r="J6" s="5">
        <v>7364</v>
      </c>
      <c r="K6" s="6">
        <f t="shared" si="2"/>
        <v>4.4295269717530436E-2</v>
      </c>
      <c r="L6" s="7"/>
      <c r="M6" s="8"/>
      <c r="N6" s="9">
        <f t="shared" si="3"/>
        <v>0</v>
      </c>
      <c r="O6" s="96" t="s">
        <v>1183</v>
      </c>
      <c r="P6" s="95">
        <v>1326</v>
      </c>
      <c r="Q6" s="94">
        <f t="shared" si="4"/>
        <v>7.9760358019344592E-3</v>
      </c>
      <c r="R6" s="10" t="s">
        <v>121</v>
      </c>
      <c r="S6" s="11">
        <v>1831</v>
      </c>
      <c r="T6" s="12">
        <f t="shared" si="5"/>
        <v>1.101366632982051E-2</v>
      </c>
      <c r="U6" s="105" t="s">
        <v>1183</v>
      </c>
      <c r="V6" s="104">
        <v>741</v>
      </c>
      <c r="W6" s="103">
        <f t="shared" si="6"/>
        <v>4.4571964775516094E-3</v>
      </c>
      <c r="X6" s="102" t="s">
        <v>738</v>
      </c>
      <c r="Y6" s="101">
        <v>343</v>
      </c>
      <c r="Z6" s="100">
        <f t="shared" si="7"/>
        <v>2.0631827149800298E-3</v>
      </c>
      <c r="AA6" s="13"/>
      <c r="AB6" s="14"/>
      <c r="AC6" s="15">
        <f t="shared" si="8"/>
        <v>0</v>
      </c>
      <c r="AD6" s="16">
        <f t="shared" si="9"/>
        <v>166248</v>
      </c>
      <c r="AE6" s="1" t="s">
        <v>738</v>
      </c>
      <c r="AF6" s="29" t="s">
        <v>42</v>
      </c>
      <c r="AG6" s="1" t="s">
        <v>1184</v>
      </c>
    </row>
    <row r="7" spans="1:33" x14ac:dyDescent="0.25">
      <c r="A7" s="1" t="s">
        <v>15</v>
      </c>
      <c r="B7" s="1">
        <v>6</v>
      </c>
      <c r="C7" s="2" t="s">
        <v>966</v>
      </c>
      <c r="D7" s="30">
        <v>74035</v>
      </c>
      <c r="E7" s="3">
        <f t="shared" si="0"/>
        <v>0.49303418974174557</v>
      </c>
      <c r="F7" s="52" t="s">
        <v>1185</v>
      </c>
      <c r="G7" s="53">
        <v>66631</v>
      </c>
      <c r="H7" s="54">
        <f t="shared" si="1"/>
        <v>0.44372744103035389</v>
      </c>
      <c r="I7" s="4" t="s">
        <v>1185</v>
      </c>
      <c r="J7" s="5">
        <v>6088</v>
      </c>
      <c r="K7" s="6">
        <f t="shared" si="2"/>
        <v>4.0542880355882313E-2</v>
      </c>
      <c r="L7" s="7" t="s">
        <v>966</v>
      </c>
      <c r="M7" s="8">
        <v>2553</v>
      </c>
      <c r="N7" s="9">
        <f t="shared" si="3"/>
        <v>1.7001638230710832E-2</v>
      </c>
      <c r="O7" s="96" t="s">
        <v>1185</v>
      </c>
      <c r="P7" s="95">
        <v>911</v>
      </c>
      <c r="Q7" s="94">
        <f t="shared" si="4"/>
        <v>6.0667812096269359E-3</v>
      </c>
      <c r="R7" s="10"/>
      <c r="S7" s="11"/>
      <c r="T7" s="12">
        <f t="shared" si="5"/>
        <v>0</v>
      </c>
      <c r="U7" s="105" t="s">
        <v>400</v>
      </c>
      <c r="V7" s="104">
        <v>855</v>
      </c>
      <c r="W7" s="103">
        <f t="shared" si="6"/>
        <v>5.6938506413073877E-3</v>
      </c>
      <c r="X7" s="102"/>
      <c r="Y7" s="101"/>
      <c r="Z7" s="100">
        <f t="shared" si="7"/>
        <v>0</v>
      </c>
      <c r="AA7" s="13"/>
      <c r="AB7" s="14"/>
      <c r="AC7" s="15">
        <f t="shared" si="8"/>
        <v>0</v>
      </c>
      <c r="AD7" s="16">
        <f t="shared" si="9"/>
        <v>150162</v>
      </c>
      <c r="AE7" s="1" t="s">
        <v>966</v>
      </c>
      <c r="AF7" s="29" t="s">
        <v>42</v>
      </c>
      <c r="AG7" s="1" t="s">
        <v>1186</v>
      </c>
    </row>
    <row r="8" spans="1:33" x14ac:dyDescent="0.25">
      <c r="A8" s="1" t="s">
        <v>15</v>
      </c>
      <c r="B8" s="1">
        <v>7</v>
      </c>
      <c r="C8" s="2" t="s">
        <v>967</v>
      </c>
      <c r="D8" s="30">
        <v>84635</v>
      </c>
      <c r="E8" s="3">
        <f t="shared" si="0"/>
        <v>0.54890782680883077</v>
      </c>
      <c r="F8" s="52" t="s">
        <v>1187</v>
      </c>
      <c r="G8" s="53">
        <v>60830</v>
      </c>
      <c r="H8" s="54">
        <f t="shared" si="1"/>
        <v>0.39451838015928609</v>
      </c>
      <c r="I8" s="4" t="s">
        <v>1187</v>
      </c>
      <c r="J8" s="5">
        <v>5340</v>
      </c>
      <c r="K8" s="6">
        <f t="shared" si="2"/>
        <v>3.4633045373180793E-2</v>
      </c>
      <c r="L8" s="7" t="s">
        <v>967</v>
      </c>
      <c r="M8" s="8">
        <v>3319</v>
      </c>
      <c r="N8" s="9">
        <f t="shared" si="3"/>
        <v>2.1525669961345889E-2</v>
      </c>
      <c r="O8" s="96" t="s">
        <v>967</v>
      </c>
      <c r="P8" s="95">
        <v>1269</v>
      </c>
      <c r="Q8" s="94">
        <f t="shared" si="4"/>
        <v>8.2302124678963352E-3</v>
      </c>
      <c r="R8" s="10"/>
      <c r="S8" s="11"/>
      <c r="T8" s="12">
        <f t="shared" si="5"/>
        <v>0</v>
      </c>
      <c r="U8" s="105"/>
      <c r="V8" s="104"/>
      <c r="W8" s="103">
        <f t="shared" si="6"/>
        <v>0</v>
      </c>
      <c r="X8" s="102" t="s">
        <v>967</v>
      </c>
      <c r="Y8" s="101">
        <v>64</v>
      </c>
      <c r="Z8" s="100">
        <f t="shared" si="7"/>
        <v>4.1507769735647391E-4</v>
      </c>
      <c r="AA8" s="13"/>
      <c r="AB8" s="14"/>
      <c r="AC8" s="15">
        <f t="shared" si="8"/>
        <v>0</v>
      </c>
      <c r="AD8" s="16">
        <f t="shared" si="9"/>
        <v>154188</v>
      </c>
      <c r="AE8" s="1" t="s">
        <v>967</v>
      </c>
      <c r="AF8" s="29" t="s">
        <v>42</v>
      </c>
      <c r="AG8" s="1" t="s">
        <v>1188</v>
      </c>
    </row>
    <row r="9" spans="1:33" x14ac:dyDescent="0.25">
      <c r="A9" s="1" t="s">
        <v>15</v>
      </c>
      <c r="B9" s="1">
        <v>8</v>
      </c>
      <c r="C9" s="2" t="s">
        <v>207</v>
      </c>
      <c r="D9" s="30">
        <v>80497</v>
      </c>
      <c r="E9" s="3">
        <f t="shared" si="0"/>
        <v>0.91395969344308825</v>
      </c>
      <c r="F9" s="52"/>
      <c r="G9" s="53"/>
      <c r="H9" s="54">
        <f t="shared" si="1"/>
        <v>0</v>
      </c>
      <c r="I9" s="4"/>
      <c r="J9" s="5"/>
      <c r="K9" s="6">
        <f t="shared" si="2"/>
        <v>0</v>
      </c>
      <c r="L9" s="7" t="s">
        <v>207</v>
      </c>
      <c r="M9" s="8">
        <v>7578</v>
      </c>
      <c r="N9" s="9">
        <f t="shared" si="3"/>
        <v>8.6040306556911722E-2</v>
      </c>
      <c r="O9" s="96" t="s">
        <v>207</v>
      </c>
      <c r="P9" s="95">
        <v>4885</v>
      </c>
      <c r="Q9" s="94">
        <f t="shared" si="4"/>
        <v>5.5464093102469483E-2</v>
      </c>
      <c r="R9" s="10"/>
      <c r="S9" s="11"/>
      <c r="T9" s="12">
        <f t="shared" si="5"/>
        <v>0</v>
      </c>
      <c r="U9" s="105"/>
      <c r="V9" s="104"/>
      <c r="W9" s="103">
        <f t="shared" si="6"/>
        <v>0</v>
      </c>
      <c r="X9" s="102"/>
      <c r="Y9" s="101"/>
      <c r="Z9" s="100">
        <f t="shared" si="7"/>
        <v>0</v>
      </c>
      <c r="AA9" s="13"/>
      <c r="AB9" s="14"/>
      <c r="AC9" s="15">
        <f t="shared" si="8"/>
        <v>0</v>
      </c>
      <c r="AD9" s="16">
        <f t="shared" si="9"/>
        <v>88075</v>
      </c>
      <c r="AE9" s="1" t="s">
        <v>207</v>
      </c>
      <c r="AF9" s="29" t="s">
        <v>42</v>
      </c>
      <c r="AG9" s="1" t="s">
        <v>110</v>
      </c>
    </row>
    <row r="10" spans="1:33" x14ac:dyDescent="0.25">
      <c r="A10" s="1" t="s">
        <v>15</v>
      </c>
      <c r="B10" s="1">
        <v>9</v>
      </c>
      <c r="C10" s="2" t="s">
        <v>606</v>
      </c>
      <c r="D10" s="30">
        <v>92414</v>
      </c>
      <c r="E10" s="3">
        <f t="shared" si="0"/>
        <v>0.57266615027110768</v>
      </c>
      <c r="F10" s="52" t="s">
        <v>100</v>
      </c>
      <c r="G10" s="53">
        <v>63043</v>
      </c>
      <c r="H10" s="54">
        <f t="shared" si="1"/>
        <v>0.39066150271107669</v>
      </c>
      <c r="I10" s="4" t="s">
        <v>100</v>
      </c>
      <c r="J10" s="5">
        <v>5918</v>
      </c>
      <c r="K10" s="6">
        <f t="shared" si="2"/>
        <v>3.6672347017815646E-2</v>
      </c>
      <c r="L10" s="7"/>
      <c r="M10" s="8"/>
      <c r="N10" s="9">
        <f t="shared" si="3"/>
        <v>0</v>
      </c>
      <c r="O10" s="96" t="s">
        <v>606</v>
      </c>
      <c r="P10" s="95">
        <v>1608</v>
      </c>
      <c r="Q10" s="94">
        <f t="shared" si="4"/>
        <v>9.9643687064291248E-3</v>
      </c>
      <c r="R10" s="10"/>
      <c r="S10" s="11"/>
      <c r="T10" s="12">
        <f t="shared" si="5"/>
        <v>0</v>
      </c>
      <c r="U10" s="105"/>
      <c r="V10" s="104"/>
      <c r="W10" s="103">
        <f t="shared" si="6"/>
        <v>0</v>
      </c>
      <c r="X10" s="102"/>
      <c r="Y10" s="101"/>
      <c r="Z10" s="100">
        <f t="shared" si="7"/>
        <v>0</v>
      </c>
      <c r="AA10" s="13"/>
      <c r="AB10" s="14"/>
      <c r="AC10" s="15">
        <f t="shared" si="8"/>
        <v>0</v>
      </c>
      <c r="AD10" s="16">
        <f t="shared" si="9"/>
        <v>161375</v>
      </c>
      <c r="AE10" s="1" t="s">
        <v>606</v>
      </c>
      <c r="AF10" s="29" t="s">
        <v>42</v>
      </c>
      <c r="AG10" s="1" t="s">
        <v>646</v>
      </c>
    </row>
    <row r="11" spans="1:33" x14ac:dyDescent="0.25">
      <c r="A11" s="1" t="s">
        <v>15</v>
      </c>
      <c r="B11" s="1">
        <v>10</v>
      </c>
      <c r="C11" s="2" t="s">
        <v>40</v>
      </c>
      <c r="D11" s="30">
        <v>88990</v>
      </c>
      <c r="E11" s="3">
        <f t="shared" si="0"/>
        <v>0.94114536513140501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40</v>
      </c>
      <c r="M11" s="8">
        <v>5565</v>
      </c>
      <c r="N11" s="9">
        <f t="shared" si="3"/>
        <v>5.8854634868594997E-2</v>
      </c>
      <c r="O11" s="96"/>
      <c r="P11" s="95"/>
      <c r="Q11" s="94">
        <f t="shared" si="4"/>
        <v>0</v>
      </c>
      <c r="R11" s="10"/>
      <c r="S11" s="11"/>
      <c r="T11" s="12">
        <f t="shared" si="5"/>
        <v>0</v>
      </c>
      <c r="U11" s="105"/>
      <c r="V11" s="104"/>
      <c r="W11" s="103">
        <f t="shared" si="6"/>
        <v>0</v>
      </c>
      <c r="X11" s="102"/>
      <c r="Y11" s="101"/>
      <c r="Z11" s="100">
        <f t="shared" si="7"/>
        <v>0</v>
      </c>
      <c r="AA11" s="13"/>
      <c r="AB11" s="14"/>
      <c r="AC11" s="15">
        <f t="shared" si="8"/>
        <v>0</v>
      </c>
      <c r="AD11" s="16">
        <f t="shared" si="9"/>
        <v>94555</v>
      </c>
      <c r="AE11" s="1" t="s">
        <v>40</v>
      </c>
      <c r="AF11" s="29" t="s">
        <v>42</v>
      </c>
      <c r="AG11" s="1" t="s">
        <v>43</v>
      </c>
    </row>
    <row r="12" spans="1:33" x14ac:dyDescent="0.25">
      <c r="A12" s="1" t="s">
        <v>15</v>
      </c>
      <c r="B12" s="1">
        <v>11</v>
      </c>
      <c r="C12" s="2" t="s">
        <v>973</v>
      </c>
      <c r="D12" s="30">
        <v>72673</v>
      </c>
      <c r="E12" s="3">
        <f t="shared" si="0"/>
        <v>0.58504403548600037</v>
      </c>
      <c r="F12" s="52" t="s">
        <v>1189</v>
      </c>
      <c r="G12" s="53">
        <v>40859</v>
      </c>
      <c r="H12" s="54">
        <f t="shared" si="1"/>
        <v>0.32892978473329149</v>
      </c>
      <c r="I12" s="4" t="s">
        <v>1189</v>
      </c>
      <c r="J12" s="5">
        <v>3601</v>
      </c>
      <c r="K12" s="6">
        <f t="shared" si="2"/>
        <v>2.8989357420019644E-2</v>
      </c>
      <c r="L12" s="7" t="s">
        <v>973</v>
      </c>
      <c r="M12" s="8">
        <v>6145</v>
      </c>
      <c r="N12" s="9">
        <f t="shared" si="3"/>
        <v>4.9469481073596416E-2</v>
      </c>
      <c r="O12" s="96"/>
      <c r="P12" s="95"/>
      <c r="Q12" s="94">
        <f t="shared" si="4"/>
        <v>0</v>
      </c>
      <c r="R12" s="10"/>
      <c r="S12" s="11"/>
      <c r="T12" s="12">
        <f t="shared" si="5"/>
        <v>0</v>
      </c>
      <c r="U12" s="105"/>
      <c r="V12" s="104"/>
      <c r="W12" s="103">
        <f t="shared" si="6"/>
        <v>0</v>
      </c>
      <c r="X12" s="102"/>
      <c r="Y12" s="101"/>
      <c r="Z12" s="100">
        <f t="shared" si="7"/>
        <v>0</v>
      </c>
      <c r="AA12" s="13" t="s">
        <v>1190</v>
      </c>
      <c r="AB12" s="14">
        <v>940</v>
      </c>
      <c r="AC12" s="15">
        <f t="shared" si="8"/>
        <v>7.567341287092048E-3</v>
      </c>
      <c r="AD12" s="16">
        <f t="shared" si="9"/>
        <v>124218</v>
      </c>
      <c r="AE12" s="1" t="s">
        <v>973</v>
      </c>
      <c r="AF12" s="29" t="s">
        <v>42</v>
      </c>
      <c r="AG12" s="1" t="s">
        <v>1191</v>
      </c>
    </row>
    <row r="13" spans="1:33" x14ac:dyDescent="0.25">
      <c r="A13" s="1" t="s">
        <v>15</v>
      </c>
      <c r="B13" s="1">
        <v>12</v>
      </c>
      <c r="C13" s="2" t="s">
        <v>47</v>
      </c>
      <c r="D13" s="30">
        <v>81795</v>
      </c>
      <c r="E13" s="3">
        <f t="shared" si="0"/>
        <v>0.81249813749739253</v>
      </c>
      <c r="F13" s="52"/>
      <c r="G13" s="53"/>
      <c r="H13" s="54">
        <f t="shared" si="1"/>
        <v>0</v>
      </c>
      <c r="I13" s="4"/>
      <c r="J13" s="5"/>
      <c r="K13" s="6">
        <f t="shared" si="2"/>
        <v>0</v>
      </c>
      <c r="L13" s="7" t="s">
        <v>47</v>
      </c>
      <c r="M13" s="8">
        <v>18876</v>
      </c>
      <c r="N13" s="9">
        <f t="shared" si="3"/>
        <v>0.1875018625026075</v>
      </c>
      <c r="O13" s="96"/>
      <c r="P13" s="95"/>
      <c r="Q13" s="94">
        <f t="shared" si="4"/>
        <v>0</v>
      </c>
      <c r="R13" s="10"/>
      <c r="S13" s="11"/>
      <c r="T13" s="12">
        <f t="shared" si="5"/>
        <v>0</v>
      </c>
      <c r="U13" s="105"/>
      <c r="V13" s="104"/>
      <c r="W13" s="103">
        <f t="shared" si="6"/>
        <v>0</v>
      </c>
      <c r="X13" s="102"/>
      <c r="Y13" s="101"/>
      <c r="Z13" s="100">
        <f t="shared" si="7"/>
        <v>0</v>
      </c>
      <c r="AA13" s="13"/>
      <c r="AB13" s="14"/>
      <c r="AC13" s="15">
        <f t="shared" si="8"/>
        <v>0</v>
      </c>
      <c r="AD13" s="16">
        <f t="shared" si="9"/>
        <v>100671</v>
      </c>
      <c r="AE13" s="1" t="s">
        <v>47</v>
      </c>
      <c r="AF13" s="29" t="s">
        <v>42</v>
      </c>
      <c r="AG13" s="1" t="s">
        <v>43</v>
      </c>
    </row>
    <row r="14" spans="1:33" x14ac:dyDescent="0.25">
      <c r="A14" s="1" t="s">
        <v>15</v>
      </c>
      <c r="B14" s="1">
        <v>13</v>
      </c>
      <c r="C14" s="2" t="s">
        <v>188</v>
      </c>
      <c r="D14" s="30">
        <v>56542</v>
      </c>
      <c r="E14" s="3">
        <f t="shared" si="0"/>
        <v>0.70654537275385498</v>
      </c>
      <c r="F14" s="52" t="s">
        <v>753</v>
      </c>
      <c r="G14" s="53">
        <v>15467</v>
      </c>
      <c r="H14" s="54">
        <f t="shared" si="1"/>
        <v>0.19327468572713868</v>
      </c>
      <c r="I14" s="4" t="s">
        <v>753</v>
      </c>
      <c r="J14" s="5">
        <v>1271</v>
      </c>
      <c r="K14" s="6">
        <f t="shared" si="2"/>
        <v>1.5882338240071976E-2</v>
      </c>
      <c r="L14" s="7" t="s">
        <v>188</v>
      </c>
      <c r="M14" s="8">
        <v>6343</v>
      </c>
      <c r="N14" s="9">
        <f t="shared" si="3"/>
        <v>7.9261739934521278E-2</v>
      </c>
      <c r="O14" s="96"/>
      <c r="P14" s="95"/>
      <c r="Q14" s="94">
        <f t="shared" si="4"/>
        <v>0</v>
      </c>
      <c r="R14" s="10"/>
      <c r="S14" s="11"/>
      <c r="T14" s="12">
        <f t="shared" si="5"/>
        <v>0</v>
      </c>
      <c r="U14" s="105"/>
      <c r="V14" s="104"/>
      <c r="W14" s="103">
        <f t="shared" si="6"/>
        <v>0</v>
      </c>
      <c r="X14" s="102"/>
      <c r="Y14" s="101"/>
      <c r="Z14" s="100">
        <f t="shared" si="7"/>
        <v>0</v>
      </c>
      <c r="AA14" s="13" t="s">
        <v>753</v>
      </c>
      <c r="AB14" s="14">
        <v>403</v>
      </c>
      <c r="AC14" s="15">
        <f t="shared" si="8"/>
        <v>5.0358633444130656E-3</v>
      </c>
      <c r="AD14" s="16">
        <f t="shared" si="9"/>
        <v>80026</v>
      </c>
      <c r="AE14" s="1" t="s">
        <v>188</v>
      </c>
      <c r="AF14" s="29" t="s">
        <v>42</v>
      </c>
      <c r="AG14" s="1" t="s">
        <v>1191</v>
      </c>
    </row>
    <row r="15" spans="1:33" x14ac:dyDescent="0.25">
      <c r="A15" s="1" t="s">
        <v>15</v>
      </c>
      <c r="B15" s="1">
        <v>14</v>
      </c>
      <c r="C15" s="2" t="s">
        <v>525</v>
      </c>
      <c r="D15" s="30">
        <v>110626</v>
      </c>
      <c r="E15" s="3">
        <f t="shared" si="0"/>
        <v>1</v>
      </c>
      <c r="F15" s="52"/>
      <c r="G15" s="53"/>
      <c r="H15" s="54">
        <f t="shared" si="1"/>
        <v>0</v>
      </c>
      <c r="I15" s="4"/>
      <c r="J15" s="5"/>
      <c r="K15" s="6">
        <f t="shared" si="2"/>
        <v>0</v>
      </c>
      <c r="L15" s="7"/>
      <c r="M15" s="8"/>
      <c r="N15" s="9">
        <f t="shared" si="3"/>
        <v>0</v>
      </c>
      <c r="O15" s="96"/>
      <c r="P15" s="95"/>
      <c r="Q15" s="94">
        <f t="shared" si="4"/>
        <v>0</v>
      </c>
      <c r="R15" s="10"/>
      <c r="S15" s="11"/>
      <c r="T15" s="12">
        <f t="shared" si="5"/>
        <v>0</v>
      </c>
      <c r="U15" s="105"/>
      <c r="V15" s="104"/>
      <c r="W15" s="103">
        <f t="shared" si="6"/>
        <v>0</v>
      </c>
      <c r="X15" s="102"/>
      <c r="Y15" s="101"/>
      <c r="Z15" s="100">
        <f t="shared" si="7"/>
        <v>0</v>
      </c>
      <c r="AA15" s="13"/>
      <c r="AB15" s="14"/>
      <c r="AC15" s="15">
        <f t="shared" si="8"/>
        <v>0</v>
      </c>
      <c r="AD15" s="16">
        <f t="shared" si="9"/>
        <v>110626</v>
      </c>
      <c r="AE15" s="1" t="s">
        <v>525</v>
      </c>
      <c r="AF15" s="29" t="s">
        <v>42</v>
      </c>
      <c r="AG15" s="1" t="s">
        <v>42</v>
      </c>
    </row>
    <row r="16" spans="1:33" x14ac:dyDescent="0.25">
      <c r="A16" s="1" t="s">
        <v>15</v>
      </c>
      <c r="B16" s="1">
        <v>15</v>
      </c>
      <c r="C16" s="2" t="s">
        <v>528</v>
      </c>
      <c r="D16" s="30">
        <v>68829</v>
      </c>
      <c r="E16" s="3">
        <f t="shared" si="0"/>
        <v>0.5826300419012147</v>
      </c>
      <c r="F16" s="52" t="s">
        <v>899</v>
      </c>
      <c r="G16" s="53">
        <v>44108</v>
      </c>
      <c r="H16" s="54">
        <f t="shared" si="1"/>
        <v>0.37336945020527362</v>
      </c>
      <c r="I16" s="4" t="s">
        <v>899</v>
      </c>
      <c r="J16" s="5">
        <v>3980</v>
      </c>
      <c r="K16" s="6">
        <f t="shared" si="2"/>
        <v>3.3690269606805774E-2</v>
      </c>
      <c r="L16" s="7"/>
      <c r="M16" s="8"/>
      <c r="N16" s="9">
        <f t="shared" si="3"/>
        <v>0</v>
      </c>
      <c r="O16" s="96"/>
      <c r="P16" s="95"/>
      <c r="Q16" s="94">
        <f t="shared" si="4"/>
        <v>0</v>
      </c>
      <c r="R16" s="10"/>
      <c r="S16" s="11"/>
      <c r="T16" s="12">
        <f t="shared" si="5"/>
        <v>0</v>
      </c>
      <c r="U16" s="105"/>
      <c r="V16" s="104"/>
      <c r="W16" s="103">
        <f t="shared" si="6"/>
        <v>0</v>
      </c>
      <c r="X16" s="102"/>
      <c r="Y16" s="101"/>
      <c r="Z16" s="100">
        <f t="shared" si="7"/>
        <v>0</v>
      </c>
      <c r="AA16" s="13" t="s">
        <v>899</v>
      </c>
      <c r="AB16" s="14">
        <v>1218</v>
      </c>
      <c r="AC16" s="15">
        <f t="shared" si="8"/>
        <v>1.0310238286705888E-2</v>
      </c>
      <c r="AD16" s="16">
        <f t="shared" si="9"/>
        <v>118135</v>
      </c>
      <c r="AE16" s="1" t="s">
        <v>528</v>
      </c>
      <c r="AF16" s="29" t="s">
        <v>42</v>
      </c>
      <c r="AG16" s="1" t="s">
        <v>1192</v>
      </c>
    </row>
    <row r="17" spans="1:33" x14ac:dyDescent="0.25">
      <c r="A17" s="1" t="s">
        <v>15</v>
      </c>
      <c r="B17" s="1">
        <v>16</v>
      </c>
      <c r="C17" s="2" t="s">
        <v>57</v>
      </c>
      <c r="D17" s="30">
        <v>65240</v>
      </c>
      <c r="E17" s="3">
        <f t="shared" si="0"/>
        <v>1</v>
      </c>
      <c r="F17" s="52"/>
      <c r="G17" s="53"/>
      <c r="H17" s="54">
        <f t="shared" si="1"/>
        <v>0</v>
      </c>
      <c r="I17" s="4"/>
      <c r="J17" s="5"/>
      <c r="K17" s="6">
        <f t="shared" si="2"/>
        <v>0</v>
      </c>
      <c r="L17" s="7"/>
      <c r="M17" s="8"/>
      <c r="N17" s="9">
        <f t="shared" si="3"/>
        <v>0</v>
      </c>
      <c r="O17" s="96"/>
      <c r="P17" s="95"/>
      <c r="Q17" s="94">
        <f t="shared" si="4"/>
        <v>0</v>
      </c>
      <c r="R17" s="10"/>
      <c r="S17" s="11"/>
      <c r="T17" s="12">
        <f t="shared" si="5"/>
        <v>0</v>
      </c>
      <c r="U17" s="105"/>
      <c r="V17" s="104"/>
      <c r="W17" s="103">
        <f t="shared" si="6"/>
        <v>0</v>
      </c>
      <c r="X17" s="102"/>
      <c r="Y17" s="101"/>
      <c r="Z17" s="100">
        <f t="shared" si="7"/>
        <v>0</v>
      </c>
      <c r="AA17" s="13"/>
      <c r="AB17" s="14"/>
      <c r="AC17" s="15">
        <f t="shared" si="8"/>
        <v>0</v>
      </c>
      <c r="AD17" s="16">
        <f t="shared" si="9"/>
        <v>65240</v>
      </c>
      <c r="AE17" s="1" t="s">
        <v>57</v>
      </c>
      <c r="AF17" s="29" t="s">
        <v>42</v>
      </c>
      <c r="AG17" s="1" t="s">
        <v>42</v>
      </c>
    </row>
    <row r="18" spans="1:33" x14ac:dyDescent="0.25">
      <c r="A18" s="1" t="s">
        <v>15</v>
      </c>
      <c r="B18" s="1">
        <v>17</v>
      </c>
      <c r="C18" s="2" t="s">
        <v>59</v>
      </c>
      <c r="D18" s="30">
        <v>31476</v>
      </c>
      <c r="E18" s="3">
        <f t="shared" si="0"/>
        <v>0.40020343293070565</v>
      </c>
      <c r="F18" s="52" t="s">
        <v>59</v>
      </c>
      <c r="G18" s="53">
        <v>42332</v>
      </c>
      <c r="H18" s="54">
        <f t="shared" si="1"/>
        <v>0.53823267641449457</v>
      </c>
      <c r="I18" s="4" t="s">
        <v>59</v>
      </c>
      <c r="J18" s="5">
        <v>4842</v>
      </c>
      <c r="K18" s="6">
        <f t="shared" si="2"/>
        <v>6.1563890654799745E-2</v>
      </c>
      <c r="L18" s="7"/>
      <c r="M18" s="8"/>
      <c r="N18" s="9">
        <f t="shared" si="3"/>
        <v>0</v>
      </c>
      <c r="O18" s="96"/>
      <c r="P18" s="95"/>
      <c r="Q18" s="94">
        <f t="shared" si="4"/>
        <v>0</v>
      </c>
      <c r="R18" s="10"/>
      <c r="S18" s="11"/>
      <c r="T18" s="12">
        <f t="shared" si="5"/>
        <v>0</v>
      </c>
      <c r="U18" s="105"/>
      <c r="V18" s="104"/>
      <c r="W18" s="103">
        <f t="shared" si="6"/>
        <v>0</v>
      </c>
      <c r="X18" s="102"/>
      <c r="Y18" s="101"/>
      <c r="Z18" s="100">
        <f t="shared" si="7"/>
        <v>0</v>
      </c>
      <c r="AA18" s="13"/>
      <c r="AB18" s="14"/>
      <c r="AC18" s="15">
        <f t="shared" si="8"/>
        <v>0</v>
      </c>
      <c r="AD18" s="16">
        <f t="shared" si="9"/>
        <v>78650</v>
      </c>
      <c r="AE18" s="1" t="s">
        <v>59</v>
      </c>
      <c r="AF18" s="29" t="s">
        <v>18</v>
      </c>
      <c r="AG18" s="1" t="s">
        <v>760</v>
      </c>
    </row>
    <row r="19" spans="1:33" x14ac:dyDescent="0.25">
      <c r="A19" s="1" t="s">
        <v>15</v>
      </c>
      <c r="B19" s="1">
        <v>18</v>
      </c>
      <c r="C19" s="2" t="s">
        <v>982</v>
      </c>
      <c r="D19" s="30">
        <v>77797</v>
      </c>
      <c r="E19" s="3">
        <f t="shared" si="0"/>
        <v>0.79243995355185692</v>
      </c>
      <c r="F19" s="52"/>
      <c r="G19" s="53"/>
      <c r="H19" s="54">
        <f t="shared" si="1"/>
        <v>0</v>
      </c>
      <c r="I19" s="4"/>
      <c r="J19" s="5"/>
      <c r="K19" s="6">
        <f t="shared" si="2"/>
        <v>0</v>
      </c>
      <c r="L19" s="7" t="s">
        <v>982</v>
      </c>
      <c r="M19" s="8">
        <v>18142</v>
      </c>
      <c r="N19" s="9">
        <f t="shared" si="3"/>
        <v>0.18479434473485851</v>
      </c>
      <c r="O19" s="96"/>
      <c r="P19" s="95"/>
      <c r="Q19" s="94">
        <f t="shared" si="4"/>
        <v>0</v>
      </c>
      <c r="R19" s="10"/>
      <c r="S19" s="11"/>
      <c r="T19" s="12">
        <f t="shared" si="5"/>
        <v>0</v>
      </c>
      <c r="U19" s="105"/>
      <c r="V19" s="104"/>
      <c r="W19" s="103">
        <f t="shared" si="6"/>
        <v>0</v>
      </c>
      <c r="X19" s="102"/>
      <c r="Y19" s="101"/>
      <c r="Z19" s="100">
        <f t="shared" si="7"/>
        <v>0</v>
      </c>
      <c r="AA19" s="13" t="s">
        <v>1193</v>
      </c>
      <c r="AB19" s="14">
        <v>2235</v>
      </c>
      <c r="AC19" s="15">
        <f t="shared" si="8"/>
        <v>2.2765701713284577E-2</v>
      </c>
      <c r="AD19" s="16">
        <f t="shared" si="9"/>
        <v>98174</v>
      </c>
      <c r="AE19" s="1" t="s">
        <v>982</v>
      </c>
      <c r="AF19" s="29" t="s">
        <v>42</v>
      </c>
      <c r="AG19" s="1" t="s">
        <v>1194</v>
      </c>
    </row>
    <row r="20" spans="1:33" x14ac:dyDescent="0.25">
      <c r="A20" s="1" t="s">
        <v>15</v>
      </c>
      <c r="B20" s="1">
        <v>19</v>
      </c>
      <c r="C20" s="2" t="s">
        <v>641</v>
      </c>
      <c r="D20" s="30">
        <v>95755</v>
      </c>
      <c r="E20" s="3">
        <f t="shared" si="0"/>
        <v>1</v>
      </c>
      <c r="F20" s="52"/>
      <c r="G20" s="53"/>
      <c r="H20" s="54">
        <f t="shared" si="1"/>
        <v>0</v>
      </c>
      <c r="I20" s="4"/>
      <c r="J20" s="5"/>
      <c r="K20" s="6">
        <f t="shared" si="2"/>
        <v>0</v>
      </c>
      <c r="L20" s="7"/>
      <c r="M20" s="8"/>
      <c r="N20" s="9">
        <f t="shared" si="3"/>
        <v>0</v>
      </c>
      <c r="O20" s="96"/>
      <c r="P20" s="95"/>
      <c r="Q20" s="94">
        <f t="shared" si="4"/>
        <v>0</v>
      </c>
      <c r="R20" s="10"/>
      <c r="S20" s="11"/>
      <c r="T20" s="12">
        <f t="shared" si="5"/>
        <v>0</v>
      </c>
      <c r="U20" s="105"/>
      <c r="V20" s="104"/>
      <c r="W20" s="103">
        <f t="shared" si="6"/>
        <v>0</v>
      </c>
      <c r="X20" s="102"/>
      <c r="Y20" s="101"/>
      <c r="Z20" s="100">
        <f t="shared" si="7"/>
        <v>0</v>
      </c>
      <c r="AA20" s="13"/>
      <c r="AB20" s="14"/>
      <c r="AC20" s="15">
        <f t="shared" si="8"/>
        <v>0</v>
      </c>
      <c r="AD20" s="16">
        <f t="shared" si="9"/>
        <v>95755</v>
      </c>
      <c r="AE20" s="1" t="s">
        <v>641</v>
      </c>
      <c r="AF20" s="29" t="s">
        <v>42</v>
      </c>
      <c r="AG20" s="1" t="s">
        <v>42</v>
      </c>
    </row>
    <row r="21" spans="1:33" x14ac:dyDescent="0.25">
      <c r="A21" s="1" t="s">
        <v>15</v>
      </c>
      <c r="B21" s="1">
        <v>20</v>
      </c>
      <c r="C21" s="2" t="s">
        <v>983</v>
      </c>
      <c r="D21" s="30">
        <v>83080</v>
      </c>
      <c r="E21" s="3">
        <f t="shared" si="0"/>
        <v>0.81402298625331915</v>
      </c>
      <c r="F21" s="52"/>
      <c r="G21" s="53"/>
      <c r="H21" s="54">
        <f t="shared" si="1"/>
        <v>0</v>
      </c>
      <c r="I21" s="4"/>
      <c r="J21" s="5"/>
      <c r="K21" s="6">
        <f t="shared" si="2"/>
        <v>0</v>
      </c>
      <c r="L21" s="7" t="s">
        <v>983</v>
      </c>
      <c r="M21" s="8">
        <v>16411</v>
      </c>
      <c r="N21" s="9">
        <f t="shared" si="3"/>
        <v>0.16079599455227755</v>
      </c>
      <c r="O21" s="96"/>
      <c r="P21" s="95"/>
      <c r="Q21" s="94">
        <f t="shared" si="4"/>
        <v>0</v>
      </c>
      <c r="R21" s="10"/>
      <c r="S21" s="11"/>
      <c r="T21" s="12">
        <f t="shared" si="5"/>
        <v>0</v>
      </c>
      <c r="U21" s="105" t="s">
        <v>1195</v>
      </c>
      <c r="V21" s="104">
        <v>2570</v>
      </c>
      <c r="W21" s="103">
        <f t="shared" si="6"/>
        <v>2.5181019194403347E-2</v>
      </c>
      <c r="X21" s="102"/>
      <c r="Y21" s="101"/>
      <c r="Z21" s="100">
        <f t="shared" si="7"/>
        <v>0</v>
      </c>
      <c r="AA21" s="13"/>
      <c r="AB21" s="14"/>
      <c r="AC21" s="15">
        <f t="shared" si="8"/>
        <v>0</v>
      </c>
      <c r="AD21" s="16">
        <f t="shared" si="9"/>
        <v>102061</v>
      </c>
      <c r="AE21" s="1" t="s">
        <v>983</v>
      </c>
      <c r="AF21" s="29" t="s">
        <v>42</v>
      </c>
      <c r="AG21" s="1" t="s">
        <v>612</v>
      </c>
    </row>
    <row r="22" spans="1:33" x14ac:dyDescent="0.25">
      <c r="A22" s="1" t="s">
        <v>15</v>
      </c>
      <c r="B22" s="1">
        <v>21</v>
      </c>
      <c r="C22" s="2" t="s">
        <v>73</v>
      </c>
      <c r="D22" s="30">
        <v>118738</v>
      </c>
      <c r="E22" s="3">
        <f t="shared" si="0"/>
        <v>1</v>
      </c>
      <c r="F22" s="52"/>
      <c r="G22" s="53"/>
      <c r="H22" s="54">
        <f t="shared" si="1"/>
        <v>0</v>
      </c>
      <c r="I22" s="4"/>
      <c r="J22" s="5"/>
      <c r="K22" s="6">
        <f t="shared" si="2"/>
        <v>0</v>
      </c>
      <c r="L22" s="7"/>
      <c r="M22" s="8"/>
      <c r="N22" s="9">
        <f t="shared" si="3"/>
        <v>0</v>
      </c>
      <c r="O22" s="96"/>
      <c r="P22" s="95"/>
      <c r="Q22" s="94">
        <f t="shared" si="4"/>
        <v>0</v>
      </c>
      <c r="R22" s="10"/>
      <c r="S22" s="11"/>
      <c r="T22" s="12">
        <f t="shared" si="5"/>
        <v>0</v>
      </c>
      <c r="U22" s="105"/>
      <c r="V22" s="104"/>
      <c r="W22" s="103">
        <f t="shared" si="6"/>
        <v>0</v>
      </c>
      <c r="X22" s="102"/>
      <c r="Y22" s="101"/>
      <c r="Z22" s="100">
        <f t="shared" si="7"/>
        <v>0</v>
      </c>
      <c r="AA22" s="13"/>
      <c r="AB22" s="14"/>
      <c r="AC22" s="15">
        <f t="shared" si="8"/>
        <v>0</v>
      </c>
      <c r="AD22" s="16">
        <f t="shared" si="9"/>
        <v>118738</v>
      </c>
      <c r="AE22" s="1" t="s">
        <v>73</v>
      </c>
      <c r="AF22" s="29" t="s">
        <v>42</v>
      </c>
      <c r="AG22" s="1" t="s">
        <v>42</v>
      </c>
    </row>
    <row r="23" spans="1:33" x14ac:dyDescent="0.25">
      <c r="A23" s="1" t="s">
        <v>15</v>
      </c>
      <c r="B23" s="1">
        <v>22</v>
      </c>
      <c r="C23" s="2" t="s">
        <v>76</v>
      </c>
      <c r="D23" s="30">
        <v>46001</v>
      </c>
      <c r="E23" s="3">
        <f t="shared" si="0"/>
        <v>0.46416427021845519</v>
      </c>
      <c r="F23" s="52" t="s">
        <v>1196</v>
      </c>
      <c r="G23" s="53">
        <v>43719</v>
      </c>
      <c r="H23" s="54">
        <f t="shared" si="1"/>
        <v>0.44113818677160588</v>
      </c>
      <c r="I23" s="4" t="s">
        <v>1196</v>
      </c>
      <c r="J23" s="5">
        <v>3821</v>
      </c>
      <c r="K23" s="6">
        <f t="shared" si="2"/>
        <v>3.8555067857323044E-2</v>
      </c>
      <c r="L23" s="7" t="s">
        <v>76</v>
      </c>
      <c r="M23" s="8">
        <v>5301</v>
      </c>
      <c r="N23" s="9">
        <f t="shared" si="3"/>
        <v>5.3488724080520661E-2</v>
      </c>
      <c r="O23" s="96" t="s">
        <v>1196</v>
      </c>
      <c r="P23" s="95">
        <v>290</v>
      </c>
      <c r="Q23" s="94">
        <f t="shared" si="4"/>
        <v>2.9261893950860199E-3</v>
      </c>
      <c r="R23" s="10"/>
      <c r="S23" s="11"/>
      <c r="T23" s="12">
        <f t="shared" si="5"/>
        <v>0</v>
      </c>
      <c r="U23" s="105"/>
      <c r="V23" s="104"/>
      <c r="W23" s="103">
        <f t="shared" si="6"/>
        <v>0</v>
      </c>
      <c r="X23" s="102" t="s">
        <v>76</v>
      </c>
      <c r="Y23" s="101">
        <v>263</v>
      </c>
      <c r="Z23" s="100">
        <f t="shared" si="7"/>
        <v>2.6537510720952527E-3</v>
      </c>
      <c r="AA23" s="13"/>
      <c r="AB23" s="14"/>
      <c r="AC23" s="15">
        <f t="shared" si="8"/>
        <v>0</v>
      </c>
      <c r="AD23" s="16">
        <f t="shared" si="9"/>
        <v>99105</v>
      </c>
      <c r="AE23" s="1" t="s">
        <v>76</v>
      </c>
      <c r="AF23" s="29" t="s">
        <v>42</v>
      </c>
      <c r="AG23" s="1" t="s">
        <v>1197</v>
      </c>
    </row>
    <row r="24" spans="1:33" x14ac:dyDescent="0.25">
      <c r="A24" s="1" t="s">
        <v>15</v>
      </c>
      <c r="B24" s="1">
        <v>23</v>
      </c>
      <c r="C24" s="2" t="s">
        <v>78</v>
      </c>
      <c r="D24" s="30">
        <v>62116</v>
      </c>
      <c r="E24" s="3">
        <f t="shared" si="0"/>
        <v>0.77179031596734715</v>
      </c>
      <c r="F24" s="52"/>
      <c r="G24" s="53"/>
      <c r="H24" s="54">
        <f t="shared" si="1"/>
        <v>0</v>
      </c>
      <c r="I24" s="4" t="s">
        <v>1198</v>
      </c>
      <c r="J24" s="5">
        <v>17336</v>
      </c>
      <c r="K24" s="6">
        <f t="shared" si="2"/>
        <v>0.21539952536560517</v>
      </c>
      <c r="L24" s="7"/>
      <c r="M24" s="8"/>
      <c r="N24" s="9">
        <f t="shared" si="3"/>
        <v>0</v>
      </c>
      <c r="O24" s="96" t="s">
        <v>78</v>
      </c>
      <c r="P24" s="95">
        <v>1432</v>
      </c>
      <c r="Q24" s="94">
        <f t="shared" si="4"/>
        <v>1.7792577314463924E-2</v>
      </c>
      <c r="R24" s="10"/>
      <c r="S24" s="11"/>
      <c r="T24" s="12">
        <f t="shared" si="5"/>
        <v>0</v>
      </c>
      <c r="U24" s="105"/>
      <c r="V24" s="104"/>
      <c r="W24" s="103">
        <f t="shared" si="6"/>
        <v>0</v>
      </c>
      <c r="X24" s="102" t="s">
        <v>325</v>
      </c>
      <c r="Y24" s="101">
        <v>1031</v>
      </c>
      <c r="Z24" s="100">
        <f t="shared" si="7"/>
        <v>1.28101586670477E-2</v>
      </c>
      <c r="AA24" s="13"/>
      <c r="AB24" s="14"/>
      <c r="AC24" s="15">
        <f t="shared" si="8"/>
        <v>0</v>
      </c>
      <c r="AD24" s="16">
        <f t="shared" si="9"/>
        <v>80483</v>
      </c>
      <c r="AE24" s="1" t="s">
        <v>78</v>
      </c>
      <c r="AF24" s="29" t="s">
        <v>42</v>
      </c>
      <c r="AG24" s="1" t="s">
        <v>1199</v>
      </c>
    </row>
    <row r="25" spans="1:33" x14ac:dyDescent="0.25">
      <c r="A25" s="1" t="s">
        <v>15</v>
      </c>
      <c r="B25" s="1">
        <v>24</v>
      </c>
      <c r="C25" s="2"/>
      <c r="D25" s="30"/>
      <c r="E25" s="3">
        <f t="shared" si="0"/>
        <v>0</v>
      </c>
      <c r="F25" s="52" t="s">
        <v>81</v>
      </c>
      <c r="G25" s="53">
        <v>112028</v>
      </c>
      <c r="H25" s="54">
        <f t="shared" si="1"/>
        <v>0.90763846128917258</v>
      </c>
      <c r="I25" s="4" t="s">
        <v>81</v>
      </c>
      <c r="J25" s="5">
        <v>11400</v>
      </c>
      <c r="K25" s="6">
        <f t="shared" si="2"/>
        <v>9.2361538710827362E-2</v>
      </c>
      <c r="L25" s="7"/>
      <c r="M25" s="8"/>
      <c r="N25" s="9">
        <f t="shared" si="3"/>
        <v>0</v>
      </c>
      <c r="O25" s="96" t="s">
        <v>81</v>
      </c>
      <c r="P25" s="95">
        <v>6468</v>
      </c>
      <c r="Q25" s="94">
        <f t="shared" si="4"/>
        <v>5.2403020384353634E-2</v>
      </c>
      <c r="R25" s="10"/>
      <c r="S25" s="11"/>
      <c r="T25" s="12">
        <f t="shared" si="5"/>
        <v>0</v>
      </c>
      <c r="U25" s="105"/>
      <c r="V25" s="104"/>
      <c r="W25" s="103">
        <f t="shared" si="6"/>
        <v>0</v>
      </c>
      <c r="X25" s="102"/>
      <c r="Y25" s="101"/>
      <c r="Z25" s="100">
        <f t="shared" si="7"/>
        <v>0</v>
      </c>
      <c r="AA25" s="13"/>
      <c r="AB25" s="14"/>
      <c r="AC25" s="15">
        <f t="shared" si="8"/>
        <v>0</v>
      </c>
      <c r="AD25" s="16">
        <f t="shared" si="9"/>
        <v>123428</v>
      </c>
      <c r="AE25" s="1" t="s">
        <v>81</v>
      </c>
      <c r="AF25" s="29" t="s">
        <v>18</v>
      </c>
      <c r="AG25" s="1" t="s">
        <v>129</v>
      </c>
    </row>
    <row r="26" spans="1:33" x14ac:dyDescent="0.25">
      <c r="A26" s="1" t="s">
        <v>15</v>
      </c>
      <c r="B26" s="1">
        <v>25</v>
      </c>
      <c r="C26" s="2" t="s">
        <v>1200</v>
      </c>
      <c r="D26" s="30">
        <v>108059</v>
      </c>
      <c r="E26" s="3">
        <f t="shared" si="0"/>
        <v>0.78155806771251468</v>
      </c>
      <c r="F26" s="52"/>
      <c r="G26" s="53"/>
      <c r="H26" s="54">
        <f t="shared" si="1"/>
        <v>0</v>
      </c>
      <c r="I26" s="4"/>
      <c r="J26" s="5"/>
      <c r="K26" s="6">
        <f t="shared" si="2"/>
        <v>0</v>
      </c>
      <c r="L26" s="7" t="s">
        <v>1200</v>
      </c>
      <c r="M26" s="8">
        <v>30202</v>
      </c>
      <c r="N26" s="9">
        <f t="shared" si="3"/>
        <v>0.21844193228748526</v>
      </c>
      <c r="O26" s="96"/>
      <c r="P26" s="95"/>
      <c r="Q26" s="94">
        <f t="shared" si="4"/>
        <v>0</v>
      </c>
      <c r="R26" s="10"/>
      <c r="S26" s="11"/>
      <c r="T26" s="12">
        <f t="shared" si="5"/>
        <v>0</v>
      </c>
      <c r="U26" s="105"/>
      <c r="V26" s="104"/>
      <c r="W26" s="103">
        <f t="shared" si="6"/>
        <v>0</v>
      </c>
      <c r="X26" s="102"/>
      <c r="Y26" s="101"/>
      <c r="Z26" s="100">
        <f t="shared" si="7"/>
        <v>0</v>
      </c>
      <c r="AA26" s="13"/>
      <c r="AB26" s="14"/>
      <c r="AC26" s="15">
        <f t="shared" si="8"/>
        <v>0</v>
      </c>
      <c r="AD26" s="16">
        <f t="shared" si="9"/>
        <v>138261</v>
      </c>
      <c r="AE26" s="1" t="s">
        <v>1200</v>
      </c>
      <c r="AF26" s="29" t="s">
        <v>42</v>
      </c>
      <c r="AG26" s="1" t="s">
        <v>43</v>
      </c>
    </row>
    <row r="27" spans="1:33" x14ac:dyDescent="0.25">
      <c r="A27" s="1" t="s">
        <v>15</v>
      </c>
      <c r="B27" s="1">
        <v>26</v>
      </c>
      <c r="C27" s="2" t="s">
        <v>334</v>
      </c>
      <c r="D27" s="30">
        <v>95552</v>
      </c>
      <c r="E27" s="3">
        <f t="shared" si="0"/>
        <v>0.79064648788197234</v>
      </c>
      <c r="F27" s="52" t="s">
        <v>1201</v>
      </c>
      <c r="G27" s="53">
        <v>22549</v>
      </c>
      <c r="H27" s="54">
        <f t="shared" si="1"/>
        <v>0.18658204595665809</v>
      </c>
      <c r="I27" s="4" t="s">
        <v>1201</v>
      </c>
      <c r="J27" s="5">
        <v>2752</v>
      </c>
      <c r="K27" s="6">
        <f t="shared" si="2"/>
        <v>2.2771466161369599E-2</v>
      </c>
      <c r="L27" s="7"/>
      <c r="M27" s="8"/>
      <c r="N27" s="9">
        <f t="shared" si="3"/>
        <v>0</v>
      </c>
      <c r="O27" s="96"/>
      <c r="P27" s="95"/>
      <c r="Q27" s="94">
        <f t="shared" si="4"/>
        <v>0</v>
      </c>
      <c r="R27" s="10"/>
      <c r="S27" s="11"/>
      <c r="T27" s="12">
        <f t="shared" si="5"/>
        <v>0</v>
      </c>
      <c r="U27" s="105"/>
      <c r="V27" s="104"/>
      <c r="W27" s="103">
        <f t="shared" si="6"/>
        <v>0</v>
      </c>
      <c r="X27" s="102"/>
      <c r="Y27" s="101"/>
      <c r="Z27" s="100">
        <f t="shared" si="7"/>
        <v>0</v>
      </c>
      <c r="AA27" s="13"/>
      <c r="AB27" s="14"/>
      <c r="AC27" s="15">
        <f t="shared" si="8"/>
        <v>0</v>
      </c>
      <c r="AD27" s="16">
        <f t="shared" si="9"/>
        <v>120853</v>
      </c>
      <c r="AE27" s="1" t="s">
        <v>334</v>
      </c>
      <c r="AF27" s="29" t="s">
        <v>42</v>
      </c>
      <c r="AG27" s="1" t="s">
        <v>65</v>
      </c>
    </row>
    <row r="28" spans="1:33" x14ac:dyDescent="0.25">
      <c r="A28" s="1" t="s">
        <v>15</v>
      </c>
      <c r="B28" s="1">
        <v>27</v>
      </c>
      <c r="C28" s="2" t="s">
        <v>87</v>
      </c>
      <c r="D28" s="30">
        <v>110256</v>
      </c>
      <c r="E28" s="3">
        <f t="shared" si="0"/>
        <v>0.86176548748651738</v>
      </c>
      <c r="F28" s="52"/>
      <c r="G28" s="53"/>
      <c r="H28" s="54">
        <f t="shared" si="1"/>
        <v>0</v>
      </c>
      <c r="I28" s="4"/>
      <c r="J28" s="5"/>
      <c r="K28" s="6">
        <f t="shared" si="2"/>
        <v>0</v>
      </c>
      <c r="L28" s="7" t="s">
        <v>87</v>
      </c>
      <c r="M28" s="8">
        <v>17686</v>
      </c>
      <c r="N28" s="9">
        <f t="shared" si="3"/>
        <v>0.13823451251348268</v>
      </c>
      <c r="O28" s="96"/>
      <c r="P28" s="95"/>
      <c r="Q28" s="94">
        <f t="shared" si="4"/>
        <v>0</v>
      </c>
      <c r="R28" s="10"/>
      <c r="S28" s="11"/>
      <c r="T28" s="12">
        <f t="shared" si="5"/>
        <v>0</v>
      </c>
      <c r="U28" s="105"/>
      <c r="V28" s="104"/>
      <c r="W28" s="103">
        <f t="shared" si="6"/>
        <v>0</v>
      </c>
      <c r="X28" s="102"/>
      <c r="Y28" s="101"/>
      <c r="Z28" s="100">
        <f t="shared" si="7"/>
        <v>0</v>
      </c>
      <c r="AA28" s="13"/>
      <c r="AB28" s="14"/>
      <c r="AC28" s="15">
        <f t="shared" si="8"/>
        <v>0</v>
      </c>
      <c r="AD28" s="16">
        <f t="shared" si="9"/>
        <v>127942</v>
      </c>
      <c r="AE28" s="1" t="s">
        <v>87</v>
      </c>
      <c r="AF28" s="29" t="s">
        <v>42</v>
      </c>
      <c r="AG28" s="1" t="s">
        <v>43</v>
      </c>
    </row>
    <row r="29" spans="1:33" x14ac:dyDescent="0.25">
      <c r="A29" s="1" t="s">
        <v>15</v>
      </c>
      <c r="B29" s="1">
        <v>28</v>
      </c>
      <c r="C29" s="2" t="s">
        <v>88</v>
      </c>
      <c r="D29" s="30">
        <v>105441</v>
      </c>
      <c r="E29" s="3">
        <f t="shared" si="0"/>
        <v>0.73053979339444197</v>
      </c>
      <c r="F29" s="52" t="s">
        <v>90</v>
      </c>
      <c r="G29" s="53">
        <v>31224</v>
      </c>
      <c r="H29" s="54">
        <f t="shared" si="1"/>
        <v>0.21633306312485709</v>
      </c>
      <c r="I29" s="4"/>
      <c r="J29" s="5"/>
      <c r="K29" s="6">
        <f t="shared" si="2"/>
        <v>0</v>
      </c>
      <c r="L29" s="7" t="s">
        <v>88</v>
      </c>
      <c r="M29" s="8">
        <v>7668</v>
      </c>
      <c r="N29" s="9">
        <f t="shared" si="3"/>
        <v>5.3127143480700877E-2</v>
      </c>
      <c r="O29" s="96" t="s">
        <v>90</v>
      </c>
      <c r="P29" s="95">
        <v>664</v>
      </c>
      <c r="Q29" s="94">
        <f t="shared" si="4"/>
        <v>4.6004725184122831E-3</v>
      </c>
      <c r="R29" s="10"/>
      <c r="S29" s="11"/>
      <c r="T29" s="12">
        <f t="shared" si="5"/>
        <v>0</v>
      </c>
      <c r="U29" s="105"/>
      <c r="V29" s="104"/>
      <c r="W29" s="103">
        <f t="shared" si="6"/>
        <v>0</v>
      </c>
      <c r="X29" s="102"/>
      <c r="Y29" s="101"/>
      <c r="Z29" s="100">
        <f t="shared" si="7"/>
        <v>0</v>
      </c>
      <c r="AA29" s="13"/>
      <c r="AB29" s="14"/>
      <c r="AC29" s="15">
        <f t="shared" si="8"/>
        <v>0</v>
      </c>
      <c r="AD29" s="16">
        <f t="shared" si="9"/>
        <v>144333</v>
      </c>
      <c r="AE29" s="1" t="s">
        <v>88</v>
      </c>
      <c r="AF29" s="29" t="s">
        <v>42</v>
      </c>
      <c r="AG29" s="1" t="s">
        <v>541</v>
      </c>
    </row>
    <row r="30" spans="1:33" x14ac:dyDescent="0.25">
      <c r="A30" s="1" t="s">
        <v>15</v>
      </c>
      <c r="B30" s="1">
        <v>29</v>
      </c>
      <c r="C30" s="2" t="s">
        <v>92</v>
      </c>
      <c r="D30" s="30">
        <v>88643</v>
      </c>
      <c r="E30" s="3">
        <f t="shared" si="0"/>
        <v>0.8792378345136781</v>
      </c>
      <c r="F30" s="52" t="s">
        <v>768</v>
      </c>
      <c r="G30" s="53">
        <v>12175</v>
      </c>
      <c r="H30" s="54">
        <f t="shared" si="1"/>
        <v>0.12076216548632189</v>
      </c>
      <c r="I30" s="4"/>
      <c r="J30" s="5"/>
      <c r="K30" s="6">
        <f t="shared" si="2"/>
        <v>0</v>
      </c>
      <c r="L30" s="7"/>
      <c r="M30" s="8"/>
      <c r="N30" s="9">
        <f t="shared" si="3"/>
        <v>0</v>
      </c>
      <c r="O30" s="96"/>
      <c r="P30" s="95"/>
      <c r="Q30" s="94">
        <f t="shared" si="4"/>
        <v>0</v>
      </c>
      <c r="R30" s="10"/>
      <c r="S30" s="11"/>
      <c r="T30" s="12">
        <f t="shared" si="5"/>
        <v>0</v>
      </c>
      <c r="U30" s="105"/>
      <c r="V30" s="104"/>
      <c r="W30" s="103">
        <f t="shared" si="6"/>
        <v>0</v>
      </c>
      <c r="X30" s="102"/>
      <c r="Y30" s="101"/>
      <c r="Z30" s="100">
        <f t="shared" si="7"/>
        <v>0</v>
      </c>
      <c r="AA30" s="13"/>
      <c r="AB30" s="14"/>
      <c r="AC30" s="15">
        <f t="shared" si="8"/>
        <v>0</v>
      </c>
      <c r="AD30" s="16">
        <f t="shared" si="9"/>
        <v>100818</v>
      </c>
      <c r="AE30" s="1" t="s">
        <v>92</v>
      </c>
      <c r="AF30" s="29" t="s">
        <v>42</v>
      </c>
      <c r="AG30" s="1" t="s">
        <v>98</v>
      </c>
    </row>
    <row r="31" spans="1:33" x14ac:dyDescent="0.25">
      <c r="A31" s="1" t="s">
        <v>15</v>
      </c>
      <c r="B31" s="1">
        <v>30</v>
      </c>
      <c r="C31" s="2" t="s">
        <v>992</v>
      </c>
      <c r="D31" s="30">
        <v>115397</v>
      </c>
      <c r="E31" s="3">
        <f t="shared" si="0"/>
        <v>0.93156756058575652</v>
      </c>
      <c r="F31" s="52" t="s">
        <v>1202</v>
      </c>
      <c r="G31" s="53">
        <v>8477</v>
      </c>
      <c r="H31" s="54">
        <f t="shared" si="1"/>
        <v>6.8432439414243512E-2</v>
      </c>
      <c r="I31" s="4"/>
      <c r="J31" s="5"/>
      <c r="K31" s="6">
        <f t="shared" si="2"/>
        <v>0</v>
      </c>
      <c r="L31" s="7"/>
      <c r="M31" s="8"/>
      <c r="N31" s="9">
        <f t="shared" si="3"/>
        <v>0</v>
      </c>
      <c r="O31" s="96"/>
      <c r="P31" s="95"/>
      <c r="Q31" s="94">
        <f t="shared" si="4"/>
        <v>0</v>
      </c>
      <c r="R31" s="10"/>
      <c r="S31" s="11"/>
      <c r="T31" s="12">
        <f t="shared" si="5"/>
        <v>0</v>
      </c>
      <c r="U31" s="105"/>
      <c r="V31" s="104"/>
      <c r="W31" s="103">
        <f t="shared" si="6"/>
        <v>0</v>
      </c>
      <c r="X31" s="102"/>
      <c r="Y31" s="101"/>
      <c r="Z31" s="100">
        <f t="shared" si="7"/>
        <v>0</v>
      </c>
      <c r="AA31" s="13"/>
      <c r="AB31" s="14"/>
      <c r="AC31" s="15">
        <f t="shared" si="8"/>
        <v>0</v>
      </c>
      <c r="AD31" s="16">
        <f t="shared" si="9"/>
        <v>123874</v>
      </c>
      <c r="AE31" s="1" t="s">
        <v>992</v>
      </c>
      <c r="AF31" s="29" t="s">
        <v>42</v>
      </c>
      <c r="AG31" s="1" t="s">
        <v>98</v>
      </c>
    </row>
    <row r="32" spans="1:33" x14ac:dyDescent="0.25">
      <c r="A32" s="1" t="s">
        <v>15</v>
      </c>
      <c r="B32" s="1">
        <v>31</v>
      </c>
      <c r="C32" s="2" t="s">
        <v>637</v>
      </c>
      <c r="D32" s="30">
        <v>90090</v>
      </c>
      <c r="E32" s="3">
        <f t="shared" si="0"/>
        <v>0.74434245205852945</v>
      </c>
      <c r="F32" s="52" t="s">
        <v>770</v>
      </c>
      <c r="G32" s="53">
        <v>13961</v>
      </c>
      <c r="H32" s="54">
        <f t="shared" si="1"/>
        <v>0.11534870655110589</v>
      </c>
      <c r="I32" s="4"/>
      <c r="J32" s="5"/>
      <c r="K32" s="6">
        <f t="shared" si="2"/>
        <v>0</v>
      </c>
      <c r="L32" s="7" t="s">
        <v>637</v>
      </c>
      <c r="M32" s="8">
        <v>16982</v>
      </c>
      <c r="N32" s="9">
        <f t="shared" si="3"/>
        <v>0.14030884139036462</v>
      </c>
      <c r="O32" s="96"/>
      <c r="P32" s="95"/>
      <c r="Q32" s="94">
        <f t="shared" si="4"/>
        <v>0</v>
      </c>
      <c r="R32" s="10"/>
      <c r="S32" s="11"/>
      <c r="T32" s="12">
        <f t="shared" si="5"/>
        <v>0</v>
      </c>
      <c r="U32" s="105"/>
      <c r="V32" s="104"/>
      <c r="W32" s="103">
        <f t="shared" si="6"/>
        <v>0</v>
      </c>
      <c r="X32" s="102"/>
      <c r="Y32" s="101"/>
      <c r="Z32" s="100">
        <f t="shared" si="7"/>
        <v>0</v>
      </c>
      <c r="AA32" s="13"/>
      <c r="AB32" s="14"/>
      <c r="AC32" s="15">
        <f t="shared" si="8"/>
        <v>0</v>
      </c>
      <c r="AD32" s="16">
        <f t="shared" si="9"/>
        <v>121033</v>
      </c>
      <c r="AE32" s="1" t="s">
        <v>637</v>
      </c>
      <c r="AF32" s="29" t="s">
        <v>42</v>
      </c>
      <c r="AG32" s="1" t="s">
        <v>539</v>
      </c>
    </row>
    <row r="33" spans="1:33" x14ac:dyDescent="0.25">
      <c r="A33" s="1" t="s">
        <v>15</v>
      </c>
      <c r="B33" s="1">
        <v>32</v>
      </c>
      <c r="C33" s="2" t="s">
        <v>372</v>
      </c>
      <c r="D33" s="30">
        <v>84128</v>
      </c>
      <c r="E33" s="3">
        <f t="shared" si="0"/>
        <v>0.95492570857784997</v>
      </c>
      <c r="F33" s="52"/>
      <c r="G33" s="53"/>
      <c r="H33" s="54">
        <f t="shared" si="1"/>
        <v>0</v>
      </c>
      <c r="I33" s="4" t="s">
        <v>1203</v>
      </c>
      <c r="J33" s="5">
        <v>3971</v>
      </c>
      <c r="K33" s="6">
        <f t="shared" si="2"/>
        <v>4.5074291422150081E-2</v>
      </c>
      <c r="L33" s="7"/>
      <c r="M33" s="8"/>
      <c r="N33" s="9">
        <f t="shared" si="3"/>
        <v>0</v>
      </c>
      <c r="O33" s="96"/>
      <c r="P33" s="95"/>
      <c r="Q33" s="94">
        <f t="shared" si="4"/>
        <v>0</v>
      </c>
      <c r="R33" s="10"/>
      <c r="S33" s="11"/>
      <c r="T33" s="12">
        <f t="shared" si="5"/>
        <v>0</v>
      </c>
      <c r="U33" s="105"/>
      <c r="V33" s="104"/>
      <c r="W33" s="103">
        <f t="shared" si="6"/>
        <v>0</v>
      </c>
      <c r="X33" s="102"/>
      <c r="Y33" s="101"/>
      <c r="Z33" s="100">
        <f t="shared" si="7"/>
        <v>0</v>
      </c>
      <c r="AA33" s="13"/>
      <c r="AB33" s="14"/>
      <c r="AC33" s="15">
        <f t="shared" si="8"/>
        <v>0</v>
      </c>
      <c r="AD33" s="16">
        <f t="shared" si="9"/>
        <v>88099</v>
      </c>
      <c r="AE33" s="1" t="s">
        <v>372</v>
      </c>
      <c r="AF33" s="29" t="s">
        <v>42</v>
      </c>
      <c r="AG33" s="1" t="s">
        <v>113</v>
      </c>
    </row>
    <row r="34" spans="1:33" x14ac:dyDescent="0.25">
      <c r="A34" s="1" t="s">
        <v>15</v>
      </c>
      <c r="B34" s="1">
        <v>33</v>
      </c>
      <c r="C34" s="2" t="s">
        <v>102</v>
      </c>
      <c r="D34" s="30">
        <v>63207</v>
      </c>
      <c r="E34" s="3">
        <f t="shared" si="0"/>
        <v>0.82681893101012482</v>
      </c>
      <c r="F34" s="52" t="s">
        <v>962</v>
      </c>
      <c r="G34" s="53">
        <v>8288</v>
      </c>
      <c r="H34" s="54">
        <f t="shared" si="1"/>
        <v>0.10841639850351882</v>
      </c>
      <c r="I34" s="4" t="s">
        <v>549</v>
      </c>
      <c r="J34" s="5">
        <v>890</v>
      </c>
      <c r="K34" s="6">
        <f t="shared" si="2"/>
        <v>1.1642204955131727E-2</v>
      </c>
      <c r="L34" s="7" t="s">
        <v>102</v>
      </c>
      <c r="M34" s="8">
        <v>4061</v>
      </c>
      <c r="N34" s="9">
        <f t="shared" si="3"/>
        <v>5.3122465531224655E-2</v>
      </c>
      <c r="O34" s="96"/>
      <c r="P34" s="95"/>
      <c r="Q34" s="94">
        <f t="shared" si="4"/>
        <v>0</v>
      </c>
      <c r="R34" s="10"/>
      <c r="S34" s="11"/>
      <c r="T34" s="12">
        <f t="shared" si="5"/>
        <v>0</v>
      </c>
      <c r="U34" s="105"/>
      <c r="V34" s="104"/>
      <c r="W34" s="103">
        <f t="shared" si="6"/>
        <v>0</v>
      </c>
      <c r="X34" s="102"/>
      <c r="Y34" s="101"/>
      <c r="Z34" s="100">
        <f t="shared" si="7"/>
        <v>0</v>
      </c>
      <c r="AA34" s="13"/>
      <c r="AB34" s="14"/>
      <c r="AC34" s="15">
        <f t="shared" si="8"/>
        <v>0</v>
      </c>
      <c r="AD34" s="16">
        <f t="shared" si="9"/>
        <v>76446</v>
      </c>
      <c r="AE34" s="1" t="s">
        <v>102</v>
      </c>
      <c r="AF34" s="29" t="s">
        <v>42</v>
      </c>
      <c r="AG34" s="1" t="s">
        <v>616</v>
      </c>
    </row>
    <row r="35" spans="1:33" x14ac:dyDescent="0.25">
      <c r="A35" s="1" t="s">
        <v>15</v>
      </c>
      <c r="B35" s="1">
        <v>34</v>
      </c>
      <c r="C35" s="2" t="s">
        <v>997</v>
      </c>
      <c r="D35" s="30">
        <v>76131</v>
      </c>
      <c r="E35" s="3">
        <f t="shared" si="0"/>
        <v>0.67257098432779128</v>
      </c>
      <c r="F35" s="52" t="s">
        <v>1204</v>
      </c>
      <c r="G35" s="53">
        <v>25634</v>
      </c>
      <c r="H35" s="54">
        <f t="shared" si="1"/>
        <v>0.22646076647172111</v>
      </c>
      <c r="I35" s="4" t="s">
        <v>999</v>
      </c>
      <c r="J35" s="5">
        <v>3829</v>
      </c>
      <c r="K35" s="6">
        <f t="shared" si="2"/>
        <v>3.3826881283460251E-2</v>
      </c>
      <c r="L35" s="7" t="s">
        <v>997</v>
      </c>
      <c r="M35" s="8">
        <v>7600</v>
      </c>
      <c r="N35" s="9">
        <f t="shared" si="3"/>
        <v>6.7141367917027406E-2</v>
      </c>
      <c r="O35" s="96"/>
      <c r="P35" s="95"/>
      <c r="Q35" s="94">
        <f t="shared" si="4"/>
        <v>0</v>
      </c>
      <c r="R35" s="10"/>
      <c r="S35" s="11"/>
      <c r="T35" s="12">
        <f t="shared" si="5"/>
        <v>0</v>
      </c>
      <c r="U35" s="105"/>
      <c r="V35" s="104"/>
      <c r="W35" s="103">
        <f t="shared" si="6"/>
        <v>0</v>
      </c>
      <c r="X35" s="102"/>
      <c r="Y35" s="101"/>
      <c r="Z35" s="100">
        <f t="shared" si="7"/>
        <v>0</v>
      </c>
      <c r="AA35" s="13"/>
      <c r="AB35" s="14"/>
      <c r="AC35" s="15">
        <f t="shared" si="8"/>
        <v>0</v>
      </c>
      <c r="AD35" s="16">
        <f t="shared" si="9"/>
        <v>113194</v>
      </c>
      <c r="AE35" s="1" t="s">
        <v>997</v>
      </c>
      <c r="AF35" s="29" t="s">
        <v>42</v>
      </c>
      <c r="AG35" s="1" t="s">
        <v>616</v>
      </c>
    </row>
    <row r="36" spans="1:33" x14ac:dyDescent="0.25">
      <c r="A36" s="1" t="s">
        <v>15</v>
      </c>
      <c r="B36" s="1">
        <v>35</v>
      </c>
      <c r="C36" s="2" t="s">
        <v>109</v>
      </c>
      <c r="D36" s="30">
        <v>93833</v>
      </c>
      <c r="E36" s="3">
        <f t="shared" si="0"/>
        <v>0.90363928774352609</v>
      </c>
      <c r="F36" s="52"/>
      <c r="G36" s="53"/>
      <c r="H36" s="54">
        <f t="shared" si="1"/>
        <v>0</v>
      </c>
      <c r="I36" s="4"/>
      <c r="J36" s="5"/>
      <c r="K36" s="6">
        <f t="shared" si="2"/>
        <v>0</v>
      </c>
      <c r="L36" s="7" t="s">
        <v>109</v>
      </c>
      <c r="M36" s="8">
        <v>10006</v>
      </c>
      <c r="N36" s="9">
        <f t="shared" si="3"/>
        <v>9.6360712256473968E-2</v>
      </c>
      <c r="O36" s="96"/>
      <c r="P36" s="95"/>
      <c r="Q36" s="94">
        <f t="shared" si="4"/>
        <v>0</v>
      </c>
      <c r="R36" s="10"/>
      <c r="S36" s="11"/>
      <c r="T36" s="12">
        <f t="shared" si="5"/>
        <v>0</v>
      </c>
      <c r="U36" s="105"/>
      <c r="V36" s="104"/>
      <c r="W36" s="103">
        <f t="shared" si="6"/>
        <v>0</v>
      </c>
      <c r="X36" s="102"/>
      <c r="Y36" s="101"/>
      <c r="Z36" s="100">
        <f t="shared" si="7"/>
        <v>0</v>
      </c>
      <c r="AA36" s="13"/>
      <c r="AB36" s="14"/>
      <c r="AC36" s="15">
        <f t="shared" si="8"/>
        <v>0</v>
      </c>
      <c r="AD36" s="16">
        <f t="shared" si="9"/>
        <v>103839</v>
      </c>
      <c r="AE36" s="1" t="s">
        <v>109</v>
      </c>
      <c r="AF36" s="29" t="s">
        <v>42</v>
      </c>
      <c r="AG36" s="1" t="s">
        <v>43</v>
      </c>
    </row>
    <row r="37" spans="1:33" x14ac:dyDescent="0.25">
      <c r="A37" s="1" t="s">
        <v>15</v>
      </c>
      <c r="B37" s="1">
        <v>36</v>
      </c>
      <c r="C37" s="2" t="s">
        <v>776</v>
      </c>
      <c r="D37" s="30">
        <v>98098</v>
      </c>
      <c r="E37" s="3">
        <f t="shared" si="0"/>
        <v>0.95475293682540607</v>
      </c>
      <c r="F37" s="52"/>
      <c r="G37" s="53"/>
      <c r="H37" s="54">
        <f t="shared" si="1"/>
        <v>0</v>
      </c>
      <c r="I37" s="4" t="s">
        <v>112</v>
      </c>
      <c r="J37" s="5">
        <v>4649</v>
      </c>
      <c r="K37" s="6">
        <f t="shared" si="2"/>
        <v>4.5247063174593906E-2</v>
      </c>
      <c r="L37" s="7"/>
      <c r="M37" s="8"/>
      <c r="N37" s="9">
        <f t="shared" si="3"/>
        <v>0</v>
      </c>
      <c r="O37" s="96"/>
      <c r="P37" s="95"/>
      <c r="Q37" s="94">
        <f t="shared" si="4"/>
        <v>0</v>
      </c>
      <c r="R37" s="10"/>
      <c r="S37" s="11"/>
      <c r="T37" s="12">
        <f t="shared" si="5"/>
        <v>0</v>
      </c>
      <c r="U37" s="105"/>
      <c r="V37" s="104"/>
      <c r="W37" s="103">
        <f t="shared" si="6"/>
        <v>0</v>
      </c>
      <c r="X37" s="102"/>
      <c r="Y37" s="101"/>
      <c r="Z37" s="100">
        <f t="shared" si="7"/>
        <v>0</v>
      </c>
      <c r="AA37" s="13"/>
      <c r="AB37" s="14"/>
      <c r="AC37" s="15">
        <f t="shared" si="8"/>
        <v>0</v>
      </c>
      <c r="AD37" s="16">
        <f t="shared" si="9"/>
        <v>102747</v>
      </c>
      <c r="AE37" s="1" t="s">
        <v>776</v>
      </c>
      <c r="AF37" s="29" t="s">
        <v>42</v>
      </c>
      <c r="AG37" s="1" t="s">
        <v>113</v>
      </c>
    </row>
    <row r="38" spans="1:33" x14ac:dyDescent="0.25">
      <c r="A38" s="1" t="s">
        <v>15</v>
      </c>
      <c r="B38" s="1">
        <v>37</v>
      </c>
      <c r="C38" s="2" t="s">
        <v>379</v>
      </c>
      <c r="D38" s="30">
        <v>84087</v>
      </c>
      <c r="E38" s="3">
        <f t="shared" si="0"/>
        <v>0.58320039949508262</v>
      </c>
      <c r="F38" s="52" t="s">
        <v>1205</v>
      </c>
      <c r="G38" s="53">
        <v>47890</v>
      </c>
      <c r="H38" s="54">
        <f t="shared" si="1"/>
        <v>0.33214964419969206</v>
      </c>
      <c r="I38" s="4" t="s">
        <v>1205</v>
      </c>
      <c r="J38" s="5">
        <v>6146</v>
      </c>
      <c r="K38" s="6">
        <f t="shared" si="2"/>
        <v>4.2626680168120851E-2</v>
      </c>
      <c r="L38" s="7" t="s">
        <v>379</v>
      </c>
      <c r="M38" s="8">
        <v>5831</v>
      </c>
      <c r="N38" s="9">
        <f t="shared" si="3"/>
        <v>4.04419414351306E-2</v>
      </c>
      <c r="O38" s="96"/>
      <c r="P38" s="95"/>
      <c r="Q38" s="94">
        <f t="shared" si="4"/>
        <v>0</v>
      </c>
      <c r="R38" s="10"/>
      <c r="S38" s="11"/>
      <c r="T38" s="12">
        <f t="shared" si="5"/>
        <v>0</v>
      </c>
      <c r="U38" s="105"/>
      <c r="V38" s="104"/>
      <c r="W38" s="103">
        <f t="shared" si="6"/>
        <v>0</v>
      </c>
      <c r="X38" s="102" t="s">
        <v>379</v>
      </c>
      <c r="Y38" s="101">
        <v>228</v>
      </c>
      <c r="Z38" s="100">
        <f t="shared" si="7"/>
        <v>1.5813347019738942E-3</v>
      </c>
      <c r="AA38" s="13"/>
      <c r="AB38" s="14"/>
      <c r="AC38" s="15">
        <f t="shared" si="8"/>
        <v>0</v>
      </c>
      <c r="AD38" s="16">
        <f t="shared" si="9"/>
        <v>144182</v>
      </c>
      <c r="AE38" s="1" t="s">
        <v>379</v>
      </c>
      <c r="AF38" s="29" t="s">
        <v>42</v>
      </c>
      <c r="AG38" s="1" t="s">
        <v>1206</v>
      </c>
    </row>
    <row r="39" spans="1:33" x14ac:dyDescent="0.25">
      <c r="A39" s="1" t="s">
        <v>15</v>
      </c>
      <c r="B39" s="1">
        <v>38</v>
      </c>
      <c r="C39" s="2" t="s">
        <v>1207</v>
      </c>
      <c r="D39" s="30">
        <v>65707</v>
      </c>
      <c r="E39" s="3">
        <f t="shared" si="0"/>
        <v>0.4986718678850065</v>
      </c>
      <c r="F39" s="52" t="s">
        <v>1208</v>
      </c>
      <c r="G39" s="53">
        <v>59654</v>
      </c>
      <c r="H39" s="54">
        <f t="shared" si="1"/>
        <v>0.45273367535897513</v>
      </c>
      <c r="I39" s="4"/>
      <c r="J39" s="5"/>
      <c r="K39" s="6">
        <f t="shared" si="2"/>
        <v>0</v>
      </c>
      <c r="L39" s="7" t="s">
        <v>1209</v>
      </c>
      <c r="M39" s="8">
        <v>5102</v>
      </c>
      <c r="N39" s="9">
        <f t="shared" si="3"/>
        <v>3.8720743146838286E-2</v>
      </c>
      <c r="O39" s="96"/>
      <c r="P39" s="95"/>
      <c r="Q39" s="94">
        <f t="shared" si="4"/>
        <v>0</v>
      </c>
      <c r="R39" s="10"/>
      <c r="S39" s="11"/>
      <c r="T39" s="12">
        <f t="shared" si="5"/>
        <v>0</v>
      </c>
      <c r="U39" s="105"/>
      <c r="V39" s="104"/>
      <c r="W39" s="103">
        <f t="shared" si="6"/>
        <v>0</v>
      </c>
      <c r="X39" s="102" t="s">
        <v>1210</v>
      </c>
      <c r="Y39" s="101">
        <v>1301</v>
      </c>
      <c r="Z39" s="100">
        <f t="shared" si="7"/>
        <v>9.8737136091800494E-3</v>
      </c>
      <c r="AA39" s="13"/>
      <c r="AB39" s="14"/>
      <c r="AC39" s="15">
        <f t="shared" si="8"/>
        <v>0</v>
      </c>
      <c r="AD39" s="16">
        <f t="shared" si="9"/>
        <v>131764</v>
      </c>
      <c r="AE39" s="1" t="s">
        <v>1209</v>
      </c>
      <c r="AF39" s="29" t="s">
        <v>42</v>
      </c>
      <c r="AG39" s="1" t="s">
        <v>1211</v>
      </c>
    </row>
    <row r="40" spans="1:33" x14ac:dyDescent="0.25">
      <c r="A40" s="1" t="s">
        <v>15</v>
      </c>
      <c r="B40" s="1">
        <v>39</v>
      </c>
      <c r="C40" s="2" t="s">
        <v>398</v>
      </c>
      <c r="D40" s="30">
        <v>66794</v>
      </c>
      <c r="E40" s="3">
        <f t="shared" si="0"/>
        <v>0.52527524378735446</v>
      </c>
      <c r="F40" s="52" t="s">
        <v>1212</v>
      </c>
      <c r="G40" s="53">
        <v>48641</v>
      </c>
      <c r="H40" s="54">
        <f t="shared" si="1"/>
        <v>0.38251808744888327</v>
      </c>
      <c r="I40" s="4" t="s">
        <v>1212</v>
      </c>
      <c r="J40" s="5">
        <v>5963</v>
      </c>
      <c r="K40" s="6">
        <f t="shared" si="2"/>
        <v>4.6893677256999056E-2</v>
      </c>
      <c r="L40" s="7" t="s">
        <v>398</v>
      </c>
      <c r="M40" s="8">
        <v>5358</v>
      </c>
      <c r="N40" s="9">
        <f t="shared" si="3"/>
        <v>4.2135891789871031E-2</v>
      </c>
      <c r="O40" s="96"/>
      <c r="P40" s="95"/>
      <c r="Q40" s="94">
        <f t="shared" si="4"/>
        <v>0</v>
      </c>
      <c r="R40" s="10"/>
      <c r="S40" s="11"/>
      <c r="T40" s="12">
        <f t="shared" si="5"/>
        <v>0</v>
      </c>
      <c r="U40" s="105"/>
      <c r="V40" s="104"/>
      <c r="W40" s="103">
        <f t="shared" si="6"/>
        <v>0</v>
      </c>
      <c r="X40" s="102" t="s">
        <v>398</v>
      </c>
      <c r="Y40" s="101">
        <v>404</v>
      </c>
      <c r="Z40" s="100">
        <f t="shared" si="7"/>
        <v>3.1770997168921043E-3</v>
      </c>
      <c r="AA40" s="13"/>
      <c r="AB40" s="14"/>
      <c r="AC40" s="15">
        <f t="shared" si="8"/>
        <v>0</v>
      </c>
      <c r="AD40" s="16">
        <f t="shared" si="9"/>
        <v>127160</v>
      </c>
      <c r="AE40" s="1" t="s">
        <v>398</v>
      </c>
      <c r="AF40" s="29" t="s">
        <v>42</v>
      </c>
      <c r="AG40" s="1" t="s">
        <v>1206</v>
      </c>
    </row>
    <row r="41" spans="1:33" x14ac:dyDescent="0.25">
      <c r="A41" s="1" t="s">
        <v>15</v>
      </c>
      <c r="B41" s="1">
        <v>40</v>
      </c>
      <c r="C41" s="2" t="s">
        <v>1004</v>
      </c>
      <c r="D41" s="30">
        <v>77414</v>
      </c>
      <c r="E41" s="3">
        <f t="shared" si="0"/>
        <v>0.48212595286732102</v>
      </c>
      <c r="F41" s="52" t="s">
        <v>1213</v>
      </c>
      <c r="G41" s="53">
        <v>69867</v>
      </c>
      <c r="H41" s="54">
        <f t="shared" si="1"/>
        <v>0.43512405958846095</v>
      </c>
      <c r="I41" s="4" t="s">
        <v>1213</v>
      </c>
      <c r="J41" s="5">
        <v>7276</v>
      </c>
      <c r="K41" s="6">
        <f t="shared" si="2"/>
        <v>4.5314134821384085E-2</v>
      </c>
      <c r="L41" s="7" t="s">
        <v>1004</v>
      </c>
      <c r="M41" s="8">
        <v>5466</v>
      </c>
      <c r="N41" s="9">
        <f t="shared" si="3"/>
        <v>3.4041652134921031E-2</v>
      </c>
      <c r="O41" s="96" t="s">
        <v>1004</v>
      </c>
      <c r="P41" s="95">
        <v>939</v>
      </c>
      <c r="Q41" s="94">
        <f t="shared" si="4"/>
        <v>5.8479896367893977E-3</v>
      </c>
      <c r="R41" s="10"/>
      <c r="S41" s="11"/>
      <c r="T41" s="12">
        <f t="shared" si="5"/>
        <v>0</v>
      </c>
      <c r="U41" s="105"/>
      <c r="V41" s="104"/>
      <c r="W41" s="103">
        <f t="shared" si="6"/>
        <v>0</v>
      </c>
      <c r="X41" s="102"/>
      <c r="Y41" s="101"/>
      <c r="Z41" s="100">
        <f t="shared" si="7"/>
        <v>0</v>
      </c>
      <c r="AA41" s="13" t="s">
        <v>1213</v>
      </c>
      <c r="AB41" s="14">
        <v>545</v>
      </c>
      <c r="AC41" s="15">
        <f t="shared" si="8"/>
        <v>3.3942005879129093E-3</v>
      </c>
      <c r="AD41" s="16">
        <f t="shared" si="9"/>
        <v>160568</v>
      </c>
      <c r="AE41" s="1" t="s">
        <v>1004</v>
      </c>
      <c r="AF41" s="29" t="s">
        <v>42</v>
      </c>
      <c r="AG41" s="1" t="s">
        <v>1214</v>
      </c>
    </row>
    <row r="42" spans="1:33" ht="24" customHeight="1" x14ac:dyDescent="0.4">
      <c r="A42" s="1" t="s">
        <v>15</v>
      </c>
      <c r="B42" s="1">
        <v>41</v>
      </c>
      <c r="C42" s="2" t="s">
        <v>1006</v>
      </c>
      <c r="D42" s="113">
        <v>66922</v>
      </c>
      <c r="E42" s="3">
        <f t="shared" si="0"/>
        <v>0.4396226662987926</v>
      </c>
      <c r="F42" s="52" t="s">
        <v>564</v>
      </c>
      <c r="G42" s="53">
        <v>69462</v>
      </c>
      <c r="H42" s="54">
        <f t="shared" si="1"/>
        <v>0.4563083835875606</v>
      </c>
      <c r="I42" s="4" t="s">
        <v>564</v>
      </c>
      <c r="J42" s="5">
        <v>9021</v>
      </c>
      <c r="K42" s="6">
        <f t="shared" si="2"/>
        <v>5.926057309526625E-2</v>
      </c>
      <c r="L42" s="7" t="s">
        <v>1006</v>
      </c>
      <c r="M42" s="8">
        <v>6158</v>
      </c>
      <c r="N42" s="9">
        <f t="shared" si="3"/>
        <v>4.0453010655210016E-2</v>
      </c>
      <c r="O42" s="96" t="s">
        <v>564</v>
      </c>
      <c r="P42" s="95">
        <v>2142</v>
      </c>
      <c r="Q42" s="94">
        <f t="shared" si="4"/>
        <v>1.4071183634858696E-2</v>
      </c>
      <c r="R42" s="10"/>
      <c r="S42" s="11"/>
      <c r="T42" s="12">
        <f t="shared" si="5"/>
        <v>0</v>
      </c>
      <c r="U42" s="105"/>
      <c r="V42" s="104"/>
      <c r="W42" s="103">
        <f t="shared" si="6"/>
        <v>0</v>
      </c>
      <c r="X42" s="102" t="s">
        <v>1006</v>
      </c>
      <c r="Y42" s="101">
        <v>208</v>
      </c>
      <c r="Z42" s="100">
        <f t="shared" si="7"/>
        <v>1.3663894472691919E-3</v>
      </c>
      <c r="AA42" s="13" t="s">
        <v>564</v>
      </c>
      <c r="AB42" s="14">
        <v>455</v>
      </c>
      <c r="AC42" s="15">
        <f t="shared" si="8"/>
        <v>2.9889769159013573E-3</v>
      </c>
      <c r="AD42" s="16">
        <f t="shared" si="9"/>
        <v>152226</v>
      </c>
      <c r="AE42" s="1" t="s">
        <v>564</v>
      </c>
      <c r="AF42" s="29" t="s">
        <v>18</v>
      </c>
      <c r="AG42" s="1" t="s">
        <v>1215</v>
      </c>
    </row>
    <row r="43" spans="1:33" x14ac:dyDescent="0.25">
      <c r="A43" s="1" t="s">
        <v>15</v>
      </c>
      <c r="B43" s="1">
        <v>42</v>
      </c>
      <c r="C43" s="2" t="s">
        <v>1007</v>
      </c>
      <c r="D43" s="30">
        <v>59812</v>
      </c>
      <c r="E43" s="3">
        <f t="shared" si="0"/>
        <v>0.45070380082587336</v>
      </c>
      <c r="F43" s="52" t="s">
        <v>1216</v>
      </c>
      <c r="G43" s="53">
        <v>60003</v>
      </c>
      <c r="H43" s="54">
        <f t="shared" si="1"/>
        <v>0.45214305090876211</v>
      </c>
      <c r="I43" s="4" t="s">
        <v>1216</v>
      </c>
      <c r="J43" s="5">
        <v>6311</v>
      </c>
      <c r="K43" s="6">
        <f t="shared" si="2"/>
        <v>4.755553546131356E-2</v>
      </c>
      <c r="L43" s="7" t="s">
        <v>1007</v>
      </c>
      <c r="M43" s="8">
        <v>6310</v>
      </c>
      <c r="N43" s="9">
        <f t="shared" si="3"/>
        <v>4.7548000120565453E-2</v>
      </c>
      <c r="O43" s="96" t="s">
        <v>1216</v>
      </c>
      <c r="P43" s="95">
        <v>1445</v>
      </c>
      <c r="Q43" s="94">
        <f t="shared" si="4"/>
        <v>1.088856738101697E-2</v>
      </c>
      <c r="R43" s="10"/>
      <c r="S43" s="11"/>
      <c r="T43" s="12">
        <f t="shared" si="5"/>
        <v>0</v>
      </c>
      <c r="U43" s="105"/>
      <c r="V43" s="104"/>
      <c r="W43" s="103">
        <f t="shared" si="6"/>
        <v>0</v>
      </c>
      <c r="X43" s="102" t="s">
        <v>1007</v>
      </c>
      <c r="Y43" s="101">
        <v>272</v>
      </c>
      <c r="Z43" s="100">
        <f t="shared" si="7"/>
        <v>2.0496126834855474E-3</v>
      </c>
      <c r="AA43" s="13"/>
      <c r="AB43" s="14"/>
      <c r="AC43" s="15">
        <f t="shared" si="8"/>
        <v>0</v>
      </c>
      <c r="AD43" s="16">
        <f t="shared" si="9"/>
        <v>132708</v>
      </c>
      <c r="AE43" s="1" t="s">
        <v>1216</v>
      </c>
      <c r="AF43" s="29" t="s">
        <v>18</v>
      </c>
      <c r="AG43" s="1" t="s">
        <v>1197</v>
      </c>
    </row>
    <row r="44" spans="1:33" x14ac:dyDescent="0.25">
      <c r="A44" s="1" t="s">
        <v>15</v>
      </c>
      <c r="B44" s="1">
        <v>43</v>
      </c>
      <c r="C44" s="2" t="s">
        <v>1217</v>
      </c>
      <c r="D44" s="30">
        <v>69157</v>
      </c>
      <c r="E44" s="3">
        <f t="shared" si="0"/>
        <v>0.43085520618524586</v>
      </c>
      <c r="F44" s="52" t="s">
        <v>428</v>
      </c>
      <c r="G44" s="53">
        <v>74142</v>
      </c>
      <c r="H44" s="54">
        <f t="shared" si="1"/>
        <v>0.46191226769504895</v>
      </c>
      <c r="I44" s="4" t="s">
        <v>428</v>
      </c>
      <c r="J44" s="5">
        <v>8944</v>
      </c>
      <c r="K44" s="6">
        <f t="shared" si="2"/>
        <v>5.5722037741961612E-2</v>
      </c>
      <c r="L44" s="7" t="s">
        <v>1217</v>
      </c>
      <c r="M44" s="8">
        <v>8268</v>
      </c>
      <c r="N44" s="9">
        <f t="shared" si="3"/>
        <v>5.151048837774358E-2</v>
      </c>
      <c r="O44" s="96" t="s">
        <v>428</v>
      </c>
      <c r="P44" s="95">
        <v>3060</v>
      </c>
      <c r="Q44" s="94">
        <f t="shared" si="4"/>
        <v>1.9064113985957348E-2</v>
      </c>
      <c r="R44" s="10"/>
      <c r="S44" s="11"/>
      <c r="T44" s="12">
        <f t="shared" si="5"/>
        <v>0</v>
      </c>
      <c r="U44" s="105"/>
      <c r="V44" s="104"/>
      <c r="W44" s="103">
        <f t="shared" si="6"/>
        <v>0</v>
      </c>
      <c r="X44" s="102"/>
      <c r="Y44" s="101"/>
      <c r="Z44" s="100">
        <f t="shared" si="7"/>
        <v>0</v>
      </c>
      <c r="AA44" s="13"/>
      <c r="AB44" s="14"/>
      <c r="AC44" s="15">
        <f t="shared" si="8"/>
        <v>0</v>
      </c>
      <c r="AD44" s="16">
        <f t="shared" si="9"/>
        <v>160511</v>
      </c>
      <c r="AE44" s="1" t="s">
        <v>428</v>
      </c>
      <c r="AF44" s="29" t="s">
        <v>18</v>
      </c>
      <c r="AG44" s="1" t="s">
        <v>502</v>
      </c>
    </row>
    <row r="45" spans="1:33" x14ac:dyDescent="0.25">
      <c r="A45" s="1" t="s">
        <v>15</v>
      </c>
      <c r="B45" s="1">
        <v>44</v>
      </c>
      <c r="C45" s="2" t="s">
        <v>134</v>
      </c>
      <c r="D45" s="30">
        <v>80255</v>
      </c>
      <c r="E45" s="3">
        <f t="shared" si="0"/>
        <v>0.64374979946738542</v>
      </c>
      <c r="F45" s="52" t="s">
        <v>1218</v>
      </c>
      <c r="G45" s="53">
        <v>34269</v>
      </c>
      <c r="H45" s="54">
        <f t="shared" si="1"/>
        <v>0.27488208682260085</v>
      </c>
      <c r="I45" s="4"/>
      <c r="J45" s="5"/>
      <c r="K45" s="6">
        <f t="shared" si="2"/>
        <v>0</v>
      </c>
      <c r="L45" s="7" t="s">
        <v>134</v>
      </c>
      <c r="M45" s="8">
        <v>10144</v>
      </c>
      <c r="N45" s="9">
        <f t="shared" si="3"/>
        <v>8.1368113710013804E-2</v>
      </c>
      <c r="O45" s="96" t="s">
        <v>134</v>
      </c>
      <c r="P45" s="95">
        <v>2616</v>
      </c>
      <c r="Q45" s="94">
        <f t="shared" si="4"/>
        <v>2.0983732794301664E-2</v>
      </c>
      <c r="R45" s="10"/>
      <c r="S45" s="11"/>
      <c r="T45" s="12">
        <f t="shared" si="5"/>
        <v>0</v>
      </c>
      <c r="U45" s="105"/>
      <c r="V45" s="104"/>
      <c r="W45" s="103">
        <f t="shared" si="6"/>
        <v>0</v>
      </c>
      <c r="X45" s="102"/>
      <c r="Y45" s="101"/>
      <c r="Z45" s="100">
        <f t="shared" si="7"/>
        <v>0</v>
      </c>
      <c r="AA45" s="13"/>
      <c r="AB45" s="14"/>
      <c r="AC45" s="15">
        <f t="shared" si="8"/>
        <v>0</v>
      </c>
      <c r="AD45" s="16">
        <f t="shared" si="9"/>
        <v>124668</v>
      </c>
      <c r="AE45" s="1" t="s">
        <v>134</v>
      </c>
      <c r="AF45" s="29" t="s">
        <v>42</v>
      </c>
      <c r="AG45" s="1" t="s">
        <v>560</v>
      </c>
    </row>
    <row r="46" spans="1:33" x14ac:dyDescent="0.25">
      <c r="A46" s="1" t="s">
        <v>15</v>
      </c>
      <c r="B46" s="1">
        <v>45</v>
      </c>
      <c r="C46" s="2" t="s">
        <v>166</v>
      </c>
      <c r="D46" s="30">
        <v>51922</v>
      </c>
      <c r="E46" s="3">
        <f t="shared" si="0"/>
        <v>0.39081999789242328</v>
      </c>
      <c r="F46" s="52" t="s">
        <v>430</v>
      </c>
      <c r="G46" s="53">
        <v>69596</v>
      </c>
      <c r="H46" s="54">
        <f t="shared" si="1"/>
        <v>0.52385325244253089</v>
      </c>
      <c r="I46" s="4" t="s">
        <v>430</v>
      </c>
      <c r="J46" s="5">
        <v>6330</v>
      </c>
      <c r="K46" s="6">
        <f t="shared" si="2"/>
        <v>4.7646288406822529E-2</v>
      </c>
      <c r="L46" s="7" t="s">
        <v>166</v>
      </c>
      <c r="M46" s="8">
        <v>5006</v>
      </c>
      <c r="N46" s="9">
        <f t="shared" si="3"/>
        <v>3.7680461258223316E-2</v>
      </c>
      <c r="O46" s="96" t="s">
        <v>430</v>
      </c>
      <c r="P46" s="95">
        <v>2210</v>
      </c>
      <c r="Q46" s="94">
        <f t="shared" si="4"/>
        <v>1.6634802113598385E-2</v>
      </c>
      <c r="R46" s="10"/>
      <c r="S46" s="11"/>
      <c r="T46" s="12">
        <f t="shared" si="5"/>
        <v>0</v>
      </c>
      <c r="U46" s="105"/>
      <c r="V46" s="104"/>
      <c r="W46" s="103">
        <f t="shared" si="6"/>
        <v>0</v>
      </c>
      <c r="X46" s="102"/>
      <c r="Y46" s="101"/>
      <c r="Z46" s="100">
        <f t="shared" si="7"/>
        <v>0</v>
      </c>
      <c r="AA46" s="13"/>
      <c r="AB46" s="14"/>
      <c r="AC46" s="15">
        <f t="shared" si="8"/>
        <v>0</v>
      </c>
      <c r="AD46" s="16">
        <f t="shared" si="9"/>
        <v>132854</v>
      </c>
      <c r="AE46" s="1" t="s">
        <v>430</v>
      </c>
      <c r="AF46" s="29" t="s">
        <v>18</v>
      </c>
      <c r="AG46" s="1" t="s">
        <v>502</v>
      </c>
    </row>
    <row r="47" spans="1:33" x14ac:dyDescent="0.25">
      <c r="A47" s="1" t="s">
        <v>15</v>
      </c>
      <c r="B47" s="1">
        <v>46</v>
      </c>
      <c r="C47" s="2" t="s">
        <v>1219</v>
      </c>
      <c r="D47" s="30">
        <v>68167</v>
      </c>
      <c r="E47" s="3">
        <f t="shared" si="0"/>
        <v>0.44744563398032122</v>
      </c>
      <c r="F47" s="52" t="s">
        <v>1220</v>
      </c>
      <c r="G47" s="53">
        <v>64227</v>
      </c>
      <c r="H47" s="54">
        <f t="shared" si="1"/>
        <v>0.42158362160068791</v>
      </c>
      <c r="I47" s="4" t="s">
        <v>1220</v>
      </c>
      <c r="J47" s="5">
        <v>8738</v>
      </c>
      <c r="K47" s="6">
        <f t="shared" si="2"/>
        <v>5.7355904612496469E-2</v>
      </c>
      <c r="L47" s="7" t="s">
        <v>1219</v>
      </c>
      <c r="M47" s="8">
        <v>9935</v>
      </c>
      <c r="N47" s="9">
        <f t="shared" si="3"/>
        <v>6.521296776438E-2</v>
      </c>
      <c r="O47" s="96" t="s">
        <v>1220</v>
      </c>
      <c r="P47" s="95">
        <v>2069</v>
      </c>
      <c r="Q47" s="94">
        <f t="shared" si="4"/>
        <v>1.3580838480573953E-2</v>
      </c>
      <c r="R47" s="10" t="s">
        <v>1221</v>
      </c>
      <c r="S47" s="11">
        <v>1280</v>
      </c>
      <c r="T47" s="12">
        <f t="shared" si="5"/>
        <v>8.4018720421143844E-3</v>
      </c>
      <c r="U47" s="105"/>
      <c r="V47" s="104"/>
      <c r="W47" s="103">
        <f t="shared" si="6"/>
        <v>0</v>
      </c>
      <c r="X47" s="102"/>
      <c r="Y47" s="101"/>
      <c r="Z47" s="100">
        <f t="shared" si="7"/>
        <v>0</v>
      </c>
      <c r="AA47" s="13"/>
      <c r="AB47" s="14"/>
      <c r="AC47" s="15">
        <f t="shared" si="8"/>
        <v>0</v>
      </c>
      <c r="AD47" s="16">
        <f t="shared" si="9"/>
        <v>152347</v>
      </c>
      <c r="AE47" s="1" t="s">
        <v>1219</v>
      </c>
      <c r="AF47" s="29" t="s">
        <v>42</v>
      </c>
      <c r="AG47" s="1" t="s">
        <v>1222</v>
      </c>
    </row>
    <row r="48" spans="1:33" x14ac:dyDescent="0.25">
      <c r="A48" s="1" t="s">
        <v>15</v>
      </c>
      <c r="B48" s="1">
        <v>47</v>
      </c>
      <c r="C48" s="2"/>
      <c r="D48" s="30"/>
      <c r="E48" s="3">
        <f t="shared" si="0"/>
        <v>0</v>
      </c>
      <c r="F48" s="52" t="s">
        <v>140</v>
      </c>
      <c r="G48" s="53">
        <v>80723</v>
      </c>
      <c r="H48" s="54">
        <f t="shared" si="1"/>
        <v>0.88854032515492742</v>
      </c>
      <c r="I48" s="4" t="s">
        <v>140</v>
      </c>
      <c r="J48" s="5">
        <v>10126</v>
      </c>
      <c r="K48" s="6">
        <f t="shared" si="2"/>
        <v>0.11145967484507259</v>
      </c>
      <c r="L48" s="7"/>
      <c r="M48" s="8"/>
      <c r="N48" s="9">
        <f t="shared" si="3"/>
        <v>0</v>
      </c>
      <c r="O48" s="96" t="s">
        <v>140</v>
      </c>
      <c r="P48" s="95">
        <v>9891</v>
      </c>
      <c r="Q48" s="94">
        <f t="shared" si="4"/>
        <v>0.10887296502988475</v>
      </c>
      <c r="R48" s="10"/>
      <c r="S48" s="11"/>
      <c r="T48" s="12">
        <f t="shared" si="5"/>
        <v>0</v>
      </c>
      <c r="U48" s="105"/>
      <c r="V48" s="104"/>
      <c r="W48" s="103">
        <f t="shared" si="6"/>
        <v>0</v>
      </c>
      <c r="X48" s="102"/>
      <c r="Y48" s="101"/>
      <c r="Z48" s="100">
        <f t="shared" si="7"/>
        <v>0</v>
      </c>
      <c r="AA48" s="13"/>
      <c r="AB48" s="14"/>
      <c r="AC48" s="15">
        <f t="shared" si="8"/>
        <v>0</v>
      </c>
      <c r="AD48" s="16">
        <f t="shared" si="9"/>
        <v>90849</v>
      </c>
      <c r="AE48" s="1" t="s">
        <v>140</v>
      </c>
      <c r="AF48" s="29" t="s">
        <v>18</v>
      </c>
      <c r="AG48" s="1" t="s">
        <v>129</v>
      </c>
    </row>
    <row r="49" spans="1:33" x14ac:dyDescent="0.25">
      <c r="A49" s="1" t="s">
        <v>15</v>
      </c>
      <c r="B49" s="1">
        <v>48</v>
      </c>
      <c r="C49" s="2"/>
      <c r="D49" s="30"/>
      <c r="E49" s="3">
        <f t="shared" si="0"/>
        <v>0</v>
      </c>
      <c r="F49" s="52" t="s">
        <v>142</v>
      </c>
      <c r="G49" s="53">
        <v>80176</v>
      </c>
      <c r="H49" s="54">
        <f t="shared" si="1"/>
        <v>0.88342368548635908</v>
      </c>
      <c r="I49" s="4" t="s">
        <v>142</v>
      </c>
      <c r="J49" s="5">
        <v>10580</v>
      </c>
      <c r="K49" s="6">
        <f t="shared" si="2"/>
        <v>0.11657631451364098</v>
      </c>
      <c r="L49" s="7"/>
      <c r="M49" s="8"/>
      <c r="N49" s="9">
        <f t="shared" si="3"/>
        <v>0</v>
      </c>
      <c r="O49" s="96" t="s">
        <v>142</v>
      </c>
      <c r="P49" s="95">
        <v>7559</v>
      </c>
      <c r="Q49" s="94">
        <f t="shared" si="4"/>
        <v>8.3289259112345193E-2</v>
      </c>
      <c r="R49" s="10"/>
      <c r="S49" s="11"/>
      <c r="T49" s="12">
        <f t="shared" si="5"/>
        <v>0</v>
      </c>
      <c r="U49" s="105"/>
      <c r="V49" s="104"/>
      <c r="W49" s="103">
        <f t="shared" si="6"/>
        <v>0</v>
      </c>
      <c r="X49" s="102"/>
      <c r="Y49" s="101"/>
      <c r="Z49" s="100">
        <f t="shared" si="7"/>
        <v>0</v>
      </c>
      <c r="AA49" s="13"/>
      <c r="AB49" s="14"/>
      <c r="AC49" s="15">
        <f t="shared" si="8"/>
        <v>0</v>
      </c>
      <c r="AD49" s="16">
        <f t="shared" si="9"/>
        <v>90756</v>
      </c>
      <c r="AE49" s="1" t="s">
        <v>142</v>
      </c>
      <c r="AF49" s="29" t="s">
        <v>18</v>
      </c>
      <c r="AG49" s="1" t="s">
        <v>129</v>
      </c>
    </row>
    <row r="50" spans="1:33" x14ac:dyDescent="0.25">
      <c r="A50" s="1" t="s">
        <v>15</v>
      </c>
      <c r="B50" s="1">
        <v>49</v>
      </c>
      <c r="C50" s="2" t="s">
        <v>1223</v>
      </c>
      <c r="D50" s="30">
        <v>52781</v>
      </c>
      <c r="E50" s="3">
        <f t="shared" si="0"/>
        <v>0.37389049848760686</v>
      </c>
      <c r="F50" s="52" t="s">
        <v>426</v>
      </c>
      <c r="G50" s="53">
        <v>78404</v>
      </c>
      <c r="H50" s="54">
        <f t="shared" si="1"/>
        <v>0.55539892467786378</v>
      </c>
      <c r="I50" s="4" t="s">
        <v>426</v>
      </c>
      <c r="J50" s="5">
        <v>9982</v>
      </c>
      <c r="K50" s="6">
        <f t="shared" si="2"/>
        <v>7.0710576834529318E-2</v>
      </c>
      <c r="L50" s="7"/>
      <c r="M50" s="8"/>
      <c r="N50" s="9">
        <f t="shared" si="3"/>
        <v>0</v>
      </c>
      <c r="O50" s="96" t="s">
        <v>426</v>
      </c>
      <c r="P50" s="95">
        <v>3549</v>
      </c>
      <c r="Q50" s="94">
        <f t="shared" si="4"/>
        <v>2.5140436504282163E-2</v>
      </c>
      <c r="R50" s="10"/>
      <c r="S50" s="11"/>
      <c r="T50" s="12">
        <f t="shared" si="5"/>
        <v>0</v>
      </c>
      <c r="U50" s="105"/>
      <c r="V50" s="104"/>
      <c r="W50" s="103">
        <f t="shared" si="6"/>
        <v>0</v>
      </c>
      <c r="X50" s="102"/>
      <c r="Y50" s="101"/>
      <c r="Z50" s="100">
        <f t="shared" si="7"/>
        <v>0</v>
      </c>
      <c r="AA50" s="13"/>
      <c r="AB50" s="14"/>
      <c r="AC50" s="15">
        <f t="shared" si="8"/>
        <v>0</v>
      </c>
      <c r="AD50" s="16">
        <f t="shared" si="9"/>
        <v>141167</v>
      </c>
      <c r="AE50" s="1" t="s">
        <v>426</v>
      </c>
      <c r="AF50" s="29" t="s">
        <v>18</v>
      </c>
      <c r="AG50" s="1" t="s">
        <v>498</v>
      </c>
    </row>
    <row r="51" spans="1:33" x14ac:dyDescent="0.25">
      <c r="A51" s="1" t="s">
        <v>15</v>
      </c>
      <c r="B51" s="1">
        <v>50</v>
      </c>
      <c r="C51" s="2" t="s">
        <v>1013</v>
      </c>
      <c r="D51" s="30">
        <v>77293</v>
      </c>
      <c r="E51" s="3">
        <f t="shared" si="0"/>
        <v>0.49573170340629952</v>
      </c>
      <c r="F51" s="52" t="s">
        <v>1224</v>
      </c>
      <c r="G51" s="53">
        <v>62929</v>
      </c>
      <c r="H51" s="54">
        <f t="shared" si="1"/>
        <v>0.40360576460552727</v>
      </c>
      <c r="I51" s="4" t="s">
        <v>1224</v>
      </c>
      <c r="J51" s="5">
        <v>9806</v>
      </c>
      <c r="K51" s="6">
        <f t="shared" si="2"/>
        <v>6.2892436360371229E-2</v>
      </c>
      <c r="L51" s="7" t="s">
        <v>1013</v>
      </c>
      <c r="M51" s="8">
        <v>5889</v>
      </c>
      <c r="N51" s="9">
        <f t="shared" si="3"/>
        <v>3.7770095627801974E-2</v>
      </c>
      <c r="O51" s="96" t="s">
        <v>1224</v>
      </c>
      <c r="P51" s="95">
        <v>2308</v>
      </c>
      <c r="Q51" s="94">
        <f t="shared" si="4"/>
        <v>1.480274761571862E-2</v>
      </c>
      <c r="R51" s="10"/>
      <c r="S51" s="11"/>
      <c r="T51" s="12">
        <f t="shared" si="5"/>
        <v>0</v>
      </c>
      <c r="U51" s="105"/>
      <c r="V51" s="104"/>
      <c r="W51" s="103">
        <f t="shared" si="6"/>
        <v>0</v>
      </c>
      <c r="X51" s="102"/>
      <c r="Y51" s="101"/>
      <c r="Z51" s="100">
        <f t="shared" si="7"/>
        <v>0</v>
      </c>
      <c r="AA51" s="13"/>
      <c r="AB51" s="14"/>
      <c r="AC51" s="15">
        <f t="shared" si="8"/>
        <v>0</v>
      </c>
      <c r="AD51" s="16">
        <f t="shared" si="9"/>
        <v>155917</v>
      </c>
      <c r="AE51" s="1" t="s">
        <v>1013</v>
      </c>
      <c r="AF51" s="29" t="s">
        <v>42</v>
      </c>
      <c r="AG51" s="1" t="s">
        <v>502</v>
      </c>
    </row>
    <row r="52" spans="1:33" x14ac:dyDescent="0.25">
      <c r="A52" s="1" t="s">
        <v>15</v>
      </c>
      <c r="B52" s="1">
        <v>51</v>
      </c>
      <c r="C52" s="2" t="s">
        <v>1225</v>
      </c>
      <c r="D52" s="30">
        <v>58691</v>
      </c>
      <c r="E52" s="3">
        <f t="shared" si="0"/>
        <v>0.45261818462250325</v>
      </c>
      <c r="F52" s="52" t="s">
        <v>1226</v>
      </c>
      <c r="G52" s="53">
        <v>65531</v>
      </c>
      <c r="H52" s="54">
        <f t="shared" si="1"/>
        <v>0.50536747127323201</v>
      </c>
      <c r="I52" s="4" t="s">
        <v>1226</v>
      </c>
      <c r="J52" s="5">
        <v>5448</v>
      </c>
      <c r="K52" s="6">
        <f t="shared" si="2"/>
        <v>4.2014344104264668E-2</v>
      </c>
      <c r="L52" s="7"/>
      <c r="M52" s="8"/>
      <c r="N52" s="9">
        <f t="shared" si="3"/>
        <v>0</v>
      </c>
      <c r="O52" s="96" t="s">
        <v>1226</v>
      </c>
      <c r="P52" s="95">
        <v>2021</v>
      </c>
      <c r="Q52" s="94">
        <f t="shared" si="4"/>
        <v>1.5585717590807435E-2</v>
      </c>
      <c r="R52" s="10"/>
      <c r="S52" s="11"/>
      <c r="T52" s="12">
        <f t="shared" si="5"/>
        <v>0</v>
      </c>
      <c r="U52" s="105"/>
      <c r="V52" s="104"/>
      <c r="W52" s="103">
        <f t="shared" si="6"/>
        <v>0</v>
      </c>
      <c r="X52" s="102"/>
      <c r="Y52" s="101"/>
      <c r="Z52" s="100">
        <f t="shared" si="7"/>
        <v>0</v>
      </c>
      <c r="AA52" s="13"/>
      <c r="AB52" s="14"/>
      <c r="AC52" s="15">
        <f t="shared" si="8"/>
        <v>0</v>
      </c>
      <c r="AD52" s="16">
        <f t="shared" si="9"/>
        <v>129670</v>
      </c>
      <c r="AE52" s="1" t="s">
        <v>1226</v>
      </c>
      <c r="AF52" s="29" t="s">
        <v>18</v>
      </c>
      <c r="AG52" s="1" t="s">
        <v>498</v>
      </c>
    </row>
    <row r="53" spans="1:33" x14ac:dyDescent="0.25">
      <c r="A53" s="1" t="s">
        <v>15</v>
      </c>
      <c r="B53" s="1">
        <v>52</v>
      </c>
      <c r="C53" s="2"/>
      <c r="D53" s="30"/>
      <c r="E53" s="3">
        <f t="shared" si="0"/>
        <v>0</v>
      </c>
      <c r="F53" s="52" t="s">
        <v>800</v>
      </c>
      <c r="G53" s="53">
        <v>80745</v>
      </c>
      <c r="H53" s="54">
        <f t="shared" si="1"/>
        <v>0.79612904498037906</v>
      </c>
      <c r="I53" s="4" t="s">
        <v>800</v>
      </c>
      <c r="J53" s="5">
        <v>6875</v>
      </c>
      <c r="K53" s="6">
        <f t="shared" si="2"/>
        <v>6.778608191516633E-2</v>
      </c>
      <c r="L53" s="7"/>
      <c r="M53" s="8"/>
      <c r="N53" s="9">
        <f t="shared" si="3"/>
        <v>0</v>
      </c>
      <c r="O53" s="96" t="s">
        <v>800</v>
      </c>
      <c r="P53" s="95">
        <v>8432</v>
      </c>
      <c r="Q53" s="94">
        <f t="shared" si="4"/>
        <v>8.3137780757626553E-2</v>
      </c>
      <c r="R53" s="10"/>
      <c r="S53" s="11"/>
      <c r="T53" s="12">
        <f t="shared" si="5"/>
        <v>0</v>
      </c>
      <c r="U53" s="105" t="s">
        <v>1227</v>
      </c>
      <c r="V53" s="104">
        <v>13802</v>
      </c>
      <c r="W53" s="103">
        <f t="shared" si="6"/>
        <v>0.13608487310445466</v>
      </c>
      <c r="X53" s="102"/>
      <c r="Y53" s="101"/>
      <c r="Z53" s="100">
        <f t="shared" si="7"/>
        <v>0</v>
      </c>
      <c r="AA53" s="13"/>
      <c r="AB53" s="14"/>
      <c r="AC53" s="15">
        <f t="shared" si="8"/>
        <v>0</v>
      </c>
      <c r="AD53" s="16">
        <f t="shared" si="9"/>
        <v>101422</v>
      </c>
      <c r="AE53" s="1" t="s">
        <v>800</v>
      </c>
      <c r="AF53" s="29" t="s">
        <v>18</v>
      </c>
      <c r="AG53" s="1" t="s">
        <v>713</v>
      </c>
    </row>
    <row r="54" spans="1:33" x14ac:dyDescent="0.25">
      <c r="A54" s="1" t="s">
        <v>15</v>
      </c>
      <c r="B54" s="1">
        <v>53</v>
      </c>
      <c r="C54" s="2" t="s">
        <v>1018</v>
      </c>
      <c r="D54" s="30">
        <v>61697</v>
      </c>
      <c r="E54" s="3">
        <f t="shared" si="0"/>
        <v>0.51560684946389324</v>
      </c>
      <c r="F54" s="52" t="s">
        <v>1228</v>
      </c>
      <c r="G54" s="53">
        <v>45537</v>
      </c>
      <c r="H54" s="54">
        <f t="shared" si="1"/>
        <v>0.38055641447780775</v>
      </c>
      <c r="I54" s="4" t="s">
        <v>1228</v>
      </c>
      <c r="J54" s="5">
        <v>6075</v>
      </c>
      <c r="K54" s="6">
        <f t="shared" si="2"/>
        <v>5.0769269340375567E-2</v>
      </c>
      <c r="L54" s="7" t="s">
        <v>1018</v>
      </c>
      <c r="M54" s="8">
        <v>5002</v>
      </c>
      <c r="N54" s="9">
        <f t="shared" si="3"/>
        <v>4.1802121027252441E-2</v>
      </c>
      <c r="O54" s="96" t="s">
        <v>1228</v>
      </c>
      <c r="P54" s="95">
        <v>2084</v>
      </c>
      <c r="Q54" s="94">
        <f t="shared" si="4"/>
        <v>1.7416157581126367E-2</v>
      </c>
      <c r="R54" s="10"/>
      <c r="S54" s="11"/>
      <c r="T54" s="12">
        <f t="shared" si="5"/>
        <v>0</v>
      </c>
      <c r="U54" s="105" t="s">
        <v>1229</v>
      </c>
      <c r="V54" s="104">
        <v>1246</v>
      </c>
      <c r="W54" s="103">
        <f t="shared" si="6"/>
        <v>1.0412923390635055E-2</v>
      </c>
      <c r="X54" s="102" t="s">
        <v>1228</v>
      </c>
      <c r="Y54" s="101">
        <v>102</v>
      </c>
      <c r="Z54" s="100">
        <f t="shared" si="7"/>
        <v>8.5242230003593547E-4</v>
      </c>
      <c r="AA54" s="13"/>
      <c r="AB54" s="14"/>
      <c r="AC54" s="15">
        <f t="shared" si="8"/>
        <v>0</v>
      </c>
      <c r="AD54" s="16">
        <f t="shared" si="9"/>
        <v>119659</v>
      </c>
      <c r="AE54" s="1" t="s">
        <v>1018</v>
      </c>
      <c r="AF54" s="29" t="s">
        <v>42</v>
      </c>
      <c r="AG54" s="1" t="s">
        <v>1230</v>
      </c>
    </row>
    <row r="55" spans="1:33" x14ac:dyDescent="0.25">
      <c r="A55" s="1" t="s">
        <v>15</v>
      </c>
      <c r="B55" s="1">
        <v>54</v>
      </c>
      <c r="C55" s="2" t="s">
        <v>1231</v>
      </c>
      <c r="D55" s="30">
        <v>51609</v>
      </c>
      <c r="E55" s="3">
        <f t="shared" si="0"/>
        <v>0.36861991628930191</v>
      </c>
      <c r="F55" s="52" t="s">
        <v>804</v>
      </c>
      <c r="G55" s="53">
        <v>76760</v>
      </c>
      <c r="H55" s="54">
        <f t="shared" si="1"/>
        <v>0.54826221733354286</v>
      </c>
      <c r="I55" s="4" t="s">
        <v>804</v>
      </c>
      <c r="J55" s="5">
        <v>11483</v>
      </c>
      <c r="K55" s="6">
        <f t="shared" si="2"/>
        <v>8.2017913517992092E-2</v>
      </c>
      <c r="L55" s="7"/>
      <c r="M55" s="8"/>
      <c r="N55" s="9">
        <f t="shared" si="3"/>
        <v>0</v>
      </c>
      <c r="O55" s="96" t="s">
        <v>804</v>
      </c>
      <c r="P55" s="95">
        <v>2590</v>
      </c>
      <c r="Q55" s="94">
        <f t="shared" si="4"/>
        <v>1.8499207176835279E-2</v>
      </c>
      <c r="R55" s="10"/>
      <c r="S55" s="11"/>
      <c r="T55" s="12">
        <f t="shared" si="5"/>
        <v>0</v>
      </c>
      <c r="U55" s="105"/>
      <c r="V55" s="104"/>
      <c r="W55" s="103">
        <f t="shared" si="6"/>
        <v>0</v>
      </c>
      <c r="X55" s="102" t="s">
        <v>804</v>
      </c>
      <c r="Y55" s="101">
        <v>154</v>
      </c>
      <c r="Z55" s="100">
        <f t="shared" si="7"/>
        <v>1.0999528591631787E-3</v>
      </c>
      <c r="AA55" s="13"/>
      <c r="AB55" s="14"/>
      <c r="AC55" s="15">
        <f t="shared" si="8"/>
        <v>0</v>
      </c>
      <c r="AD55" s="16">
        <f t="shared" si="9"/>
        <v>140006</v>
      </c>
      <c r="AE55" s="1" t="s">
        <v>804</v>
      </c>
      <c r="AF55" s="29" t="s">
        <v>18</v>
      </c>
      <c r="AG55" s="1" t="s">
        <v>1232</v>
      </c>
    </row>
    <row r="56" spans="1:33" x14ac:dyDescent="0.25">
      <c r="A56" s="1" t="s">
        <v>15</v>
      </c>
      <c r="B56" s="1">
        <v>55</v>
      </c>
      <c r="C56" s="2" t="s">
        <v>1233</v>
      </c>
      <c r="D56" s="30">
        <v>83539</v>
      </c>
      <c r="E56" s="3">
        <f t="shared" si="0"/>
        <v>0.53767434077144383</v>
      </c>
      <c r="F56" s="52" t="s">
        <v>1234</v>
      </c>
      <c r="G56" s="53">
        <v>56048</v>
      </c>
      <c r="H56" s="54">
        <f t="shared" si="1"/>
        <v>0.36073655958962741</v>
      </c>
      <c r="I56" s="4" t="s">
        <v>1234</v>
      </c>
      <c r="J56" s="5">
        <v>8772</v>
      </c>
      <c r="K56" s="6">
        <f t="shared" si="2"/>
        <v>5.6458412445050878E-2</v>
      </c>
      <c r="L56" s="7" t="s">
        <v>1233</v>
      </c>
      <c r="M56" s="8">
        <v>6871</v>
      </c>
      <c r="N56" s="9">
        <f t="shared" si="3"/>
        <v>4.4223181932278227E-2</v>
      </c>
      <c r="O56" s="96" t="s">
        <v>1234</v>
      </c>
      <c r="P56" s="95">
        <v>2122</v>
      </c>
      <c r="Q56" s="94">
        <f t="shared" si="4"/>
        <v>1.3657632376698354E-2</v>
      </c>
      <c r="R56" s="10"/>
      <c r="S56" s="11"/>
      <c r="T56" s="12">
        <f t="shared" si="5"/>
        <v>0</v>
      </c>
      <c r="U56" s="105"/>
      <c r="V56" s="104"/>
      <c r="W56" s="103">
        <f t="shared" si="6"/>
        <v>0</v>
      </c>
      <c r="X56" s="102" t="s">
        <v>1234</v>
      </c>
      <c r="Y56" s="101">
        <v>141</v>
      </c>
      <c r="Z56" s="100">
        <f t="shared" si="7"/>
        <v>9.0750526159965499E-4</v>
      </c>
      <c r="AA56" s="13"/>
      <c r="AB56" s="14"/>
      <c r="AC56" s="15">
        <f t="shared" si="8"/>
        <v>0</v>
      </c>
      <c r="AD56" s="16">
        <f t="shared" si="9"/>
        <v>155371</v>
      </c>
      <c r="AE56" s="1" t="s">
        <v>1233</v>
      </c>
      <c r="AF56" s="29" t="s">
        <v>42</v>
      </c>
      <c r="AG56" s="1" t="s">
        <v>1235</v>
      </c>
    </row>
    <row r="57" spans="1:33" x14ac:dyDescent="0.25">
      <c r="A57" s="1" t="s">
        <v>15</v>
      </c>
      <c r="B57" s="1">
        <v>56</v>
      </c>
      <c r="C57" s="2" t="s">
        <v>1022</v>
      </c>
      <c r="D57" s="30">
        <v>64491</v>
      </c>
      <c r="E57" s="3">
        <f t="shared" si="0"/>
        <v>0.52151868025230474</v>
      </c>
      <c r="F57" s="52" t="s">
        <v>1236</v>
      </c>
      <c r="G57" s="53">
        <v>46137</v>
      </c>
      <c r="H57" s="54">
        <f t="shared" si="1"/>
        <v>0.37309558466763709</v>
      </c>
      <c r="I57" s="4" t="s">
        <v>1236</v>
      </c>
      <c r="J57" s="5">
        <v>7572</v>
      </c>
      <c r="K57" s="6">
        <f t="shared" si="2"/>
        <v>6.1232411450752061E-2</v>
      </c>
      <c r="L57" s="7" t="s">
        <v>1022</v>
      </c>
      <c r="M57" s="8">
        <v>5460</v>
      </c>
      <c r="N57" s="9">
        <f t="shared" si="3"/>
        <v>4.4153323629306164E-2</v>
      </c>
      <c r="O57" s="96" t="s">
        <v>1236</v>
      </c>
      <c r="P57" s="95">
        <v>1646</v>
      </c>
      <c r="Q57" s="94">
        <f t="shared" si="4"/>
        <v>1.3310690603267023E-2</v>
      </c>
      <c r="R57" s="10"/>
      <c r="S57" s="11"/>
      <c r="T57" s="12">
        <f t="shared" si="5"/>
        <v>0</v>
      </c>
      <c r="U57" s="105"/>
      <c r="V57" s="104"/>
      <c r="W57" s="103">
        <f t="shared" si="6"/>
        <v>0</v>
      </c>
      <c r="X57" s="102"/>
      <c r="Y57" s="101"/>
      <c r="Z57" s="100">
        <f t="shared" si="7"/>
        <v>0</v>
      </c>
      <c r="AA57" s="13"/>
      <c r="AB57" s="14"/>
      <c r="AC57" s="15">
        <f t="shared" si="8"/>
        <v>0</v>
      </c>
      <c r="AD57" s="16">
        <f t="shared" si="9"/>
        <v>123660</v>
      </c>
      <c r="AE57" s="1" t="s">
        <v>1022</v>
      </c>
      <c r="AF57" s="29" t="s">
        <v>42</v>
      </c>
      <c r="AG57" s="1" t="s">
        <v>502</v>
      </c>
    </row>
    <row r="58" spans="1:33" x14ac:dyDescent="0.25">
      <c r="A58" s="1" t="s">
        <v>15</v>
      </c>
      <c r="B58" s="1">
        <v>57</v>
      </c>
      <c r="C58" s="2" t="s">
        <v>1237</v>
      </c>
      <c r="D58" s="30">
        <v>31967</v>
      </c>
      <c r="E58" s="3">
        <f t="shared" si="0"/>
        <v>0.26540965095812163</v>
      </c>
      <c r="F58" s="52" t="s">
        <v>1238</v>
      </c>
      <c r="G58" s="53">
        <v>75790</v>
      </c>
      <c r="H58" s="54">
        <f t="shared" si="1"/>
        <v>0.62925508950217524</v>
      </c>
      <c r="I58" s="4" t="s">
        <v>1238</v>
      </c>
      <c r="J58" s="5">
        <v>8566</v>
      </c>
      <c r="K58" s="6">
        <f t="shared" si="2"/>
        <v>7.1120188635382414E-2</v>
      </c>
      <c r="L58" s="7" t="s">
        <v>1237</v>
      </c>
      <c r="M58" s="8">
        <v>2747</v>
      </c>
      <c r="N58" s="9">
        <f t="shared" si="3"/>
        <v>2.2807279731659528E-2</v>
      </c>
      <c r="O58" s="96" t="s">
        <v>1238</v>
      </c>
      <c r="P58" s="95">
        <v>2204</v>
      </c>
      <c r="Q58" s="94">
        <f t="shared" si="4"/>
        <v>1.829896051276942E-2</v>
      </c>
      <c r="R58" s="10"/>
      <c r="S58" s="11"/>
      <c r="T58" s="12">
        <f t="shared" si="5"/>
        <v>0</v>
      </c>
      <c r="U58" s="105" t="s">
        <v>1238</v>
      </c>
      <c r="V58" s="104">
        <v>1374</v>
      </c>
      <c r="W58" s="103">
        <f t="shared" si="6"/>
        <v>1.1407791172661153E-2</v>
      </c>
      <c r="X58" s="102"/>
      <c r="Y58" s="101"/>
      <c r="Z58" s="100">
        <f t="shared" si="7"/>
        <v>0</v>
      </c>
      <c r="AA58" s="13"/>
      <c r="AB58" s="14"/>
      <c r="AC58" s="15">
        <f t="shared" si="8"/>
        <v>0</v>
      </c>
      <c r="AD58" s="16">
        <f t="shared" si="9"/>
        <v>120444</v>
      </c>
      <c r="AE58" s="1" t="s">
        <v>1238</v>
      </c>
      <c r="AF58" s="29" t="s">
        <v>18</v>
      </c>
      <c r="AG58" s="1" t="s">
        <v>1239</v>
      </c>
    </row>
    <row r="59" spans="1:33" x14ac:dyDescent="0.25">
      <c r="A59" s="1" t="s">
        <v>15</v>
      </c>
      <c r="B59" s="1">
        <v>58</v>
      </c>
      <c r="C59" s="2" t="s">
        <v>459</v>
      </c>
      <c r="D59" s="30">
        <v>48193</v>
      </c>
      <c r="E59" s="3">
        <f t="shared" si="0"/>
        <v>0.3879430397578626</v>
      </c>
      <c r="F59" s="52" t="s">
        <v>161</v>
      </c>
      <c r="G59" s="53">
        <v>63815</v>
      </c>
      <c r="H59" s="54">
        <f t="shared" si="1"/>
        <v>0.51369670039524418</v>
      </c>
      <c r="I59" s="4" t="s">
        <v>161</v>
      </c>
      <c r="J59" s="5">
        <v>5436</v>
      </c>
      <c r="K59" s="6">
        <f t="shared" si="2"/>
        <v>4.3758603202202422E-2</v>
      </c>
      <c r="L59" s="7" t="s">
        <v>459</v>
      </c>
      <c r="M59" s="8">
        <v>6499</v>
      </c>
      <c r="N59" s="9">
        <f t="shared" si="3"/>
        <v>5.2315519170550683E-2</v>
      </c>
      <c r="O59" s="96" t="s">
        <v>161</v>
      </c>
      <c r="P59" s="95">
        <v>1597</v>
      </c>
      <c r="Q59" s="94">
        <f t="shared" si="4"/>
        <v>1.2855498402118703E-2</v>
      </c>
      <c r="R59" s="10"/>
      <c r="S59" s="11"/>
      <c r="T59" s="12">
        <f t="shared" si="5"/>
        <v>0</v>
      </c>
      <c r="U59" s="105"/>
      <c r="V59" s="104"/>
      <c r="W59" s="103">
        <f t="shared" si="6"/>
        <v>0</v>
      </c>
      <c r="X59" s="102" t="s">
        <v>459</v>
      </c>
      <c r="Y59" s="101">
        <v>284</v>
      </c>
      <c r="Z59" s="100">
        <f t="shared" si="7"/>
        <v>2.2861374741400824E-3</v>
      </c>
      <c r="AA59" s="13"/>
      <c r="AB59" s="14"/>
      <c r="AC59" s="15">
        <f t="shared" si="8"/>
        <v>0</v>
      </c>
      <c r="AD59" s="16">
        <f t="shared" si="9"/>
        <v>124227</v>
      </c>
      <c r="AE59" s="1" t="s">
        <v>459</v>
      </c>
      <c r="AF59" s="29" t="s">
        <v>42</v>
      </c>
      <c r="AG59" s="1" t="s">
        <v>1197</v>
      </c>
    </row>
    <row r="60" spans="1:33" x14ac:dyDescent="0.25">
      <c r="A60" s="1" t="s">
        <v>15</v>
      </c>
      <c r="B60" s="1">
        <v>59</v>
      </c>
      <c r="C60" s="2" t="s">
        <v>1240</v>
      </c>
      <c r="D60" s="30">
        <v>51176</v>
      </c>
      <c r="E60" s="3">
        <f t="shared" si="0"/>
        <v>0.33404045612683825</v>
      </c>
      <c r="F60" s="52" t="s">
        <v>162</v>
      </c>
      <c r="G60" s="53">
        <v>86244</v>
      </c>
      <c r="H60" s="54">
        <f t="shared" si="1"/>
        <v>0.56293936802804123</v>
      </c>
      <c r="I60" s="4" t="s">
        <v>162</v>
      </c>
      <c r="J60" s="5">
        <v>15783</v>
      </c>
      <c r="K60" s="6">
        <f t="shared" si="2"/>
        <v>0.10302017584512052</v>
      </c>
      <c r="L60" s="7"/>
      <c r="M60" s="8"/>
      <c r="N60" s="9">
        <f t="shared" si="3"/>
        <v>0</v>
      </c>
      <c r="O60" s="96" t="s">
        <v>162</v>
      </c>
      <c r="P60" s="95">
        <v>4031</v>
      </c>
      <c r="Q60" s="94">
        <f t="shared" si="4"/>
        <v>2.6311495205707459E-2</v>
      </c>
      <c r="R60" s="10"/>
      <c r="S60" s="11"/>
      <c r="T60" s="12">
        <f t="shared" si="5"/>
        <v>0</v>
      </c>
      <c r="U60" s="105"/>
      <c r="V60" s="104"/>
      <c r="W60" s="103">
        <f t="shared" si="6"/>
        <v>0</v>
      </c>
      <c r="X60" s="102"/>
      <c r="Y60" s="101"/>
      <c r="Z60" s="100">
        <f t="shared" si="7"/>
        <v>0</v>
      </c>
      <c r="AA60" s="13"/>
      <c r="AB60" s="14"/>
      <c r="AC60" s="15">
        <f t="shared" si="8"/>
        <v>0</v>
      </c>
      <c r="AD60" s="16">
        <f t="shared" si="9"/>
        <v>153203</v>
      </c>
      <c r="AE60" s="1" t="s">
        <v>162</v>
      </c>
      <c r="AF60" s="29" t="s">
        <v>18</v>
      </c>
      <c r="AG60" s="1" t="s">
        <v>498</v>
      </c>
    </row>
    <row r="61" spans="1:33" x14ac:dyDescent="0.25">
      <c r="A61" s="1" t="s">
        <v>15</v>
      </c>
      <c r="B61" s="1">
        <v>60</v>
      </c>
      <c r="C61" s="2" t="s">
        <v>492</v>
      </c>
      <c r="D61" s="30">
        <v>79396</v>
      </c>
      <c r="E61" s="3">
        <f t="shared" si="0"/>
        <v>0.53863949362623054</v>
      </c>
      <c r="F61" s="52" t="s">
        <v>1241</v>
      </c>
      <c r="G61" s="53">
        <v>49649</v>
      </c>
      <c r="H61" s="54">
        <f t="shared" si="1"/>
        <v>0.33682946520037177</v>
      </c>
      <c r="I61" s="4" t="s">
        <v>1241</v>
      </c>
      <c r="J61" s="5">
        <v>9174</v>
      </c>
      <c r="K61" s="6">
        <f t="shared" si="2"/>
        <v>6.2238383728739965E-2</v>
      </c>
      <c r="L61" s="7" t="s">
        <v>492</v>
      </c>
      <c r="M61" s="8">
        <v>9182</v>
      </c>
      <c r="N61" s="9">
        <f t="shared" si="3"/>
        <v>6.229265744465777E-2</v>
      </c>
      <c r="O61" s="96" t="s">
        <v>492</v>
      </c>
      <c r="P61" s="95">
        <v>2452</v>
      </c>
      <c r="Q61" s="94">
        <f t="shared" si="4"/>
        <v>1.6634893928806453E-2</v>
      </c>
      <c r="R61" s="10"/>
      <c r="S61" s="11"/>
      <c r="T61" s="12">
        <f t="shared" si="5"/>
        <v>0</v>
      </c>
      <c r="U61" s="105"/>
      <c r="V61" s="104"/>
      <c r="W61" s="103">
        <f t="shared" si="6"/>
        <v>0</v>
      </c>
      <c r="X61" s="102"/>
      <c r="Y61" s="101"/>
      <c r="Z61" s="100">
        <f t="shared" si="7"/>
        <v>0</v>
      </c>
      <c r="AA61" s="13"/>
      <c r="AB61" s="14"/>
      <c r="AC61" s="15">
        <f t="shared" si="8"/>
        <v>0</v>
      </c>
      <c r="AD61" s="16">
        <f t="shared" si="9"/>
        <v>147401</v>
      </c>
      <c r="AE61" s="1" t="s">
        <v>492</v>
      </c>
      <c r="AF61" s="29" t="s">
        <v>42</v>
      </c>
      <c r="AG61" s="1" t="s">
        <v>581</v>
      </c>
    </row>
    <row r="62" spans="1:33" x14ac:dyDescent="0.25">
      <c r="A62" s="1" t="s">
        <v>15</v>
      </c>
      <c r="B62" s="1">
        <v>61</v>
      </c>
      <c r="C62" s="2" t="s">
        <v>1242</v>
      </c>
      <c r="D62" s="30">
        <v>68230</v>
      </c>
      <c r="E62" s="3">
        <f t="shared" si="0"/>
        <v>0.46991976307724093</v>
      </c>
      <c r="F62" s="52" t="s">
        <v>1243</v>
      </c>
      <c r="G62" s="53">
        <v>66085</v>
      </c>
      <c r="H62" s="54">
        <f t="shared" si="1"/>
        <v>0.45514652708426601</v>
      </c>
      <c r="I62" s="4" t="s">
        <v>1243</v>
      </c>
      <c r="J62" s="5">
        <v>10753</v>
      </c>
      <c r="K62" s="6">
        <f t="shared" si="2"/>
        <v>7.4059024071076826E-2</v>
      </c>
      <c r="L62" s="7"/>
      <c r="M62" s="8"/>
      <c r="N62" s="9">
        <f t="shared" si="3"/>
        <v>0</v>
      </c>
      <c r="O62" s="96" t="s">
        <v>1243</v>
      </c>
      <c r="P62" s="95">
        <v>2492</v>
      </c>
      <c r="Q62" s="94">
        <f t="shared" si="4"/>
        <v>1.7163125451978373E-2</v>
      </c>
      <c r="R62" s="10"/>
      <c r="S62" s="11"/>
      <c r="T62" s="12">
        <f t="shared" si="5"/>
        <v>0</v>
      </c>
      <c r="U62" s="105"/>
      <c r="V62" s="104"/>
      <c r="W62" s="103">
        <f t="shared" si="6"/>
        <v>0</v>
      </c>
      <c r="X62" s="102" t="s">
        <v>1243</v>
      </c>
      <c r="Y62" s="101">
        <v>127</v>
      </c>
      <c r="Z62" s="100">
        <f t="shared" si="7"/>
        <v>8.7468576741623336E-4</v>
      </c>
      <c r="AA62" s="13"/>
      <c r="AB62" s="14"/>
      <c r="AC62" s="15">
        <f t="shared" si="8"/>
        <v>0</v>
      </c>
      <c r="AD62" s="16">
        <f t="shared" si="9"/>
        <v>145195</v>
      </c>
      <c r="AE62" s="1" t="s">
        <v>1242</v>
      </c>
      <c r="AF62" s="29" t="s">
        <v>42</v>
      </c>
      <c r="AG62" s="1" t="s">
        <v>1232</v>
      </c>
    </row>
    <row r="63" spans="1:33" x14ac:dyDescent="0.25">
      <c r="A63" s="1" t="s">
        <v>15</v>
      </c>
      <c r="B63" s="1">
        <v>62</v>
      </c>
      <c r="C63" s="2"/>
      <c r="D63" s="30"/>
      <c r="E63" s="3">
        <f t="shared" si="0"/>
        <v>0</v>
      </c>
      <c r="F63" s="52" t="s">
        <v>578</v>
      </c>
      <c r="G63" s="53">
        <v>77308</v>
      </c>
      <c r="H63" s="54">
        <f t="shared" si="1"/>
        <v>0.85154098649571519</v>
      </c>
      <c r="I63" s="4" t="s">
        <v>578</v>
      </c>
      <c r="J63" s="5">
        <v>13478</v>
      </c>
      <c r="K63" s="6">
        <f t="shared" si="2"/>
        <v>0.14845901350428481</v>
      </c>
      <c r="L63" s="7"/>
      <c r="M63" s="8"/>
      <c r="N63" s="9">
        <f t="shared" si="3"/>
        <v>0</v>
      </c>
      <c r="O63" s="96" t="s">
        <v>578</v>
      </c>
      <c r="P63" s="95">
        <v>11097</v>
      </c>
      <c r="Q63" s="94">
        <f t="shared" si="4"/>
        <v>0.12223250280880311</v>
      </c>
      <c r="R63" s="10"/>
      <c r="S63" s="11"/>
      <c r="T63" s="12">
        <f t="shared" si="5"/>
        <v>0</v>
      </c>
      <c r="U63" s="105"/>
      <c r="V63" s="104"/>
      <c r="W63" s="103">
        <f t="shared" si="6"/>
        <v>0</v>
      </c>
      <c r="X63" s="102"/>
      <c r="Y63" s="101"/>
      <c r="Z63" s="100">
        <f t="shared" si="7"/>
        <v>0</v>
      </c>
      <c r="AA63" s="13"/>
      <c r="AB63" s="14"/>
      <c r="AC63" s="15">
        <f t="shared" si="8"/>
        <v>0</v>
      </c>
      <c r="AD63" s="16">
        <f t="shared" si="9"/>
        <v>90786</v>
      </c>
      <c r="AE63" s="1" t="s">
        <v>578</v>
      </c>
      <c r="AF63" s="29" t="s">
        <v>18</v>
      </c>
      <c r="AG63" s="1" t="s">
        <v>129</v>
      </c>
    </row>
    <row r="64" spans="1:33" x14ac:dyDescent="0.25">
      <c r="A64" s="1" t="s">
        <v>15</v>
      </c>
      <c r="B64" s="1">
        <v>63</v>
      </c>
      <c r="C64" s="2" t="s">
        <v>174</v>
      </c>
      <c r="D64" s="30">
        <v>81368</v>
      </c>
      <c r="E64" s="3">
        <f t="shared" si="0"/>
        <v>0.88585021719486567</v>
      </c>
      <c r="F64" s="52"/>
      <c r="G64" s="53"/>
      <c r="H64" s="54">
        <f t="shared" si="1"/>
        <v>0</v>
      </c>
      <c r="I64" s="4"/>
      <c r="J64" s="5"/>
      <c r="K64" s="6">
        <f t="shared" si="2"/>
        <v>0</v>
      </c>
      <c r="L64" s="7" t="s">
        <v>174</v>
      </c>
      <c r="M64" s="8">
        <v>10485</v>
      </c>
      <c r="N64" s="9">
        <f t="shared" si="3"/>
        <v>0.11414978280513428</v>
      </c>
      <c r="O64" s="96" t="s">
        <v>174</v>
      </c>
      <c r="P64" s="95">
        <v>3631</v>
      </c>
      <c r="Q64" s="94">
        <f t="shared" si="4"/>
        <v>3.9530554255168583E-2</v>
      </c>
      <c r="R64" s="10"/>
      <c r="S64" s="11"/>
      <c r="T64" s="12">
        <f t="shared" si="5"/>
        <v>0</v>
      </c>
      <c r="U64" s="105"/>
      <c r="V64" s="104"/>
      <c r="W64" s="103">
        <f t="shared" si="6"/>
        <v>0</v>
      </c>
      <c r="X64" s="102"/>
      <c r="Y64" s="101"/>
      <c r="Z64" s="100">
        <f t="shared" si="7"/>
        <v>0</v>
      </c>
      <c r="AA64" s="13"/>
      <c r="AB64" s="14"/>
      <c r="AC64" s="15">
        <f t="shared" si="8"/>
        <v>0</v>
      </c>
      <c r="AD64" s="16">
        <f t="shared" si="9"/>
        <v>91853</v>
      </c>
      <c r="AE64" s="1" t="s">
        <v>174</v>
      </c>
      <c r="AF64" s="29" t="s">
        <v>42</v>
      </c>
      <c r="AG64" s="1" t="s">
        <v>110</v>
      </c>
    </row>
    <row r="65" spans="1:33" x14ac:dyDescent="0.25">
      <c r="A65" s="1" t="s">
        <v>175</v>
      </c>
      <c r="B65" s="1">
        <v>1</v>
      </c>
      <c r="C65" s="2" t="s">
        <v>583</v>
      </c>
      <c r="D65" s="30">
        <v>39195</v>
      </c>
      <c r="E65" s="3">
        <f t="shared" si="0"/>
        <v>0.57363013698630139</v>
      </c>
      <c r="F65" s="52" t="s">
        <v>556</v>
      </c>
      <c r="G65" s="53">
        <v>25850</v>
      </c>
      <c r="H65" s="54">
        <f t="shared" si="1"/>
        <v>0.37832221051399134</v>
      </c>
      <c r="I65" s="4" t="s">
        <v>556</v>
      </c>
      <c r="J65" s="5">
        <v>3283</v>
      </c>
      <c r="K65" s="6">
        <f t="shared" si="2"/>
        <v>4.8047652499707293E-2</v>
      </c>
      <c r="L65" s="7"/>
      <c r="M65" s="8"/>
      <c r="N65" s="9">
        <f t="shared" si="3"/>
        <v>0</v>
      </c>
      <c r="O65" s="96" t="s">
        <v>583</v>
      </c>
      <c r="P65" s="95">
        <v>1494</v>
      </c>
      <c r="Q65" s="94">
        <f t="shared" si="4"/>
        <v>2.1865121180189673E-2</v>
      </c>
      <c r="R65" s="10"/>
      <c r="S65" s="11"/>
      <c r="T65" s="12">
        <f t="shared" si="5"/>
        <v>0</v>
      </c>
      <c r="U65" s="105"/>
      <c r="V65" s="104"/>
      <c r="W65" s="103">
        <f t="shared" si="6"/>
        <v>0</v>
      </c>
      <c r="X65" s="102"/>
      <c r="Y65" s="101"/>
      <c r="Z65" s="100">
        <f t="shared" si="7"/>
        <v>0</v>
      </c>
      <c r="AA65" s="13"/>
      <c r="AB65" s="14"/>
      <c r="AC65" s="15">
        <f t="shared" si="8"/>
        <v>0</v>
      </c>
      <c r="AD65" s="16">
        <f t="shared" si="9"/>
        <v>68328</v>
      </c>
      <c r="AE65" s="1" t="s">
        <v>583</v>
      </c>
      <c r="AF65" s="29" t="s">
        <v>42</v>
      </c>
      <c r="AG65" s="1" t="s">
        <v>646</v>
      </c>
    </row>
    <row r="66" spans="1:33" x14ac:dyDescent="0.25">
      <c r="A66" s="1" t="s">
        <v>175</v>
      </c>
      <c r="B66" s="1">
        <v>2</v>
      </c>
      <c r="C66" s="2" t="s">
        <v>1244</v>
      </c>
      <c r="D66" s="30">
        <v>28501</v>
      </c>
      <c r="E66" s="3">
        <f t="shared" ref="E66:E129" si="10">D66/AD66</f>
        <v>0.40531008688974529</v>
      </c>
      <c r="F66" s="52" t="s">
        <v>491</v>
      </c>
      <c r="G66" s="53">
        <v>34874</v>
      </c>
      <c r="H66" s="54">
        <f t="shared" ref="H66:H129" si="11">G66/AD66</f>
        <v>0.49593993088638916</v>
      </c>
      <c r="I66" s="4" t="s">
        <v>491</v>
      </c>
      <c r="J66" s="5">
        <v>4378</v>
      </c>
      <c r="K66" s="6">
        <f t="shared" ref="K66:K129" si="12">J66/AD66</f>
        <v>6.2259133377892177E-2</v>
      </c>
      <c r="L66" s="7" t="s">
        <v>1244</v>
      </c>
      <c r="M66" s="8">
        <v>1640</v>
      </c>
      <c r="N66" s="9">
        <f t="shared" ref="N66:N129" si="13">M66/AD66</f>
        <v>2.3322288428447503E-2</v>
      </c>
      <c r="O66" s="96" t="s">
        <v>491</v>
      </c>
      <c r="P66" s="95">
        <v>651</v>
      </c>
      <c r="Q66" s="94">
        <f t="shared" ref="Q66:Q129" si="14">P66/AD66</f>
        <v>9.2578108334873937E-3</v>
      </c>
      <c r="R66" s="10"/>
      <c r="S66" s="11"/>
      <c r="T66" s="12">
        <f t="shared" ref="T66:T129" si="15">S66/AD66</f>
        <v>0</v>
      </c>
      <c r="U66" s="105" t="s">
        <v>1245</v>
      </c>
      <c r="V66" s="104">
        <v>926</v>
      </c>
      <c r="W66" s="103">
        <f t="shared" ref="W66:W129" si="16">V66/AD66</f>
        <v>1.3168560417525847E-2</v>
      </c>
      <c r="X66" s="102"/>
      <c r="Y66" s="101"/>
      <c r="Z66" s="100">
        <f t="shared" ref="Z66:Z129" si="17">Y66/AD66</f>
        <v>0</v>
      </c>
      <c r="AA66" s="13"/>
      <c r="AB66" s="14"/>
      <c r="AC66" s="15">
        <f t="shared" ref="AC66:AC129" si="18">AB66/AD66</f>
        <v>0</v>
      </c>
      <c r="AD66" s="16">
        <f t="shared" ref="AD66:AD129" si="19">D66+G66+J66+M66+S66+AB66+V66+Y66</f>
        <v>70319</v>
      </c>
      <c r="AE66" s="1" t="s">
        <v>491</v>
      </c>
      <c r="AF66" s="29" t="s">
        <v>18</v>
      </c>
      <c r="AG66" s="1" t="s">
        <v>1246</v>
      </c>
    </row>
    <row r="67" spans="1:33" x14ac:dyDescent="0.25">
      <c r="A67" s="1" t="s">
        <v>175</v>
      </c>
      <c r="B67" s="1">
        <v>3</v>
      </c>
      <c r="C67" s="2" t="s">
        <v>1247</v>
      </c>
      <c r="D67" s="30">
        <v>23266</v>
      </c>
      <c r="E67" s="3">
        <f t="shared" si="10"/>
        <v>0.4324053079582203</v>
      </c>
      <c r="F67" s="52" t="s">
        <v>1030</v>
      </c>
      <c r="G67" s="53">
        <v>26843</v>
      </c>
      <c r="H67" s="54">
        <f t="shared" si="11"/>
        <v>0.49888488272683346</v>
      </c>
      <c r="I67" s="4" t="s">
        <v>1030</v>
      </c>
      <c r="J67" s="5">
        <v>3277</v>
      </c>
      <c r="K67" s="6">
        <f t="shared" si="12"/>
        <v>6.0903988402780357E-2</v>
      </c>
      <c r="L67" s="7"/>
      <c r="M67" s="8"/>
      <c r="N67" s="9">
        <f t="shared" si="13"/>
        <v>0</v>
      </c>
      <c r="O67" s="96" t="s">
        <v>1030</v>
      </c>
      <c r="P67" s="95">
        <v>686</v>
      </c>
      <c r="Q67" s="94">
        <f t="shared" si="14"/>
        <v>1.2749507489871019E-2</v>
      </c>
      <c r="R67" s="10"/>
      <c r="S67" s="11"/>
      <c r="T67" s="12">
        <f t="shared" si="15"/>
        <v>0</v>
      </c>
      <c r="U67" s="105" t="s">
        <v>1248</v>
      </c>
      <c r="V67" s="104">
        <v>420</v>
      </c>
      <c r="W67" s="103">
        <f t="shared" si="16"/>
        <v>7.8058209121659294E-3</v>
      </c>
      <c r="X67" s="102"/>
      <c r="Y67" s="101"/>
      <c r="Z67" s="100">
        <f t="shared" si="17"/>
        <v>0</v>
      </c>
      <c r="AA67" s="13"/>
      <c r="AB67" s="14"/>
      <c r="AC67" s="15">
        <f t="shared" si="18"/>
        <v>0</v>
      </c>
      <c r="AD67" s="16">
        <f t="shared" si="19"/>
        <v>53806</v>
      </c>
      <c r="AE67" s="1" t="s">
        <v>1030</v>
      </c>
      <c r="AF67" s="29" t="s">
        <v>18</v>
      </c>
      <c r="AG67" s="1" t="s">
        <v>732</v>
      </c>
    </row>
    <row r="68" spans="1:33" x14ac:dyDescent="0.25">
      <c r="A68" s="1" t="s">
        <v>175</v>
      </c>
      <c r="B68" s="1">
        <v>4</v>
      </c>
      <c r="C68" s="2" t="s">
        <v>183</v>
      </c>
      <c r="D68" s="30">
        <v>31138</v>
      </c>
      <c r="E68" s="3">
        <f t="shared" si="10"/>
        <v>0.51587998475786545</v>
      </c>
      <c r="F68" s="52" t="s">
        <v>34</v>
      </c>
      <c r="G68" s="53">
        <v>24053</v>
      </c>
      <c r="H68" s="54">
        <f t="shared" si="11"/>
        <v>0.39849898109643966</v>
      </c>
      <c r="I68" s="4" t="s">
        <v>34</v>
      </c>
      <c r="J68" s="5">
        <v>2888</v>
      </c>
      <c r="K68" s="6">
        <f t="shared" si="12"/>
        <v>4.7847048493182456E-2</v>
      </c>
      <c r="L68" s="7" t="s">
        <v>183</v>
      </c>
      <c r="M68" s="8">
        <v>1839</v>
      </c>
      <c r="N68" s="9">
        <f t="shared" si="13"/>
        <v>3.0467701585513346E-2</v>
      </c>
      <c r="O68" s="96" t="s">
        <v>183</v>
      </c>
      <c r="P68" s="95">
        <v>789</v>
      </c>
      <c r="Q68" s="94">
        <f t="shared" si="14"/>
        <v>1.307178714027734E-2</v>
      </c>
      <c r="R68" s="10"/>
      <c r="S68" s="11"/>
      <c r="T68" s="12">
        <f t="shared" si="15"/>
        <v>0</v>
      </c>
      <c r="U68" s="105" t="s">
        <v>1249</v>
      </c>
      <c r="V68" s="104">
        <v>441</v>
      </c>
      <c r="W68" s="103">
        <f t="shared" si="16"/>
        <v>7.3062840669991221E-3</v>
      </c>
      <c r="X68" s="102"/>
      <c r="Y68" s="101"/>
      <c r="Z68" s="100">
        <f t="shared" si="17"/>
        <v>0</v>
      </c>
      <c r="AA68" s="13"/>
      <c r="AB68" s="14"/>
      <c r="AC68" s="15">
        <f t="shared" si="18"/>
        <v>0</v>
      </c>
      <c r="AD68" s="16">
        <f t="shared" si="19"/>
        <v>60359</v>
      </c>
      <c r="AE68" s="1" t="s">
        <v>183</v>
      </c>
      <c r="AF68" s="29" t="s">
        <v>42</v>
      </c>
      <c r="AG68" s="1" t="s">
        <v>1250</v>
      </c>
    </row>
    <row r="69" spans="1:33" x14ac:dyDescent="0.25">
      <c r="A69" s="1" t="s">
        <v>175</v>
      </c>
      <c r="B69" s="1">
        <v>5</v>
      </c>
      <c r="C69" s="2" t="s">
        <v>1251</v>
      </c>
      <c r="D69" s="30">
        <v>23516</v>
      </c>
      <c r="E69" s="3">
        <f t="shared" si="10"/>
        <v>0.39205748487020892</v>
      </c>
      <c r="F69" s="52" t="s">
        <v>51</v>
      </c>
      <c r="G69" s="53">
        <v>32737</v>
      </c>
      <c r="H69" s="54">
        <f t="shared" si="11"/>
        <v>0.54578950000833593</v>
      </c>
      <c r="I69" s="4" t="s">
        <v>51</v>
      </c>
      <c r="J69" s="5">
        <v>3728</v>
      </c>
      <c r="K69" s="6">
        <f t="shared" si="12"/>
        <v>6.215301512145513E-2</v>
      </c>
      <c r="L69" s="7"/>
      <c r="M69" s="8"/>
      <c r="N69" s="9">
        <f t="shared" si="13"/>
        <v>0</v>
      </c>
      <c r="O69" s="96" t="s">
        <v>51</v>
      </c>
      <c r="P69" s="95">
        <v>745</v>
      </c>
      <c r="Q69" s="94">
        <f t="shared" si="14"/>
        <v>1.2420599856621263E-2</v>
      </c>
      <c r="R69" s="10"/>
      <c r="S69" s="11"/>
      <c r="T69" s="12">
        <f t="shared" si="15"/>
        <v>0</v>
      </c>
      <c r="U69" s="105"/>
      <c r="V69" s="104"/>
      <c r="W69" s="103">
        <f t="shared" si="16"/>
        <v>0</v>
      </c>
      <c r="X69" s="102"/>
      <c r="Y69" s="101"/>
      <c r="Z69" s="100">
        <f t="shared" si="17"/>
        <v>0</v>
      </c>
      <c r="AA69" s="13"/>
      <c r="AB69" s="14"/>
      <c r="AC69" s="15">
        <f t="shared" si="18"/>
        <v>0</v>
      </c>
      <c r="AD69" s="16">
        <f t="shared" si="19"/>
        <v>59981</v>
      </c>
      <c r="AE69" s="1" t="s">
        <v>51</v>
      </c>
      <c r="AF69" s="29" t="s">
        <v>18</v>
      </c>
      <c r="AG69" s="1" t="s">
        <v>498</v>
      </c>
    </row>
    <row r="70" spans="1:33" x14ac:dyDescent="0.25">
      <c r="A70" s="1" t="s">
        <v>175</v>
      </c>
      <c r="B70" s="1">
        <v>6</v>
      </c>
      <c r="C70" s="2" t="s">
        <v>188</v>
      </c>
      <c r="D70" s="30">
        <v>25223</v>
      </c>
      <c r="E70" s="3">
        <f t="shared" si="10"/>
        <v>0.72265994327135208</v>
      </c>
      <c r="F70" s="52" t="s">
        <v>1252</v>
      </c>
      <c r="G70" s="53">
        <v>7501</v>
      </c>
      <c r="H70" s="54">
        <f t="shared" si="11"/>
        <v>0.2149098931323955</v>
      </c>
      <c r="I70" s="4" t="s">
        <v>1252</v>
      </c>
      <c r="J70" s="5">
        <v>1024</v>
      </c>
      <c r="K70" s="6">
        <f t="shared" si="12"/>
        <v>2.9338452282038793E-2</v>
      </c>
      <c r="L70" s="7" t="s">
        <v>188</v>
      </c>
      <c r="M70" s="8">
        <v>1155</v>
      </c>
      <c r="N70" s="9">
        <f t="shared" si="13"/>
        <v>3.3091711314213679E-2</v>
      </c>
      <c r="O70" s="96" t="s">
        <v>188</v>
      </c>
      <c r="P70" s="95">
        <v>431</v>
      </c>
      <c r="Q70" s="94">
        <f t="shared" si="14"/>
        <v>1.2348508724178437E-2</v>
      </c>
      <c r="R70" s="10"/>
      <c r="S70" s="11"/>
      <c r="T70" s="12">
        <f t="shared" si="15"/>
        <v>0</v>
      </c>
      <c r="U70" s="105"/>
      <c r="V70" s="104"/>
      <c r="W70" s="103">
        <f t="shared" si="16"/>
        <v>0</v>
      </c>
      <c r="X70" s="102"/>
      <c r="Y70" s="101"/>
      <c r="Z70" s="100">
        <f t="shared" si="17"/>
        <v>0</v>
      </c>
      <c r="AA70" s="13"/>
      <c r="AB70" s="14"/>
      <c r="AC70" s="15">
        <f t="shared" si="18"/>
        <v>0</v>
      </c>
      <c r="AD70" s="16">
        <f t="shared" si="19"/>
        <v>34903</v>
      </c>
      <c r="AE70" s="1" t="s">
        <v>188</v>
      </c>
      <c r="AF70" s="29" t="s">
        <v>42</v>
      </c>
      <c r="AG70" s="1" t="s">
        <v>581</v>
      </c>
    </row>
    <row r="71" spans="1:33" x14ac:dyDescent="0.25">
      <c r="A71" s="1" t="s">
        <v>175</v>
      </c>
      <c r="B71" s="1">
        <v>7</v>
      </c>
      <c r="C71" s="2" t="s">
        <v>23</v>
      </c>
      <c r="D71" s="30">
        <v>26035</v>
      </c>
      <c r="E71" s="3">
        <f t="shared" si="10"/>
        <v>0.40176849122698721</v>
      </c>
      <c r="F71" s="52" t="s">
        <v>1253</v>
      </c>
      <c r="G71" s="53">
        <v>33528</v>
      </c>
      <c r="H71" s="54">
        <f t="shared" si="11"/>
        <v>0.51739942284841278</v>
      </c>
      <c r="I71" s="4" t="s">
        <v>1253</v>
      </c>
      <c r="J71" s="5">
        <v>5238</v>
      </c>
      <c r="K71" s="6">
        <f t="shared" si="12"/>
        <v>8.0832085924599922E-2</v>
      </c>
      <c r="L71" s="7"/>
      <c r="M71" s="8"/>
      <c r="N71" s="9">
        <f t="shared" si="13"/>
        <v>0</v>
      </c>
      <c r="O71" s="96" t="s">
        <v>1253</v>
      </c>
      <c r="P71" s="95">
        <v>874</v>
      </c>
      <c r="Q71" s="94">
        <f t="shared" si="14"/>
        <v>1.348744618138609E-2</v>
      </c>
      <c r="R71" s="10"/>
      <c r="S71" s="11"/>
      <c r="T71" s="12">
        <f t="shared" si="15"/>
        <v>0</v>
      </c>
      <c r="U71" s="105"/>
      <c r="V71" s="104"/>
      <c r="W71" s="103">
        <f t="shared" si="16"/>
        <v>0</v>
      </c>
      <c r="X71" s="102"/>
      <c r="Y71" s="101"/>
      <c r="Z71" s="100">
        <f t="shared" si="17"/>
        <v>0</v>
      </c>
      <c r="AA71" s="13"/>
      <c r="AB71" s="14"/>
      <c r="AC71" s="15">
        <f t="shared" si="18"/>
        <v>0</v>
      </c>
      <c r="AD71" s="16">
        <f t="shared" si="19"/>
        <v>64801</v>
      </c>
      <c r="AE71" s="1" t="s">
        <v>1253</v>
      </c>
      <c r="AF71" s="29" t="s">
        <v>18</v>
      </c>
      <c r="AG71" s="1" t="s">
        <v>498</v>
      </c>
    </row>
    <row r="72" spans="1:33" x14ac:dyDescent="0.25">
      <c r="A72" s="1" t="s">
        <v>175</v>
      </c>
      <c r="B72" s="1">
        <v>8</v>
      </c>
      <c r="C72" s="2" t="s">
        <v>1254</v>
      </c>
      <c r="D72" s="30">
        <v>25809</v>
      </c>
      <c r="E72" s="3">
        <f t="shared" si="10"/>
        <v>0.36013898191560617</v>
      </c>
      <c r="F72" s="52" t="s">
        <v>193</v>
      </c>
      <c r="G72" s="53">
        <v>40760</v>
      </c>
      <c r="H72" s="54">
        <f t="shared" si="11"/>
        <v>0.56876534940835011</v>
      </c>
      <c r="I72" s="4" t="s">
        <v>193</v>
      </c>
      <c r="J72" s="5">
        <v>4951</v>
      </c>
      <c r="K72" s="6">
        <f t="shared" si="12"/>
        <v>6.9086291582942619E-2</v>
      </c>
      <c r="L72" s="7"/>
      <c r="M72" s="8"/>
      <c r="N72" s="9">
        <f t="shared" si="13"/>
        <v>0</v>
      </c>
      <c r="O72" s="96" t="s">
        <v>193</v>
      </c>
      <c r="P72" s="95">
        <v>760</v>
      </c>
      <c r="Q72" s="94">
        <f t="shared" si="14"/>
        <v>1.0605045769144899E-2</v>
      </c>
      <c r="R72" s="10"/>
      <c r="S72" s="11"/>
      <c r="T72" s="12">
        <f t="shared" si="15"/>
        <v>0</v>
      </c>
      <c r="U72" s="105"/>
      <c r="V72" s="104"/>
      <c r="W72" s="103">
        <f t="shared" si="16"/>
        <v>0</v>
      </c>
      <c r="X72" s="102"/>
      <c r="Y72" s="101"/>
      <c r="Z72" s="100">
        <f t="shared" si="17"/>
        <v>0</v>
      </c>
      <c r="AA72" s="13" t="s">
        <v>193</v>
      </c>
      <c r="AB72" s="14">
        <v>144</v>
      </c>
      <c r="AC72" s="15">
        <f t="shared" si="18"/>
        <v>2.0093770931011385E-3</v>
      </c>
      <c r="AD72" s="16">
        <f t="shared" si="19"/>
        <v>71664</v>
      </c>
      <c r="AE72" s="1" t="s">
        <v>822</v>
      </c>
      <c r="AF72" s="29" t="s">
        <v>18</v>
      </c>
      <c r="AG72" s="1" t="s">
        <v>1181</v>
      </c>
    </row>
    <row r="73" spans="1:33" x14ac:dyDescent="0.25">
      <c r="A73" s="1" t="s">
        <v>175</v>
      </c>
      <c r="B73" s="1">
        <v>9</v>
      </c>
      <c r="C73" s="2" t="s">
        <v>1255</v>
      </c>
      <c r="D73" s="30">
        <v>24542</v>
      </c>
      <c r="E73" s="3">
        <f t="shared" si="10"/>
        <v>0.35713038416763676</v>
      </c>
      <c r="F73" s="52" t="s">
        <v>1043</v>
      </c>
      <c r="G73" s="53">
        <v>38614</v>
      </c>
      <c r="H73" s="54">
        <f t="shared" si="11"/>
        <v>0.56190337601862628</v>
      </c>
      <c r="I73" s="4" t="s">
        <v>1043</v>
      </c>
      <c r="J73" s="5">
        <v>3737</v>
      </c>
      <c r="K73" s="6">
        <f t="shared" si="12"/>
        <v>5.4380093131548311E-2</v>
      </c>
      <c r="L73" s="7" t="s">
        <v>1255</v>
      </c>
      <c r="M73" s="8">
        <v>1483</v>
      </c>
      <c r="N73" s="9">
        <f t="shared" si="13"/>
        <v>2.1580325960419092E-2</v>
      </c>
      <c r="O73" s="96" t="s">
        <v>1043</v>
      </c>
      <c r="P73" s="95">
        <v>645</v>
      </c>
      <c r="Q73" s="94">
        <f t="shared" si="14"/>
        <v>9.3859138533178114E-3</v>
      </c>
      <c r="R73" s="10"/>
      <c r="S73" s="11"/>
      <c r="T73" s="12">
        <f t="shared" si="15"/>
        <v>0</v>
      </c>
      <c r="U73" s="105" t="s">
        <v>1043</v>
      </c>
      <c r="V73" s="104">
        <v>344</v>
      </c>
      <c r="W73" s="103">
        <f t="shared" si="16"/>
        <v>5.0058207217694994E-3</v>
      </c>
      <c r="X73" s="102"/>
      <c r="Y73" s="101"/>
      <c r="Z73" s="100">
        <f t="shared" si="17"/>
        <v>0</v>
      </c>
      <c r="AA73" s="13"/>
      <c r="AB73" s="14"/>
      <c r="AC73" s="15">
        <f t="shared" si="18"/>
        <v>0</v>
      </c>
      <c r="AD73" s="16">
        <f t="shared" si="19"/>
        <v>68720</v>
      </c>
      <c r="AE73" s="1" t="s">
        <v>1043</v>
      </c>
      <c r="AF73" s="29" t="s">
        <v>18</v>
      </c>
      <c r="AG73" s="1" t="s">
        <v>1239</v>
      </c>
    </row>
    <row r="74" spans="1:33" x14ac:dyDescent="0.25">
      <c r="A74" s="1" t="s">
        <v>175</v>
      </c>
      <c r="B74" s="1">
        <v>10</v>
      </c>
      <c r="C74" s="2" t="s">
        <v>549</v>
      </c>
      <c r="D74" s="30">
        <v>34555</v>
      </c>
      <c r="E74" s="3">
        <f t="shared" si="10"/>
        <v>0.53285324368918563</v>
      </c>
      <c r="F74" s="52" t="s">
        <v>1256</v>
      </c>
      <c r="G74" s="53">
        <v>25516</v>
      </c>
      <c r="H74" s="54">
        <f t="shared" si="11"/>
        <v>0.393467902357785</v>
      </c>
      <c r="I74" s="4" t="s">
        <v>1256</v>
      </c>
      <c r="J74" s="5">
        <v>3104</v>
      </c>
      <c r="K74" s="6">
        <f t="shared" si="12"/>
        <v>4.7865040324446023E-2</v>
      </c>
      <c r="L74" s="7" t="s">
        <v>549</v>
      </c>
      <c r="M74" s="8">
        <v>1674</v>
      </c>
      <c r="N74" s="9">
        <f t="shared" si="13"/>
        <v>2.5813813628583326E-2</v>
      </c>
      <c r="O74" s="96" t="s">
        <v>549</v>
      </c>
      <c r="P74" s="95">
        <v>832</v>
      </c>
      <c r="Q74" s="94">
        <f t="shared" si="14"/>
        <v>1.2829804623047386E-2</v>
      </c>
      <c r="R74" s="10"/>
      <c r="S74" s="11"/>
      <c r="T74" s="12">
        <f t="shared" si="15"/>
        <v>0</v>
      </c>
      <c r="U74" s="105"/>
      <c r="V74" s="104"/>
      <c r="W74" s="103">
        <f t="shared" si="16"/>
        <v>0</v>
      </c>
      <c r="X74" s="102"/>
      <c r="Y74" s="101"/>
      <c r="Z74" s="100">
        <f t="shared" si="17"/>
        <v>0</v>
      </c>
      <c r="AA74" s="13"/>
      <c r="AB74" s="14"/>
      <c r="AC74" s="15">
        <f t="shared" si="18"/>
        <v>0</v>
      </c>
      <c r="AD74" s="16">
        <f t="shared" si="19"/>
        <v>64849</v>
      </c>
      <c r="AE74" s="1" t="s">
        <v>549</v>
      </c>
      <c r="AF74" s="29" t="s">
        <v>42</v>
      </c>
      <c r="AG74" s="1" t="s">
        <v>581</v>
      </c>
    </row>
    <row r="75" spans="1:33" x14ac:dyDescent="0.25">
      <c r="A75" s="1" t="s">
        <v>175</v>
      </c>
      <c r="B75" s="1">
        <v>11</v>
      </c>
      <c r="C75" s="2" t="s">
        <v>597</v>
      </c>
      <c r="D75" s="30">
        <v>29515</v>
      </c>
      <c r="E75" s="3">
        <f t="shared" si="10"/>
        <v>0.58926289730075065</v>
      </c>
      <c r="F75" s="52" t="s">
        <v>182</v>
      </c>
      <c r="G75" s="53">
        <v>18402</v>
      </c>
      <c r="H75" s="54">
        <f t="shared" si="11"/>
        <v>0.36739338763775753</v>
      </c>
      <c r="I75" s="4" t="s">
        <v>182</v>
      </c>
      <c r="J75" s="5">
        <v>2171</v>
      </c>
      <c r="K75" s="6">
        <f t="shared" si="12"/>
        <v>4.3343715061491775E-2</v>
      </c>
      <c r="L75" s="7"/>
      <c r="M75" s="8"/>
      <c r="N75" s="9">
        <f t="shared" si="13"/>
        <v>0</v>
      </c>
      <c r="O75" s="96" t="s">
        <v>597</v>
      </c>
      <c r="P75" s="95">
        <v>877</v>
      </c>
      <c r="Q75" s="94">
        <f t="shared" si="14"/>
        <v>1.7509183836447853E-2</v>
      </c>
      <c r="R75" s="10"/>
      <c r="S75" s="11"/>
      <c r="T75" s="12">
        <f t="shared" si="15"/>
        <v>0</v>
      </c>
      <c r="U75" s="105"/>
      <c r="V75" s="104"/>
      <c r="W75" s="103">
        <f t="shared" si="16"/>
        <v>0</v>
      </c>
      <c r="X75" s="102"/>
      <c r="Y75" s="101"/>
      <c r="Z75" s="100">
        <f t="shared" si="17"/>
        <v>0</v>
      </c>
      <c r="AA75" s="13"/>
      <c r="AB75" s="14"/>
      <c r="AC75" s="15">
        <f t="shared" si="18"/>
        <v>0</v>
      </c>
      <c r="AD75" s="16">
        <f t="shared" si="19"/>
        <v>50088</v>
      </c>
      <c r="AE75" s="1" t="s">
        <v>597</v>
      </c>
      <c r="AF75" s="29" t="s">
        <v>42</v>
      </c>
      <c r="AG75" s="1" t="s">
        <v>646</v>
      </c>
    </row>
    <row r="76" spans="1:33" x14ac:dyDescent="0.25">
      <c r="A76" s="1" t="s">
        <v>175</v>
      </c>
      <c r="B76" s="1">
        <v>12</v>
      </c>
      <c r="C76" s="2" t="s">
        <v>1257</v>
      </c>
      <c r="D76" s="30">
        <v>30918</v>
      </c>
      <c r="E76" s="3">
        <f t="shared" si="10"/>
        <v>0.45845875531962216</v>
      </c>
      <c r="F76" s="52" t="s">
        <v>490</v>
      </c>
      <c r="G76" s="53">
        <v>30674</v>
      </c>
      <c r="H76" s="54">
        <f t="shared" si="11"/>
        <v>0.45484067082845236</v>
      </c>
      <c r="I76" s="4" t="s">
        <v>490</v>
      </c>
      <c r="J76" s="5">
        <v>3738</v>
      </c>
      <c r="K76" s="6">
        <f t="shared" si="12"/>
        <v>5.5427868147511085E-2</v>
      </c>
      <c r="L76" s="7" t="s">
        <v>1257</v>
      </c>
      <c r="M76" s="8">
        <v>2109</v>
      </c>
      <c r="N76" s="9">
        <f t="shared" si="13"/>
        <v>3.1272705704414358E-2</v>
      </c>
      <c r="O76" s="96" t="s">
        <v>490</v>
      </c>
      <c r="P76" s="95">
        <v>778</v>
      </c>
      <c r="Q76" s="94">
        <f t="shared" si="14"/>
        <v>1.1536351369385666E-2</v>
      </c>
      <c r="R76" s="10"/>
      <c r="S76" s="11"/>
      <c r="T76" s="12">
        <f t="shared" si="15"/>
        <v>0</v>
      </c>
      <c r="U76" s="105"/>
      <c r="V76" s="104"/>
      <c r="W76" s="103">
        <f t="shared" si="16"/>
        <v>0</v>
      </c>
      <c r="X76" s="102"/>
      <c r="Y76" s="101"/>
      <c r="Z76" s="100">
        <f t="shared" si="17"/>
        <v>0</v>
      </c>
      <c r="AA76" s="13"/>
      <c r="AB76" s="14"/>
      <c r="AC76" s="15">
        <f t="shared" si="18"/>
        <v>0</v>
      </c>
      <c r="AD76" s="16">
        <f t="shared" si="19"/>
        <v>67439</v>
      </c>
      <c r="AE76" s="1" t="s">
        <v>1257</v>
      </c>
      <c r="AF76" s="29" t="s">
        <v>42</v>
      </c>
      <c r="AG76" s="1" t="s">
        <v>502</v>
      </c>
    </row>
    <row r="77" spans="1:33" x14ac:dyDescent="0.25">
      <c r="A77" s="1" t="s">
        <v>175</v>
      </c>
      <c r="B77" s="1">
        <v>13</v>
      </c>
      <c r="C77" s="2" t="s">
        <v>203</v>
      </c>
      <c r="D77" s="30">
        <v>38082</v>
      </c>
      <c r="E77" s="3">
        <f t="shared" si="10"/>
        <v>0.61438435725348473</v>
      </c>
      <c r="F77" s="52" t="s">
        <v>1040</v>
      </c>
      <c r="G77" s="53">
        <v>20772</v>
      </c>
      <c r="H77" s="54">
        <f t="shared" si="11"/>
        <v>0.3351187403200826</v>
      </c>
      <c r="I77" s="4" t="s">
        <v>1040</v>
      </c>
      <c r="J77" s="5">
        <v>1766</v>
      </c>
      <c r="K77" s="6">
        <f t="shared" si="12"/>
        <v>2.8491223541559113E-2</v>
      </c>
      <c r="L77" s="7" t="s">
        <v>203</v>
      </c>
      <c r="M77" s="8">
        <v>1364</v>
      </c>
      <c r="N77" s="9">
        <f t="shared" si="13"/>
        <v>2.2005678884873515E-2</v>
      </c>
      <c r="O77" s="96" t="s">
        <v>1040</v>
      </c>
      <c r="P77" s="95">
        <v>477</v>
      </c>
      <c r="Q77" s="94">
        <f t="shared" si="14"/>
        <v>7.6955343314403721E-3</v>
      </c>
      <c r="R77" s="10"/>
      <c r="S77" s="11"/>
      <c r="T77" s="12">
        <f t="shared" si="15"/>
        <v>0</v>
      </c>
      <c r="U77" s="105"/>
      <c r="V77" s="104"/>
      <c r="W77" s="103">
        <f t="shared" si="16"/>
        <v>0</v>
      </c>
      <c r="X77" s="102"/>
      <c r="Y77" s="101"/>
      <c r="Z77" s="100">
        <f t="shared" si="17"/>
        <v>0</v>
      </c>
      <c r="AA77" s="13"/>
      <c r="AB77" s="14"/>
      <c r="AC77" s="15">
        <f t="shared" si="18"/>
        <v>0</v>
      </c>
      <c r="AD77" s="16">
        <f t="shared" si="19"/>
        <v>61984</v>
      </c>
      <c r="AE77" s="1" t="s">
        <v>203</v>
      </c>
      <c r="AF77" s="29" t="s">
        <v>42</v>
      </c>
      <c r="AG77" s="1" t="s">
        <v>502</v>
      </c>
    </row>
    <row r="78" spans="1:33" x14ac:dyDescent="0.25">
      <c r="A78" s="1" t="s">
        <v>175</v>
      </c>
      <c r="B78" s="1">
        <v>14</v>
      </c>
      <c r="C78" s="2" t="s">
        <v>1258</v>
      </c>
      <c r="D78" s="30">
        <v>29129</v>
      </c>
      <c r="E78" s="3">
        <f t="shared" si="10"/>
        <v>0.40277931415929202</v>
      </c>
      <c r="F78" s="52" t="s">
        <v>208</v>
      </c>
      <c r="G78" s="53">
        <v>39049</v>
      </c>
      <c r="H78" s="54">
        <f t="shared" si="11"/>
        <v>0.53994745575221237</v>
      </c>
      <c r="I78" s="4" t="s">
        <v>208</v>
      </c>
      <c r="J78" s="5">
        <v>3517</v>
      </c>
      <c r="K78" s="6">
        <f t="shared" si="12"/>
        <v>4.8631084070796457E-2</v>
      </c>
      <c r="L78" s="7"/>
      <c r="M78" s="8"/>
      <c r="N78" s="9">
        <f t="shared" si="13"/>
        <v>0</v>
      </c>
      <c r="O78" s="96" t="s">
        <v>208</v>
      </c>
      <c r="P78" s="95">
        <v>824</v>
      </c>
      <c r="Q78" s="94">
        <f t="shared" si="14"/>
        <v>1.1393805309734514E-2</v>
      </c>
      <c r="R78" s="10"/>
      <c r="S78" s="11"/>
      <c r="T78" s="12">
        <f t="shared" si="15"/>
        <v>0</v>
      </c>
      <c r="U78" s="105" t="s">
        <v>1259</v>
      </c>
      <c r="V78" s="104">
        <v>625</v>
      </c>
      <c r="W78" s="103">
        <f t="shared" si="16"/>
        <v>8.6421460176991146E-3</v>
      </c>
      <c r="X78" s="102"/>
      <c r="Y78" s="101"/>
      <c r="Z78" s="100">
        <f t="shared" si="17"/>
        <v>0</v>
      </c>
      <c r="AA78" s="13"/>
      <c r="AB78" s="14"/>
      <c r="AC78" s="15">
        <f t="shared" si="18"/>
        <v>0</v>
      </c>
      <c r="AD78" s="16">
        <f t="shared" si="19"/>
        <v>72320</v>
      </c>
      <c r="AE78" s="1" t="s">
        <v>208</v>
      </c>
      <c r="AF78" s="29" t="s">
        <v>18</v>
      </c>
      <c r="AG78" s="1" t="s">
        <v>732</v>
      </c>
    </row>
    <row r="79" spans="1:33" x14ac:dyDescent="0.25">
      <c r="A79" s="1" t="s">
        <v>175</v>
      </c>
      <c r="B79" s="1">
        <v>15</v>
      </c>
      <c r="C79" s="2" t="s">
        <v>1260</v>
      </c>
      <c r="D79" s="30">
        <v>28013</v>
      </c>
      <c r="E79" s="3">
        <f t="shared" si="10"/>
        <v>0.42670220868240671</v>
      </c>
      <c r="F79" s="52" t="s">
        <v>211</v>
      </c>
      <c r="G79" s="53">
        <v>33011</v>
      </c>
      <c r="H79" s="54">
        <f t="shared" si="11"/>
        <v>0.50283320639756279</v>
      </c>
      <c r="I79" s="4" t="s">
        <v>211</v>
      </c>
      <c r="J79" s="5">
        <v>2973</v>
      </c>
      <c r="K79" s="6">
        <f t="shared" si="12"/>
        <v>4.5285605483625285E-2</v>
      </c>
      <c r="L79" s="7" t="s">
        <v>1260</v>
      </c>
      <c r="M79" s="8">
        <v>1318</v>
      </c>
      <c r="N79" s="9">
        <f t="shared" si="13"/>
        <v>2.0076161462300075E-2</v>
      </c>
      <c r="O79" s="96" t="s">
        <v>211</v>
      </c>
      <c r="P79" s="95">
        <v>531</v>
      </c>
      <c r="Q79" s="94">
        <f t="shared" si="14"/>
        <v>8.0883472962680891E-3</v>
      </c>
      <c r="R79" s="10"/>
      <c r="S79" s="11"/>
      <c r="T79" s="12">
        <f t="shared" si="15"/>
        <v>0</v>
      </c>
      <c r="U79" s="105" t="s">
        <v>211</v>
      </c>
      <c r="V79" s="104">
        <v>335</v>
      </c>
      <c r="W79" s="103">
        <f t="shared" si="16"/>
        <v>5.1028179741051029E-3</v>
      </c>
      <c r="X79" s="102"/>
      <c r="Y79" s="101"/>
      <c r="Z79" s="100">
        <f t="shared" si="17"/>
        <v>0</v>
      </c>
      <c r="AA79" s="13"/>
      <c r="AB79" s="14"/>
      <c r="AC79" s="15">
        <f t="shared" si="18"/>
        <v>0</v>
      </c>
      <c r="AD79" s="16">
        <f t="shared" si="19"/>
        <v>65650</v>
      </c>
      <c r="AE79" s="1" t="s">
        <v>211</v>
      </c>
      <c r="AF79" s="29" t="s">
        <v>18</v>
      </c>
      <c r="AG79" s="1" t="s">
        <v>1239</v>
      </c>
    </row>
    <row r="80" spans="1:33" x14ac:dyDescent="0.25">
      <c r="A80" s="1" t="s">
        <v>175</v>
      </c>
      <c r="B80" s="1">
        <v>16</v>
      </c>
      <c r="C80" s="2" t="s">
        <v>1261</v>
      </c>
      <c r="D80" s="30">
        <v>33933</v>
      </c>
      <c r="E80" s="3">
        <f t="shared" si="10"/>
        <v>0.51776858873613374</v>
      </c>
      <c r="F80" s="52" t="s">
        <v>1262</v>
      </c>
      <c r="G80" s="53">
        <v>27776</v>
      </c>
      <c r="H80" s="54">
        <f t="shared" si="11"/>
        <v>0.42382165799472055</v>
      </c>
      <c r="I80" s="4" t="s">
        <v>1262</v>
      </c>
      <c r="J80" s="5">
        <v>1967</v>
      </c>
      <c r="K80" s="6">
        <f t="shared" si="12"/>
        <v>3.0013580115049513E-2</v>
      </c>
      <c r="L80" s="7" t="s">
        <v>1261</v>
      </c>
      <c r="M80" s="8">
        <v>1522</v>
      </c>
      <c r="N80" s="9">
        <f t="shared" si="13"/>
        <v>2.3223522590292506E-2</v>
      </c>
      <c r="O80" s="96" t="s">
        <v>1262</v>
      </c>
      <c r="P80" s="95">
        <v>520</v>
      </c>
      <c r="Q80" s="94">
        <f t="shared" si="14"/>
        <v>7.9344492424126833E-3</v>
      </c>
      <c r="R80" s="10"/>
      <c r="S80" s="11"/>
      <c r="T80" s="12">
        <f t="shared" si="15"/>
        <v>0</v>
      </c>
      <c r="U80" s="105" t="s">
        <v>1263</v>
      </c>
      <c r="V80" s="104">
        <v>339</v>
      </c>
      <c r="W80" s="103">
        <f t="shared" si="16"/>
        <v>5.1726505638036531E-3</v>
      </c>
      <c r="X80" s="102"/>
      <c r="Y80" s="101"/>
      <c r="Z80" s="100">
        <f t="shared" si="17"/>
        <v>0</v>
      </c>
      <c r="AA80" s="13"/>
      <c r="AB80" s="14"/>
      <c r="AC80" s="15">
        <f t="shared" si="18"/>
        <v>0</v>
      </c>
      <c r="AD80" s="16">
        <f t="shared" si="19"/>
        <v>65537</v>
      </c>
      <c r="AE80" s="1" t="s">
        <v>1264</v>
      </c>
      <c r="AF80" s="29" t="s">
        <v>42</v>
      </c>
      <c r="AG80" s="1" t="s">
        <v>508</v>
      </c>
    </row>
    <row r="81" spans="1:33" x14ac:dyDescent="0.25">
      <c r="A81" s="1" t="s">
        <v>175</v>
      </c>
      <c r="B81" s="1">
        <v>17</v>
      </c>
      <c r="C81" s="2" t="s">
        <v>1265</v>
      </c>
      <c r="D81" s="30">
        <v>26768</v>
      </c>
      <c r="E81" s="3">
        <f t="shared" si="10"/>
        <v>0.40718599309390163</v>
      </c>
      <c r="F81" s="52" t="s">
        <v>1046</v>
      </c>
      <c r="G81" s="53">
        <v>35745</v>
      </c>
      <c r="H81" s="54">
        <f t="shared" si="11"/>
        <v>0.54374115821658375</v>
      </c>
      <c r="I81" s="4" t="s">
        <v>1046</v>
      </c>
      <c r="J81" s="5">
        <v>3226</v>
      </c>
      <c r="K81" s="6">
        <f t="shared" si="12"/>
        <v>4.9072848689514594E-2</v>
      </c>
      <c r="L81" s="7"/>
      <c r="M81" s="8"/>
      <c r="N81" s="9">
        <f t="shared" si="13"/>
        <v>0</v>
      </c>
      <c r="O81" s="96" t="s">
        <v>1046</v>
      </c>
      <c r="P81" s="95">
        <v>710</v>
      </c>
      <c r="Q81" s="94">
        <f t="shared" si="14"/>
        <v>1.0800285979403398E-2</v>
      </c>
      <c r="R81" s="10"/>
      <c r="S81" s="11"/>
      <c r="T81" s="12">
        <f t="shared" si="15"/>
        <v>0</v>
      </c>
      <c r="U81" s="105"/>
      <c r="V81" s="104"/>
      <c r="W81" s="103">
        <f t="shared" si="16"/>
        <v>0</v>
      </c>
      <c r="X81" s="102"/>
      <c r="Y81" s="101"/>
      <c r="Z81" s="100">
        <f t="shared" si="17"/>
        <v>0</v>
      </c>
      <c r="AA81" s="13"/>
      <c r="AB81" s="14"/>
      <c r="AC81" s="15">
        <f t="shared" si="18"/>
        <v>0</v>
      </c>
      <c r="AD81" s="16">
        <f t="shared" si="19"/>
        <v>65739</v>
      </c>
      <c r="AE81" s="1" t="s">
        <v>1046</v>
      </c>
      <c r="AF81" s="29" t="s">
        <v>18</v>
      </c>
      <c r="AG81" s="1" t="s">
        <v>498</v>
      </c>
    </row>
    <row r="82" spans="1:33" x14ac:dyDescent="0.25">
      <c r="A82" s="1" t="s">
        <v>175</v>
      </c>
      <c r="B82" s="1">
        <v>18</v>
      </c>
      <c r="C82" s="2" t="s">
        <v>1266</v>
      </c>
      <c r="D82" s="30">
        <v>36878</v>
      </c>
      <c r="E82" s="3">
        <f t="shared" si="10"/>
        <v>0.84634980377756863</v>
      </c>
      <c r="F82" s="52" t="s">
        <v>1267</v>
      </c>
      <c r="G82" s="53">
        <v>5734</v>
      </c>
      <c r="H82" s="54">
        <f t="shared" si="11"/>
        <v>0.13159525394166113</v>
      </c>
      <c r="I82" s="4" t="s">
        <v>1267</v>
      </c>
      <c r="J82" s="5">
        <v>961</v>
      </c>
      <c r="K82" s="6">
        <f t="shared" si="12"/>
        <v>2.2054942280770203E-2</v>
      </c>
      <c r="L82" s="7"/>
      <c r="M82" s="8"/>
      <c r="N82" s="9">
        <f t="shared" si="13"/>
        <v>0</v>
      </c>
      <c r="O82" s="96"/>
      <c r="P82" s="95"/>
      <c r="Q82" s="94">
        <f t="shared" si="14"/>
        <v>0</v>
      </c>
      <c r="R82" s="10"/>
      <c r="S82" s="11"/>
      <c r="T82" s="12">
        <f t="shared" si="15"/>
        <v>0</v>
      </c>
      <c r="U82" s="105"/>
      <c r="V82" s="104"/>
      <c r="W82" s="103">
        <f t="shared" si="16"/>
        <v>0</v>
      </c>
      <c r="X82" s="102"/>
      <c r="Y82" s="101"/>
      <c r="Z82" s="100">
        <f t="shared" si="17"/>
        <v>0</v>
      </c>
      <c r="AA82" s="13"/>
      <c r="AB82" s="14"/>
      <c r="AC82" s="15">
        <f t="shared" si="18"/>
        <v>0</v>
      </c>
      <c r="AD82" s="16">
        <f t="shared" si="19"/>
        <v>43573</v>
      </c>
      <c r="AE82" s="1" t="s">
        <v>1266</v>
      </c>
      <c r="AF82" s="29" t="s">
        <v>42</v>
      </c>
      <c r="AG82" s="1" t="s">
        <v>65</v>
      </c>
    </row>
    <row r="83" spans="1:33" x14ac:dyDescent="0.25">
      <c r="A83" s="1" t="s">
        <v>175</v>
      </c>
      <c r="B83" s="1">
        <v>19</v>
      </c>
      <c r="C83" s="2" t="s">
        <v>220</v>
      </c>
      <c r="D83" s="30">
        <v>26831</v>
      </c>
      <c r="E83" s="3">
        <f t="shared" si="10"/>
        <v>0.41453843182696021</v>
      </c>
      <c r="F83" s="52" t="s">
        <v>221</v>
      </c>
      <c r="G83" s="53">
        <v>34377</v>
      </c>
      <c r="H83" s="54">
        <f t="shared" si="11"/>
        <v>0.53112398609501743</v>
      </c>
      <c r="I83" s="4" t="s">
        <v>221</v>
      </c>
      <c r="J83" s="5">
        <v>3264</v>
      </c>
      <c r="K83" s="6">
        <f t="shared" si="12"/>
        <v>5.0428736964078798E-2</v>
      </c>
      <c r="L83" s="7"/>
      <c r="M83" s="8"/>
      <c r="N83" s="9">
        <f t="shared" si="13"/>
        <v>0</v>
      </c>
      <c r="O83" s="96" t="s">
        <v>221</v>
      </c>
      <c r="P83" s="95">
        <v>615</v>
      </c>
      <c r="Q83" s="94">
        <f t="shared" si="14"/>
        <v>9.5017381228273464E-3</v>
      </c>
      <c r="R83" s="10"/>
      <c r="S83" s="11"/>
      <c r="T83" s="12">
        <f t="shared" si="15"/>
        <v>0</v>
      </c>
      <c r="U83" s="105" t="s">
        <v>221</v>
      </c>
      <c r="V83" s="104">
        <v>253</v>
      </c>
      <c r="W83" s="103">
        <f t="shared" si="16"/>
        <v>3.9088451139436074E-3</v>
      </c>
      <c r="X83" s="102"/>
      <c r="Y83" s="101"/>
      <c r="Z83" s="100">
        <f t="shared" si="17"/>
        <v>0</v>
      </c>
      <c r="AA83" s="13"/>
      <c r="AB83" s="14"/>
      <c r="AC83" s="15">
        <f t="shared" si="18"/>
        <v>0</v>
      </c>
      <c r="AD83" s="16">
        <f t="shared" si="19"/>
        <v>64725</v>
      </c>
      <c r="AE83" s="1" t="s">
        <v>221</v>
      </c>
      <c r="AF83" s="29" t="s">
        <v>18</v>
      </c>
      <c r="AG83" s="1" t="s">
        <v>1268</v>
      </c>
    </row>
    <row r="84" spans="1:33" x14ac:dyDescent="0.25">
      <c r="A84" s="1" t="s">
        <v>175</v>
      </c>
      <c r="B84" s="1">
        <v>20</v>
      </c>
      <c r="C84" s="2" t="s">
        <v>1269</v>
      </c>
      <c r="D84" s="30">
        <v>26632</v>
      </c>
      <c r="E84" s="3">
        <f t="shared" si="10"/>
        <v>0.41418995629792066</v>
      </c>
      <c r="F84" s="52" t="s">
        <v>256</v>
      </c>
      <c r="G84" s="53">
        <v>34862</v>
      </c>
      <c r="H84" s="54">
        <f t="shared" si="11"/>
        <v>0.54218572606105853</v>
      </c>
      <c r="I84" s="4" t="s">
        <v>256</v>
      </c>
      <c r="J84" s="5">
        <v>2576</v>
      </c>
      <c r="K84" s="6">
        <f t="shared" si="12"/>
        <v>4.0062831459276194E-2</v>
      </c>
      <c r="L84" s="7"/>
      <c r="M84" s="8"/>
      <c r="N84" s="9">
        <f t="shared" si="13"/>
        <v>0</v>
      </c>
      <c r="O84" s="96" t="s">
        <v>256</v>
      </c>
      <c r="P84" s="95">
        <v>651</v>
      </c>
      <c r="Q84" s="94">
        <f t="shared" si="14"/>
        <v>1.0124574254654038E-2</v>
      </c>
      <c r="R84" s="10"/>
      <c r="S84" s="11"/>
      <c r="T84" s="12">
        <f t="shared" si="15"/>
        <v>0</v>
      </c>
      <c r="U84" s="105" t="s">
        <v>256</v>
      </c>
      <c r="V84" s="104">
        <v>229</v>
      </c>
      <c r="W84" s="103">
        <f t="shared" si="16"/>
        <v>3.5614861817446618E-3</v>
      </c>
      <c r="X84" s="102"/>
      <c r="Y84" s="101"/>
      <c r="Z84" s="100">
        <f t="shared" si="17"/>
        <v>0</v>
      </c>
      <c r="AA84" s="13"/>
      <c r="AB84" s="14"/>
      <c r="AC84" s="15">
        <f t="shared" si="18"/>
        <v>0</v>
      </c>
      <c r="AD84" s="16">
        <f t="shared" si="19"/>
        <v>64299</v>
      </c>
      <c r="AE84" s="1" t="s">
        <v>256</v>
      </c>
      <c r="AF84" s="29" t="s">
        <v>18</v>
      </c>
      <c r="AG84" s="1" t="s">
        <v>1268</v>
      </c>
    </row>
    <row r="85" spans="1:33" x14ac:dyDescent="0.25">
      <c r="A85" s="1" t="s">
        <v>175</v>
      </c>
      <c r="B85" s="1">
        <v>21</v>
      </c>
      <c r="C85" s="2" t="s">
        <v>1054</v>
      </c>
      <c r="D85" s="30">
        <v>36373</v>
      </c>
      <c r="E85" s="3">
        <f t="shared" si="10"/>
        <v>0.53086870220094573</v>
      </c>
      <c r="F85" s="52" t="s">
        <v>1270</v>
      </c>
      <c r="G85" s="53">
        <v>28583</v>
      </c>
      <c r="H85" s="54">
        <f t="shared" si="11"/>
        <v>0.4171726312102283</v>
      </c>
      <c r="I85" s="4" t="s">
        <v>1271</v>
      </c>
      <c r="J85" s="5">
        <v>3073</v>
      </c>
      <c r="K85" s="6">
        <f t="shared" si="12"/>
        <v>4.4850837760523087E-2</v>
      </c>
      <c r="L85" s="7"/>
      <c r="M85" s="8"/>
      <c r="N85" s="9">
        <f t="shared" si="13"/>
        <v>0</v>
      </c>
      <c r="O85" s="96"/>
      <c r="P85" s="95"/>
      <c r="Q85" s="94">
        <f t="shared" si="14"/>
        <v>0</v>
      </c>
      <c r="R85" s="10"/>
      <c r="S85" s="11"/>
      <c r="T85" s="12">
        <f t="shared" si="15"/>
        <v>0</v>
      </c>
      <c r="U85" s="105" t="s">
        <v>1272</v>
      </c>
      <c r="V85" s="104">
        <v>487</v>
      </c>
      <c r="W85" s="103">
        <f t="shared" si="16"/>
        <v>7.1078288283028777E-3</v>
      </c>
      <c r="X85" s="102"/>
      <c r="Y85" s="101"/>
      <c r="Z85" s="100">
        <f t="shared" si="17"/>
        <v>0</v>
      </c>
      <c r="AA85" s="13"/>
      <c r="AB85" s="14"/>
      <c r="AC85" s="15">
        <f t="shared" si="18"/>
        <v>0</v>
      </c>
      <c r="AD85" s="16">
        <f t="shared" si="19"/>
        <v>68516</v>
      </c>
      <c r="AE85" s="1" t="s">
        <v>1054</v>
      </c>
      <c r="AF85" s="29" t="s">
        <v>42</v>
      </c>
      <c r="AG85" s="1" t="s">
        <v>1273</v>
      </c>
    </row>
    <row r="86" spans="1:33" x14ac:dyDescent="0.25">
      <c r="A86" s="1" t="s">
        <v>175</v>
      </c>
      <c r="B86" s="1">
        <v>22</v>
      </c>
      <c r="C86" s="2" t="s">
        <v>228</v>
      </c>
      <c r="D86" s="30">
        <v>40650</v>
      </c>
      <c r="E86" s="3">
        <f t="shared" si="10"/>
        <v>0.65808644973288</v>
      </c>
      <c r="F86" s="52" t="s">
        <v>1274</v>
      </c>
      <c r="G86" s="53">
        <v>18078</v>
      </c>
      <c r="H86" s="54">
        <f t="shared" si="11"/>
        <v>0.29266634288489557</v>
      </c>
      <c r="I86" s="4" t="s">
        <v>1274</v>
      </c>
      <c r="J86" s="5">
        <v>1853</v>
      </c>
      <c r="K86" s="6">
        <f t="shared" si="12"/>
        <v>2.9998381091144569E-2</v>
      </c>
      <c r="L86" s="7" t="s">
        <v>228</v>
      </c>
      <c r="M86" s="8">
        <v>1189</v>
      </c>
      <c r="N86" s="9">
        <f t="shared" si="13"/>
        <v>1.9248826291079813E-2</v>
      </c>
      <c r="O86" s="96" t="s">
        <v>228</v>
      </c>
      <c r="P86" s="95">
        <v>513</v>
      </c>
      <c r="Q86" s="94">
        <f t="shared" si="14"/>
        <v>8.3050024283632829E-3</v>
      </c>
      <c r="R86" s="10"/>
      <c r="S86" s="11"/>
      <c r="T86" s="12">
        <f t="shared" si="15"/>
        <v>0</v>
      </c>
      <c r="U86" s="105"/>
      <c r="V86" s="104"/>
      <c r="W86" s="103">
        <f t="shared" si="16"/>
        <v>0</v>
      </c>
      <c r="X86" s="102"/>
      <c r="Y86" s="101"/>
      <c r="Z86" s="100">
        <f t="shared" si="17"/>
        <v>0</v>
      </c>
      <c r="AA86" s="13"/>
      <c r="AB86" s="14"/>
      <c r="AC86" s="15">
        <f t="shared" si="18"/>
        <v>0</v>
      </c>
      <c r="AD86" s="16">
        <f t="shared" si="19"/>
        <v>61770</v>
      </c>
      <c r="AE86" s="1" t="s">
        <v>228</v>
      </c>
      <c r="AF86" s="29" t="s">
        <v>42</v>
      </c>
      <c r="AG86" s="1" t="s">
        <v>581</v>
      </c>
    </row>
    <row r="87" spans="1:33" x14ac:dyDescent="0.25">
      <c r="A87" s="1" t="s">
        <v>175</v>
      </c>
      <c r="B87" s="1">
        <v>23</v>
      </c>
      <c r="C87" s="2" t="s">
        <v>848</v>
      </c>
      <c r="D87" s="30">
        <v>29065</v>
      </c>
      <c r="E87" s="3">
        <f t="shared" si="10"/>
        <v>0.61580999194881136</v>
      </c>
      <c r="F87" s="52" t="s">
        <v>1275</v>
      </c>
      <c r="G87" s="53">
        <v>16153</v>
      </c>
      <c r="H87" s="54">
        <f t="shared" si="11"/>
        <v>0.34223907792703079</v>
      </c>
      <c r="I87" s="4" t="s">
        <v>1275</v>
      </c>
      <c r="J87" s="5">
        <v>1574</v>
      </c>
      <c r="K87" s="6">
        <f t="shared" si="12"/>
        <v>3.3348870714860798E-2</v>
      </c>
      <c r="L87" s="7"/>
      <c r="M87" s="8"/>
      <c r="N87" s="9">
        <f t="shared" si="13"/>
        <v>0</v>
      </c>
      <c r="O87" s="96"/>
      <c r="P87" s="95"/>
      <c r="Q87" s="94">
        <f t="shared" si="14"/>
        <v>0</v>
      </c>
      <c r="R87" s="10"/>
      <c r="S87" s="11"/>
      <c r="T87" s="12">
        <f t="shared" si="15"/>
        <v>0</v>
      </c>
      <c r="U87" s="105"/>
      <c r="V87" s="104"/>
      <c r="W87" s="103">
        <f t="shared" si="16"/>
        <v>0</v>
      </c>
      <c r="X87" s="102"/>
      <c r="Y87" s="101"/>
      <c r="Z87" s="100">
        <f t="shared" si="17"/>
        <v>0</v>
      </c>
      <c r="AA87" s="13" t="s">
        <v>1275</v>
      </c>
      <c r="AB87" s="14">
        <v>406</v>
      </c>
      <c r="AC87" s="15">
        <f t="shared" si="18"/>
        <v>8.6020594092970047E-3</v>
      </c>
      <c r="AD87" s="16">
        <f t="shared" si="19"/>
        <v>47198</v>
      </c>
      <c r="AE87" s="1" t="s">
        <v>848</v>
      </c>
      <c r="AF87" s="29" t="s">
        <v>42</v>
      </c>
      <c r="AG87" s="1" t="s">
        <v>1192</v>
      </c>
    </row>
    <row r="88" spans="1:33" x14ac:dyDescent="0.25">
      <c r="A88" s="1" t="s">
        <v>175</v>
      </c>
      <c r="B88" s="1">
        <v>24</v>
      </c>
      <c r="C88" s="2" t="s">
        <v>231</v>
      </c>
      <c r="D88" s="30">
        <v>34000</v>
      </c>
      <c r="E88" s="3">
        <f t="shared" si="10"/>
        <v>1</v>
      </c>
      <c r="F88" s="52"/>
      <c r="G88" s="53"/>
      <c r="H88" s="54">
        <f t="shared" si="11"/>
        <v>0</v>
      </c>
      <c r="I88" s="4"/>
      <c r="J88" s="5"/>
      <c r="K88" s="6">
        <f t="shared" si="12"/>
        <v>0</v>
      </c>
      <c r="L88" s="7"/>
      <c r="M88" s="8"/>
      <c r="N88" s="9">
        <f t="shared" si="13"/>
        <v>0</v>
      </c>
      <c r="O88" s="96"/>
      <c r="P88" s="95"/>
      <c r="Q88" s="94">
        <f t="shared" si="14"/>
        <v>0</v>
      </c>
      <c r="R88" s="10"/>
      <c r="S88" s="11"/>
      <c r="T88" s="12">
        <f t="shared" si="15"/>
        <v>0</v>
      </c>
      <c r="U88" s="105"/>
      <c r="V88" s="104"/>
      <c r="W88" s="103">
        <f t="shared" si="16"/>
        <v>0</v>
      </c>
      <c r="X88" s="102"/>
      <c r="Y88" s="101"/>
      <c r="Z88" s="100">
        <f t="shared" si="17"/>
        <v>0</v>
      </c>
      <c r="AA88" s="13"/>
      <c r="AB88" s="14"/>
      <c r="AC88" s="15">
        <f t="shared" si="18"/>
        <v>0</v>
      </c>
      <c r="AD88" s="16">
        <f t="shared" si="19"/>
        <v>34000</v>
      </c>
      <c r="AE88" s="1" t="s">
        <v>231</v>
      </c>
      <c r="AF88" s="29" t="s">
        <v>42</v>
      </c>
      <c r="AG88" s="1" t="s">
        <v>42</v>
      </c>
    </row>
    <row r="89" spans="1:33" x14ac:dyDescent="0.25">
      <c r="A89" s="1" t="s">
        <v>175</v>
      </c>
      <c r="B89" s="1">
        <v>25</v>
      </c>
      <c r="C89" s="2" t="s">
        <v>232</v>
      </c>
      <c r="D89" s="30">
        <v>24197</v>
      </c>
      <c r="E89" s="3">
        <f t="shared" si="10"/>
        <v>0.85942106197833423</v>
      </c>
      <c r="F89" s="52"/>
      <c r="G89" s="53"/>
      <c r="H89" s="54">
        <f t="shared" si="11"/>
        <v>0</v>
      </c>
      <c r="I89" s="4"/>
      <c r="J89" s="5"/>
      <c r="K89" s="6">
        <f t="shared" si="12"/>
        <v>0</v>
      </c>
      <c r="L89" s="7" t="s">
        <v>232</v>
      </c>
      <c r="M89" s="8">
        <v>3958</v>
      </c>
      <c r="N89" s="9">
        <f t="shared" si="13"/>
        <v>0.14057893802166577</v>
      </c>
      <c r="O89" s="96"/>
      <c r="P89" s="95"/>
      <c r="Q89" s="94">
        <f t="shared" si="14"/>
        <v>0</v>
      </c>
      <c r="R89" s="10"/>
      <c r="S89" s="11"/>
      <c r="T89" s="12">
        <f t="shared" si="15"/>
        <v>0</v>
      </c>
      <c r="U89" s="105"/>
      <c r="V89" s="104"/>
      <c r="W89" s="103">
        <f t="shared" si="16"/>
        <v>0</v>
      </c>
      <c r="X89" s="102"/>
      <c r="Y89" s="101"/>
      <c r="Z89" s="100">
        <f t="shared" si="17"/>
        <v>0</v>
      </c>
      <c r="AA89" s="13"/>
      <c r="AB89" s="14"/>
      <c r="AC89" s="15">
        <f t="shared" si="18"/>
        <v>0</v>
      </c>
      <c r="AD89" s="16">
        <f t="shared" si="19"/>
        <v>28155</v>
      </c>
      <c r="AE89" s="1" t="s">
        <v>232</v>
      </c>
      <c r="AF89" s="29" t="s">
        <v>42</v>
      </c>
      <c r="AG89" s="1" t="s">
        <v>43</v>
      </c>
    </row>
    <row r="90" spans="1:33" x14ac:dyDescent="0.25">
      <c r="A90" s="1" t="s">
        <v>175</v>
      </c>
      <c r="B90" s="1">
        <v>26</v>
      </c>
      <c r="C90" s="2" t="s">
        <v>237</v>
      </c>
      <c r="D90" s="30">
        <v>28683</v>
      </c>
      <c r="E90" s="3">
        <f t="shared" si="10"/>
        <v>0.54857896951382779</v>
      </c>
      <c r="F90" s="52" t="s">
        <v>1276</v>
      </c>
      <c r="G90" s="53">
        <v>20846</v>
      </c>
      <c r="H90" s="54">
        <f t="shared" si="11"/>
        <v>0.39869181042726543</v>
      </c>
      <c r="I90" s="4" t="s">
        <v>1276</v>
      </c>
      <c r="J90" s="5">
        <v>1911</v>
      </c>
      <c r="K90" s="6">
        <f t="shared" si="12"/>
        <v>3.6548980606663353E-2</v>
      </c>
      <c r="L90" s="7"/>
      <c r="M90" s="8"/>
      <c r="N90" s="9">
        <f t="shared" si="13"/>
        <v>0</v>
      </c>
      <c r="O90" s="96"/>
      <c r="P90" s="95"/>
      <c r="Q90" s="94">
        <f t="shared" si="14"/>
        <v>0</v>
      </c>
      <c r="R90" s="10"/>
      <c r="S90" s="11"/>
      <c r="T90" s="12">
        <f t="shared" si="15"/>
        <v>0</v>
      </c>
      <c r="U90" s="105"/>
      <c r="V90" s="104"/>
      <c r="W90" s="103">
        <f t="shared" si="16"/>
        <v>0</v>
      </c>
      <c r="X90" s="102"/>
      <c r="Y90" s="101"/>
      <c r="Z90" s="100">
        <f t="shared" si="17"/>
        <v>0</v>
      </c>
      <c r="AA90" s="13" t="s">
        <v>1276</v>
      </c>
      <c r="AB90" s="14">
        <v>846</v>
      </c>
      <c r="AC90" s="15">
        <f t="shared" si="18"/>
        <v>1.6180239452243429E-2</v>
      </c>
      <c r="AD90" s="16">
        <f t="shared" si="19"/>
        <v>52286</v>
      </c>
      <c r="AE90" s="1" t="s">
        <v>237</v>
      </c>
      <c r="AF90" s="29" t="s">
        <v>42</v>
      </c>
      <c r="AG90" s="1" t="s">
        <v>1192</v>
      </c>
    </row>
    <row r="91" spans="1:33" x14ac:dyDescent="0.25">
      <c r="A91" s="1" t="s">
        <v>175</v>
      </c>
      <c r="B91" s="1">
        <v>27</v>
      </c>
      <c r="C91" s="2" t="s">
        <v>322</v>
      </c>
      <c r="D91" s="30">
        <v>30789</v>
      </c>
      <c r="E91" s="3">
        <f t="shared" si="10"/>
        <v>1</v>
      </c>
      <c r="F91" s="52"/>
      <c r="G91" s="53"/>
      <c r="H91" s="54">
        <f t="shared" si="11"/>
        <v>0</v>
      </c>
      <c r="I91" s="4"/>
      <c r="J91" s="5"/>
      <c r="K91" s="6">
        <f t="shared" si="12"/>
        <v>0</v>
      </c>
      <c r="L91" s="7"/>
      <c r="M91" s="8"/>
      <c r="N91" s="9">
        <f t="shared" si="13"/>
        <v>0</v>
      </c>
      <c r="O91" s="96"/>
      <c r="P91" s="95"/>
      <c r="Q91" s="94">
        <f t="shared" si="14"/>
        <v>0</v>
      </c>
      <c r="R91" s="10"/>
      <c r="S91" s="11"/>
      <c r="T91" s="12">
        <f t="shared" si="15"/>
        <v>0</v>
      </c>
      <c r="U91" s="105"/>
      <c r="V91" s="104"/>
      <c r="W91" s="103">
        <f t="shared" si="16"/>
        <v>0</v>
      </c>
      <c r="X91" s="102"/>
      <c r="Y91" s="101"/>
      <c r="Z91" s="100">
        <f t="shared" si="17"/>
        <v>0</v>
      </c>
      <c r="AA91" s="13"/>
      <c r="AB91" s="14"/>
      <c r="AC91" s="15">
        <f t="shared" si="18"/>
        <v>0</v>
      </c>
      <c r="AD91" s="16">
        <f t="shared" si="19"/>
        <v>30789</v>
      </c>
      <c r="AE91" s="1" t="s">
        <v>322</v>
      </c>
      <c r="AF91" s="29" t="s">
        <v>42</v>
      </c>
      <c r="AG91" s="1" t="s">
        <v>42</v>
      </c>
    </row>
    <row r="92" spans="1:33" x14ac:dyDescent="0.25">
      <c r="A92" s="1" t="s">
        <v>175</v>
      </c>
      <c r="B92" s="1">
        <v>28</v>
      </c>
      <c r="C92" s="2" t="s">
        <v>240</v>
      </c>
      <c r="D92" s="30">
        <v>34634</v>
      </c>
      <c r="E92" s="3">
        <f t="shared" si="10"/>
        <v>0.8654605427557599</v>
      </c>
      <c r="F92" s="52"/>
      <c r="G92" s="53"/>
      <c r="H92" s="54">
        <f t="shared" si="11"/>
        <v>0</v>
      </c>
      <c r="I92" s="4"/>
      <c r="J92" s="5"/>
      <c r="K92" s="6">
        <f t="shared" si="12"/>
        <v>0</v>
      </c>
      <c r="L92" s="7"/>
      <c r="M92" s="8"/>
      <c r="N92" s="9">
        <f t="shared" si="13"/>
        <v>0</v>
      </c>
      <c r="O92" s="96"/>
      <c r="P92" s="95"/>
      <c r="Q92" s="94">
        <f t="shared" si="14"/>
        <v>0</v>
      </c>
      <c r="R92" s="10"/>
      <c r="S92" s="11"/>
      <c r="T92" s="12">
        <f t="shared" si="15"/>
        <v>0</v>
      </c>
      <c r="U92" s="105"/>
      <c r="V92" s="104"/>
      <c r="W92" s="103">
        <f t="shared" si="16"/>
        <v>0</v>
      </c>
      <c r="X92" s="102"/>
      <c r="Y92" s="101"/>
      <c r="Z92" s="100">
        <f t="shared" si="17"/>
        <v>0</v>
      </c>
      <c r="AA92" s="13" t="s">
        <v>1058</v>
      </c>
      <c r="AB92" s="14">
        <v>5384</v>
      </c>
      <c r="AC92" s="15">
        <f t="shared" si="18"/>
        <v>0.1345394572442401</v>
      </c>
      <c r="AD92" s="16">
        <f t="shared" si="19"/>
        <v>40018</v>
      </c>
      <c r="AE92" s="1" t="s">
        <v>240</v>
      </c>
      <c r="AF92" s="29" t="s">
        <v>42</v>
      </c>
      <c r="AG92" s="1" t="s">
        <v>1277</v>
      </c>
    </row>
    <row r="93" spans="1:33" x14ac:dyDescent="0.25">
      <c r="A93" s="1" t="s">
        <v>175</v>
      </c>
      <c r="B93" s="1">
        <v>29</v>
      </c>
      <c r="C93" s="2" t="s">
        <v>854</v>
      </c>
      <c r="D93" s="30">
        <v>45687</v>
      </c>
      <c r="E93" s="3">
        <f t="shared" si="10"/>
        <v>1</v>
      </c>
      <c r="F93" s="52"/>
      <c r="G93" s="53"/>
      <c r="H93" s="54">
        <f t="shared" si="11"/>
        <v>0</v>
      </c>
      <c r="I93" s="4"/>
      <c r="J93" s="5"/>
      <c r="K93" s="6">
        <f t="shared" si="12"/>
        <v>0</v>
      </c>
      <c r="L93" s="7"/>
      <c r="M93" s="8"/>
      <c r="N93" s="9">
        <f t="shared" si="13"/>
        <v>0</v>
      </c>
      <c r="O93" s="96"/>
      <c r="P93" s="95"/>
      <c r="Q93" s="94">
        <f t="shared" si="14"/>
        <v>0</v>
      </c>
      <c r="R93" s="10"/>
      <c r="S93" s="11"/>
      <c r="T93" s="12">
        <f t="shared" si="15"/>
        <v>0</v>
      </c>
      <c r="U93" s="105"/>
      <c r="V93" s="104"/>
      <c r="W93" s="103">
        <f t="shared" si="16"/>
        <v>0</v>
      </c>
      <c r="X93" s="102"/>
      <c r="Y93" s="101"/>
      <c r="Z93" s="100">
        <f t="shared" si="17"/>
        <v>0</v>
      </c>
      <c r="AA93" s="13"/>
      <c r="AB93" s="14"/>
      <c r="AC93" s="15">
        <f t="shared" si="18"/>
        <v>0</v>
      </c>
      <c r="AD93" s="16">
        <f t="shared" si="19"/>
        <v>45687</v>
      </c>
      <c r="AE93" s="1" t="s">
        <v>854</v>
      </c>
      <c r="AF93" s="29" t="s">
        <v>42</v>
      </c>
      <c r="AG93" s="1" t="s">
        <v>42</v>
      </c>
    </row>
    <row r="94" spans="1:33" x14ac:dyDescent="0.25">
      <c r="A94" s="1" t="s">
        <v>175</v>
      </c>
      <c r="B94" s="1">
        <v>30</v>
      </c>
      <c r="C94" s="2" t="s">
        <v>855</v>
      </c>
      <c r="D94" s="30">
        <v>32866</v>
      </c>
      <c r="E94" s="3">
        <f t="shared" si="10"/>
        <v>1</v>
      </c>
      <c r="F94" s="52"/>
      <c r="G94" s="53"/>
      <c r="H94" s="54">
        <f t="shared" si="11"/>
        <v>0</v>
      </c>
      <c r="I94" s="4"/>
      <c r="J94" s="5"/>
      <c r="K94" s="6">
        <f t="shared" si="12"/>
        <v>0</v>
      </c>
      <c r="L94" s="7"/>
      <c r="M94" s="8"/>
      <c r="N94" s="9">
        <f t="shared" si="13"/>
        <v>0</v>
      </c>
      <c r="O94" s="96"/>
      <c r="P94" s="95"/>
      <c r="Q94" s="94">
        <f t="shared" si="14"/>
        <v>0</v>
      </c>
      <c r="R94" s="10"/>
      <c r="S94" s="11"/>
      <c r="T94" s="12">
        <f t="shared" si="15"/>
        <v>0</v>
      </c>
      <c r="U94" s="105"/>
      <c r="V94" s="104"/>
      <c r="W94" s="103">
        <f t="shared" si="16"/>
        <v>0</v>
      </c>
      <c r="X94" s="102"/>
      <c r="Y94" s="101"/>
      <c r="Z94" s="100">
        <f t="shared" si="17"/>
        <v>0</v>
      </c>
      <c r="AA94" s="13"/>
      <c r="AB94" s="14"/>
      <c r="AC94" s="15">
        <f t="shared" si="18"/>
        <v>0</v>
      </c>
      <c r="AD94" s="16">
        <f t="shared" si="19"/>
        <v>32866</v>
      </c>
      <c r="AE94" s="1" t="s">
        <v>855</v>
      </c>
      <c r="AF94" s="29" t="s">
        <v>42</v>
      </c>
      <c r="AG94" s="1" t="s">
        <v>42</v>
      </c>
    </row>
    <row r="95" spans="1:33" x14ac:dyDescent="0.25">
      <c r="A95" s="1" t="s">
        <v>175</v>
      </c>
      <c r="B95" s="1">
        <v>31</v>
      </c>
      <c r="C95" s="2" t="s">
        <v>298</v>
      </c>
      <c r="D95" s="30">
        <v>32319</v>
      </c>
      <c r="E95" s="3">
        <f t="shared" si="10"/>
        <v>0.84826771653543309</v>
      </c>
      <c r="F95" s="52" t="s">
        <v>1278</v>
      </c>
      <c r="G95" s="53">
        <v>4086</v>
      </c>
      <c r="H95" s="54">
        <f t="shared" si="11"/>
        <v>0.10724409448818897</v>
      </c>
      <c r="I95" s="4"/>
      <c r="J95" s="5"/>
      <c r="K95" s="6">
        <f t="shared" si="12"/>
        <v>0</v>
      </c>
      <c r="L95" s="7" t="s">
        <v>298</v>
      </c>
      <c r="M95" s="8">
        <v>1695</v>
      </c>
      <c r="N95" s="9">
        <f t="shared" si="13"/>
        <v>4.4488188976377956E-2</v>
      </c>
      <c r="O95" s="96"/>
      <c r="P95" s="95"/>
      <c r="Q95" s="94">
        <f t="shared" si="14"/>
        <v>0</v>
      </c>
      <c r="R95" s="10"/>
      <c r="S95" s="11"/>
      <c r="T95" s="12">
        <f t="shared" si="15"/>
        <v>0</v>
      </c>
      <c r="U95" s="105"/>
      <c r="V95" s="104"/>
      <c r="W95" s="103">
        <f t="shared" si="16"/>
        <v>0</v>
      </c>
      <c r="X95" s="102"/>
      <c r="Y95" s="101"/>
      <c r="Z95" s="100">
        <f t="shared" si="17"/>
        <v>0</v>
      </c>
      <c r="AA95" s="13"/>
      <c r="AB95" s="14"/>
      <c r="AC95" s="15">
        <f t="shared" si="18"/>
        <v>0</v>
      </c>
      <c r="AD95" s="16">
        <f t="shared" si="19"/>
        <v>38100</v>
      </c>
      <c r="AE95" s="1" t="s">
        <v>298</v>
      </c>
      <c r="AF95" s="29" t="s">
        <v>42</v>
      </c>
      <c r="AG95" s="1" t="s">
        <v>539</v>
      </c>
    </row>
    <row r="96" spans="1:33" x14ac:dyDescent="0.25">
      <c r="A96" s="1" t="s">
        <v>175</v>
      </c>
      <c r="B96" s="1">
        <v>32</v>
      </c>
      <c r="C96" s="2" t="s">
        <v>246</v>
      </c>
      <c r="D96" s="30">
        <v>42061</v>
      </c>
      <c r="E96" s="3">
        <f t="shared" si="10"/>
        <v>1</v>
      </c>
      <c r="F96" s="52"/>
      <c r="G96" s="53"/>
      <c r="H96" s="54">
        <f t="shared" si="11"/>
        <v>0</v>
      </c>
      <c r="I96" s="4"/>
      <c r="J96" s="5"/>
      <c r="K96" s="6">
        <f t="shared" si="12"/>
        <v>0</v>
      </c>
      <c r="L96" s="7"/>
      <c r="M96" s="8"/>
      <c r="N96" s="9">
        <f t="shared" si="13"/>
        <v>0</v>
      </c>
      <c r="O96" s="96"/>
      <c r="P96" s="95"/>
      <c r="Q96" s="94">
        <f t="shared" si="14"/>
        <v>0</v>
      </c>
      <c r="R96" s="10"/>
      <c r="S96" s="11"/>
      <c r="T96" s="12">
        <f t="shared" si="15"/>
        <v>0</v>
      </c>
      <c r="U96" s="105"/>
      <c r="V96" s="104"/>
      <c r="W96" s="103">
        <f t="shared" si="16"/>
        <v>0</v>
      </c>
      <c r="X96" s="102"/>
      <c r="Y96" s="101"/>
      <c r="Z96" s="100">
        <f t="shared" si="17"/>
        <v>0</v>
      </c>
      <c r="AA96" s="13"/>
      <c r="AB96" s="14"/>
      <c r="AC96" s="15">
        <f t="shared" si="18"/>
        <v>0</v>
      </c>
      <c r="AD96" s="16">
        <f t="shared" si="19"/>
        <v>42061</v>
      </c>
      <c r="AE96" s="1" t="s">
        <v>246</v>
      </c>
      <c r="AF96" s="29" t="s">
        <v>42</v>
      </c>
      <c r="AG96" s="1" t="s">
        <v>42</v>
      </c>
    </row>
    <row r="97" spans="1:33" x14ac:dyDescent="0.25">
      <c r="A97" s="1" t="s">
        <v>175</v>
      </c>
      <c r="B97" s="1">
        <v>33</v>
      </c>
      <c r="C97" s="2" t="s">
        <v>248</v>
      </c>
      <c r="D97" s="30">
        <v>47035</v>
      </c>
      <c r="E97" s="3">
        <f t="shared" si="10"/>
        <v>1</v>
      </c>
      <c r="F97" s="52"/>
      <c r="G97" s="53"/>
      <c r="H97" s="54">
        <f t="shared" si="11"/>
        <v>0</v>
      </c>
      <c r="I97" s="4"/>
      <c r="J97" s="5"/>
      <c r="K97" s="6">
        <f t="shared" si="12"/>
        <v>0</v>
      </c>
      <c r="L97" s="7"/>
      <c r="M97" s="8"/>
      <c r="N97" s="9">
        <f t="shared" si="13"/>
        <v>0</v>
      </c>
      <c r="O97" s="96"/>
      <c r="P97" s="95"/>
      <c r="Q97" s="94">
        <f t="shared" si="14"/>
        <v>0</v>
      </c>
      <c r="R97" s="10"/>
      <c r="S97" s="11"/>
      <c r="T97" s="12">
        <f t="shared" si="15"/>
        <v>0</v>
      </c>
      <c r="U97" s="105"/>
      <c r="V97" s="104"/>
      <c r="W97" s="103">
        <f t="shared" si="16"/>
        <v>0</v>
      </c>
      <c r="X97" s="102"/>
      <c r="Y97" s="101"/>
      <c r="Z97" s="100">
        <f t="shared" si="17"/>
        <v>0</v>
      </c>
      <c r="AA97" s="13"/>
      <c r="AB97" s="14"/>
      <c r="AC97" s="15">
        <f t="shared" si="18"/>
        <v>0</v>
      </c>
      <c r="AD97" s="16">
        <f t="shared" si="19"/>
        <v>47035</v>
      </c>
      <c r="AE97" s="1" t="s">
        <v>248</v>
      </c>
      <c r="AF97" s="29" t="s">
        <v>42</v>
      </c>
      <c r="AG97" s="1" t="s">
        <v>42</v>
      </c>
    </row>
    <row r="98" spans="1:33" x14ac:dyDescent="0.25">
      <c r="A98" s="1" t="s">
        <v>175</v>
      </c>
      <c r="B98" s="1">
        <v>34</v>
      </c>
      <c r="C98" s="2" t="s">
        <v>1279</v>
      </c>
      <c r="D98" s="30">
        <v>22631</v>
      </c>
      <c r="E98" s="3">
        <f t="shared" si="10"/>
        <v>0.67781837786030907</v>
      </c>
      <c r="F98" s="52" t="s">
        <v>1280</v>
      </c>
      <c r="G98" s="53">
        <v>6661</v>
      </c>
      <c r="H98" s="54">
        <f t="shared" si="11"/>
        <v>0.19950281538277226</v>
      </c>
      <c r="I98" s="4" t="s">
        <v>1280</v>
      </c>
      <c r="J98" s="5">
        <v>575</v>
      </c>
      <c r="K98" s="6">
        <f t="shared" si="12"/>
        <v>1.7221756319635798E-2</v>
      </c>
      <c r="L98" s="7" t="s">
        <v>1279</v>
      </c>
      <c r="M98" s="8">
        <v>3521</v>
      </c>
      <c r="N98" s="9">
        <f t="shared" si="13"/>
        <v>0.10545705043728286</v>
      </c>
      <c r="O98" s="96"/>
      <c r="P98" s="95"/>
      <c r="Q98" s="94">
        <f t="shared" si="14"/>
        <v>0</v>
      </c>
      <c r="R98" s="10"/>
      <c r="S98" s="11"/>
      <c r="T98" s="12">
        <f t="shared" si="15"/>
        <v>0</v>
      </c>
      <c r="U98" s="105"/>
      <c r="V98" s="104"/>
      <c r="W98" s="103">
        <f t="shared" si="16"/>
        <v>0</v>
      </c>
      <c r="X98" s="102"/>
      <c r="Y98" s="101"/>
      <c r="Z98" s="100">
        <f t="shared" si="17"/>
        <v>0</v>
      </c>
      <c r="AA98" s="13"/>
      <c r="AB98" s="14"/>
      <c r="AC98" s="15">
        <f t="shared" si="18"/>
        <v>0</v>
      </c>
      <c r="AD98" s="16">
        <f t="shared" si="19"/>
        <v>33388</v>
      </c>
      <c r="AE98" s="1" t="s">
        <v>1279</v>
      </c>
      <c r="AF98" s="29" t="s">
        <v>42</v>
      </c>
      <c r="AG98" s="1" t="s">
        <v>620</v>
      </c>
    </row>
    <row r="99" spans="1:33" x14ac:dyDescent="0.25">
      <c r="A99" s="1" t="s">
        <v>175</v>
      </c>
      <c r="B99" s="1">
        <v>35</v>
      </c>
      <c r="C99" s="2" t="s">
        <v>251</v>
      </c>
      <c r="D99" s="30">
        <v>22723</v>
      </c>
      <c r="E99" s="3">
        <f t="shared" si="10"/>
        <v>0.77992105714776039</v>
      </c>
      <c r="F99" s="52" t="s">
        <v>1281</v>
      </c>
      <c r="G99" s="53">
        <v>5589</v>
      </c>
      <c r="H99" s="54">
        <f t="shared" si="11"/>
        <v>0.19183113094216578</v>
      </c>
      <c r="I99" s="4" t="s">
        <v>1281</v>
      </c>
      <c r="J99" s="5">
        <v>457</v>
      </c>
      <c r="K99" s="6">
        <f t="shared" si="12"/>
        <v>1.5685601510211086E-2</v>
      </c>
      <c r="L99" s="7"/>
      <c r="M99" s="8"/>
      <c r="N99" s="9">
        <f t="shared" si="13"/>
        <v>0</v>
      </c>
      <c r="O99" s="96"/>
      <c r="P99" s="95"/>
      <c r="Q99" s="94">
        <f t="shared" si="14"/>
        <v>0</v>
      </c>
      <c r="R99" s="10"/>
      <c r="S99" s="11"/>
      <c r="T99" s="12">
        <f t="shared" si="15"/>
        <v>0</v>
      </c>
      <c r="U99" s="105"/>
      <c r="V99" s="104"/>
      <c r="W99" s="103">
        <f t="shared" si="16"/>
        <v>0</v>
      </c>
      <c r="X99" s="102"/>
      <c r="Y99" s="101"/>
      <c r="Z99" s="100">
        <f t="shared" si="17"/>
        <v>0</v>
      </c>
      <c r="AA99" s="13" t="s">
        <v>1281</v>
      </c>
      <c r="AB99" s="14">
        <v>366</v>
      </c>
      <c r="AC99" s="15">
        <f t="shared" si="18"/>
        <v>1.2562210399862708E-2</v>
      </c>
      <c r="AD99" s="16">
        <f t="shared" si="19"/>
        <v>29135</v>
      </c>
      <c r="AE99" s="1" t="s">
        <v>251</v>
      </c>
      <c r="AF99" s="29" t="s">
        <v>42</v>
      </c>
      <c r="AG99" s="1" t="s">
        <v>1192</v>
      </c>
    </row>
    <row r="100" spans="1:33" x14ac:dyDescent="0.25">
      <c r="A100" s="1" t="s">
        <v>175</v>
      </c>
      <c r="B100" s="1">
        <v>36</v>
      </c>
      <c r="C100" s="2" t="s">
        <v>1282</v>
      </c>
      <c r="D100" s="30">
        <v>38221</v>
      </c>
      <c r="E100" s="3">
        <f t="shared" si="10"/>
        <v>1</v>
      </c>
      <c r="F100" s="52"/>
      <c r="G100" s="53"/>
      <c r="H100" s="54">
        <f t="shared" si="11"/>
        <v>0</v>
      </c>
      <c r="I100" s="4"/>
      <c r="J100" s="5"/>
      <c r="K100" s="6">
        <f t="shared" si="12"/>
        <v>0</v>
      </c>
      <c r="L100" s="7"/>
      <c r="M100" s="8"/>
      <c r="N100" s="9">
        <f t="shared" si="13"/>
        <v>0</v>
      </c>
      <c r="O100" s="96"/>
      <c r="P100" s="95"/>
      <c r="Q100" s="94">
        <f t="shared" si="14"/>
        <v>0</v>
      </c>
      <c r="R100" s="10"/>
      <c r="S100" s="11"/>
      <c r="T100" s="12">
        <f t="shared" si="15"/>
        <v>0</v>
      </c>
      <c r="U100" s="105"/>
      <c r="V100" s="104"/>
      <c r="W100" s="103">
        <f t="shared" si="16"/>
        <v>0</v>
      </c>
      <c r="X100" s="102"/>
      <c r="Y100" s="101"/>
      <c r="Z100" s="100">
        <f t="shared" si="17"/>
        <v>0</v>
      </c>
      <c r="AA100" s="13"/>
      <c r="AB100" s="14"/>
      <c r="AC100" s="15">
        <f t="shared" si="18"/>
        <v>0</v>
      </c>
      <c r="AD100" s="16">
        <f t="shared" si="19"/>
        <v>38221</v>
      </c>
      <c r="AE100" s="1" t="s">
        <v>1282</v>
      </c>
      <c r="AF100" s="29" t="s">
        <v>42</v>
      </c>
      <c r="AG100" s="1" t="s">
        <v>42</v>
      </c>
    </row>
    <row r="101" spans="1:33" x14ac:dyDescent="0.25">
      <c r="A101" s="1" t="s">
        <v>175</v>
      </c>
      <c r="B101" s="1">
        <v>37</v>
      </c>
      <c r="C101" s="2" t="s">
        <v>254</v>
      </c>
      <c r="D101" s="30">
        <v>40614</v>
      </c>
      <c r="E101" s="3">
        <f t="shared" si="10"/>
        <v>1</v>
      </c>
      <c r="F101" s="52"/>
      <c r="G101" s="53"/>
      <c r="H101" s="54">
        <f t="shared" si="11"/>
        <v>0</v>
      </c>
      <c r="I101" s="4"/>
      <c r="J101" s="5"/>
      <c r="K101" s="6">
        <f t="shared" si="12"/>
        <v>0</v>
      </c>
      <c r="L101" s="7"/>
      <c r="M101" s="8"/>
      <c r="N101" s="9">
        <f t="shared" si="13"/>
        <v>0</v>
      </c>
      <c r="O101" s="96"/>
      <c r="P101" s="95"/>
      <c r="Q101" s="94">
        <f t="shared" si="14"/>
        <v>0</v>
      </c>
      <c r="R101" s="10"/>
      <c r="S101" s="11"/>
      <c r="T101" s="12">
        <f t="shared" si="15"/>
        <v>0</v>
      </c>
      <c r="U101" s="105"/>
      <c r="V101" s="104"/>
      <c r="W101" s="103">
        <f t="shared" si="16"/>
        <v>0</v>
      </c>
      <c r="X101" s="102"/>
      <c r="Y101" s="101"/>
      <c r="Z101" s="100">
        <f t="shared" si="17"/>
        <v>0</v>
      </c>
      <c r="AA101" s="13"/>
      <c r="AB101" s="14"/>
      <c r="AC101" s="15">
        <f t="shared" si="18"/>
        <v>0</v>
      </c>
      <c r="AD101" s="16">
        <f t="shared" si="19"/>
        <v>40614</v>
      </c>
      <c r="AE101" s="1" t="s">
        <v>254</v>
      </c>
      <c r="AF101" s="29" t="s">
        <v>42</v>
      </c>
      <c r="AG101" s="1" t="s">
        <v>42</v>
      </c>
    </row>
    <row r="102" spans="1:33" x14ac:dyDescent="0.25">
      <c r="A102" s="1" t="s">
        <v>175</v>
      </c>
      <c r="B102" s="1">
        <v>38</v>
      </c>
      <c r="C102" s="2" t="s">
        <v>1283</v>
      </c>
      <c r="D102" s="30">
        <v>25232</v>
      </c>
      <c r="E102" s="3">
        <f t="shared" si="10"/>
        <v>0.72767123287671232</v>
      </c>
      <c r="F102" s="52" t="s">
        <v>1284</v>
      </c>
      <c r="G102" s="53">
        <v>8172</v>
      </c>
      <c r="H102" s="54">
        <f t="shared" si="11"/>
        <v>0.23567411679884642</v>
      </c>
      <c r="I102" s="4" t="s">
        <v>1284</v>
      </c>
      <c r="J102" s="5">
        <v>832</v>
      </c>
      <c r="K102" s="6">
        <f t="shared" si="12"/>
        <v>2.3994232155731796E-2</v>
      </c>
      <c r="L102" s="7"/>
      <c r="M102" s="8"/>
      <c r="N102" s="9">
        <f t="shared" si="13"/>
        <v>0</v>
      </c>
      <c r="O102" s="96"/>
      <c r="P102" s="95"/>
      <c r="Q102" s="94">
        <f t="shared" si="14"/>
        <v>0</v>
      </c>
      <c r="R102" s="10"/>
      <c r="S102" s="11"/>
      <c r="T102" s="12">
        <f t="shared" si="15"/>
        <v>0</v>
      </c>
      <c r="U102" s="105"/>
      <c r="V102" s="104"/>
      <c r="W102" s="103">
        <f t="shared" si="16"/>
        <v>0</v>
      </c>
      <c r="X102" s="102"/>
      <c r="Y102" s="101"/>
      <c r="Z102" s="100">
        <f t="shared" si="17"/>
        <v>0</v>
      </c>
      <c r="AA102" s="13" t="s">
        <v>1284</v>
      </c>
      <c r="AB102" s="14">
        <v>439</v>
      </c>
      <c r="AC102" s="15">
        <f t="shared" si="18"/>
        <v>1.2660418168709445E-2</v>
      </c>
      <c r="AD102" s="16">
        <f t="shared" si="19"/>
        <v>34675</v>
      </c>
      <c r="AE102" s="1" t="s">
        <v>1283</v>
      </c>
      <c r="AF102" s="29" t="s">
        <v>42</v>
      </c>
      <c r="AG102" s="1" t="s">
        <v>1192</v>
      </c>
    </row>
    <row r="103" spans="1:33" x14ac:dyDescent="0.25">
      <c r="A103" s="1" t="s">
        <v>175</v>
      </c>
      <c r="B103" s="1">
        <v>39</v>
      </c>
      <c r="C103" s="2" t="s">
        <v>1065</v>
      </c>
      <c r="D103" s="30">
        <v>21765</v>
      </c>
      <c r="E103" s="3">
        <f t="shared" si="10"/>
        <v>1</v>
      </c>
      <c r="F103" s="52"/>
      <c r="G103" s="53"/>
      <c r="H103" s="54">
        <f t="shared" si="11"/>
        <v>0</v>
      </c>
      <c r="I103" s="4"/>
      <c r="J103" s="5"/>
      <c r="K103" s="6">
        <f t="shared" si="12"/>
        <v>0</v>
      </c>
      <c r="L103" s="7"/>
      <c r="M103" s="8"/>
      <c r="N103" s="9">
        <f t="shared" si="13"/>
        <v>0</v>
      </c>
      <c r="O103" s="96"/>
      <c r="P103" s="95"/>
      <c r="Q103" s="94">
        <f t="shared" si="14"/>
        <v>0</v>
      </c>
      <c r="R103" s="10"/>
      <c r="S103" s="11"/>
      <c r="T103" s="12">
        <f t="shared" si="15"/>
        <v>0</v>
      </c>
      <c r="U103" s="105"/>
      <c r="V103" s="104"/>
      <c r="W103" s="103">
        <f t="shared" si="16"/>
        <v>0</v>
      </c>
      <c r="X103" s="102"/>
      <c r="Y103" s="101"/>
      <c r="Z103" s="100">
        <f t="shared" si="17"/>
        <v>0</v>
      </c>
      <c r="AA103" s="13"/>
      <c r="AB103" s="14"/>
      <c r="AC103" s="15">
        <f t="shared" si="18"/>
        <v>0</v>
      </c>
      <c r="AD103" s="16">
        <f t="shared" si="19"/>
        <v>21765</v>
      </c>
      <c r="AE103" s="1" t="s">
        <v>1065</v>
      </c>
      <c r="AF103" s="29" t="s">
        <v>42</v>
      </c>
      <c r="AG103" s="1" t="s">
        <v>42</v>
      </c>
    </row>
    <row r="104" spans="1:33" x14ac:dyDescent="0.25">
      <c r="A104" s="1" t="s">
        <v>175</v>
      </c>
      <c r="B104" s="1">
        <v>40</v>
      </c>
      <c r="C104" s="2" t="s">
        <v>58</v>
      </c>
      <c r="D104" s="30">
        <v>18214</v>
      </c>
      <c r="E104" s="3">
        <f t="shared" si="10"/>
        <v>0.83627180899908171</v>
      </c>
      <c r="F104" s="52"/>
      <c r="G104" s="53"/>
      <c r="H104" s="54">
        <f t="shared" si="11"/>
        <v>0</v>
      </c>
      <c r="I104" s="4"/>
      <c r="J104" s="5"/>
      <c r="K104" s="6">
        <f t="shared" si="12"/>
        <v>0</v>
      </c>
      <c r="L104" s="7"/>
      <c r="M104" s="8"/>
      <c r="N104" s="9">
        <f t="shared" si="13"/>
        <v>0</v>
      </c>
      <c r="O104" s="96"/>
      <c r="P104" s="95"/>
      <c r="Q104" s="94">
        <f t="shared" si="14"/>
        <v>0</v>
      </c>
      <c r="R104" s="10"/>
      <c r="S104" s="11"/>
      <c r="T104" s="12">
        <f t="shared" si="15"/>
        <v>0</v>
      </c>
      <c r="U104" s="105"/>
      <c r="V104" s="104"/>
      <c r="W104" s="103">
        <f t="shared" si="16"/>
        <v>0</v>
      </c>
      <c r="X104" s="102"/>
      <c r="Y104" s="101"/>
      <c r="Z104" s="100">
        <f t="shared" si="17"/>
        <v>0</v>
      </c>
      <c r="AA104" s="13" t="s">
        <v>561</v>
      </c>
      <c r="AB104" s="14">
        <v>3566</v>
      </c>
      <c r="AC104" s="15">
        <f t="shared" si="18"/>
        <v>0.16372819100091826</v>
      </c>
      <c r="AD104" s="16">
        <f t="shared" si="19"/>
        <v>21780</v>
      </c>
      <c r="AE104" s="1" t="s">
        <v>561</v>
      </c>
      <c r="AF104" s="29" t="s">
        <v>42</v>
      </c>
      <c r="AG104" s="1" t="s">
        <v>1285</v>
      </c>
    </row>
    <row r="105" spans="1:33" x14ac:dyDescent="0.25">
      <c r="A105" s="1" t="s">
        <v>175</v>
      </c>
      <c r="B105" s="1">
        <v>41</v>
      </c>
      <c r="C105" s="2" t="s">
        <v>259</v>
      </c>
      <c r="D105" s="30">
        <v>25679</v>
      </c>
      <c r="E105" s="3">
        <f t="shared" si="10"/>
        <v>0.59384394801350537</v>
      </c>
      <c r="F105" s="52" t="s">
        <v>100</v>
      </c>
      <c r="G105" s="53">
        <v>14270</v>
      </c>
      <c r="H105" s="54">
        <f t="shared" si="11"/>
        <v>0.33000323759308081</v>
      </c>
      <c r="I105" s="4" t="s">
        <v>100</v>
      </c>
      <c r="J105" s="5">
        <v>993</v>
      </c>
      <c r="K105" s="6">
        <f t="shared" si="12"/>
        <v>2.2963785208824753E-2</v>
      </c>
      <c r="L105" s="7" t="s">
        <v>259</v>
      </c>
      <c r="M105" s="8">
        <v>2300</v>
      </c>
      <c r="N105" s="9">
        <f t="shared" si="13"/>
        <v>5.3189029184589058E-2</v>
      </c>
      <c r="O105" s="96"/>
      <c r="P105" s="95"/>
      <c r="Q105" s="94">
        <f t="shared" si="14"/>
        <v>0</v>
      </c>
      <c r="R105" s="10"/>
      <c r="S105" s="11"/>
      <c r="T105" s="12">
        <f t="shared" si="15"/>
        <v>0</v>
      </c>
      <c r="U105" s="105"/>
      <c r="V105" s="104"/>
      <c r="W105" s="103">
        <f t="shared" si="16"/>
        <v>0</v>
      </c>
      <c r="X105" s="102"/>
      <c r="Y105" s="101"/>
      <c r="Z105" s="100">
        <f t="shared" si="17"/>
        <v>0</v>
      </c>
      <c r="AA105" s="13"/>
      <c r="AB105" s="14"/>
      <c r="AC105" s="15">
        <f t="shared" si="18"/>
        <v>0</v>
      </c>
      <c r="AD105" s="16">
        <f t="shared" si="19"/>
        <v>43242</v>
      </c>
      <c r="AE105" s="1" t="s">
        <v>1286</v>
      </c>
      <c r="AF105" s="29" t="s">
        <v>42</v>
      </c>
      <c r="AG105" s="1" t="s">
        <v>620</v>
      </c>
    </row>
    <row r="106" spans="1:33" x14ac:dyDescent="0.25">
      <c r="A106" s="1" t="s">
        <v>175</v>
      </c>
      <c r="B106" s="1">
        <v>42</v>
      </c>
      <c r="C106" s="2" t="s">
        <v>614</v>
      </c>
      <c r="D106" s="30">
        <v>39649</v>
      </c>
      <c r="E106" s="3">
        <f t="shared" si="10"/>
        <v>1</v>
      </c>
      <c r="F106" s="52"/>
      <c r="G106" s="53"/>
      <c r="H106" s="54">
        <f t="shared" si="11"/>
        <v>0</v>
      </c>
      <c r="I106" s="4"/>
      <c r="J106" s="5"/>
      <c r="K106" s="6">
        <f t="shared" si="12"/>
        <v>0</v>
      </c>
      <c r="L106" s="7"/>
      <c r="M106" s="8"/>
      <c r="N106" s="9">
        <f t="shared" si="13"/>
        <v>0</v>
      </c>
      <c r="O106" s="96"/>
      <c r="P106" s="95"/>
      <c r="Q106" s="94">
        <f t="shared" si="14"/>
        <v>0</v>
      </c>
      <c r="R106" s="10"/>
      <c r="S106" s="11"/>
      <c r="T106" s="12">
        <f t="shared" si="15"/>
        <v>0</v>
      </c>
      <c r="U106" s="105"/>
      <c r="V106" s="104"/>
      <c r="W106" s="103">
        <f t="shared" si="16"/>
        <v>0</v>
      </c>
      <c r="X106" s="102"/>
      <c r="Y106" s="101"/>
      <c r="Z106" s="100">
        <f t="shared" si="17"/>
        <v>0</v>
      </c>
      <c r="AA106" s="13"/>
      <c r="AB106" s="14"/>
      <c r="AC106" s="15">
        <f t="shared" si="18"/>
        <v>0</v>
      </c>
      <c r="AD106" s="16">
        <f t="shared" si="19"/>
        <v>39649</v>
      </c>
      <c r="AE106" s="1" t="s">
        <v>614</v>
      </c>
      <c r="AF106" s="29" t="s">
        <v>42</v>
      </c>
      <c r="AG106" s="1" t="s">
        <v>42</v>
      </c>
    </row>
    <row r="107" spans="1:33" x14ac:dyDescent="0.25">
      <c r="A107" s="1" t="s">
        <v>175</v>
      </c>
      <c r="B107" s="1">
        <v>43</v>
      </c>
      <c r="C107" s="2" t="s">
        <v>863</v>
      </c>
      <c r="D107" s="30">
        <v>43629</v>
      </c>
      <c r="E107" s="3">
        <f t="shared" si="10"/>
        <v>0.89209912894123422</v>
      </c>
      <c r="F107" s="52" t="s">
        <v>534</v>
      </c>
      <c r="G107" s="53">
        <v>5277</v>
      </c>
      <c r="H107" s="54">
        <f t="shared" si="11"/>
        <v>0.10790087105876579</v>
      </c>
      <c r="I107" s="4"/>
      <c r="J107" s="5"/>
      <c r="K107" s="6">
        <f t="shared" si="12"/>
        <v>0</v>
      </c>
      <c r="L107" s="7"/>
      <c r="M107" s="8"/>
      <c r="N107" s="9">
        <f t="shared" si="13"/>
        <v>0</v>
      </c>
      <c r="O107" s="96"/>
      <c r="P107" s="95"/>
      <c r="Q107" s="94">
        <f t="shared" si="14"/>
        <v>0</v>
      </c>
      <c r="R107" s="10"/>
      <c r="S107" s="11"/>
      <c r="T107" s="12">
        <f t="shared" si="15"/>
        <v>0</v>
      </c>
      <c r="U107" s="105"/>
      <c r="V107" s="104"/>
      <c r="W107" s="103">
        <f t="shared" si="16"/>
        <v>0</v>
      </c>
      <c r="X107" s="102"/>
      <c r="Y107" s="101"/>
      <c r="Z107" s="100">
        <f t="shared" si="17"/>
        <v>0</v>
      </c>
      <c r="AA107" s="13"/>
      <c r="AB107" s="14"/>
      <c r="AC107" s="15">
        <f t="shared" si="18"/>
        <v>0</v>
      </c>
      <c r="AD107" s="16">
        <f t="shared" si="19"/>
        <v>48906</v>
      </c>
      <c r="AE107" s="1" t="s">
        <v>863</v>
      </c>
      <c r="AF107" s="29" t="s">
        <v>42</v>
      </c>
      <c r="AG107" s="1" t="s">
        <v>98</v>
      </c>
    </row>
    <row r="108" spans="1:33" x14ac:dyDescent="0.25">
      <c r="A108" s="1" t="s">
        <v>175</v>
      </c>
      <c r="B108" s="1">
        <v>44</v>
      </c>
      <c r="C108" s="2" t="s">
        <v>864</v>
      </c>
      <c r="D108" s="30">
        <v>27790</v>
      </c>
      <c r="E108" s="3">
        <f t="shared" si="10"/>
        <v>0.58801125663866616</v>
      </c>
      <c r="F108" s="52" t="s">
        <v>1287</v>
      </c>
      <c r="G108" s="53">
        <v>8674</v>
      </c>
      <c r="H108" s="54">
        <f t="shared" si="11"/>
        <v>0.18353399208649837</v>
      </c>
      <c r="I108" s="4" t="s">
        <v>1287</v>
      </c>
      <c r="J108" s="5">
        <v>1130</v>
      </c>
      <c r="K108" s="6">
        <f t="shared" si="12"/>
        <v>2.3909777617909057E-2</v>
      </c>
      <c r="L108" s="7" t="s">
        <v>864</v>
      </c>
      <c r="M108" s="8">
        <v>9667</v>
      </c>
      <c r="N108" s="9">
        <f t="shared" si="13"/>
        <v>0.20454497365692642</v>
      </c>
      <c r="O108" s="96"/>
      <c r="P108" s="95"/>
      <c r="Q108" s="94">
        <f t="shared" si="14"/>
        <v>0</v>
      </c>
      <c r="R108" s="10"/>
      <c r="S108" s="11"/>
      <c r="T108" s="12">
        <f t="shared" si="15"/>
        <v>0</v>
      </c>
      <c r="U108" s="105"/>
      <c r="V108" s="104"/>
      <c r="W108" s="103">
        <f t="shared" si="16"/>
        <v>0</v>
      </c>
      <c r="X108" s="102"/>
      <c r="Y108" s="101"/>
      <c r="Z108" s="100">
        <f t="shared" si="17"/>
        <v>0</v>
      </c>
      <c r="AA108" s="13"/>
      <c r="AB108" s="14"/>
      <c r="AC108" s="15">
        <f t="shared" si="18"/>
        <v>0</v>
      </c>
      <c r="AD108" s="16">
        <f t="shared" si="19"/>
        <v>47261</v>
      </c>
      <c r="AE108" s="1" t="s">
        <v>864</v>
      </c>
      <c r="AF108" s="29" t="s">
        <v>42</v>
      </c>
      <c r="AG108" s="1" t="s">
        <v>620</v>
      </c>
    </row>
    <row r="109" spans="1:33" x14ac:dyDescent="0.25">
      <c r="A109" s="1" t="s">
        <v>175</v>
      </c>
      <c r="B109" s="1">
        <v>45</v>
      </c>
      <c r="C109" s="2" t="s">
        <v>266</v>
      </c>
      <c r="D109" s="30">
        <v>16808</v>
      </c>
      <c r="E109" s="3">
        <f t="shared" si="10"/>
        <v>0.76192203082502263</v>
      </c>
      <c r="F109" s="52"/>
      <c r="G109" s="53"/>
      <c r="H109" s="54">
        <f t="shared" si="11"/>
        <v>0</v>
      </c>
      <c r="I109" s="4"/>
      <c r="J109" s="5"/>
      <c r="K109" s="6">
        <f t="shared" si="12"/>
        <v>0</v>
      </c>
      <c r="L109" s="7" t="s">
        <v>266</v>
      </c>
      <c r="M109" s="8">
        <v>5252</v>
      </c>
      <c r="N109" s="9">
        <f t="shared" si="13"/>
        <v>0.23807796917497734</v>
      </c>
      <c r="O109" s="96" t="s">
        <v>266</v>
      </c>
      <c r="P109" s="95">
        <v>1410</v>
      </c>
      <c r="Q109" s="94">
        <f t="shared" si="14"/>
        <v>6.3916591115140531E-2</v>
      </c>
      <c r="R109" s="10"/>
      <c r="S109" s="11"/>
      <c r="T109" s="12">
        <f t="shared" si="15"/>
        <v>0</v>
      </c>
      <c r="U109" s="105"/>
      <c r="V109" s="104"/>
      <c r="W109" s="103">
        <f t="shared" si="16"/>
        <v>0</v>
      </c>
      <c r="X109" s="102"/>
      <c r="Y109" s="101"/>
      <c r="Z109" s="100">
        <f t="shared" si="17"/>
        <v>0</v>
      </c>
      <c r="AA109" s="13"/>
      <c r="AB109" s="14"/>
      <c r="AC109" s="15">
        <f t="shared" si="18"/>
        <v>0</v>
      </c>
      <c r="AD109" s="16">
        <f t="shared" si="19"/>
        <v>22060</v>
      </c>
      <c r="AE109" s="1" t="s">
        <v>266</v>
      </c>
      <c r="AF109" s="29" t="s">
        <v>42</v>
      </c>
      <c r="AG109" s="1" t="s">
        <v>110</v>
      </c>
    </row>
    <row r="110" spans="1:33" x14ac:dyDescent="0.25">
      <c r="A110" s="1" t="s">
        <v>175</v>
      </c>
      <c r="B110" s="1">
        <v>46</v>
      </c>
      <c r="C110" s="2" t="s">
        <v>1075</v>
      </c>
      <c r="D110" s="30">
        <v>21993</v>
      </c>
      <c r="E110" s="3">
        <f t="shared" si="10"/>
        <v>0.50971076295540929</v>
      </c>
      <c r="F110" s="52" t="s">
        <v>1288</v>
      </c>
      <c r="G110" s="53">
        <v>19537</v>
      </c>
      <c r="H110" s="54">
        <f t="shared" si="11"/>
        <v>0.45279039584685271</v>
      </c>
      <c r="I110" s="4" t="s">
        <v>1288</v>
      </c>
      <c r="J110" s="5">
        <v>1618</v>
      </c>
      <c r="K110" s="6">
        <f t="shared" si="12"/>
        <v>3.7498841197738018E-2</v>
      </c>
      <c r="L110" s="7"/>
      <c r="M110" s="8"/>
      <c r="N110" s="9">
        <f t="shared" si="13"/>
        <v>0</v>
      </c>
      <c r="O110" s="96"/>
      <c r="P110" s="95"/>
      <c r="Q110" s="94">
        <f t="shared" si="14"/>
        <v>0</v>
      </c>
      <c r="R110" s="10"/>
      <c r="S110" s="11"/>
      <c r="T110" s="12">
        <f t="shared" si="15"/>
        <v>0</v>
      </c>
      <c r="U110" s="105"/>
      <c r="V110" s="104"/>
      <c r="W110" s="103">
        <f t="shared" si="16"/>
        <v>0</v>
      </c>
      <c r="X110" s="102"/>
      <c r="Y110" s="101"/>
      <c r="Z110" s="100">
        <f t="shared" si="17"/>
        <v>0</v>
      </c>
      <c r="AA110" s="13"/>
      <c r="AB110" s="14"/>
      <c r="AC110" s="15">
        <f t="shared" si="18"/>
        <v>0</v>
      </c>
      <c r="AD110" s="16">
        <f t="shared" si="19"/>
        <v>43148</v>
      </c>
      <c r="AE110" s="1" t="s">
        <v>1075</v>
      </c>
      <c r="AF110" s="29" t="s">
        <v>42</v>
      </c>
      <c r="AG110" s="1" t="s">
        <v>65</v>
      </c>
    </row>
    <row r="111" spans="1:33" x14ac:dyDescent="0.25">
      <c r="A111" s="1" t="s">
        <v>175</v>
      </c>
      <c r="B111" s="1">
        <v>47</v>
      </c>
      <c r="C111" s="2" t="s">
        <v>273</v>
      </c>
      <c r="D111" s="30">
        <v>16977</v>
      </c>
      <c r="E111" s="3">
        <f t="shared" si="10"/>
        <v>0.55715270256965643</v>
      </c>
      <c r="F111" s="52" t="s">
        <v>1289</v>
      </c>
      <c r="G111" s="53">
        <v>10769</v>
      </c>
      <c r="H111" s="54">
        <f t="shared" si="11"/>
        <v>0.35341800400380691</v>
      </c>
      <c r="I111" s="4" t="s">
        <v>1289</v>
      </c>
      <c r="J111" s="5">
        <v>843</v>
      </c>
      <c r="K111" s="6">
        <f t="shared" si="12"/>
        <v>2.7665649305897412E-2</v>
      </c>
      <c r="L111" s="7" t="s">
        <v>273</v>
      </c>
      <c r="M111" s="8">
        <v>1882</v>
      </c>
      <c r="N111" s="9">
        <f t="shared" si="13"/>
        <v>6.1763644120639297E-2</v>
      </c>
      <c r="O111" s="96"/>
      <c r="P111" s="95"/>
      <c r="Q111" s="94">
        <f t="shared" si="14"/>
        <v>0</v>
      </c>
      <c r="R111" s="10"/>
      <c r="S111" s="11"/>
      <c r="T111" s="12">
        <f t="shared" si="15"/>
        <v>0</v>
      </c>
      <c r="U111" s="105"/>
      <c r="V111" s="104"/>
      <c r="W111" s="103">
        <f t="shared" si="16"/>
        <v>0</v>
      </c>
      <c r="X111" s="102"/>
      <c r="Y111" s="101"/>
      <c r="Z111" s="100">
        <f t="shared" si="17"/>
        <v>0</v>
      </c>
      <c r="AA111" s="13"/>
      <c r="AB111" s="14"/>
      <c r="AC111" s="15">
        <f t="shared" si="18"/>
        <v>0</v>
      </c>
      <c r="AD111" s="16">
        <f t="shared" si="19"/>
        <v>30471</v>
      </c>
      <c r="AE111" s="1" t="s">
        <v>273</v>
      </c>
      <c r="AF111" s="29" t="s">
        <v>42</v>
      </c>
      <c r="AG111" s="1" t="s">
        <v>620</v>
      </c>
    </row>
    <row r="112" spans="1:33" x14ac:dyDescent="0.25">
      <c r="A112" s="1" t="s">
        <v>175</v>
      </c>
      <c r="B112" s="1">
        <v>48</v>
      </c>
      <c r="C112" s="2" t="s">
        <v>1080</v>
      </c>
      <c r="D112" s="30">
        <v>12570</v>
      </c>
      <c r="E112" s="3">
        <f t="shared" si="10"/>
        <v>0.48381509564681885</v>
      </c>
      <c r="F112" s="52"/>
      <c r="G112" s="53"/>
      <c r="H112" s="54">
        <f t="shared" si="11"/>
        <v>0</v>
      </c>
      <c r="I112" s="4" t="s">
        <v>1080</v>
      </c>
      <c r="J112" s="5">
        <v>13411</v>
      </c>
      <c r="K112" s="6">
        <f t="shared" si="12"/>
        <v>0.51618490435318121</v>
      </c>
      <c r="L112" s="7"/>
      <c r="M112" s="8"/>
      <c r="N112" s="9">
        <f t="shared" si="13"/>
        <v>0</v>
      </c>
      <c r="O112" s="96"/>
      <c r="P112" s="95"/>
      <c r="Q112" s="94">
        <f t="shared" si="14"/>
        <v>0</v>
      </c>
      <c r="R112" s="10"/>
      <c r="S112" s="11"/>
      <c r="T112" s="12">
        <f t="shared" si="15"/>
        <v>0</v>
      </c>
      <c r="U112" s="105"/>
      <c r="V112" s="104"/>
      <c r="W112" s="103">
        <f t="shared" si="16"/>
        <v>0</v>
      </c>
      <c r="X112" s="102"/>
      <c r="Y112" s="101"/>
      <c r="Z112" s="100">
        <f t="shared" si="17"/>
        <v>0</v>
      </c>
      <c r="AA112" s="13"/>
      <c r="AB112" s="14"/>
      <c r="AC112" s="15">
        <f t="shared" si="18"/>
        <v>0</v>
      </c>
      <c r="AD112" s="16">
        <f t="shared" si="19"/>
        <v>25981</v>
      </c>
      <c r="AE112" s="1" t="s">
        <v>1080</v>
      </c>
      <c r="AF112" s="29" t="s">
        <v>42</v>
      </c>
      <c r="AG112" s="1" t="s">
        <v>239</v>
      </c>
    </row>
    <row r="113" spans="1:33" x14ac:dyDescent="0.25">
      <c r="A113" s="1" t="s">
        <v>175</v>
      </c>
      <c r="B113" s="1">
        <v>49</v>
      </c>
      <c r="C113" s="2" t="s">
        <v>280</v>
      </c>
      <c r="D113" s="30">
        <v>16606</v>
      </c>
      <c r="E113" s="3">
        <f t="shared" si="10"/>
        <v>1</v>
      </c>
      <c r="F113" s="52"/>
      <c r="G113" s="53"/>
      <c r="H113" s="54">
        <f t="shared" si="11"/>
        <v>0</v>
      </c>
      <c r="I113" s="4"/>
      <c r="J113" s="5"/>
      <c r="K113" s="6">
        <f t="shared" si="12"/>
        <v>0</v>
      </c>
      <c r="L113" s="7"/>
      <c r="M113" s="8"/>
      <c r="N113" s="9">
        <f t="shared" si="13"/>
        <v>0</v>
      </c>
      <c r="O113" s="96" t="s">
        <v>280</v>
      </c>
      <c r="P113" s="95">
        <v>1498</v>
      </c>
      <c r="Q113" s="94">
        <f t="shared" si="14"/>
        <v>9.0208358424665777E-2</v>
      </c>
      <c r="R113" s="10"/>
      <c r="S113" s="11"/>
      <c r="T113" s="12">
        <f t="shared" si="15"/>
        <v>0</v>
      </c>
      <c r="U113" s="105"/>
      <c r="V113" s="104"/>
      <c r="W113" s="103">
        <f t="shared" si="16"/>
        <v>0</v>
      </c>
      <c r="X113" s="102"/>
      <c r="Y113" s="101"/>
      <c r="Z113" s="100">
        <f t="shared" si="17"/>
        <v>0</v>
      </c>
      <c r="AA113" s="13"/>
      <c r="AB113" s="14"/>
      <c r="AC113" s="15">
        <f t="shared" si="18"/>
        <v>0</v>
      </c>
      <c r="AD113" s="16">
        <f t="shared" si="19"/>
        <v>16606</v>
      </c>
      <c r="AE113" s="1" t="s">
        <v>280</v>
      </c>
      <c r="AF113" s="29" t="s">
        <v>42</v>
      </c>
      <c r="AG113" s="1" t="s">
        <v>464</v>
      </c>
    </row>
    <row r="114" spans="1:33" x14ac:dyDescent="0.25">
      <c r="A114" s="1" t="s">
        <v>175</v>
      </c>
      <c r="B114" s="1">
        <v>50</v>
      </c>
      <c r="C114" s="2" t="s">
        <v>574</v>
      </c>
      <c r="D114" s="30">
        <v>38278</v>
      </c>
      <c r="E114" s="3">
        <f t="shared" si="10"/>
        <v>1</v>
      </c>
      <c r="F114" s="52"/>
      <c r="G114" s="53"/>
      <c r="H114" s="54">
        <f t="shared" si="11"/>
        <v>0</v>
      </c>
      <c r="I114" s="4"/>
      <c r="J114" s="5"/>
      <c r="K114" s="6">
        <f t="shared" si="12"/>
        <v>0</v>
      </c>
      <c r="L114" s="7"/>
      <c r="M114" s="8"/>
      <c r="N114" s="9">
        <f t="shared" si="13"/>
        <v>0</v>
      </c>
      <c r="O114" s="96"/>
      <c r="P114" s="95"/>
      <c r="Q114" s="94">
        <f t="shared" si="14"/>
        <v>0</v>
      </c>
      <c r="R114" s="10"/>
      <c r="S114" s="11"/>
      <c r="T114" s="12">
        <f t="shared" si="15"/>
        <v>0</v>
      </c>
      <c r="U114" s="105"/>
      <c r="V114" s="104"/>
      <c r="W114" s="103">
        <f t="shared" si="16"/>
        <v>0</v>
      </c>
      <c r="X114" s="102"/>
      <c r="Y114" s="101"/>
      <c r="Z114" s="100">
        <f t="shared" si="17"/>
        <v>0</v>
      </c>
      <c r="AA114" s="13"/>
      <c r="AB114" s="14"/>
      <c r="AC114" s="15">
        <f t="shared" si="18"/>
        <v>0</v>
      </c>
      <c r="AD114" s="16">
        <f t="shared" si="19"/>
        <v>38278</v>
      </c>
      <c r="AE114" s="1" t="s">
        <v>574</v>
      </c>
      <c r="AF114" s="29" t="s">
        <v>42</v>
      </c>
      <c r="AG114" s="1" t="s">
        <v>42</v>
      </c>
    </row>
    <row r="115" spans="1:33" x14ac:dyDescent="0.25">
      <c r="A115" s="1" t="s">
        <v>175</v>
      </c>
      <c r="B115" s="1">
        <v>51</v>
      </c>
      <c r="C115" s="2" t="s">
        <v>1290</v>
      </c>
      <c r="D115" s="30">
        <v>21296</v>
      </c>
      <c r="E115" s="3">
        <f t="shared" si="10"/>
        <v>0.76182299492022609</v>
      </c>
      <c r="F115" s="52"/>
      <c r="G115" s="53"/>
      <c r="H115" s="54">
        <f t="shared" si="11"/>
        <v>0</v>
      </c>
      <c r="I115" s="4"/>
      <c r="J115" s="5"/>
      <c r="K115" s="6">
        <f t="shared" si="12"/>
        <v>0</v>
      </c>
      <c r="L115" s="7" t="s">
        <v>1290</v>
      </c>
      <c r="M115" s="8">
        <v>6658</v>
      </c>
      <c r="N115" s="9">
        <f t="shared" si="13"/>
        <v>0.23817700507977391</v>
      </c>
      <c r="O115" s="96"/>
      <c r="P115" s="95"/>
      <c r="Q115" s="94">
        <f t="shared" si="14"/>
        <v>0</v>
      </c>
      <c r="R115" s="10"/>
      <c r="S115" s="11"/>
      <c r="T115" s="12">
        <f t="shared" si="15"/>
        <v>0</v>
      </c>
      <c r="U115" s="105"/>
      <c r="V115" s="104"/>
      <c r="W115" s="103">
        <f t="shared" si="16"/>
        <v>0</v>
      </c>
      <c r="X115" s="102"/>
      <c r="Y115" s="101"/>
      <c r="Z115" s="100">
        <f t="shared" si="17"/>
        <v>0</v>
      </c>
      <c r="AA115" s="13"/>
      <c r="AB115" s="14"/>
      <c r="AC115" s="15">
        <f t="shared" si="18"/>
        <v>0</v>
      </c>
      <c r="AD115" s="16">
        <f t="shared" si="19"/>
        <v>27954</v>
      </c>
      <c r="AE115" s="1" t="s">
        <v>1290</v>
      </c>
      <c r="AF115" s="29" t="s">
        <v>42</v>
      </c>
      <c r="AG115" s="1" t="s">
        <v>43</v>
      </c>
    </row>
    <row r="116" spans="1:33" x14ac:dyDescent="0.25">
      <c r="A116" s="1" t="s">
        <v>175</v>
      </c>
      <c r="B116" s="1">
        <v>52</v>
      </c>
      <c r="C116" s="2" t="s">
        <v>631</v>
      </c>
      <c r="D116" s="30">
        <v>51320</v>
      </c>
      <c r="E116" s="3">
        <f t="shared" si="10"/>
        <v>0.76162773440978304</v>
      </c>
      <c r="F116" s="52"/>
      <c r="G116" s="53"/>
      <c r="H116" s="54">
        <f t="shared" si="11"/>
        <v>0</v>
      </c>
      <c r="I116" s="4"/>
      <c r="J116" s="5"/>
      <c r="K116" s="6">
        <f t="shared" si="12"/>
        <v>0</v>
      </c>
      <c r="L116" s="7" t="s">
        <v>631</v>
      </c>
      <c r="M116" s="8">
        <v>16062</v>
      </c>
      <c r="N116" s="9">
        <f t="shared" si="13"/>
        <v>0.23837226559021696</v>
      </c>
      <c r="O116" s="96"/>
      <c r="P116" s="95"/>
      <c r="Q116" s="94">
        <f t="shared" si="14"/>
        <v>0</v>
      </c>
      <c r="R116" s="10"/>
      <c r="S116" s="11"/>
      <c r="T116" s="12">
        <f t="shared" si="15"/>
        <v>0</v>
      </c>
      <c r="U116" s="105"/>
      <c r="V116" s="104"/>
      <c r="W116" s="103">
        <f t="shared" si="16"/>
        <v>0</v>
      </c>
      <c r="X116" s="102"/>
      <c r="Y116" s="101"/>
      <c r="Z116" s="100">
        <f t="shared" si="17"/>
        <v>0</v>
      </c>
      <c r="AA116" s="13"/>
      <c r="AB116" s="14"/>
      <c r="AC116" s="15">
        <f t="shared" si="18"/>
        <v>0</v>
      </c>
      <c r="AD116" s="16">
        <f t="shared" si="19"/>
        <v>67382</v>
      </c>
      <c r="AE116" s="1" t="s">
        <v>631</v>
      </c>
      <c r="AF116" s="29" t="s">
        <v>42</v>
      </c>
      <c r="AG116" s="1" t="s">
        <v>43</v>
      </c>
    </row>
    <row r="117" spans="1:33" x14ac:dyDescent="0.25">
      <c r="A117" s="1" t="s">
        <v>175</v>
      </c>
      <c r="B117" s="1">
        <v>53</v>
      </c>
      <c r="C117" s="2" t="s">
        <v>634</v>
      </c>
      <c r="D117" s="30">
        <v>38791</v>
      </c>
      <c r="E117" s="3">
        <f t="shared" si="10"/>
        <v>1</v>
      </c>
      <c r="F117" s="52"/>
      <c r="G117" s="53"/>
      <c r="H117" s="54">
        <f t="shared" si="11"/>
        <v>0</v>
      </c>
      <c r="I117" s="4"/>
      <c r="J117" s="5"/>
      <c r="K117" s="6">
        <f t="shared" si="12"/>
        <v>0</v>
      </c>
      <c r="L117" s="7"/>
      <c r="M117" s="8"/>
      <c r="N117" s="9">
        <f t="shared" si="13"/>
        <v>0</v>
      </c>
      <c r="O117" s="96"/>
      <c r="P117" s="95"/>
      <c r="Q117" s="94">
        <f t="shared" si="14"/>
        <v>0</v>
      </c>
      <c r="R117" s="10"/>
      <c r="S117" s="11"/>
      <c r="T117" s="12">
        <f t="shared" si="15"/>
        <v>0</v>
      </c>
      <c r="U117" s="105"/>
      <c r="V117" s="104"/>
      <c r="W117" s="103">
        <f t="shared" si="16"/>
        <v>0</v>
      </c>
      <c r="X117" s="102"/>
      <c r="Y117" s="101"/>
      <c r="Z117" s="100">
        <f t="shared" si="17"/>
        <v>0</v>
      </c>
      <c r="AA117" s="13"/>
      <c r="AB117" s="14"/>
      <c r="AC117" s="15">
        <f t="shared" si="18"/>
        <v>0</v>
      </c>
      <c r="AD117" s="16">
        <f t="shared" si="19"/>
        <v>38791</v>
      </c>
      <c r="AE117" s="1" t="s">
        <v>634</v>
      </c>
      <c r="AF117" s="29" t="s">
        <v>42</v>
      </c>
      <c r="AG117" s="1" t="s">
        <v>42</v>
      </c>
    </row>
    <row r="118" spans="1:33" x14ac:dyDescent="0.25">
      <c r="A118" s="1" t="s">
        <v>175</v>
      </c>
      <c r="B118" s="1">
        <v>54</v>
      </c>
      <c r="C118" s="2" t="s">
        <v>63</v>
      </c>
      <c r="D118" s="30">
        <v>29619</v>
      </c>
      <c r="E118" s="3">
        <f t="shared" si="10"/>
        <v>0.85794977261535788</v>
      </c>
      <c r="F118" s="52" t="s">
        <v>294</v>
      </c>
      <c r="G118" s="53">
        <v>3211</v>
      </c>
      <c r="H118" s="54">
        <f t="shared" si="11"/>
        <v>9.3010456796917995E-2</v>
      </c>
      <c r="I118" s="4"/>
      <c r="J118" s="5"/>
      <c r="K118" s="6">
        <f t="shared" si="12"/>
        <v>0</v>
      </c>
      <c r="L118" s="7"/>
      <c r="M118" s="8"/>
      <c r="N118" s="9">
        <f t="shared" si="13"/>
        <v>0</v>
      </c>
      <c r="O118" s="96"/>
      <c r="P118" s="95"/>
      <c r="Q118" s="94">
        <f t="shared" si="14"/>
        <v>0</v>
      </c>
      <c r="R118" s="10" t="s">
        <v>894</v>
      </c>
      <c r="S118" s="11">
        <v>1693</v>
      </c>
      <c r="T118" s="12">
        <f t="shared" si="15"/>
        <v>4.9039770587724123E-2</v>
      </c>
      <c r="U118" s="105"/>
      <c r="V118" s="104"/>
      <c r="W118" s="103">
        <f t="shared" si="16"/>
        <v>0</v>
      </c>
      <c r="X118" s="102"/>
      <c r="Y118" s="101"/>
      <c r="Z118" s="100">
        <f t="shared" si="17"/>
        <v>0</v>
      </c>
      <c r="AA118" s="13"/>
      <c r="AB118" s="14"/>
      <c r="AC118" s="15">
        <f t="shared" si="18"/>
        <v>0</v>
      </c>
      <c r="AD118" s="16">
        <f t="shared" si="19"/>
        <v>34523</v>
      </c>
      <c r="AE118" s="1" t="s">
        <v>63</v>
      </c>
      <c r="AF118" s="29" t="s">
        <v>42</v>
      </c>
      <c r="AG118" s="1" t="s">
        <v>1291</v>
      </c>
    </row>
    <row r="119" spans="1:33" x14ac:dyDescent="0.25">
      <c r="A119" s="1" t="s">
        <v>175</v>
      </c>
      <c r="B119" s="1">
        <v>55</v>
      </c>
      <c r="C119" s="2" t="s">
        <v>636</v>
      </c>
      <c r="D119" s="30">
        <v>37501</v>
      </c>
      <c r="E119" s="3">
        <f t="shared" si="10"/>
        <v>0.9535687949754621</v>
      </c>
      <c r="F119" s="52" t="s">
        <v>637</v>
      </c>
      <c r="G119" s="53">
        <v>1826</v>
      </c>
      <c r="H119" s="54">
        <f t="shared" si="11"/>
        <v>4.6431205024537847E-2</v>
      </c>
      <c r="I119" s="4"/>
      <c r="J119" s="5"/>
      <c r="K119" s="6">
        <f t="shared" si="12"/>
        <v>0</v>
      </c>
      <c r="L119" s="7"/>
      <c r="M119" s="8"/>
      <c r="N119" s="9">
        <f t="shared" si="13"/>
        <v>0</v>
      </c>
      <c r="O119" s="96"/>
      <c r="P119" s="95"/>
      <c r="Q119" s="94">
        <f t="shared" si="14"/>
        <v>0</v>
      </c>
      <c r="R119" s="10"/>
      <c r="S119" s="11"/>
      <c r="T119" s="12">
        <f t="shared" si="15"/>
        <v>0</v>
      </c>
      <c r="U119" s="105"/>
      <c r="V119" s="104"/>
      <c r="W119" s="103">
        <f t="shared" si="16"/>
        <v>0</v>
      </c>
      <c r="X119" s="102"/>
      <c r="Y119" s="101"/>
      <c r="Z119" s="100">
        <f t="shared" si="17"/>
        <v>0</v>
      </c>
      <c r="AA119" s="13"/>
      <c r="AB119" s="14"/>
      <c r="AC119" s="15">
        <f t="shared" si="18"/>
        <v>0</v>
      </c>
      <c r="AD119" s="16">
        <f t="shared" si="19"/>
        <v>39327</v>
      </c>
      <c r="AE119" s="1" t="s">
        <v>636</v>
      </c>
      <c r="AF119" s="29" t="s">
        <v>42</v>
      </c>
      <c r="AG119" s="1" t="s">
        <v>98</v>
      </c>
    </row>
    <row r="120" spans="1:33" x14ac:dyDescent="0.25">
      <c r="A120" s="1" t="s">
        <v>175</v>
      </c>
      <c r="B120" s="1">
        <v>56</v>
      </c>
      <c r="C120" s="2" t="s">
        <v>1292</v>
      </c>
      <c r="D120" s="30">
        <v>45103</v>
      </c>
      <c r="E120" s="3">
        <f t="shared" si="10"/>
        <v>1</v>
      </c>
      <c r="F120" s="52"/>
      <c r="G120" s="53"/>
      <c r="H120" s="54">
        <f t="shared" si="11"/>
        <v>0</v>
      </c>
      <c r="I120" s="4"/>
      <c r="J120" s="5"/>
      <c r="K120" s="6">
        <f t="shared" si="12"/>
        <v>0</v>
      </c>
      <c r="L120" s="7"/>
      <c r="M120" s="8"/>
      <c r="N120" s="9">
        <f t="shared" si="13"/>
        <v>0</v>
      </c>
      <c r="O120" s="96"/>
      <c r="P120" s="95"/>
      <c r="Q120" s="94">
        <f t="shared" si="14"/>
        <v>0</v>
      </c>
      <c r="R120" s="10"/>
      <c r="S120" s="11"/>
      <c r="T120" s="12">
        <f t="shared" si="15"/>
        <v>0</v>
      </c>
      <c r="U120" s="105"/>
      <c r="V120" s="104"/>
      <c r="W120" s="103">
        <f t="shared" si="16"/>
        <v>0</v>
      </c>
      <c r="X120" s="102"/>
      <c r="Y120" s="101"/>
      <c r="Z120" s="100">
        <f t="shared" si="17"/>
        <v>0</v>
      </c>
      <c r="AA120" s="13"/>
      <c r="AB120" s="14"/>
      <c r="AC120" s="15">
        <f t="shared" si="18"/>
        <v>0</v>
      </c>
      <c r="AD120" s="16">
        <f t="shared" si="19"/>
        <v>45103</v>
      </c>
      <c r="AE120" s="1" t="s">
        <v>1292</v>
      </c>
      <c r="AF120" s="29" t="s">
        <v>42</v>
      </c>
      <c r="AG120" s="1" t="s">
        <v>42</v>
      </c>
    </row>
    <row r="121" spans="1:33" x14ac:dyDescent="0.25">
      <c r="A121" s="1" t="s">
        <v>175</v>
      </c>
      <c r="B121" s="1">
        <v>57</v>
      </c>
      <c r="C121" s="2" t="s">
        <v>1293</v>
      </c>
      <c r="D121" s="30">
        <v>47347</v>
      </c>
      <c r="E121" s="3">
        <f t="shared" si="10"/>
        <v>0.76192851740396839</v>
      </c>
      <c r="F121" s="52"/>
      <c r="G121" s="53"/>
      <c r="H121" s="54">
        <f t="shared" si="11"/>
        <v>0</v>
      </c>
      <c r="I121" s="4"/>
      <c r="J121" s="5"/>
      <c r="K121" s="6">
        <f t="shared" si="12"/>
        <v>0</v>
      </c>
      <c r="L121" s="7" t="s">
        <v>303</v>
      </c>
      <c r="M121" s="8">
        <v>14794</v>
      </c>
      <c r="N121" s="9">
        <f t="shared" si="13"/>
        <v>0.23807148259603161</v>
      </c>
      <c r="O121" s="96"/>
      <c r="P121" s="95"/>
      <c r="Q121" s="94">
        <f t="shared" si="14"/>
        <v>0</v>
      </c>
      <c r="R121" s="10"/>
      <c r="S121" s="11"/>
      <c r="T121" s="12">
        <f t="shared" si="15"/>
        <v>0</v>
      </c>
      <c r="U121" s="105"/>
      <c r="V121" s="104"/>
      <c r="W121" s="103">
        <f t="shared" si="16"/>
        <v>0</v>
      </c>
      <c r="X121" s="102"/>
      <c r="Y121" s="101"/>
      <c r="Z121" s="100">
        <f t="shared" si="17"/>
        <v>0</v>
      </c>
      <c r="AA121" s="13"/>
      <c r="AB121" s="14"/>
      <c r="AC121" s="15">
        <f t="shared" si="18"/>
        <v>0</v>
      </c>
      <c r="AD121" s="16">
        <f t="shared" si="19"/>
        <v>62141</v>
      </c>
      <c r="AE121" s="1" t="s">
        <v>1293</v>
      </c>
      <c r="AF121" s="29" t="s">
        <v>42</v>
      </c>
      <c r="AG121" s="1" t="s">
        <v>53</v>
      </c>
    </row>
    <row r="122" spans="1:33" x14ac:dyDescent="0.25">
      <c r="A122" s="1" t="s">
        <v>175</v>
      </c>
      <c r="B122" s="1">
        <v>58</v>
      </c>
      <c r="C122" s="2" t="s">
        <v>305</v>
      </c>
      <c r="D122" s="30">
        <v>41635</v>
      </c>
      <c r="E122" s="3">
        <f t="shared" si="10"/>
        <v>0.95194000503006604</v>
      </c>
      <c r="F122" s="52"/>
      <c r="G122" s="53"/>
      <c r="H122" s="54">
        <f t="shared" si="11"/>
        <v>0</v>
      </c>
      <c r="I122" s="4"/>
      <c r="J122" s="5"/>
      <c r="K122" s="6">
        <f t="shared" si="12"/>
        <v>0</v>
      </c>
      <c r="L122" s="7" t="s">
        <v>305</v>
      </c>
      <c r="M122" s="8">
        <v>2102</v>
      </c>
      <c r="N122" s="9">
        <f t="shared" si="13"/>
        <v>4.8059994969933927E-2</v>
      </c>
      <c r="O122" s="96"/>
      <c r="P122" s="95"/>
      <c r="Q122" s="94">
        <f t="shared" si="14"/>
        <v>0</v>
      </c>
      <c r="R122" s="10"/>
      <c r="S122" s="11"/>
      <c r="T122" s="12">
        <f t="shared" si="15"/>
        <v>0</v>
      </c>
      <c r="U122" s="105"/>
      <c r="V122" s="104"/>
      <c r="W122" s="103">
        <f t="shared" si="16"/>
        <v>0</v>
      </c>
      <c r="X122" s="102"/>
      <c r="Y122" s="101"/>
      <c r="Z122" s="100">
        <f t="shared" si="17"/>
        <v>0</v>
      </c>
      <c r="AA122" s="13"/>
      <c r="AB122" s="14"/>
      <c r="AC122" s="15">
        <f t="shared" si="18"/>
        <v>0</v>
      </c>
      <c r="AD122" s="16">
        <f t="shared" si="19"/>
        <v>43737</v>
      </c>
      <c r="AE122" s="1" t="s">
        <v>305</v>
      </c>
      <c r="AF122" s="29" t="s">
        <v>42</v>
      </c>
      <c r="AG122" s="1" t="s">
        <v>43</v>
      </c>
    </row>
    <row r="123" spans="1:33" x14ac:dyDescent="0.25">
      <c r="A123" s="1" t="s">
        <v>175</v>
      </c>
      <c r="B123" s="1">
        <v>59</v>
      </c>
      <c r="C123" s="2" t="s">
        <v>615</v>
      </c>
      <c r="D123" s="30">
        <v>38846</v>
      </c>
      <c r="E123" s="3">
        <f t="shared" si="10"/>
        <v>1</v>
      </c>
      <c r="F123" s="52"/>
      <c r="G123" s="53"/>
      <c r="H123" s="54">
        <f t="shared" si="11"/>
        <v>0</v>
      </c>
      <c r="I123" s="4"/>
      <c r="J123" s="5"/>
      <c r="K123" s="6">
        <f t="shared" si="12"/>
        <v>0</v>
      </c>
      <c r="L123" s="7"/>
      <c r="M123" s="8"/>
      <c r="N123" s="9">
        <f t="shared" si="13"/>
        <v>0</v>
      </c>
      <c r="O123" s="96"/>
      <c r="P123" s="95"/>
      <c r="Q123" s="94">
        <f t="shared" si="14"/>
        <v>0</v>
      </c>
      <c r="R123" s="10"/>
      <c r="S123" s="11"/>
      <c r="T123" s="12">
        <f t="shared" si="15"/>
        <v>0</v>
      </c>
      <c r="U123" s="105"/>
      <c r="V123" s="104"/>
      <c r="W123" s="103">
        <f t="shared" si="16"/>
        <v>0</v>
      </c>
      <c r="X123" s="102"/>
      <c r="Y123" s="101"/>
      <c r="Z123" s="100">
        <f t="shared" si="17"/>
        <v>0</v>
      </c>
      <c r="AA123" s="13"/>
      <c r="AB123" s="14"/>
      <c r="AC123" s="15">
        <f t="shared" si="18"/>
        <v>0</v>
      </c>
      <c r="AD123" s="16">
        <f t="shared" si="19"/>
        <v>38846</v>
      </c>
      <c r="AE123" s="1" t="s">
        <v>615</v>
      </c>
      <c r="AF123" s="29" t="s">
        <v>42</v>
      </c>
      <c r="AG123" s="1" t="s">
        <v>42</v>
      </c>
    </row>
    <row r="124" spans="1:33" x14ac:dyDescent="0.25">
      <c r="A124" s="1" t="s">
        <v>175</v>
      </c>
      <c r="B124" s="1">
        <v>60</v>
      </c>
      <c r="C124" s="2" t="s">
        <v>308</v>
      </c>
      <c r="D124" s="30">
        <v>39597</v>
      </c>
      <c r="E124" s="3">
        <f t="shared" si="10"/>
        <v>1</v>
      </c>
      <c r="F124" s="52"/>
      <c r="G124" s="53"/>
      <c r="H124" s="54">
        <f t="shared" si="11"/>
        <v>0</v>
      </c>
      <c r="I124" s="4"/>
      <c r="J124" s="5"/>
      <c r="K124" s="6">
        <f t="shared" si="12"/>
        <v>0</v>
      </c>
      <c r="L124" s="7"/>
      <c r="M124" s="8"/>
      <c r="N124" s="9">
        <f t="shared" si="13"/>
        <v>0</v>
      </c>
      <c r="O124" s="96"/>
      <c r="P124" s="95"/>
      <c r="Q124" s="94">
        <f t="shared" si="14"/>
        <v>0</v>
      </c>
      <c r="R124" s="10"/>
      <c r="S124" s="11"/>
      <c r="T124" s="12">
        <f t="shared" si="15"/>
        <v>0</v>
      </c>
      <c r="U124" s="105"/>
      <c r="V124" s="104"/>
      <c r="W124" s="103">
        <f t="shared" si="16"/>
        <v>0</v>
      </c>
      <c r="X124" s="102"/>
      <c r="Y124" s="101"/>
      <c r="Z124" s="100">
        <f t="shared" si="17"/>
        <v>0</v>
      </c>
      <c r="AA124" s="13"/>
      <c r="AB124" s="14"/>
      <c r="AC124" s="15">
        <f t="shared" si="18"/>
        <v>0</v>
      </c>
      <c r="AD124" s="16">
        <f t="shared" si="19"/>
        <v>39597</v>
      </c>
      <c r="AE124" s="1" t="s">
        <v>308</v>
      </c>
      <c r="AF124" s="29" t="s">
        <v>42</v>
      </c>
      <c r="AG124" s="1" t="s">
        <v>42</v>
      </c>
    </row>
    <row r="125" spans="1:33" x14ac:dyDescent="0.25">
      <c r="A125" s="1" t="s">
        <v>175</v>
      </c>
      <c r="B125" s="1">
        <v>61</v>
      </c>
      <c r="C125" s="2" t="s">
        <v>1085</v>
      </c>
      <c r="D125" s="30">
        <v>32185</v>
      </c>
      <c r="E125" s="3">
        <f t="shared" si="10"/>
        <v>0.68398682392944432</v>
      </c>
      <c r="F125" s="52" t="s">
        <v>1294</v>
      </c>
      <c r="G125" s="53">
        <v>13015</v>
      </c>
      <c r="H125" s="54">
        <f t="shared" si="11"/>
        <v>0.27659122303687173</v>
      </c>
      <c r="I125" s="4" t="s">
        <v>1295</v>
      </c>
      <c r="J125" s="5">
        <v>1855</v>
      </c>
      <c r="K125" s="6">
        <f t="shared" si="12"/>
        <v>3.9421953033683989E-2</v>
      </c>
      <c r="L125" s="7"/>
      <c r="M125" s="8"/>
      <c r="N125" s="9">
        <f t="shared" si="13"/>
        <v>0</v>
      </c>
      <c r="O125" s="96" t="s">
        <v>1085</v>
      </c>
      <c r="P125" s="95">
        <v>720</v>
      </c>
      <c r="Q125" s="94">
        <f t="shared" si="14"/>
        <v>1.5301243226012113E-2</v>
      </c>
      <c r="R125" s="10"/>
      <c r="S125" s="11"/>
      <c r="T125" s="12">
        <f t="shared" si="15"/>
        <v>0</v>
      </c>
      <c r="U125" s="105"/>
      <c r="V125" s="104"/>
      <c r="W125" s="103">
        <f t="shared" si="16"/>
        <v>0</v>
      </c>
      <c r="X125" s="102"/>
      <c r="Y125" s="101"/>
      <c r="Z125" s="100">
        <f t="shared" si="17"/>
        <v>0</v>
      </c>
      <c r="AA125" s="13"/>
      <c r="AB125" s="14"/>
      <c r="AC125" s="15">
        <f t="shared" si="18"/>
        <v>0</v>
      </c>
      <c r="AD125" s="16">
        <f t="shared" si="19"/>
        <v>47055</v>
      </c>
      <c r="AE125" s="1" t="s">
        <v>1085</v>
      </c>
      <c r="AF125" s="29" t="s">
        <v>42</v>
      </c>
      <c r="AG125" s="1" t="s">
        <v>646</v>
      </c>
    </row>
    <row r="126" spans="1:33" x14ac:dyDescent="0.25">
      <c r="A126" s="1" t="s">
        <v>175</v>
      </c>
      <c r="B126" s="1">
        <v>62</v>
      </c>
      <c r="C126" s="2"/>
      <c r="D126" s="30"/>
      <c r="E126" s="3">
        <f t="shared" si="10"/>
        <v>0</v>
      </c>
      <c r="F126" s="52" t="s">
        <v>1089</v>
      </c>
      <c r="G126" s="53">
        <v>50712</v>
      </c>
      <c r="H126" s="54">
        <f t="shared" si="11"/>
        <v>0.9063321001554876</v>
      </c>
      <c r="I126" s="4" t="s">
        <v>1089</v>
      </c>
      <c r="J126" s="5">
        <v>5241</v>
      </c>
      <c r="K126" s="6">
        <f t="shared" si="12"/>
        <v>9.3667899844512362E-2</v>
      </c>
      <c r="L126" s="7"/>
      <c r="M126" s="8"/>
      <c r="N126" s="9">
        <f t="shared" si="13"/>
        <v>0</v>
      </c>
      <c r="O126" s="96"/>
      <c r="P126" s="95"/>
      <c r="Q126" s="94">
        <f t="shared" si="14"/>
        <v>0</v>
      </c>
      <c r="R126" s="10"/>
      <c r="S126" s="11"/>
      <c r="T126" s="12">
        <f t="shared" si="15"/>
        <v>0</v>
      </c>
      <c r="U126" s="105"/>
      <c r="V126" s="104"/>
      <c r="W126" s="103">
        <f t="shared" si="16"/>
        <v>0</v>
      </c>
      <c r="X126" s="102"/>
      <c r="Y126" s="101"/>
      <c r="Z126" s="100">
        <f t="shared" si="17"/>
        <v>0</v>
      </c>
      <c r="AA126" s="13"/>
      <c r="AB126" s="14"/>
      <c r="AC126" s="15">
        <f t="shared" si="18"/>
        <v>0</v>
      </c>
      <c r="AD126" s="16">
        <f t="shared" si="19"/>
        <v>55953</v>
      </c>
      <c r="AE126" s="1" t="s">
        <v>1089</v>
      </c>
      <c r="AF126" s="29" t="s">
        <v>18</v>
      </c>
      <c r="AG126" s="1" t="s">
        <v>447</v>
      </c>
    </row>
    <row r="127" spans="1:33" x14ac:dyDescent="0.25">
      <c r="A127" s="1" t="s">
        <v>175</v>
      </c>
      <c r="B127" s="1">
        <v>63</v>
      </c>
      <c r="C127" s="2" t="s">
        <v>314</v>
      </c>
      <c r="D127" s="30">
        <v>28035</v>
      </c>
      <c r="E127" s="3">
        <f t="shared" si="10"/>
        <v>0.52133891213389116</v>
      </c>
      <c r="F127" s="52" t="s">
        <v>1296</v>
      </c>
      <c r="G127" s="53">
        <v>23636</v>
      </c>
      <c r="H127" s="54">
        <f t="shared" si="11"/>
        <v>0.43953509995350998</v>
      </c>
      <c r="I127" s="4" t="s">
        <v>1296</v>
      </c>
      <c r="J127" s="5">
        <v>1984</v>
      </c>
      <c r="K127" s="6">
        <f t="shared" si="12"/>
        <v>3.6894467689446771E-2</v>
      </c>
      <c r="L127" s="7"/>
      <c r="M127" s="8"/>
      <c r="N127" s="9">
        <f t="shared" si="13"/>
        <v>0</v>
      </c>
      <c r="O127" s="96" t="s">
        <v>314</v>
      </c>
      <c r="P127" s="95">
        <v>741</v>
      </c>
      <c r="Q127" s="94">
        <f t="shared" si="14"/>
        <v>1.3779637377963738E-2</v>
      </c>
      <c r="R127" s="10"/>
      <c r="S127" s="11"/>
      <c r="T127" s="12">
        <f t="shared" si="15"/>
        <v>0</v>
      </c>
      <c r="U127" s="105"/>
      <c r="V127" s="104"/>
      <c r="W127" s="103">
        <f t="shared" si="16"/>
        <v>0</v>
      </c>
      <c r="X127" s="102" t="s">
        <v>1296</v>
      </c>
      <c r="Y127" s="101">
        <v>120</v>
      </c>
      <c r="Z127" s="100">
        <f t="shared" si="17"/>
        <v>2.2315202231520223E-3</v>
      </c>
      <c r="AA127" s="13"/>
      <c r="AB127" s="14"/>
      <c r="AC127" s="15">
        <f t="shared" si="18"/>
        <v>0</v>
      </c>
      <c r="AD127" s="16">
        <f t="shared" si="19"/>
        <v>53775</v>
      </c>
      <c r="AE127" s="1" t="s">
        <v>314</v>
      </c>
      <c r="AF127" s="29" t="s">
        <v>42</v>
      </c>
      <c r="AG127" s="1" t="s">
        <v>1297</v>
      </c>
    </row>
    <row r="128" spans="1:33" x14ac:dyDescent="0.25">
      <c r="A128" s="1" t="s">
        <v>175</v>
      </c>
      <c r="B128" s="1">
        <v>64</v>
      </c>
      <c r="C128" s="2" t="s">
        <v>1298</v>
      </c>
      <c r="D128" s="30">
        <v>21076</v>
      </c>
      <c r="E128" s="3">
        <f t="shared" si="10"/>
        <v>0.40761226936912542</v>
      </c>
      <c r="F128" s="52" t="s">
        <v>1299</v>
      </c>
      <c r="G128" s="53">
        <v>27888</v>
      </c>
      <c r="H128" s="54">
        <f t="shared" si="11"/>
        <v>0.53935713456852208</v>
      </c>
      <c r="I128" s="4" t="s">
        <v>1299</v>
      </c>
      <c r="J128" s="5">
        <v>2742</v>
      </c>
      <c r="K128" s="6">
        <f t="shared" si="12"/>
        <v>5.3030596062352532E-2</v>
      </c>
      <c r="L128" s="7"/>
      <c r="M128" s="8"/>
      <c r="N128" s="9">
        <f t="shared" si="13"/>
        <v>0</v>
      </c>
      <c r="O128" s="96" t="s">
        <v>1298</v>
      </c>
      <c r="P128" s="95">
        <v>621</v>
      </c>
      <c r="Q128" s="94">
        <f t="shared" si="14"/>
        <v>1.2010211580861022E-2</v>
      </c>
      <c r="R128" s="10"/>
      <c r="S128" s="11"/>
      <c r="T128" s="12">
        <f t="shared" si="15"/>
        <v>0</v>
      </c>
      <c r="U128" s="105"/>
      <c r="V128" s="104"/>
      <c r="W128" s="103">
        <f t="shared" si="16"/>
        <v>0</v>
      </c>
      <c r="X128" s="102"/>
      <c r="Y128" s="101"/>
      <c r="Z128" s="100">
        <f t="shared" si="17"/>
        <v>0</v>
      </c>
      <c r="AA128" s="13"/>
      <c r="AB128" s="14"/>
      <c r="AC128" s="15">
        <f t="shared" si="18"/>
        <v>0</v>
      </c>
      <c r="AD128" s="16">
        <f t="shared" si="19"/>
        <v>51706</v>
      </c>
      <c r="AE128" s="1" t="s">
        <v>1299</v>
      </c>
      <c r="AF128" s="29" t="s">
        <v>18</v>
      </c>
      <c r="AG128" s="1" t="s">
        <v>646</v>
      </c>
    </row>
    <row r="129" spans="1:33" x14ac:dyDescent="0.25">
      <c r="A129" s="1" t="s">
        <v>175</v>
      </c>
      <c r="B129" s="1">
        <v>65</v>
      </c>
      <c r="C129" s="2" t="s">
        <v>876</v>
      </c>
      <c r="D129" s="30">
        <v>34480</v>
      </c>
      <c r="E129" s="3">
        <f t="shared" si="10"/>
        <v>0.85022439216846668</v>
      </c>
      <c r="F129" s="52"/>
      <c r="G129" s="53"/>
      <c r="H129" s="54">
        <f t="shared" si="11"/>
        <v>0</v>
      </c>
      <c r="I129" s="4"/>
      <c r="J129" s="5"/>
      <c r="K129" s="6">
        <f t="shared" si="12"/>
        <v>0</v>
      </c>
      <c r="L129" s="7" t="s">
        <v>876</v>
      </c>
      <c r="M129" s="8">
        <v>6074</v>
      </c>
      <c r="N129" s="9">
        <f t="shared" si="13"/>
        <v>0.14977560783153326</v>
      </c>
      <c r="O129" s="96"/>
      <c r="P129" s="95"/>
      <c r="Q129" s="94">
        <f t="shared" si="14"/>
        <v>0</v>
      </c>
      <c r="R129" s="10"/>
      <c r="S129" s="11"/>
      <c r="T129" s="12">
        <f t="shared" si="15"/>
        <v>0</v>
      </c>
      <c r="U129" s="105"/>
      <c r="V129" s="104"/>
      <c r="W129" s="103">
        <f t="shared" si="16"/>
        <v>0</v>
      </c>
      <c r="X129" s="102"/>
      <c r="Y129" s="101"/>
      <c r="Z129" s="100">
        <f t="shared" si="17"/>
        <v>0</v>
      </c>
      <c r="AA129" s="13"/>
      <c r="AB129" s="14"/>
      <c r="AC129" s="15">
        <f t="shared" si="18"/>
        <v>0</v>
      </c>
      <c r="AD129" s="16">
        <f t="shared" si="19"/>
        <v>40554</v>
      </c>
      <c r="AE129" s="1" t="s">
        <v>876</v>
      </c>
      <c r="AF129" s="29" t="s">
        <v>42</v>
      </c>
      <c r="AG129" s="1" t="s">
        <v>43</v>
      </c>
    </row>
    <row r="130" spans="1:33" x14ac:dyDescent="0.25">
      <c r="A130" s="1" t="s">
        <v>175</v>
      </c>
      <c r="B130" s="1">
        <v>66</v>
      </c>
      <c r="C130" s="2" t="s">
        <v>321</v>
      </c>
      <c r="D130" s="30">
        <v>47688</v>
      </c>
      <c r="E130" s="3">
        <f t="shared" ref="E130:E193" si="20">D130/AD130</f>
        <v>0.84976567650884727</v>
      </c>
      <c r="F130" s="52" t="s">
        <v>1300</v>
      </c>
      <c r="G130" s="53">
        <v>8431</v>
      </c>
      <c r="H130" s="54">
        <f t="shared" ref="H130:H193" si="21">G130/AD130</f>
        <v>0.15023432349115273</v>
      </c>
      <c r="I130" s="4"/>
      <c r="J130" s="5"/>
      <c r="K130" s="6">
        <f t="shared" ref="K130:K193" si="22">J130/AD130</f>
        <v>0</v>
      </c>
      <c r="L130" s="7"/>
      <c r="M130" s="8"/>
      <c r="N130" s="9">
        <f t="shared" ref="N130:N193" si="23">M130/AD130</f>
        <v>0</v>
      </c>
      <c r="O130" s="96"/>
      <c r="P130" s="95"/>
      <c r="Q130" s="94">
        <f t="shared" ref="Q130:Q193" si="24">P130/AD130</f>
        <v>0</v>
      </c>
      <c r="R130" s="10"/>
      <c r="S130" s="11"/>
      <c r="T130" s="12">
        <f t="shared" ref="T130:T193" si="25">S130/AD130</f>
        <v>0</v>
      </c>
      <c r="U130" s="105"/>
      <c r="V130" s="104"/>
      <c r="W130" s="103">
        <f t="shared" ref="W130:W193" si="26">V130/AD130</f>
        <v>0</v>
      </c>
      <c r="X130" s="102"/>
      <c r="Y130" s="101"/>
      <c r="Z130" s="100">
        <f t="shared" ref="Z130:Z193" si="27">Y130/AD130</f>
        <v>0</v>
      </c>
      <c r="AA130" s="13"/>
      <c r="AB130" s="14"/>
      <c r="AC130" s="15">
        <f t="shared" ref="AC130:AC193" si="28">AB130/AD130</f>
        <v>0</v>
      </c>
      <c r="AD130" s="16">
        <f t="shared" ref="AD130:AD193" si="29">D130+G130+J130+M130+S130+AB130+V130+Y130</f>
        <v>56119</v>
      </c>
      <c r="AE130" s="1" t="s">
        <v>321</v>
      </c>
      <c r="AF130" s="29" t="s">
        <v>42</v>
      </c>
      <c r="AG130" s="1" t="s">
        <v>98</v>
      </c>
    </row>
    <row r="131" spans="1:33" x14ac:dyDescent="0.25">
      <c r="A131" s="1" t="s">
        <v>175</v>
      </c>
      <c r="B131" s="1">
        <v>67</v>
      </c>
      <c r="C131" s="2" t="s">
        <v>322</v>
      </c>
      <c r="D131" s="30">
        <v>50887</v>
      </c>
      <c r="E131" s="3">
        <f t="shared" si="20"/>
        <v>0.87913549746903241</v>
      </c>
      <c r="F131" s="52"/>
      <c r="G131" s="53"/>
      <c r="H131" s="54">
        <f t="shared" si="21"/>
        <v>0</v>
      </c>
      <c r="I131" s="4"/>
      <c r="J131" s="5"/>
      <c r="K131" s="6">
        <f t="shared" si="22"/>
        <v>0</v>
      </c>
      <c r="L131" s="7" t="s">
        <v>322</v>
      </c>
      <c r="M131" s="8">
        <v>6996</v>
      </c>
      <c r="N131" s="9">
        <f t="shared" si="23"/>
        <v>0.12086450253096764</v>
      </c>
      <c r="O131" s="96"/>
      <c r="P131" s="95"/>
      <c r="Q131" s="94">
        <f t="shared" si="24"/>
        <v>0</v>
      </c>
      <c r="R131" s="10"/>
      <c r="S131" s="11"/>
      <c r="T131" s="12">
        <f t="shared" si="25"/>
        <v>0</v>
      </c>
      <c r="U131" s="105"/>
      <c r="V131" s="104"/>
      <c r="W131" s="103">
        <f t="shared" si="26"/>
        <v>0</v>
      </c>
      <c r="X131" s="102"/>
      <c r="Y131" s="101"/>
      <c r="Z131" s="100">
        <f t="shared" si="27"/>
        <v>0</v>
      </c>
      <c r="AA131" s="13"/>
      <c r="AB131" s="14"/>
      <c r="AC131" s="15">
        <f t="shared" si="28"/>
        <v>0</v>
      </c>
      <c r="AD131" s="16">
        <f t="shared" si="29"/>
        <v>57883</v>
      </c>
      <c r="AE131" s="1" t="s">
        <v>322</v>
      </c>
      <c r="AF131" s="29" t="s">
        <v>42</v>
      </c>
      <c r="AG131" s="1" t="s">
        <v>43</v>
      </c>
    </row>
    <row r="132" spans="1:33" x14ac:dyDescent="0.25">
      <c r="A132" s="1" t="s">
        <v>175</v>
      </c>
      <c r="B132" s="1">
        <v>68</v>
      </c>
      <c r="C132" s="2" t="s">
        <v>325</v>
      </c>
      <c r="D132" s="30">
        <v>41238</v>
      </c>
      <c r="E132" s="3">
        <f t="shared" si="20"/>
        <v>0.89948959560266983</v>
      </c>
      <c r="F132" s="52" t="s">
        <v>882</v>
      </c>
      <c r="G132" s="53">
        <v>4608</v>
      </c>
      <c r="H132" s="54">
        <f t="shared" si="21"/>
        <v>0.10051040439733019</v>
      </c>
      <c r="I132" s="4"/>
      <c r="J132" s="5"/>
      <c r="K132" s="6">
        <f t="shared" si="22"/>
        <v>0</v>
      </c>
      <c r="L132" s="7"/>
      <c r="M132" s="8"/>
      <c r="N132" s="9">
        <f t="shared" si="23"/>
        <v>0</v>
      </c>
      <c r="O132" s="96"/>
      <c r="P132" s="95"/>
      <c r="Q132" s="94">
        <f t="shared" si="24"/>
        <v>0</v>
      </c>
      <c r="R132" s="10"/>
      <c r="S132" s="11"/>
      <c r="T132" s="12">
        <f t="shared" si="25"/>
        <v>0</v>
      </c>
      <c r="U132" s="105"/>
      <c r="V132" s="104"/>
      <c r="W132" s="103">
        <f t="shared" si="26"/>
        <v>0</v>
      </c>
      <c r="X132" s="102"/>
      <c r="Y132" s="101"/>
      <c r="Z132" s="100">
        <f t="shared" si="27"/>
        <v>0</v>
      </c>
      <c r="AA132" s="13"/>
      <c r="AB132" s="14"/>
      <c r="AC132" s="15">
        <f t="shared" si="28"/>
        <v>0</v>
      </c>
      <c r="AD132" s="16">
        <f t="shared" si="29"/>
        <v>45846</v>
      </c>
      <c r="AE132" s="1" t="s">
        <v>325</v>
      </c>
      <c r="AF132" s="29" t="s">
        <v>42</v>
      </c>
      <c r="AG132" s="1" t="s">
        <v>98</v>
      </c>
    </row>
    <row r="133" spans="1:33" x14ac:dyDescent="0.25">
      <c r="A133" s="1" t="s">
        <v>175</v>
      </c>
      <c r="B133" s="1">
        <v>69</v>
      </c>
      <c r="C133" s="2" t="s">
        <v>326</v>
      </c>
      <c r="D133" s="30">
        <v>52354</v>
      </c>
      <c r="E133" s="3">
        <f t="shared" si="20"/>
        <v>1</v>
      </c>
      <c r="F133" s="52"/>
      <c r="G133" s="53"/>
      <c r="H133" s="54">
        <f t="shared" si="21"/>
        <v>0</v>
      </c>
      <c r="I133" s="4"/>
      <c r="J133" s="5"/>
      <c r="K133" s="6">
        <f t="shared" si="22"/>
        <v>0</v>
      </c>
      <c r="L133" s="7"/>
      <c r="M133" s="8"/>
      <c r="N133" s="9">
        <f t="shared" si="23"/>
        <v>0</v>
      </c>
      <c r="O133" s="96"/>
      <c r="P133" s="95"/>
      <c r="Q133" s="94">
        <f t="shared" si="24"/>
        <v>0</v>
      </c>
      <c r="R133" s="10"/>
      <c r="S133" s="11"/>
      <c r="T133" s="12">
        <f t="shared" si="25"/>
        <v>0</v>
      </c>
      <c r="U133" s="105"/>
      <c r="V133" s="104"/>
      <c r="W133" s="103">
        <f t="shared" si="26"/>
        <v>0</v>
      </c>
      <c r="X133" s="102"/>
      <c r="Y133" s="101"/>
      <c r="Z133" s="100">
        <f t="shared" si="27"/>
        <v>0</v>
      </c>
      <c r="AA133" s="13"/>
      <c r="AB133" s="14"/>
      <c r="AC133" s="15">
        <f t="shared" si="28"/>
        <v>0</v>
      </c>
      <c r="AD133" s="16">
        <f t="shared" si="29"/>
        <v>52354</v>
      </c>
      <c r="AE133" s="1" t="s">
        <v>326</v>
      </c>
      <c r="AF133" s="29" t="s">
        <v>42</v>
      </c>
      <c r="AG133" s="1" t="s">
        <v>42</v>
      </c>
    </row>
    <row r="134" spans="1:33" x14ac:dyDescent="0.25">
      <c r="A134" s="1" t="s">
        <v>175</v>
      </c>
      <c r="B134" s="1">
        <v>70</v>
      </c>
      <c r="C134" s="2" t="s">
        <v>885</v>
      </c>
      <c r="D134" s="30">
        <v>47079</v>
      </c>
      <c r="E134" s="3">
        <f t="shared" si="20"/>
        <v>0.90453043344604978</v>
      </c>
      <c r="F134" s="52"/>
      <c r="G134" s="53"/>
      <c r="H134" s="54">
        <f t="shared" si="21"/>
        <v>0</v>
      </c>
      <c r="I134" s="4"/>
      <c r="J134" s="5"/>
      <c r="K134" s="6">
        <f t="shared" si="22"/>
        <v>0</v>
      </c>
      <c r="L134" s="7"/>
      <c r="M134" s="8"/>
      <c r="N134" s="9">
        <f t="shared" si="23"/>
        <v>0</v>
      </c>
      <c r="O134" s="96"/>
      <c r="P134" s="95"/>
      <c r="Q134" s="94">
        <f t="shared" si="24"/>
        <v>0</v>
      </c>
      <c r="R134" s="10"/>
      <c r="S134" s="11"/>
      <c r="T134" s="12">
        <f t="shared" si="25"/>
        <v>0</v>
      </c>
      <c r="U134" s="105"/>
      <c r="V134" s="104"/>
      <c r="W134" s="103">
        <f t="shared" si="26"/>
        <v>0</v>
      </c>
      <c r="X134" s="102"/>
      <c r="Y134" s="101"/>
      <c r="Z134" s="100">
        <f t="shared" si="27"/>
        <v>0</v>
      </c>
      <c r="AA134" s="13" t="s">
        <v>1301</v>
      </c>
      <c r="AB134" s="14">
        <v>4969</v>
      </c>
      <c r="AC134" s="15">
        <f t="shared" si="28"/>
        <v>9.5469566553950197E-2</v>
      </c>
      <c r="AD134" s="16">
        <f t="shared" si="29"/>
        <v>52048</v>
      </c>
      <c r="AE134" s="1" t="s">
        <v>885</v>
      </c>
      <c r="AF134" s="29" t="s">
        <v>42</v>
      </c>
      <c r="AG134" s="1" t="s">
        <v>1302</v>
      </c>
    </row>
    <row r="135" spans="1:33" x14ac:dyDescent="0.25">
      <c r="A135" s="1" t="s">
        <v>175</v>
      </c>
      <c r="B135" s="1">
        <v>71</v>
      </c>
      <c r="C135" s="2" t="s">
        <v>1097</v>
      </c>
      <c r="D135" s="30">
        <v>40141</v>
      </c>
      <c r="E135" s="3">
        <f t="shared" si="20"/>
        <v>0.82700152457868059</v>
      </c>
      <c r="F135" s="52"/>
      <c r="G135" s="53"/>
      <c r="H135" s="54">
        <f t="shared" si="21"/>
        <v>0</v>
      </c>
      <c r="I135" s="4"/>
      <c r="J135" s="5"/>
      <c r="K135" s="6">
        <f t="shared" si="22"/>
        <v>0</v>
      </c>
      <c r="L135" s="7" t="s">
        <v>1097</v>
      </c>
      <c r="M135" s="8">
        <v>8397</v>
      </c>
      <c r="N135" s="9">
        <f t="shared" si="23"/>
        <v>0.17299847542131938</v>
      </c>
      <c r="O135" s="96"/>
      <c r="P135" s="95"/>
      <c r="Q135" s="94">
        <f t="shared" si="24"/>
        <v>0</v>
      </c>
      <c r="R135" s="10"/>
      <c r="S135" s="11"/>
      <c r="T135" s="12">
        <f t="shared" si="25"/>
        <v>0</v>
      </c>
      <c r="U135" s="105"/>
      <c r="V135" s="104"/>
      <c r="W135" s="103">
        <f t="shared" si="26"/>
        <v>0</v>
      </c>
      <c r="X135" s="102"/>
      <c r="Y135" s="101"/>
      <c r="Z135" s="100">
        <f t="shared" si="27"/>
        <v>0</v>
      </c>
      <c r="AA135" s="13"/>
      <c r="AB135" s="14"/>
      <c r="AC135" s="15">
        <f t="shared" si="28"/>
        <v>0</v>
      </c>
      <c r="AD135" s="16">
        <f t="shared" si="29"/>
        <v>48538</v>
      </c>
      <c r="AE135" s="1" t="s">
        <v>1097</v>
      </c>
      <c r="AF135" s="29" t="s">
        <v>42</v>
      </c>
      <c r="AG135" s="1" t="s">
        <v>43</v>
      </c>
    </row>
    <row r="136" spans="1:33" x14ac:dyDescent="0.25">
      <c r="A136" s="1" t="s">
        <v>175</v>
      </c>
      <c r="B136" s="1">
        <v>72</v>
      </c>
      <c r="C136" s="2" t="s">
        <v>890</v>
      </c>
      <c r="D136" s="30">
        <v>39405</v>
      </c>
      <c r="E136" s="3">
        <f t="shared" si="20"/>
        <v>1</v>
      </c>
      <c r="F136" s="52"/>
      <c r="G136" s="53"/>
      <c r="H136" s="54">
        <f t="shared" si="21"/>
        <v>0</v>
      </c>
      <c r="I136" s="4"/>
      <c r="J136" s="5"/>
      <c r="K136" s="6">
        <f t="shared" si="22"/>
        <v>0</v>
      </c>
      <c r="L136" s="7"/>
      <c r="M136" s="8"/>
      <c r="N136" s="9">
        <f t="shared" si="23"/>
        <v>0</v>
      </c>
      <c r="O136" s="96"/>
      <c r="P136" s="95"/>
      <c r="Q136" s="94">
        <f t="shared" si="24"/>
        <v>0</v>
      </c>
      <c r="R136" s="10"/>
      <c r="S136" s="11"/>
      <c r="T136" s="12">
        <f t="shared" si="25"/>
        <v>0</v>
      </c>
      <c r="U136" s="105"/>
      <c r="V136" s="104"/>
      <c r="W136" s="103">
        <f t="shared" si="26"/>
        <v>0</v>
      </c>
      <c r="X136" s="102"/>
      <c r="Y136" s="101"/>
      <c r="Z136" s="100">
        <f t="shared" si="27"/>
        <v>0</v>
      </c>
      <c r="AA136" s="13"/>
      <c r="AB136" s="14"/>
      <c r="AC136" s="15">
        <f t="shared" si="28"/>
        <v>0</v>
      </c>
      <c r="AD136" s="16">
        <f t="shared" si="29"/>
        <v>39405</v>
      </c>
      <c r="AE136" s="1" t="s">
        <v>890</v>
      </c>
      <c r="AF136" s="29" t="s">
        <v>42</v>
      </c>
      <c r="AG136" s="1" t="s">
        <v>42</v>
      </c>
    </row>
    <row r="137" spans="1:33" x14ac:dyDescent="0.25">
      <c r="A137" s="1" t="s">
        <v>175</v>
      </c>
      <c r="B137" s="1">
        <v>73</v>
      </c>
      <c r="C137" s="2" t="s">
        <v>331</v>
      </c>
      <c r="D137" s="30">
        <v>42526</v>
      </c>
      <c r="E137" s="3">
        <f t="shared" si="20"/>
        <v>0.70024699489543885</v>
      </c>
      <c r="F137" s="52" t="s">
        <v>1303</v>
      </c>
      <c r="G137" s="53">
        <v>15534</v>
      </c>
      <c r="H137" s="54">
        <f t="shared" si="21"/>
        <v>0.25578791371644988</v>
      </c>
      <c r="I137" s="4"/>
      <c r="J137" s="5"/>
      <c r="K137" s="6">
        <f t="shared" si="22"/>
        <v>0</v>
      </c>
      <c r="L137" s="7" t="s">
        <v>331</v>
      </c>
      <c r="M137" s="8">
        <v>2670</v>
      </c>
      <c r="N137" s="9">
        <f t="shared" si="23"/>
        <v>4.3965091388111312E-2</v>
      </c>
      <c r="O137" s="96"/>
      <c r="P137" s="95"/>
      <c r="Q137" s="94">
        <f t="shared" si="24"/>
        <v>0</v>
      </c>
      <c r="R137" s="10"/>
      <c r="S137" s="11"/>
      <c r="T137" s="12">
        <f t="shared" si="25"/>
        <v>0</v>
      </c>
      <c r="U137" s="105"/>
      <c r="V137" s="104"/>
      <c r="W137" s="103">
        <f t="shared" si="26"/>
        <v>0</v>
      </c>
      <c r="X137" s="102"/>
      <c r="Y137" s="101"/>
      <c r="Z137" s="100">
        <f t="shared" si="27"/>
        <v>0</v>
      </c>
      <c r="AA137" s="13"/>
      <c r="AB137" s="14"/>
      <c r="AC137" s="15">
        <f t="shared" si="28"/>
        <v>0</v>
      </c>
      <c r="AD137" s="16">
        <f t="shared" si="29"/>
        <v>60730</v>
      </c>
      <c r="AE137" s="1" t="s">
        <v>331</v>
      </c>
      <c r="AF137" s="29" t="s">
        <v>42</v>
      </c>
      <c r="AG137" s="1" t="s">
        <v>1304</v>
      </c>
    </row>
    <row r="138" spans="1:33" x14ac:dyDescent="0.25">
      <c r="A138" s="1" t="s">
        <v>175</v>
      </c>
      <c r="B138" s="1">
        <v>74</v>
      </c>
      <c r="C138" s="2" t="s">
        <v>1100</v>
      </c>
      <c r="D138" s="30">
        <v>39853</v>
      </c>
      <c r="E138" s="3">
        <f t="shared" si="20"/>
        <v>0.85248882329033782</v>
      </c>
      <c r="F138" s="52"/>
      <c r="G138" s="53"/>
      <c r="H138" s="54">
        <f t="shared" si="21"/>
        <v>0</v>
      </c>
      <c r="I138" s="4"/>
      <c r="J138" s="5"/>
      <c r="K138" s="6">
        <f t="shared" si="22"/>
        <v>0</v>
      </c>
      <c r="L138" s="7" t="s">
        <v>1100</v>
      </c>
      <c r="M138" s="8">
        <v>6896</v>
      </c>
      <c r="N138" s="9">
        <f t="shared" si="23"/>
        <v>0.14751117670966224</v>
      </c>
      <c r="O138" s="96"/>
      <c r="P138" s="95"/>
      <c r="Q138" s="94">
        <f t="shared" si="24"/>
        <v>0</v>
      </c>
      <c r="R138" s="10"/>
      <c r="S138" s="11"/>
      <c r="T138" s="12">
        <f t="shared" si="25"/>
        <v>0</v>
      </c>
      <c r="U138" s="105"/>
      <c r="V138" s="104"/>
      <c r="W138" s="103">
        <f t="shared" si="26"/>
        <v>0</v>
      </c>
      <c r="X138" s="102"/>
      <c r="Y138" s="101"/>
      <c r="Z138" s="100">
        <f t="shared" si="27"/>
        <v>0</v>
      </c>
      <c r="AA138" s="13"/>
      <c r="AB138" s="14"/>
      <c r="AC138" s="15">
        <f t="shared" si="28"/>
        <v>0</v>
      </c>
      <c r="AD138" s="16">
        <f t="shared" si="29"/>
        <v>46749</v>
      </c>
      <c r="AE138" s="1" t="s">
        <v>1100</v>
      </c>
      <c r="AF138" s="29" t="s">
        <v>42</v>
      </c>
      <c r="AG138" s="1" t="s">
        <v>43</v>
      </c>
    </row>
    <row r="139" spans="1:33" x14ac:dyDescent="0.25">
      <c r="A139" s="1" t="s">
        <v>175</v>
      </c>
      <c r="B139" s="1">
        <v>75</v>
      </c>
      <c r="C139" s="2" t="s">
        <v>335</v>
      </c>
      <c r="D139" s="30">
        <v>46791</v>
      </c>
      <c r="E139" s="3">
        <f t="shared" si="20"/>
        <v>0.87340638007951765</v>
      </c>
      <c r="F139" s="52"/>
      <c r="G139" s="53"/>
      <c r="H139" s="54">
        <f t="shared" si="21"/>
        <v>0</v>
      </c>
      <c r="I139" s="4"/>
      <c r="J139" s="5"/>
      <c r="K139" s="6">
        <f t="shared" si="22"/>
        <v>0</v>
      </c>
      <c r="L139" s="7" t="s">
        <v>335</v>
      </c>
      <c r="M139" s="8">
        <v>6782</v>
      </c>
      <c r="N139" s="9">
        <f t="shared" si="23"/>
        <v>0.12659361992048232</v>
      </c>
      <c r="O139" s="96"/>
      <c r="P139" s="95"/>
      <c r="Q139" s="94">
        <f t="shared" si="24"/>
        <v>0</v>
      </c>
      <c r="R139" s="10"/>
      <c r="S139" s="11"/>
      <c r="T139" s="12">
        <f t="shared" si="25"/>
        <v>0</v>
      </c>
      <c r="U139" s="105"/>
      <c r="V139" s="104"/>
      <c r="W139" s="103">
        <f t="shared" si="26"/>
        <v>0</v>
      </c>
      <c r="X139" s="102"/>
      <c r="Y139" s="101"/>
      <c r="Z139" s="100">
        <f t="shared" si="27"/>
        <v>0</v>
      </c>
      <c r="AA139" s="13"/>
      <c r="AB139" s="14"/>
      <c r="AC139" s="15">
        <f t="shared" si="28"/>
        <v>0</v>
      </c>
      <c r="AD139" s="16">
        <f t="shared" si="29"/>
        <v>53573</v>
      </c>
      <c r="AE139" s="1" t="s">
        <v>335</v>
      </c>
      <c r="AF139" s="29" t="s">
        <v>42</v>
      </c>
      <c r="AG139" s="1" t="s">
        <v>43</v>
      </c>
    </row>
    <row r="140" spans="1:33" x14ac:dyDescent="0.25">
      <c r="A140" s="1" t="s">
        <v>175</v>
      </c>
      <c r="B140" s="1">
        <v>76</v>
      </c>
      <c r="C140" s="2"/>
      <c r="D140" s="30"/>
      <c r="E140" s="3">
        <f t="shared" si="20"/>
        <v>0</v>
      </c>
      <c r="F140" s="52" t="s">
        <v>1103</v>
      </c>
      <c r="G140" s="53">
        <v>14919</v>
      </c>
      <c r="H140" s="54">
        <f t="shared" si="21"/>
        <v>1</v>
      </c>
      <c r="I140" s="4"/>
      <c r="J140" s="5"/>
      <c r="K140" s="6">
        <f t="shared" si="22"/>
        <v>0</v>
      </c>
      <c r="L140" s="7"/>
      <c r="M140" s="8"/>
      <c r="N140" s="9">
        <f t="shared" si="23"/>
        <v>0</v>
      </c>
      <c r="O140" s="96"/>
      <c r="P140" s="95"/>
      <c r="Q140" s="94">
        <f t="shared" si="24"/>
        <v>0</v>
      </c>
      <c r="R140" s="10"/>
      <c r="S140" s="11"/>
      <c r="T140" s="12">
        <f t="shared" si="25"/>
        <v>0</v>
      </c>
      <c r="U140" s="105"/>
      <c r="V140" s="104"/>
      <c r="W140" s="103">
        <f t="shared" si="26"/>
        <v>0</v>
      </c>
      <c r="X140" s="102"/>
      <c r="Y140" s="101"/>
      <c r="Z140" s="100">
        <f t="shared" si="27"/>
        <v>0</v>
      </c>
      <c r="AA140" s="13" t="s">
        <v>1305</v>
      </c>
      <c r="AB140" s="14"/>
      <c r="AC140" s="15">
        <f t="shared" si="28"/>
        <v>0</v>
      </c>
      <c r="AD140" s="16">
        <f t="shared" si="29"/>
        <v>14919</v>
      </c>
      <c r="AE140" s="1" t="s">
        <v>660</v>
      </c>
      <c r="AF140" s="29" t="s">
        <v>18</v>
      </c>
      <c r="AG140" s="1" t="s">
        <v>1306</v>
      </c>
    </row>
    <row r="141" spans="1:33" x14ac:dyDescent="0.25">
      <c r="A141" s="1" t="s">
        <v>175</v>
      </c>
      <c r="B141" s="1">
        <v>77</v>
      </c>
      <c r="C141" s="2" t="s">
        <v>662</v>
      </c>
      <c r="D141" s="30">
        <v>29759</v>
      </c>
      <c r="E141" s="3">
        <f t="shared" si="20"/>
        <v>0.89221682556814774</v>
      </c>
      <c r="F141" s="52" t="s">
        <v>339</v>
      </c>
      <c r="G141" s="53">
        <v>3227</v>
      </c>
      <c r="H141" s="54">
        <f t="shared" si="21"/>
        <v>9.6750014990705763E-2</v>
      </c>
      <c r="I141" s="4" t="s">
        <v>664</v>
      </c>
      <c r="J141" s="5">
        <v>368</v>
      </c>
      <c r="K141" s="6">
        <f t="shared" si="22"/>
        <v>1.103315944114649E-2</v>
      </c>
      <c r="L141" s="7"/>
      <c r="M141" s="8"/>
      <c r="N141" s="9">
        <f t="shared" si="23"/>
        <v>0</v>
      </c>
      <c r="O141" s="96"/>
      <c r="P141" s="95"/>
      <c r="Q141" s="94">
        <f t="shared" si="24"/>
        <v>0</v>
      </c>
      <c r="R141" s="10"/>
      <c r="S141" s="11"/>
      <c r="T141" s="12">
        <f t="shared" si="25"/>
        <v>0</v>
      </c>
      <c r="U141" s="105"/>
      <c r="V141" s="104"/>
      <c r="W141" s="103">
        <f t="shared" si="26"/>
        <v>0</v>
      </c>
      <c r="X141" s="102"/>
      <c r="Y141" s="101"/>
      <c r="Z141" s="100">
        <f t="shared" si="27"/>
        <v>0</v>
      </c>
      <c r="AA141" s="13"/>
      <c r="AB141" s="14"/>
      <c r="AC141" s="15">
        <f t="shared" si="28"/>
        <v>0</v>
      </c>
      <c r="AD141" s="16">
        <f t="shared" si="29"/>
        <v>33354</v>
      </c>
      <c r="AE141" s="1" t="s">
        <v>662</v>
      </c>
      <c r="AF141" s="29" t="s">
        <v>42</v>
      </c>
      <c r="AG141" s="1" t="s">
        <v>670</v>
      </c>
    </row>
    <row r="142" spans="1:33" x14ac:dyDescent="0.25">
      <c r="A142" s="1" t="s">
        <v>175</v>
      </c>
      <c r="B142" s="1">
        <v>78</v>
      </c>
      <c r="C142" s="2" t="s">
        <v>102</v>
      </c>
      <c r="D142" s="30">
        <v>25920</v>
      </c>
      <c r="E142" s="3">
        <f t="shared" si="20"/>
        <v>0.87924016282225237</v>
      </c>
      <c r="F142" s="52" t="s">
        <v>1307</v>
      </c>
      <c r="G142" s="53">
        <v>3560</v>
      </c>
      <c r="H142" s="54">
        <f t="shared" si="21"/>
        <v>0.12075983717774763</v>
      </c>
      <c r="I142" s="4"/>
      <c r="J142" s="5"/>
      <c r="K142" s="6">
        <f t="shared" si="22"/>
        <v>0</v>
      </c>
      <c r="L142" s="7"/>
      <c r="M142" s="8"/>
      <c r="N142" s="9">
        <f t="shared" si="23"/>
        <v>0</v>
      </c>
      <c r="O142" s="96"/>
      <c r="P142" s="95"/>
      <c r="Q142" s="94">
        <f t="shared" si="24"/>
        <v>0</v>
      </c>
      <c r="R142" s="10"/>
      <c r="S142" s="11"/>
      <c r="T142" s="12">
        <f t="shared" si="25"/>
        <v>0</v>
      </c>
      <c r="U142" s="105"/>
      <c r="V142" s="104"/>
      <c r="W142" s="103">
        <f t="shared" si="26"/>
        <v>0</v>
      </c>
      <c r="X142" s="102"/>
      <c r="Y142" s="101"/>
      <c r="Z142" s="100">
        <f t="shared" si="27"/>
        <v>0</v>
      </c>
      <c r="AA142" s="13"/>
      <c r="AB142" s="14"/>
      <c r="AC142" s="15">
        <f t="shared" si="28"/>
        <v>0</v>
      </c>
      <c r="AD142" s="16">
        <f t="shared" si="29"/>
        <v>29480</v>
      </c>
      <c r="AE142" s="1" t="s">
        <v>102</v>
      </c>
      <c r="AF142" s="29" t="s">
        <v>42</v>
      </c>
      <c r="AG142" s="1" t="s">
        <v>98</v>
      </c>
    </row>
    <row r="143" spans="1:33" x14ac:dyDescent="0.25">
      <c r="A143" s="1" t="s">
        <v>175</v>
      </c>
      <c r="B143" s="1">
        <v>79</v>
      </c>
      <c r="C143" s="2" t="s">
        <v>637</v>
      </c>
      <c r="D143" s="30">
        <v>33008</v>
      </c>
      <c r="E143" s="3">
        <f t="shared" si="20"/>
        <v>0.89930252833478641</v>
      </c>
      <c r="F143" s="52" t="s">
        <v>1308</v>
      </c>
      <c r="G143" s="53">
        <v>3014</v>
      </c>
      <c r="H143" s="54">
        <f t="shared" si="21"/>
        <v>8.2116390584132518E-2</v>
      </c>
      <c r="I143" s="4" t="s">
        <v>1309</v>
      </c>
      <c r="J143" s="5">
        <v>682</v>
      </c>
      <c r="K143" s="6">
        <f t="shared" si="22"/>
        <v>1.8581081081081082E-2</v>
      </c>
      <c r="L143" s="7"/>
      <c r="M143" s="8"/>
      <c r="N143" s="9">
        <f t="shared" si="23"/>
        <v>0</v>
      </c>
      <c r="O143" s="96"/>
      <c r="P143" s="95"/>
      <c r="Q143" s="94">
        <f t="shared" si="24"/>
        <v>0</v>
      </c>
      <c r="R143" s="10"/>
      <c r="S143" s="11"/>
      <c r="T143" s="12">
        <f t="shared" si="25"/>
        <v>0</v>
      </c>
      <c r="U143" s="105"/>
      <c r="V143" s="104"/>
      <c r="W143" s="103">
        <f t="shared" si="26"/>
        <v>0</v>
      </c>
      <c r="X143" s="102"/>
      <c r="Y143" s="101"/>
      <c r="Z143" s="100">
        <f t="shared" si="27"/>
        <v>0</v>
      </c>
      <c r="AA143" s="13"/>
      <c r="AB143" s="14"/>
      <c r="AC143" s="15">
        <f t="shared" si="28"/>
        <v>0</v>
      </c>
      <c r="AD143" s="16">
        <f t="shared" si="29"/>
        <v>36704</v>
      </c>
      <c r="AE143" s="1" t="s">
        <v>637</v>
      </c>
      <c r="AF143" s="29" t="s">
        <v>42</v>
      </c>
      <c r="AG143" s="1" t="s">
        <v>670</v>
      </c>
    </row>
    <row r="144" spans="1:33" x14ac:dyDescent="0.25">
      <c r="A144" s="1" t="s">
        <v>175</v>
      </c>
      <c r="B144" s="1">
        <v>80</v>
      </c>
      <c r="C144" s="2" t="s">
        <v>1106</v>
      </c>
      <c r="D144" s="30">
        <v>28385</v>
      </c>
      <c r="E144" s="3">
        <f t="shared" si="20"/>
        <v>0.7927442328101435</v>
      </c>
      <c r="F144" s="52" t="s">
        <v>1310</v>
      </c>
      <c r="G144" s="53">
        <v>6337</v>
      </c>
      <c r="H144" s="54">
        <f t="shared" si="21"/>
        <v>0.17698151147852315</v>
      </c>
      <c r="I144" s="4" t="s">
        <v>106</v>
      </c>
      <c r="J144" s="5">
        <v>1084</v>
      </c>
      <c r="K144" s="6">
        <f t="shared" si="22"/>
        <v>3.0274255711333298E-2</v>
      </c>
      <c r="L144" s="7"/>
      <c r="M144" s="8"/>
      <c r="N144" s="9">
        <f t="shared" si="23"/>
        <v>0</v>
      </c>
      <c r="O144" s="96"/>
      <c r="P144" s="95"/>
      <c r="Q144" s="94">
        <f t="shared" si="24"/>
        <v>0</v>
      </c>
      <c r="R144" s="10"/>
      <c r="S144" s="11"/>
      <c r="T144" s="12">
        <f t="shared" si="25"/>
        <v>0</v>
      </c>
      <c r="U144" s="105"/>
      <c r="V144" s="104"/>
      <c r="W144" s="103">
        <f t="shared" si="26"/>
        <v>0</v>
      </c>
      <c r="X144" s="102"/>
      <c r="Y144" s="101"/>
      <c r="Z144" s="100">
        <f t="shared" si="27"/>
        <v>0</v>
      </c>
      <c r="AA144" s="13"/>
      <c r="AB144" s="14"/>
      <c r="AC144" s="15">
        <f t="shared" si="28"/>
        <v>0</v>
      </c>
      <c r="AD144" s="16">
        <f t="shared" si="29"/>
        <v>35806</v>
      </c>
      <c r="AE144" s="1" t="s">
        <v>1106</v>
      </c>
      <c r="AF144" s="29" t="s">
        <v>42</v>
      </c>
      <c r="AG144" s="1" t="s">
        <v>670</v>
      </c>
    </row>
    <row r="145" spans="1:33" x14ac:dyDescent="0.25">
      <c r="A145" s="1" t="s">
        <v>175</v>
      </c>
      <c r="B145" s="1">
        <v>81</v>
      </c>
      <c r="C145" s="2" t="s">
        <v>354</v>
      </c>
      <c r="D145" s="30">
        <v>37818</v>
      </c>
      <c r="E145" s="3">
        <f t="shared" si="20"/>
        <v>0.81057098765432101</v>
      </c>
      <c r="F145" s="52" t="s">
        <v>350</v>
      </c>
      <c r="G145" s="53">
        <v>7443</v>
      </c>
      <c r="H145" s="54">
        <f t="shared" si="21"/>
        <v>0.15952932098765432</v>
      </c>
      <c r="I145" s="4" t="s">
        <v>668</v>
      </c>
      <c r="J145" s="5">
        <v>1395</v>
      </c>
      <c r="K145" s="6">
        <f t="shared" si="22"/>
        <v>2.9899691358024692E-2</v>
      </c>
      <c r="L145" s="7"/>
      <c r="M145" s="8"/>
      <c r="N145" s="9">
        <f t="shared" si="23"/>
        <v>0</v>
      </c>
      <c r="O145" s="96"/>
      <c r="P145" s="95"/>
      <c r="Q145" s="94">
        <f t="shared" si="24"/>
        <v>0</v>
      </c>
      <c r="R145" s="10"/>
      <c r="S145" s="11"/>
      <c r="T145" s="12">
        <f t="shared" si="25"/>
        <v>0</v>
      </c>
      <c r="U145" s="105"/>
      <c r="V145" s="104"/>
      <c r="W145" s="103">
        <f t="shared" si="26"/>
        <v>0</v>
      </c>
      <c r="X145" s="102"/>
      <c r="Y145" s="101"/>
      <c r="Z145" s="100">
        <f t="shared" si="27"/>
        <v>0</v>
      </c>
      <c r="AA145" s="13"/>
      <c r="AB145" s="14"/>
      <c r="AC145" s="15">
        <f t="shared" si="28"/>
        <v>0</v>
      </c>
      <c r="AD145" s="16">
        <f t="shared" si="29"/>
        <v>46656</v>
      </c>
      <c r="AE145" s="1" t="s">
        <v>354</v>
      </c>
      <c r="AF145" s="29" t="s">
        <v>42</v>
      </c>
      <c r="AG145" s="1" t="s">
        <v>670</v>
      </c>
    </row>
    <row r="146" spans="1:33" x14ac:dyDescent="0.25">
      <c r="A146" s="1" t="s">
        <v>175</v>
      </c>
      <c r="B146" s="1">
        <v>82</v>
      </c>
      <c r="C146" s="2" t="s">
        <v>356</v>
      </c>
      <c r="D146" s="30">
        <v>38120</v>
      </c>
      <c r="E146" s="3">
        <f t="shared" si="20"/>
        <v>0.74384842039534016</v>
      </c>
      <c r="F146" s="52" t="s">
        <v>1311</v>
      </c>
      <c r="G146" s="53">
        <v>11744</v>
      </c>
      <c r="H146" s="54">
        <f t="shared" si="21"/>
        <v>0.22916463402735771</v>
      </c>
      <c r="I146" s="4" t="s">
        <v>358</v>
      </c>
      <c r="J146" s="5">
        <v>1383</v>
      </c>
      <c r="K146" s="6">
        <f t="shared" si="22"/>
        <v>2.6986945577302086E-2</v>
      </c>
      <c r="L146" s="7"/>
      <c r="M146" s="8"/>
      <c r="N146" s="9">
        <f t="shared" si="23"/>
        <v>0</v>
      </c>
      <c r="O146" s="96"/>
      <c r="P146" s="95"/>
      <c r="Q146" s="94">
        <f t="shared" si="24"/>
        <v>0</v>
      </c>
      <c r="R146" s="10"/>
      <c r="S146" s="11"/>
      <c r="T146" s="12">
        <f t="shared" si="25"/>
        <v>0</v>
      </c>
      <c r="U146" s="105"/>
      <c r="V146" s="104"/>
      <c r="W146" s="103">
        <f t="shared" si="26"/>
        <v>0</v>
      </c>
      <c r="X146" s="102"/>
      <c r="Y146" s="101"/>
      <c r="Z146" s="100">
        <f t="shared" si="27"/>
        <v>0</v>
      </c>
      <c r="AA146" s="13"/>
      <c r="AB146" s="14"/>
      <c r="AC146" s="15">
        <f t="shared" si="28"/>
        <v>0</v>
      </c>
      <c r="AD146" s="16">
        <f t="shared" si="29"/>
        <v>51247</v>
      </c>
      <c r="AE146" s="1" t="s">
        <v>356</v>
      </c>
      <c r="AF146" s="29" t="s">
        <v>42</v>
      </c>
      <c r="AG146" s="1" t="s">
        <v>670</v>
      </c>
    </row>
    <row r="147" spans="1:33" x14ac:dyDescent="0.25">
      <c r="A147" s="1" t="s">
        <v>175</v>
      </c>
      <c r="B147" s="1">
        <v>83</v>
      </c>
      <c r="C147" s="2" t="s">
        <v>359</v>
      </c>
      <c r="D147" s="30">
        <v>38151</v>
      </c>
      <c r="E147" s="3">
        <f t="shared" si="20"/>
        <v>0.92867749081083717</v>
      </c>
      <c r="F147" s="52" t="s">
        <v>142</v>
      </c>
      <c r="G147" s="53">
        <v>1711</v>
      </c>
      <c r="H147" s="54">
        <f t="shared" si="21"/>
        <v>4.1649424308074293E-2</v>
      </c>
      <c r="I147" s="4" t="s">
        <v>1108</v>
      </c>
      <c r="J147" s="5">
        <v>1219</v>
      </c>
      <c r="K147" s="6">
        <f t="shared" si="22"/>
        <v>2.9673084881088579E-2</v>
      </c>
      <c r="L147" s="7"/>
      <c r="M147" s="8"/>
      <c r="N147" s="9">
        <f t="shared" si="23"/>
        <v>0</v>
      </c>
      <c r="O147" s="96"/>
      <c r="P147" s="95"/>
      <c r="Q147" s="94">
        <f t="shared" si="24"/>
        <v>0</v>
      </c>
      <c r="R147" s="10"/>
      <c r="S147" s="11"/>
      <c r="T147" s="12">
        <f t="shared" si="25"/>
        <v>0</v>
      </c>
      <c r="U147" s="105"/>
      <c r="V147" s="104"/>
      <c r="W147" s="103">
        <f t="shared" si="26"/>
        <v>0</v>
      </c>
      <c r="X147" s="102"/>
      <c r="Y147" s="101"/>
      <c r="Z147" s="100">
        <f t="shared" si="27"/>
        <v>0</v>
      </c>
      <c r="AA147" s="13"/>
      <c r="AB147" s="14"/>
      <c r="AC147" s="15">
        <f t="shared" si="28"/>
        <v>0</v>
      </c>
      <c r="AD147" s="16">
        <f t="shared" si="29"/>
        <v>41081</v>
      </c>
      <c r="AE147" s="1" t="s">
        <v>359</v>
      </c>
      <c r="AF147" s="29" t="s">
        <v>42</v>
      </c>
      <c r="AG147" s="1" t="s">
        <v>670</v>
      </c>
    </row>
    <row r="148" spans="1:33" x14ac:dyDescent="0.25">
      <c r="A148" s="1" t="s">
        <v>175</v>
      </c>
      <c r="B148" s="1">
        <v>84</v>
      </c>
      <c r="C148" s="2" t="s">
        <v>1109</v>
      </c>
      <c r="D148" s="30">
        <v>25775</v>
      </c>
      <c r="E148" s="3">
        <f t="shared" si="20"/>
        <v>0.79437236108114773</v>
      </c>
      <c r="F148" s="52" t="s">
        <v>903</v>
      </c>
      <c r="G148" s="53">
        <v>3246</v>
      </c>
      <c r="H148" s="54">
        <f t="shared" si="21"/>
        <v>0.10004006533731932</v>
      </c>
      <c r="I148" s="4" t="s">
        <v>287</v>
      </c>
      <c r="J148" s="5">
        <v>624</v>
      </c>
      <c r="K148" s="6">
        <f t="shared" si="22"/>
        <v>1.9231361913273955E-2</v>
      </c>
      <c r="L148" s="7" t="s">
        <v>1109</v>
      </c>
      <c r="M148" s="8">
        <v>1521</v>
      </c>
      <c r="N148" s="9">
        <f t="shared" si="23"/>
        <v>4.6876444663605264E-2</v>
      </c>
      <c r="O148" s="96"/>
      <c r="P148" s="95"/>
      <c r="Q148" s="94">
        <f t="shared" si="24"/>
        <v>0</v>
      </c>
      <c r="R148" s="10"/>
      <c r="S148" s="11"/>
      <c r="T148" s="12">
        <f t="shared" si="25"/>
        <v>0</v>
      </c>
      <c r="U148" s="105"/>
      <c r="V148" s="104"/>
      <c r="W148" s="103">
        <f t="shared" si="26"/>
        <v>0</v>
      </c>
      <c r="X148" s="102"/>
      <c r="Y148" s="101"/>
      <c r="Z148" s="100">
        <f t="shared" si="27"/>
        <v>0</v>
      </c>
      <c r="AA148" s="13" t="s">
        <v>363</v>
      </c>
      <c r="AB148" s="14">
        <v>1281</v>
      </c>
      <c r="AC148" s="15">
        <f t="shared" si="28"/>
        <v>3.9479767004653742E-2</v>
      </c>
      <c r="AD148" s="16">
        <f t="shared" si="29"/>
        <v>32447</v>
      </c>
      <c r="AE148" s="1" t="s">
        <v>1109</v>
      </c>
      <c r="AF148" s="29" t="s">
        <v>42</v>
      </c>
      <c r="AG148" s="1" t="s">
        <v>616</v>
      </c>
    </row>
    <row r="149" spans="1:33" x14ac:dyDescent="0.25">
      <c r="A149" s="1" t="s">
        <v>175</v>
      </c>
      <c r="B149" s="1">
        <v>85</v>
      </c>
      <c r="C149" s="2" t="s">
        <v>1312</v>
      </c>
      <c r="D149" s="30">
        <v>27924</v>
      </c>
      <c r="E149" s="3">
        <f t="shared" si="20"/>
        <v>0.88258162394513096</v>
      </c>
      <c r="F149" s="52" t="s">
        <v>366</v>
      </c>
      <c r="G149" s="53">
        <v>3065</v>
      </c>
      <c r="H149" s="54">
        <f t="shared" si="21"/>
        <v>9.6874111065457194E-2</v>
      </c>
      <c r="I149" s="4" t="s">
        <v>1313</v>
      </c>
      <c r="J149" s="5">
        <v>650</v>
      </c>
      <c r="K149" s="6">
        <f t="shared" si="22"/>
        <v>2.0544264989411802E-2</v>
      </c>
      <c r="L149" s="7"/>
      <c r="M149" s="8"/>
      <c r="N149" s="9">
        <f t="shared" si="23"/>
        <v>0</v>
      </c>
      <c r="O149" s="96"/>
      <c r="P149" s="95"/>
      <c r="Q149" s="94">
        <f t="shared" si="24"/>
        <v>0</v>
      </c>
      <c r="R149" s="10"/>
      <c r="S149" s="11"/>
      <c r="T149" s="12">
        <f t="shared" si="25"/>
        <v>0</v>
      </c>
      <c r="U149" s="105"/>
      <c r="V149" s="104"/>
      <c r="W149" s="103">
        <f t="shared" si="26"/>
        <v>0</v>
      </c>
      <c r="X149" s="102"/>
      <c r="Y149" s="101"/>
      <c r="Z149" s="100">
        <f t="shared" si="27"/>
        <v>0</v>
      </c>
      <c r="AA149" s="13"/>
      <c r="AB149" s="14"/>
      <c r="AC149" s="15">
        <f t="shared" si="28"/>
        <v>0</v>
      </c>
      <c r="AD149" s="16">
        <f t="shared" si="29"/>
        <v>31639</v>
      </c>
      <c r="AE149" s="1" t="s">
        <v>1312</v>
      </c>
      <c r="AF149" s="29" t="s">
        <v>42</v>
      </c>
      <c r="AG149" s="1" t="s">
        <v>670</v>
      </c>
    </row>
    <row r="150" spans="1:33" x14ac:dyDescent="0.25">
      <c r="A150" s="1" t="s">
        <v>175</v>
      </c>
      <c r="B150" s="1">
        <v>86</v>
      </c>
      <c r="C150" s="2" t="s">
        <v>675</v>
      </c>
      <c r="D150" s="30">
        <v>25338</v>
      </c>
      <c r="E150" s="3">
        <f t="shared" si="20"/>
        <v>0.87951681766114753</v>
      </c>
      <c r="F150" s="52" t="s">
        <v>1314</v>
      </c>
      <c r="G150" s="53">
        <v>3471</v>
      </c>
      <c r="H150" s="54">
        <f t="shared" si="21"/>
        <v>0.12048318233885244</v>
      </c>
      <c r="I150" s="4"/>
      <c r="J150" s="5"/>
      <c r="K150" s="6">
        <f t="shared" si="22"/>
        <v>0</v>
      </c>
      <c r="L150" s="7"/>
      <c r="M150" s="8"/>
      <c r="N150" s="9">
        <f t="shared" si="23"/>
        <v>0</v>
      </c>
      <c r="O150" s="96"/>
      <c r="P150" s="95"/>
      <c r="Q150" s="94">
        <f t="shared" si="24"/>
        <v>0</v>
      </c>
      <c r="R150" s="10"/>
      <c r="S150" s="11"/>
      <c r="T150" s="12">
        <f t="shared" si="25"/>
        <v>0</v>
      </c>
      <c r="U150" s="105"/>
      <c r="V150" s="104"/>
      <c r="W150" s="103">
        <f t="shared" si="26"/>
        <v>0</v>
      </c>
      <c r="X150" s="102"/>
      <c r="Y150" s="101"/>
      <c r="Z150" s="100">
        <f t="shared" si="27"/>
        <v>0</v>
      </c>
      <c r="AA150" s="13"/>
      <c r="AB150" s="14"/>
      <c r="AC150" s="15">
        <f t="shared" si="28"/>
        <v>0</v>
      </c>
      <c r="AD150" s="16">
        <f t="shared" si="29"/>
        <v>28809</v>
      </c>
      <c r="AE150" s="1" t="s">
        <v>675</v>
      </c>
      <c r="AF150" s="29" t="s">
        <v>42</v>
      </c>
      <c r="AG150" s="1" t="s">
        <v>98</v>
      </c>
    </row>
    <row r="151" spans="1:33" x14ac:dyDescent="0.25">
      <c r="A151" s="1" t="s">
        <v>175</v>
      </c>
      <c r="B151" s="1">
        <v>87</v>
      </c>
      <c r="C151" s="2" t="s">
        <v>1114</v>
      </c>
      <c r="D151" s="30">
        <v>33004</v>
      </c>
      <c r="E151" s="3">
        <f t="shared" si="20"/>
        <v>0.83014311945066277</v>
      </c>
      <c r="F151" s="52" t="s">
        <v>1315</v>
      </c>
      <c r="G151" s="53">
        <v>4014</v>
      </c>
      <c r="H151" s="54">
        <f t="shared" si="21"/>
        <v>0.10096335236562115</v>
      </c>
      <c r="I151" s="4" t="s">
        <v>1316</v>
      </c>
      <c r="J151" s="5">
        <v>658</v>
      </c>
      <c r="K151" s="6">
        <f t="shared" si="22"/>
        <v>1.6550544558191011E-2</v>
      </c>
      <c r="L151" s="7" t="s">
        <v>1114</v>
      </c>
      <c r="M151" s="8">
        <v>1857</v>
      </c>
      <c r="N151" s="9">
        <f t="shared" si="23"/>
        <v>4.6708755690821745E-2</v>
      </c>
      <c r="O151" s="96"/>
      <c r="P151" s="95"/>
      <c r="Q151" s="94">
        <f t="shared" si="24"/>
        <v>0</v>
      </c>
      <c r="R151" s="10" t="s">
        <v>107</v>
      </c>
      <c r="S151" s="11">
        <v>224</v>
      </c>
      <c r="T151" s="12">
        <f t="shared" si="25"/>
        <v>5.6342279347033229E-3</v>
      </c>
      <c r="U151" s="105"/>
      <c r="V151" s="104"/>
      <c r="W151" s="103">
        <f t="shared" si="26"/>
        <v>0</v>
      </c>
      <c r="X151" s="102"/>
      <c r="Y151" s="101"/>
      <c r="Z151" s="100">
        <f t="shared" si="27"/>
        <v>0</v>
      </c>
      <c r="AA151" s="13"/>
      <c r="AB151" s="14"/>
      <c r="AC151" s="15">
        <f t="shared" si="28"/>
        <v>0</v>
      </c>
      <c r="AD151" s="16">
        <f t="shared" si="29"/>
        <v>39757</v>
      </c>
      <c r="AE151" s="1" t="s">
        <v>1114</v>
      </c>
      <c r="AF151" s="29" t="s">
        <v>42</v>
      </c>
      <c r="AG151" s="1" t="s">
        <v>1317</v>
      </c>
    </row>
    <row r="152" spans="1:33" x14ac:dyDescent="0.25">
      <c r="A152" s="1" t="s">
        <v>175</v>
      </c>
      <c r="B152" s="1">
        <v>88</v>
      </c>
      <c r="C152" s="2" t="s">
        <v>376</v>
      </c>
      <c r="D152" s="30">
        <v>44370</v>
      </c>
      <c r="E152" s="3">
        <f t="shared" si="20"/>
        <v>0.88987384930105695</v>
      </c>
      <c r="F152" s="52"/>
      <c r="G152" s="53"/>
      <c r="H152" s="54">
        <f t="shared" si="21"/>
        <v>0</v>
      </c>
      <c r="I152" s="4"/>
      <c r="J152" s="5"/>
      <c r="K152" s="6">
        <f t="shared" si="22"/>
        <v>0</v>
      </c>
      <c r="L152" s="7" t="s">
        <v>376</v>
      </c>
      <c r="M152" s="8">
        <v>5184</v>
      </c>
      <c r="N152" s="9">
        <f t="shared" si="23"/>
        <v>0.10396903391428171</v>
      </c>
      <c r="O152" s="96"/>
      <c r="P152" s="95"/>
      <c r="Q152" s="94">
        <f t="shared" si="24"/>
        <v>0</v>
      </c>
      <c r="R152" s="10"/>
      <c r="S152" s="11"/>
      <c r="T152" s="12">
        <f t="shared" si="25"/>
        <v>0</v>
      </c>
      <c r="U152" s="105"/>
      <c r="V152" s="104"/>
      <c r="W152" s="103">
        <f t="shared" si="26"/>
        <v>0</v>
      </c>
      <c r="X152" s="102" t="s">
        <v>376</v>
      </c>
      <c r="Y152" s="101">
        <v>307</v>
      </c>
      <c r="Z152" s="100">
        <f t="shared" si="27"/>
        <v>6.1571167846613583E-3</v>
      </c>
      <c r="AA152" s="13"/>
      <c r="AB152" s="14"/>
      <c r="AC152" s="15">
        <f t="shared" si="28"/>
        <v>0</v>
      </c>
      <c r="AD152" s="16">
        <f t="shared" si="29"/>
        <v>49861</v>
      </c>
      <c r="AE152" s="1" t="s">
        <v>376</v>
      </c>
      <c r="AF152" s="29" t="s">
        <v>42</v>
      </c>
      <c r="AG152" s="1" t="s">
        <v>1318</v>
      </c>
    </row>
    <row r="153" spans="1:33" x14ac:dyDescent="0.25">
      <c r="A153" s="1" t="s">
        <v>175</v>
      </c>
      <c r="B153" s="1">
        <v>89</v>
      </c>
      <c r="C153" s="2" t="s">
        <v>377</v>
      </c>
      <c r="D153" s="30">
        <v>35853</v>
      </c>
      <c r="E153" s="3">
        <f t="shared" si="20"/>
        <v>1</v>
      </c>
      <c r="F153" s="52"/>
      <c r="G153" s="53"/>
      <c r="H153" s="54">
        <f t="shared" si="21"/>
        <v>0</v>
      </c>
      <c r="I153" s="4"/>
      <c r="J153" s="5"/>
      <c r="K153" s="6">
        <f t="shared" si="22"/>
        <v>0</v>
      </c>
      <c r="L153" s="7"/>
      <c r="M153" s="8"/>
      <c r="N153" s="9">
        <f t="shared" si="23"/>
        <v>0</v>
      </c>
      <c r="O153" s="96"/>
      <c r="P153" s="95"/>
      <c r="Q153" s="94">
        <f t="shared" si="24"/>
        <v>0</v>
      </c>
      <c r="R153" s="10"/>
      <c r="S153" s="11"/>
      <c r="T153" s="12">
        <f t="shared" si="25"/>
        <v>0</v>
      </c>
      <c r="U153" s="105"/>
      <c r="V153" s="104"/>
      <c r="W153" s="103">
        <f t="shared" si="26"/>
        <v>0</v>
      </c>
      <c r="X153" s="102"/>
      <c r="Y153" s="101"/>
      <c r="Z153" s="100">
        <f t="shared" si="27"/>
        <v>0</v>
      </c>
      <c r="AA153" s="13"/>
      <c r="AB153" s="14"/>
      <c r="AC153" s="15">
        <f t="shared" si="28"/>
        <v>0</v>
      </c>
      <c r="AD153" s="16">
        <f t="shared" si="29"/>
        <v>35853</v>
      </c>
      <c r="AE153" s="1" t="s">
        <v>377</v>
      </c>
      <c r="AF153" s="29" t="s">
        <v>42</v>
      </c>
      <c r="AG153" s="1" t="s">
        <v>42</v>
      </c>
    </row>
    <row r="154" spans="1:33" x14ac:dyDescent="0.25">
      <c r="A154" s="1" t="s">
        <v>175</v>
      </c>
      <c r="B154" s="1">
        <v>90</v>
      </c>
      <c r="C154" s="2" t="s">
        <v>1116</v>
      </c>
      <c r="D154" s="30">
        <v>32199</v>
      </c>
      <c r="E154" s="3">
        <f t="shared" si="20"/>
        <v>1</v>
      </c>
      <c r="F154" s="52"/>
      <c r="G154" s="53"/>
      <c r="H154" s="54">
        <f t="shared" si="21"/>
        <v>0</v>
      </c>
      <c r="I154" s="4"/>
      <c r="J154" s="5"/>
      <c r="K154" s="6">
        <f t="shared" si="22"/>
        <v>0</v>
      </c>
      <c r="L154" s="7"/>
      <c r="M154" s="8"/>
      <c r="N154" s="9">
        <f t="shared" si="23"/>
        <v>0</v>
      </c>
      <c r="O154" s="96" t="s">
        <v>1116</v>
      </c>
      <c r="P154" s="95">
        <v>2639</v>
      </c>
      <c r="Q154" s="94">
        <f t="shared" si="24"/>
        <v>8.1959067051771792E-2</v>
      </c>
      <c r="R154" s="10"/>
      <c r="S154" s="11"/>
      <c r="T154" s="12">
        <f t="shared" si="25"/>
        <v>0</v>
      </c>
      <c r="U154" s="105"/>
      <c r="V154" s="104"/>
      <c r="W154" s="103">
        <f t="shared" si="26"/>
        <v>0</v>
      </c>
      <c r="X154" s="102"/>
      <c r="Y154" s="101"/>
      <c r="Z154" s="100">
        <f t="shared" si="27"/>
        <v>0</v>
      </c>
      <c r="AA154" s="13"/>
      <c r="AB154" s="14"/>
      <c r="AC154" s="15">
        <f t="shared" si="28"/>
        <v>0</v>
      </c>
      <c r="AD154" s="16">
        <f t="shared" si="29"/>
        <v>32199</v>
      </c>
      <c r="AE154" s="1" t="s">
        <v>1116</v>
      </c>
      <c r="AF154" s="29" t="s">
        <v>42</v>
      </c>
      <c r="AG154" s="1" t="s">
        <v>464</v>
      </c>
    </row>
    <row r="155" spans="1:33" x14ac:dyDescent="0.25">
      <c r="A155" s="1" t="s">
        <v>175</v>
      </c>
      <c r="B155" s="1">
        <v>91</v>
      </c>
      <c r="C155" s="2" t="s">
        <v>380</v>
      </c>
      <c r="D155" s="30">
        <v>36133</v>
      </c>
      <c r="E155" s="3">
        <f t="shared" si="20"/>
        <v>0.91072463768115941</v>
      </c>
      <c r="F155" s="52"/>
      <c r="G155" s="53"/>
      <c r="H155" s="54">
        <f t="shared" si="21"/>
        <v>0</v>
      </c>
      <c r="I155" s="4"/>
      <c r="J155" s="5"/>
      <c r="K155" s="6">
        <f t="shared" si="22"/>
        <v>0</v>
      </c>
      <c r="L155" s="7" t="s">
        <v>380</v>
      </c>
      <c r="M155" s="8">
        <v>3542</v>
      </c>
      <c r="N155" s="9">
        <f t="shared" si="23"/>
        <v>8.9275362318840576E-2</v>
      </c>
      <c r="O155" s="96" t="s">
        <v>380</v>
      </c>
      <c r="P155" s="95">
        <v>1146</v>
      </c>
      <c r="Q155" s="94">
        <f t="shared" si="24"/>
        <v>2.8884688090737239E-2</v>
      </c>
      <c r="R155" s="10"/>
      <c r="S155" s="11"/>
      <c r="T155" s="12">
        <f t="shared" si="25"/>
        <v>0</v>
      </c>
      <c r="U155" s="105"/>
      <c r="V155" s="104"/>
      <c r="W155" s="103">
        <f t="shared" si="26"/>
        <v>0</v>
      </c>
      <c r="X155" s="102"/>
      <c r="Y155" s="101"/>
      <c r="Z155" s="100">
        <f t="shared" si="27"/>
        <v>0</v>
      </c>
      <c r="AA155" s="13"/>
      <c r="AB155" s="14"/>
      <c r="AC155" s="15">
        <f t="shared" si="28"/>
        <v>0</v>
      </c>
      <c r="AD155" s="16">
        <f t="shared" si="29"/>
        <v>39675</v>
      </c>
      <c r="AE155" s="1" t="s">
        <v>380</v>
      </c>
      <c r="AF155" s="29" t="s">
        <v>42</v>
      </c>
      <c r="AG155" s="1" t="s">
        <v>110</v>
      </c>
    </row>
    <row r="156" spans="1:33" x14ac:dyDescent="0.25">
      <c r="A156" s="1" t="s">
        <v>175</v>
      </c>
      <c r="B156" s="1">
        <v>92</v>
      </c>
      <c r="C156" s="2" t="s">
        <v>383</v>
      </c>
      <c r="D156" s="30">
        <v>45591</v>
      </c>
      <c r="E156" s="3">
        <f t="shared" si="20"/>
        <v>0.87999922791846819</v>
      </c>
      <c r="F156" s="52"/>
      <c r="G156" s="53"/>
      <c r="H156" s="54">
        <f t="shared" si="21"/>
        <v>0</v>
      </c>
      <c r="I156" s="4"/>
      <c r="J156" s="5"/>
      <c r="K156" s="6">
        <f t="shared" si="22"/>
        <v>0</v>
      </c>
      <c r="L156" s="7" t="s">
        <v>383</v>
      </c>
      <c r="M156" s="8">
        <v>6217</v>
      </c>
      <c r="N156" s="9">
        <f t="shared" si="23"/>
        <v>0.12000077208153181</v>
      </c>
      <c r="O156" s="96"/>
      <c r="P156" s="95"/>
      <c r="Q156" s="94">
        <f t="shared" si="24"/>
        <v>0</v>
      </c>
      <c r="R156" s="10"/>
      <c r="S156" s="11"/>
      <c r="T156" s="12">
        <f t="shared" si="25"/>
        <v>0</v>
      </c>
      <c r="U156" s="105"/>
      <c r="V156" s="104"/>
      <c r="W156" s="103">
        <f t="shared" si="26"/>
        <v>0</v>
      </c>
      <c r="X156" s="102"/>
      <c r="Y156" s="101"/>
      <c r="Z156" s="100">
        <f t="shared" si="27"/>
        <v>0</v>
      </c>
      <c r="AA156" s="13"/>
      <c r="AB156" s="14"/>
      <c r="AC156" s="15">
        <f t="shared" si="28"/>
        <v>0</v>
      </c>
      <c r="AD156" s="16">
        <f t="shared" si="29"/>
        <v>51808</v>
      </c>
      <c r="AE156" s="1" t="s">
        <v>383</v>
      </c>
      <c r="AF156" s="29" t="s">
        <v>42</v>
      </c>
      <c r="AG156" s="1" t="s">
        <v>43</v>
      </c>
    </row>
    <row r="157" spans="1:33" x14ac:dyDescent="0.25">
      <c r="A157" s="1" t="s">
        <v>175</v>
      </c>
      <c r="B157" s="1">
        <v>93</v>
      </c>
      <c r="C157" s="2" t="s">
        <v>1319</v>
      </c>
      <c r="D157" s="30">
        <v>40438</v>
      </c>
      <c r="E157" s="3">
        <f t="shared" si="20"/>
        <v>0.61512017036811684</v>
      </c>
      <c r="F157" s="52" t="s">
        <v>1119</v>
      </c>
      <c r="G157" s="53">
        <v>20783</v>
      </c>
      <c r="H157" s="54">
        <f t="shared" si="21"/>
        <v>0.31613933678125949</v>
      </c>
      <c r="I157" s="4" t="s">
        <v>1119</v>
      </c>
      <c r="J157" s="5">
        <v>1898</v>
      </c>
      <c r="K157" s="6">
        <f t="shared" si="22"/>
        <v>2.8871311226041984E-2</v>
      </c>
      <c r="L157" s="7" t="s">
        <v>1319</v>
      </c>
      <c r="M157" s="8">
        <v>2621</v>
      </c>
      <c r="N157" s="9">
        <f t="shared" si="23"/>
        <v>3.9869181624581689E-2</v>
      </c>
      <c r="O157" s="96" t="s">
        <v>1319</v>
      </c>
      <c r="P157" s="95">
        <v>455</v>
      </c>
      <c r="Q157" s="94">
        <f t="shared" si="24"/>
        <v>6.9212047459689683E-3</v>
      </c>
      <c r="R157" s="10"/>
      <c r="S157" s="11"/>
      <c r="T157" s="12">
        <f t="shared" si="25"/>
        <v>0</v>
      </c>
      <c r="U157" s="105"/>
      <c r="V157" s="104"/>
      <c r="W157" s="103">
        <f t="shared" si="26"/>
        <v>0</v>
      </c>
      <c r="X157" s="102"/>
      <c r="Y157" s="101"/>
      <c r="Z157" s="100">
        <f t="shared" si="27"/>
        <v>0</v>
      </c>
      <c r="AA157" s="13"/>
      <c r="AB157" s="14"/>
      <c r="AC157" s="15">
        <f t="shared" si="28"/>
        <v>0</v>
      </c>
      <c r="AD157" s="16">
        <f t="shared" si="29"/>
        <v>65740</v>
      </c>
      <c r="AE157" s="1" t="s">
        <v>1319</v>
      </c>
      <c r="AF157" s="29" t="s">
        <v>42</v>
      </c>
      <c r="AG157" s="1" t="s">
        <v>581</v>
      </c>
    </row>
    <row r="158" spans="1:33" x14ac:dyDescent="0.25">
      <c r="A158" s="1" t="s">
        <v>175</v>
      </c>
      <c r="B158" s="1">
        <v>94</v>
      </c>
      <c r="C158" s="2" t="s">
        <v>587</v>
      </c>
      <c r="D158" s="30">
        <v>30006</v>
      </c>
      <c r="E158" s="3">
        <f t="shared" si="20"/>
        <v>0.42252450152078402</v>
      </c>
      <c r="F158" s="52" t="s">
        <v>410</v>
      </c>
      <c r="G158" s="53">
        <v>36706</v>
      </c>
      <c r="H158" s="54">
        <f t="shared" si="21"/>
        <v>0.51686943787315531</v>
      </c>
      <c r="I158" s="4" t="s">
        <v>410</v>
      </c>
      <c r="J158" s="5">
        <v>4140</v>
      </c>
      <c r="K158" s="6">
        <f t="shared" si="22"/>
        <v>5.8296721865495102E-2</v>
      </c>
      <c r="L158" s="7"/>
      <c r="M158" s="8"/>
      <c r="N158" s="9">
        <f t="shared" si="23"/>
        <v>0</v>
      </c>
      <c r="O158" s="96" t="s">
        <v>410</v>
      </c>
      <c r="P158" s="95">
        <v>671</v>
      </c>
      <c r="Q158" s="94">
        <f t="shared" si="24"/>
        <v>9.448574969021066E-3</v>
      </c>
      <c r="R158" s="10"/>
      <c r="S158" s="11"/>
      <c r="T158" s="12">
        <f t="shared" si="25"/>
        <v>0</v>
      </c>
      <c r="U158" s="105"/>
      <c r="V158" s="104"/>
      <c r="W158" s="103">
        <f t="shared" si="26"/>
        <v>0</v>
      </c>
      <c r="X158" s="102" t="s">
        <v>410</v>
      </c>
      <c r="Y158" s="101">
        <v>46</v>
      </c>
      <c r="Z158" s="100">
        <f t="shared" si="27"/>
        <v>6.477413540610567E-4</v>
      </c>
      <c r="AA158" s="13" t="s">
        <v>410</v>
      </c>
      <c r="AB158" s="14">
        <v>118</v>
      </c>
      <c r="AC158" s="15">
        <f t="shared" si="28"/>
        <v>1.6615973865044497E-3</v>
      </c>
      <c r="AD158" s="16">
        <f t="shared" si="29"/>
        <v>71016</v>
      </c>
      <c r="AE158" s="1" t="s">
        <v>410</v>
      </c>
      <c r="AF158" s="29" t="s">
        <v>18</v>
      </c>
      <c r="AG158" s="1" t="s">
        <v>1320</v>
      </c>
    </row>
    <row r="159" spans="1:33" x14ac:dyDescent="0.25">
      <c r="A159" s="1" t="s">
        <v>175</v>
      </c>
      <c r="B159" s="1">
        <v>95</v>
      </c>
      <c r="C159" s="2" t="s">
        <v>389</v>
      </c>
      <c r="D159" s="30">
        <v>39235</v>
      </c>
      <c r="E159" s="3">
        <f t="shared" si="20"/>
        <v>0.65972222222222221</v>
      </c>
      <c r="F159" s="52" t="s">
        <v>1121</v>
      </c>
      <c r="G159" s="53">
        <v>17968</v>
      </c>
      <c r="H159" s="54">
        <f t="shared" si="21"/>
        <v>0.30212536992198008</v>
      </c>
      <c r="I159" s="4" t="s">
        <v>1121</v>
      </c>
      <c r="J159" s="5">
        <v>2269</v>
      </c>
      <c r="K159" s="6">
        <f t="shared" si="22"/>
        <v>3.8152407855797689E-2</v>
      </c>
      <c r="L159" s="7"/>
      <c r="M159" s="8"/>
      <c r="N159" s="9">
        <f t="shared" si="23"/>
        <v>0</v>
      </c>
      <c r="O159" s="96"/>
      <c r="P159" s="95"/>
      <c r="Q159" s="94">
        <f t="shared" si="24"/>
        <v>0</v>
      </c>
      <c r="R159" s="10"/>
      <c r="S159" s="11"/>
      <c r="T159" s="12">
        <f t="shared" si="25"/>
        <v>0</v>
      </c>
      <c r="U159" s="105"/>
      <c r="V159" s="104"/>
      <c r="W159" s="103">
        <f t="shared" si="26"/>
        <v>0</v>
      </c>
      <c r="X159" s="102"/>
      <c r="Y159" s="101"/>
      <c r="Z159" s="100">
        <f t="shared" si="27"/>
        <v>0</v>
      </c>
      <c r="AA159" s="13"/>
      <c r="AB159" s="14"/>
      <c r="AC159" s="15">
        <f t="shared" si="28"/>
        <v>0</v>
      </c>
      <c r="AD159" s="16">
        <f t="shared" si="29"/>
        <v>59472</v>
      </c>
      <c r="AE159" s="1" t="s">
        <v>389</v>
      </c>
      <c r="AF159" s="29" t="s">
        <v>42</v>
      </c>
      <c r="AG159" s="1" t="s">
        <v>65</v>
      </c>
    </row>
    <row r="160" spans="1:33" x14ac:dyDescent="0.25">
      <c r="A160" s="1" t="s">
        <v>175</v>
      </c>
      <c r="B160" s="1">
        <v>96</v>
      </c>
      <c r="C160" s="2" t="s">
        <v>392</v>
      </c>
      <c r="D160" s="30">
        <v>38159</v>
      </c>
      <c r="E160" s="3">
        <f t="shared" si="20"/>
        <v>0.83978520654063693</v>
      </c>
      <c r="F160" s="52"/>
      <c r="G160" s="53"/>
      <c r="H160" s="54">
        <f t="shared" si="21"/>
        <v>0</v>
      </c>
      <c r="I160" s="4"/>
      <c r="J160" s="5"/>
      <c r="K160" s="6">
        <f t="shared" si="22"/>
        <v>0</v>
      </c>
      <c r="L160" s="7" t="s">
        <v>392</v>
      </c>
      <c r="M160" s="8">
        <v>6049</v>
      </c>
      <c r="N160" s="9">
        <f t="shared" si="23"/>
        <v>0.13312352824666035</v>
      </c>
      <c r="O160" s="96"/>
      <c r="P160" s="95"/>
      <c r="Q160" s="94">
        <f t="shared" si="24"/>
        <v>0</v>
      </c>
      <c r="R160" s="10"/>
      <c r="S160" s="11"/>
      <c r="T160" s="12">
        <f t="shared" si="25"/>
        <v>0</v>
      </c>
      <c r="U160" s="105"/>
      <c r="V160" s="104"/>
      <c r="W160" s="103">
        <f t="shared" si="26"/>
        <v>0</v>
      </c>
      <c r="X160" s="102" t="s">
        <v>392</v>
      </c>
      <c r="Y160" s="101">
        <v>1231</v>
      </c>
      <c r="Z160" s="100">
        <f t="shared" si="27"/>
        <v>2.7091265212702744E-2</v>
      </c>
      <c r="AA160" s="13"/>
      <c r="AB160" s="14"/>
      <c r="AC160" s="15">
        <f t="shared" si="28"/>
        <v>0</v>
      </c>
      <c r="AD160" s="16">
        <f t="shared" si="29"/>
        <v>45439</v>
      </c>
      <c r="AE160" s="1" t="s">
        <v>392</v>
      </c>
      <c r="AF160" s="29" t="s">
        <v>42</v>
      </c>
      <c r="AG160" s="1" t="s">
        <v>1318</v>
      </c>
    </row>
    <row r="161" spans="1:33" x14ac:dyDescent="0.25">
      <c r="A161" s="1" t="s">
        <v>175</v>
      </c>
      <c r="B161" s="1">
        <v>97</v>
      </c>
      <c r="C161" s="2" t="s">
        <v>393</v>
      </c>
      <c r="D161" s="30">
        <v>27359</v>
      </c>
      <c r="E161" s="3">
        <f t="shared" si="20"/>
        <v>0.48015093015093013</v>
      </c>
      <c r="F161" s="52" t="s">
        <v>1321</v>
      </c>
      <c r="G161" s="53">
        <v>26527</v>
      </c>
      <c r="H161" s="54">
        <f t="shared" si="21"/>
        <v>0.46554931554931556</v>
      </c>
      <c r="I161" s="4" t="s">
        <v>1321</v>
      </c>
      <c r="J161" s="5">
        <v>2697</v>
      </c>
      <c r="K161" s="6">
        <f t="shared" si="22"/>
        <v>4.733239733239733E-2</v>
      </c>
      <c r="L161" s="7"/>
      <c r="M161" s="8"/>
      <c r="N161" s="9">
        <f t="shared" si="23"/>
        <v>0</v>
      </c>
      <c r="O161" s="96" t="s">
        <v>1321</v>
      </c>
      <c r="P161" s="95">
        <v>315</v>
      </c>
      <c r="Q161" s="94">
        <f t="shared" si="24"/>
        <v>5.528255528255528E-3</v>
      </c>
      <c r="R161" s="10"/>
      <c r="S161" s="11"/>
      <c r="T161" s="12">
        <f t="shared" si="25"/>
        <v>0</v>
      </c>
      <c r="U161" s="105"/>
      <c r="V161" s="104"/>
      <c r="W161" s="103">
        <f t="shared" si="26"/>
        <v>0</v>
      </c>
      <c r="X161" s="102" t="s">
        <v>1321</v>
      </c>
      <c r="Y161" s="101">
        <v>397</v>
      </c>
      <c r="Z161" s="100">
        <f t="shared" si="27"/>
        <v>6.9673569673569672E-3</v>
      </c>
      <c r="AA161" s="13"/>
      <c r="AB161" s="14"/>
      <c r="AC161" s="15">
        <f t="shared" si="28"/>
        <v>0</v>
      </c>
      <c r="AD161" s="16">
        <f t="shared" si="29"/>
        <v>56980</v>
      </c>
      <c r="AE161" s="1" t="s">
        <v>393</v>
      </c>
      <c r="AF161" s="29" t="s">
        <v>42</v>
      </c>
      <c r="AG161" s="1" t="s">
        <v>1232</v>
      </c>
    </row>
    <row r="162" spans="1:33" x14ac:dyDescent="0.25">
      <c r="A162" s="1" t="s">
        <v>175</v>
      </c>
      <c r="B162" s="1">
        <v>98</v>
      </c>
      <c r="C162" s="2"/>
      <c r="D162" s="30"/>
      <c r="E162" s="3">
        <f t="shared" si="20"/>
        <v>0</v>
      </c>
      <c r="F162" s="52" t="s">
        <v>683</v>
      </c>
      <c r="G162" s="53">
        <v>33784</v>
      </c>
      <c r="H162" s="54">
        <f t="shared" si="21"/>
        <v>0.86497004454913207</v>
      </c>
      <c r="I162" s="4" t="s">
        <v>683</v>
      </c>
      <c r="J162" s="5">
        <v>5274</v>
      </c>
      <c r="K162" s="6">
        <f t="shared" si="22"/>
        <v>0.13502995545086793</v>
      </c>
      <c r="L162" s="7"/>
      <c r="M162" s="8"/>
      <c r="N162" s="9">
        <f t="shared" si="23"/>
        <v>0</v>
      </c>
      <c r="O162" s="96" t="s">
        <v>683</v>
      </c>
      <c r="P162" s="95">
        <v>2444</v>
      </c>
      <c r="Q162" s="94">
        <f t="shared" si="24"/>
        <v>6.2573608479696854E-2</v>
      </c>
      <c r="R162" s="10"/>
      <c r="S162" s="11"/>
      <c r="T162" s="12">
        <f t="shared" si="25"/>
        <v>0</v>
      </c>
      <c r="U162" s="105"/>
      <c r="V162" s="104"/>
      <c r="W162" s="103">
        <f t="shared" si="26"/>
        <v>0</v>
      </c>
      <c r="X162" s="102"/>
      <c r="Y162" s="101"/>
      <c r="Z162" s="100">
        <f t="shared" si="27"/>
        <v>0</v>
      </c>
      <c r="AA162" s="13"/>
      <c r="AB162" s="14"/>
      <c r="AC162" s="15">
        <f t="shared" si="28"/>
        <v>0</v>
      </c>
      <c r="AD162" s="16">
        <f t="shared" si="29"/>
        <v>39058</v>
      </c>
      <c r="AE162" s="1" t="s">
        <v>683</v>
      </c>
      <c r="AF162" s="29" t="s">
        <v>18</v>
      </c>
      <c r="AG162" s="1" t="s">
        <v>129</v>
      </c>
    </row>
    <row r="163" spans="1:33" x14ac:dyDescent="0.25">
      <c r="A163" s="1" t="s">
        <v>175</v>
      </c>
      <c r="B163" s="1">
        <v>99</v>
      </c>
      <c r="C163" s="2" t="s">
        <v>1322</v>
      </c>
      <c r="D163" s="30">
        <v>25493</v>
      </c>
      <c r="E163" s="3">
        <f t="shared" si="20"/>
        <v>0.40286666982727287</v>
      </c>
      <c r="F163" s="52" t="s">
        <v>919</v>
      </c>
      <c r="G163" s="53">
        <v>31391</v>
      </c>
      <c r="H163" s="54">
        <f t="shared" si="21"/>
        <v>0.49607294679119457</v>
      </c>
      <c r="I163" s="4" t="s">
        <v>919</v>
      </c>
      <c r="J163" s="5">
        <v>4081</v>
      </c>
      <c r="K163" s="6">
        <f t="shared" si="22"/>
        <v>6.4492169598128923E-2</v>
      </c>
      <c r="L163" s="7" t="s">
        <v>1322</v>
      </c>
      <c r="M163" s="8">
        <v>1797</v>
      </c>
      <c r="N163" s="9">
        <f t="shared" si="23"/>
        <v>2.8398046745365762E-2</v>
      </c>
      <c r="O163" s="96" t="s">
        <v>919</v>
      </c>
      <c r="P163" s="95">
        <v>617</v>
      </c>
      <c r="Q163" s="94">
        <f t="shared" si="24"/>
        <v>9.7504701401728844E-3</v>
      </c>
      <c r="R163" s="10"/>
      <c r="S163" s="11"/>
      <c r="T163" s="12">
        <f t="shared" si="25"/>
        <v>0</v>
      </c>
      <c r="U163" s="105" t="s">
        <v>919</v>
      </c>
      <c r="V163" s="104">
        <v>408</v>
      </c>
      <c r="W163" s="103">
        <f t="shared" si="26"/>
        <v>6.4476366567107575E-3</v>
      </c>
      <c r="X163" s="102" t="s">
        <v>919</v>
      </c>
      <c r="Y163" s="101">
        <v>109</v>
      </c>
      <c r="Z163" s="100">
        <f t="shared" si="27"/>
        <v>1.7225303813271386E-3</v>
      </c>
      <c r="AA163" s="13"/>
      <c r="AB163" s="14"/>
      <c r="AC163" s="15">
        <f t="shared" si="28"/>
        <v>0</v>
      </c>
      <c r="AD163" s="16">
        <f t="shared" si="29"/>
        <v>63279</v>
      </c>
      <c r="AE163" s="1" t="s">
        <v>919</v>
      </c>
      <c r="AF163" s="29" t="s">
        <v>18</v>
      </c>
      <c r="AG163" s="1" t="s">
        <v>1323</v>
      </c>
    </row>
    <row r="164" spans="1:33" x14ac:dyDescent="0.25">
      <c r="A164" s="1" t="s">
        <v>175</v>
      </c>
      <c r="B164" s="1">
        <v>100</v>
      </c>
      <c r="C164" s="2" t="s">
        <v>400</v>
      </c>
      <c r="D164" s="30">
        <v>29859</v>
      </c>
      <c r="E164" s="3">
        <f t="shared" si="20"/>
        <v>0.84990891494933396</v>
      </c>
      <c r="F164" s="52"/>
      <c r="G164" s="53"/>
      <c r="H164" s="54">
        <f t="shared" si="21"/>
        <v>0</v>
      </c>
      <c r="I164" s="4"/>
      <c r="J164" s="5"/>
      <c r="K164" s="6">
        <f t="shared" si="22"/>
        <v>0</v>
      </c>
      <c r="L164" s="7" t="s">
        <v>400</v>
      </c>
      <c r="M164" s="8">
        <v>5273</v>
      </c>
      <c r="N164" s="9">
        <f t="shared" si="23"/>
        <v>0.15009108505066607</v>
      </c>
      <c r="O164" s="96" t="s">
        <v>400</v>
      </c>
      <c r="P164" s="95">
        <v>2397</v>
      </c>
      <c r="Q164" s="94">
        <f t="shared" si="24"/>
        <v>6.8228395764545147E-2</v>
      </c>
      <c r="R164" s="10"/>
      <c r="S164" s="11"/>
      <c r="T164" s="12">
        <f t="shared" si="25"/>
        <v>0</v>
      </c>
      <c r="U164" s="105"/>
      <c r="V164" s="104"/>
      <c r="W164" s="103">
        <f t="shared" si="26"/>
        <v>0</v>
      </c>
      <c r="X164" s="102"/>
      <c r="Y164" s="101"/>
      <c r="Z164" s="100">
        <f t="shared" si="27"/>
        <v>0</v>
      </c>
      <c r="AA164" s="13"/>
      <c r="AB164" s="14"/>
      <c r="AC164" s="15">
        <f t="shared" si="28"/>
        <v>0</v>
      </c>
      <c r="AD164" s="16">
        <f t="shared" si="29"/>
        <v>35132</v>
      </c>
      <c r="AE164" s="1" t="s">
        <v>400</v>
      </c>
      <c r="AF164" s="29" t="s">
        <v>42</v>
      </c>
      <c r="AG164" s="1" t="s">
        <v>110</v>
      </c>
    </row>
    <row r="165" spans="1:33" x14ac:dyDescent="0.25">
      <c r="A165" s="1" t="s">
        <v>175</v>
      </c>
      <c r="B165" s="1">
        <v>101</v>
      </c>
      <c r="C165" s="2" t="s">
        <v>1125</v>
      </c>
      <c r="D165" s="30">
        <v>21374</v>
      </c>
      <c r="E165" s="3">
        <f t="shared" si="20"/>
        <v>0.35547498669505057</v>
      </c>
      <c r="F165" s="52" t="s">
        <v>256</v>
      </c>
      <c r="G165" s="53">
        <v>32489</v>
      </c>
      <c r="H165" s="54">
        <f t="shared" si="21"/>
        <v>0.54033062799361364</v>
      </c>
      <c r="I165" s="4" t="s">
        <v>256</v>
      </c>
      <c r="J165" s="5">
        <v>3193</v>
      </c>
      <c r="K165" s="6">
        <f t="shared" si="22"/>
        <v>5.3103379457158061E-2</v>
      </c>
      <c r="L165" s="7" t="s">
        <v>1125</v>
      </c>
      <c r="M165" s="8">
        <v>1916</v>
      </c>
      <c r="N165" s="9">
        <f t="shared" si="23"/>
        <v>3.1865353911655132E-2</v>
      </c>
      <c r="O165" s="96" t="s">
        <v>256</v>
      </c>
      <c r="P165" s="95">
        <v>1004</v>
      </c>
      <c r="Q165" s="94">
        <f t="shared" si="24"/>
        <v>1.6697711548696113E-2</v>
      </c>
      <c r="R165" s="10" t="s">
        <v>1324</v>
      </c>
      <c r="S165" s="11">
        <v>1156</v>
      </c>
      <c r="T165" s="12">
        <f t="shared" si="25"/>
        <v>1.9225651942522619E-2</v>
      </c>
      <c r="U165" s="105"/>
      <c r="V165" s="104"/>
      <c r="W165" s="103">
        <f t="shared" si="26"/>
        <v>0</v>
      </c>
      <c r="X165" s="102"/>
      <c r="Y165" s="101"/>
      <c r="Z165" s="100">
        <f t="shared" si="27"/>
        <v>0</v>
      </c>
      <c r="AA165" s="13"/>
      <c r="AB165" s="14"/>
      <c r="AC165" s="15">
        <f t="shared" si="28"/>
        <v>0</v>
      </c>
      <c r="AD165" s="16">
        <f t="shared" si="29"/>
        <v>60128</v>
      </c>
      <c r="AE165" s="1" t="s">
        <v>256</v>
      </c>
      <c r="AF165" s="29" t="s">
        <v>18</v>
      </c>
      <c r="AG165" s="1" t="s">
        <v>1222</v>
      </c>
    </row>
    <row r="166" spans="1:33" x14ac:dyDescent="0.25">
      <c r="A166" s="1" t="s">
        <v>175</v>
      </c>
      <c r="B166" s="1">
        <v>102</v>
      </c>
      <c r="C166" s="2" t="s">
        <v>1325</v>
      </c>
      <c r="D166" s="30">
        <v>24277</v>
      </c>
      <c r="E166" s="3">
        <f t="shared" si="20"/>
        <v>0.37229523532027786</v>
      </c>
      <c r="F166" s="52" t="s">
        <v>1127</v>
      </c>
      <c r="G166" s="53">
        <v>36471</v>
      </c>
      <c r="H166" s="54">
        <f t="shared" si="21"/>
        <v>0.55929396248984031</v>
      </c>
      <c r="I166" s="4" t="s">
        <v>1127</v>
      </c>
      <c r="J166" s="5">
        <v>4461</v>
      </c>
      <c r="K166" s="6">
        <f t="shared" si="22"/>
        <v>6.841080218988177E-2</v>
      </c>
      <c r="L166" s="7"/>
      <c r="M166" s="8"/>
      <c r="N166" s="9">
        <f t="shared" si="23"/>
        <v>0</v>
      </c>
      <c r="O166" s="96" t="s">
        <v>1127</v>
      </c>
      <c r="P166" s="95">
        <v>1384</v>
      </c>
      <c r="Q166" s="94">
        <f t="shared" si="24"/>
        <v>2.1224064162922295E-2</v>
      </c>
      <c r="R166" s="10"/>
      <c r="S166" s="11"/>
      <c r="T166" s="12">
        <f t="shared" si="25"/>
        <v>0</v>
      </c>
      <c r="U166" s="105"/>
      <c r="V166" s="104"/>
      <c r="W166" s="103">
        <f t="shared" si="26"/>
        <v>0</v>
      </c>
      <c r="X166" s="102"/>
      <c r="Y166" s="101"/>
      <c r="Z166" s="100">
        <f t="shared" si="27"/>
        <v>0</v>
      </c>
      <c r="AA166" s="13"/>
      <c r="AB166" s="14"/>
      <c r="AC166" s="15">
        <f t="shared" si="28"/>
        <v>0</v>
      </c>
      <c r="AD166" s="16">
        <f t="shared" si="29"/>
        <v>65209</v>
      </c>
      <c r="AE166" s="1" t="s">
        <v>1127</v>
      </c>
      <c r="AF166" s="29" t="s">
        <v>18</v>
      </c>
      <c r="AG166" s="1" t="s">
        <v>498</v>
      </c>
    </row>
    <row r="167" spans="1:33" x14ac:dyDescent="0.25">
      <c r="A167" s="1" t="s">
        <v>175</v>
      </c>
      <c r="B167" s="1">
        <v>103</v>
      </c>
      <c r="C167" s="2" t="s">
        <v>404</v>
      </c>
      <c r="D167" s="30">
        <v>41988</v>
      </c>
      <c r="E167" s="3">
        <f t="shared" si="20"/>
        <v>0.58118900962004294</v>
      </c>
      <c r="F167" s="52" t="s">
        <v>1326</v>
      </c>
      <c r="G167" s="53">
        <v>19636</v>
      </c>
      <c r="H167" s="54">
        <f t="shared" si="21"/>
        <v>0.27179735621842344</v>
      </c>
      <c r="I167" s="4" t="s">
        <v>1326</v>
      </c>
      <c r="J167" s="5">
        <v>2404</v>
      </c>
      <c r="K167" s="6">
        <f t="shared" si="22"/>
        <v>3.3275659215170603E-2</v>
      </c>
      <c r="L167" s="7" t="s">
        <v>404</v>
      </c>
      <c r="M167" s="8">
        <v>8217</v>
      </c>
      <c r="N167" s="9">
        <f t="shared" si="23"/>
        <v>0.11373797494636308</v>
      </c>
      <c r="O167" s="96" t="s">
        <v>404</v>
      </c>
      <c r="P167" s="95">
        <v>1029</v>
      </c>
      <c r="Q167" s="94">
        <f t="shared" si="24"/>
        <v>1.4243200221468614E-2</v>
      </c>
      <c r="R167" s="10"/>
      <c r="S167" s="11"/>
      <c r="T167" s="12">
        <f t="shared" si="25"/>
        <v>0</v>
      </c>
      <c r="U167" s="105"/>
      <c r="V167" s="104"/>
      <c r="W167" s="103">
        <f t="shared" si="26"/>
        <v>0</v>
      </c>
      <c r="X167" s="102"/>
      <c r="Y167" s="101"/>
      <c r="Z167" s="100">
        <f t="shared" si="27"/>
        <v>0</v>
      </c>
      <c r="AA167" s="13"/>
      <c r="AB167" s="14"/>
      <c r="AC167" s="15">
        <f t="shared" si="28"/>
        <v>0</v>
      </c>
      <c r="AD167" s="16">
        <f t="shared" si="29"/>
        <v>72245</v>
      </c>
      <c r="AE167" s="1" t="s">
        <v>404</v>
      </c>
      <c r="AF167" s="29" t="s">
        <v>42</v>
      </c>
      <c r="AG167" s="1" t="s">
        <v>581</v>
      </c>
    </row>
    <row r="168" spans="1:33" x14ac:dyDescent="0.25">
      <c r="A168" s="1" t="s">
        <v>175</v>
      </c>
      <c r="B168" s="1">
        <v>104</v>
      </c>
      <c r="C168" s="2" t="s">
        <v>1129</v>
      </c>
      <c r="D168" s="30">
        <v>27893</v>
      </c>
      <c r="E168" s="3">
        <f t="shared" si="20"/>
        <v>0.5809468269010476</v>
      </c>
      <c r="F168" s="52" t="s">
        <v>1327</v>
      </c>
      <c r="G168" s="53">
        <v>15275</v>
      </c>
      <c r="H168" s="54">
        <f t="shared" si="21"/>
        <v>0.31814300293670467</v>
      </c>
      <c r="I168" s="4" t="s">
        <v>1327</v>
      </c>
      <c r="J168" s="5">
        <v>1826</v>
      </c>
      <c r="K168" s="6">
        <f t="shared" si="22"/>
        <v>3.803136650490492E-2</v>
      </c>
      <c r="L168" s="7" t="s">
        <v>1129</v>
      </c>
      <c r="M168" s="8">
        <v>3019</v>
      </c>
      <c r="N168" s="9">
        <f t="shared" si="23"/>
        <v>6.2878803657342802E-2</v>
      </c>
      <c r="O168" s="96"/>
      <c r="P168" s="95"/>
      <c r="Q168" s="94">
        <f t="shared" si="24"/>
        <v>0</v>
      </c>
      <c r="R168" s="10"/>
      <c r="S168" s="11"/>
      <c r="T168" s="12">
        <f t="shared" si="25"/>
        <v>0</v>
      </c>
      <c r="U168" s="105"/>
      <c r="V168" s="104"/>
      <c r="W168" s="103">
        <f t="shared" si="26"/>
        <v>0</v>
      </c>
      <c r="X168" s="102"/>
      <c r="Y168" s="101"/>
      <c r="Z168" s="100">
        <f t="shared" si="27"/>
        <v>0</v>
      </c>
      <c r="AA168" s="13"/>
      <c r="AB168" s="14"/>
      <c r="AC168" s="15">
        <f t="shared" si="28"/>
        <v>0</v>
      </c>
      <c r="AD168" s="16">
        <f t="shared" si="29"/>
        <v>48013</v>
      </c>
      <c r="AE168" s="1" t="s">
        <v>1129</v>
      </c>
      <c r="AF168" s="29" t="s">
        <v>42</v>
      </c>
      <c r="AG168" s="1" t="s">
        <v>620</v>
      </c>
    </row>
    <row r="169" spans="1:33" x14ac:dyDescent="0.25">
      <c r="A169" s="1" t="s">
        <v>175</v>
      </c>
      <c r="B169" s="1">
        <v>105</v>
      </c>
      <c r="C169" s="2" t="s">
        <v>1131</v>
      </c>
      <c r="D169" s="30">
        <v>27507</v>
      </c>
      <c r="E169" s="3">
        <f t="shared" si="20"/>
        <v>0.40352961887157823</v>
      </c>
      <c r="F169" s="52" t="s">
        <v>407</v>
      </c>
      <c r="G169" s="53">
        <v>33924</v>
      </c>
      <c r="H169" s="54">
        <f t="shared" si="21"/>
        <v>0.49766745885045333</v>
      </c>
      <c r="I169" s="4" t="s">
        <v>407</v>
      </c>
      <c r="J169" s="5">
        <v>4554</v>
      </c>
      <c r="K169" s="6">
        <f t="shared" si="22"/>
        <v>6.6807499339846851E-2</v>
      </c>
      <c r="L169" s="7" t="s">
        <v>1131</v>
      </c>
      <c r="M169" s="8">
        <v>2181</v>
      </c>
      <c r="N169" s="9">
        <f t="shared" si="23"/>
        <v>3.1995422938121645E-2</v>
      </c>
      <c r="O169" s="96" t="s">
        <v>407</v>
      </c>
      <c r="P169" s="95">
        <v>896</v>
      </c>
      <c r="Q169" s="94">
        <f t="shared" si="24"/>
        <v>1.3144382830149928E-2</v>
      </c>
      <c r="R169" s="10"/>
      <c r="S169" s="11"/>
      <c r="T169" s="12">
        <f t="shared" si="25"/>
        <v>0</v>
      </c>
      <c r="U169" s="105"/>
      <c r="V169" s="104"/>
      <c r="W169" s="103">
        <f t="shared" si="26"/>
        <v>0</v>
      </c>
      <c r="X169" s="102"/>
      <c r="Y169" s="101"/>
      <c r="Z169" s="100">
        <f t="shared" si="27"/>
        <v>0</v>
      </c>
      <c r="AA169" s="13"/>
      <c r="AB169" s="14"/>
      <c r="AC169" s="15">
        <f t="shared" si="28"/>
        <v>0</v>
      </c>
      <c r="AD169" s="16">
        <f t="shared" si="29"/>
        <v>68166</v>
      </c>
      <c r="AE169" s="1" t="s">
        <v>407</v>
      </c>
      <c r="AF169" s="29" t="s">
        <v>18</v>
      </c>
      <c r="AG169" s="1" t="s">
        <v>502</v>
      </c>
    </row>
    <row r="170" spans="1:33" x14ac:dyDescent="0.25">
      <c r="A170" s="1" t="s">
        <v>175</v>
      </c>
      <c r="B170" s="1">
        <v>106</v>
      </c>
      <c r="C170" s="2" t="s">
        <v>411</v>
      </c>
      <c r="D170" s="30">
        <v>32848</v>
      </c>
      <c r="E170" s="3">
        <f t="shared" si="20"/>
        <v>0.51472984831390245</v>
      </c>
      <c r="F170" s="52" t="s">
        <v>667</v>
      </c>
      <c r="G170" s="53">
        <v>24012</v>
      </c>
      <c r="H170" s="54">
        <f t="shared" si="21"/>
        <v>0.37626927416321926</v>
      </c>
      <c r="I170" s="4" t="s">
        <v>667</v>
      </c>
      <c r="J170" s="5">
        <v>2868</v>
      </c>
      <c r="K170" s="6">
        <f t="shared" si="22"/>
        <v>4.4941707408800304E-2</v>
      </c>
      <c r="L170" s="7" t="s">
        <v>411</v>
      </c>
      <c r="M170" s="8">
        <v>3563</v>
      </c>
      <c r="N170" s="9">
        <f t="shared" si="23"/>
        <v>5.5832393130249465E-2</v>
      </c>
      <c r="O170" s="96" t="s">
        <v>411</v>
      </c>
      <c r="P170" s="95">
        <v>778</v>
      </c>
      <c r="Q170" s="94">
        <f t="shared" si="24"/>
        <v>1.2191299987463959E-2</v>
      </c>
      <c r="R170" s="10"/>
      <c r="S170" s="11"/>
      <c r="T170" s="12">
        <f t="shared" si="25"/>
        <v>0</v>
      </c>
      <c r="U170" s="105" t="s">
        <v>667</v>
      </c>
      <c r="V170" s="104">
        <v>525</v>
      </c>
      <c r="W170" s="103">
        <f t="shared" si="26"/>
        <v>8.2267769838285064E-3</v>
      </c>
      <c r="X170" s="102"/>
      <c r="Y170" s="101"/>
      <c r="Z170" s="100">
        <f t="shared" si="27"/>
        <v>0</v>
      </c>
      <c r="AA170" s="13"/>
      <c r="AB170" s="14"/>
      <c r="AC170" s="15">
        <f t="shared" si="28"/>
        <v>0</v>
      </c>
      <c r="AD170" s="16">
        <f t="shared" si="29"/>
        <v>63816</v>
      </c>
      <c r="AE170" s="1" t="s">
        <v>411</v>
      </c>
      <c r="AF170" s="29" t="s">
        <v>42</v>
      </c>
      <c r="AG170" s="1" t="s">
        <v>1328</v>
      </c>
    </row>
    <row r="171" spans="1:33" x14ac:dyDescent="0.25">
      <c r="A171" s="1" t="s">
        <v>175</v>
      </c>
      <c r="B171" s="1">
        <v>107</v>
      </c>
      <c r="C171" s="2" t="s">
        <v>1329</v>
      </c>
      <c r="D171" s="30">
        <v>28335</v>
      </c>
      <c r="E171" s="3">
        <f t="shared" si="20"/>
        <v>0.40762159596046782</v>
      </c>
      <c r="F171" s="52" t="s">
        <v>1135</v>
      </c>
      <c r="G171" s="53">
        <v>32642</v>
      </c>
      <c r="H171" s="54">
        <f t="shared" si="21"/>
        <v>0.46958122941032615</v>
      </c>
      <c r="I171" s="4" t="s">
        <v>1135</v>
      </c>
      <c r="J171" s="5">
        <v>4216</v>
      </c>
      <c r="K171" s="6">
        <f t="shared" si="22"/>
        <v>6.065052580092932E-2</v>
      </c>
      <c r="L171" s="7" t="s">
        <v>1329</v>
      </c>
      <c r="M171" s="8">
        <v>3648</v>
      </c>
      <c r="N171" s="9">
        <f t="shared" si="23"/>
        <v>5.247939234387812E-2</v>
      </c>
      <c r="O171" s="96" t="s">
        <v>1135</v>
      </c>
      <c r="P171" s="95">
        <v>1659</v>
      </c>
      <c r="Q171" s="94">
        <f t="shared" si="24"/>
        <v>2.3866039445859046E-2</v>
      </c>
      <c r="R171" s="10"/>
      <c r="S171" s="11"/>
      <c r="T171" s="12">
        <f t="shared" si="25"/>
        <v>0</v>
      </c>
      <c r="U171" s="105" t="s">
        <v>1330</v>
      </c>
      <c r="V171" s="104">
        <v>672</v>
      </c>
      <c r="W171" s="103">
        <f t="shared" si="26"/>
        <v>9.6672564843986019E-3</v>
      </c>
      <c r="X171" s="102"/>
      <c r="Y171" s="101"/>
      <c r="Z171" s="100">
        <f t="shared" si="27"/>
        <v>0</v>
      </c>
      <c r="AA171" s="13"/>
      <c r="AB171" s="14"/>
      <c r="AC171" s="15">
        <f t="shared" si="28"/>
        <v>0</v>
      </c>
      <c r="AD171" s="16">
        <f t="shared" si="29"/>
        <v>69513</v>
      </c>
      <c r="AE171" s="1" t="s">
        <v>1135</v>
      </c>
      <c r="AF171" s="29" t="s">
        <v>18</v>
      </c>
      <c r="AG171" s="1" t="s">
        <v>508</v>
      </c>
    </row>
    <row r="172" spans="1:33" x14ac:dyDescent="0.25">
      <c r="A172" s="1" t="s">
        <v>175</v>
      </c>
      <c r="B172" s="1">
        <v>108</v>
      </c>
      <c r="C172" s="2" t="s">
        <v>414</v>
      </c>
      <c r="D172" s="30">
        <v>29885</v>
      </c>
      <c r="E172" s="3">
        <f t="shared" si="20"/>
        <v>0.6432414980628498</v>
      </c>
      <c r="F172" s="52" t="s">
        <v>1331</v>
      </c>
      <c r="G172" s="53">
        <v>10797</v>
      </c>
      <c r="H172" s="54">
        <f t="shared" si="21"/>
        <v>0.23239345673697803</v>
      </c>
      <c r="I172" s="4" t="s">
        <v>1331</v>
      </c>
      <c r="J172" s="5">
        <v>1545</v>
      </c>
      <c r="K172" s="6">
        <f t="shared" si="22"/>
        <v>3.3254412397761515E-2</v>
      </c>
      <c r="L172" s="7" t="s">
        <v>1332</v>
      </c>
      <c r="M172" s="8">
        <v>4233</v>
      </c>
      <c r="N172" s="9">
        <f t="shared" si="23"/>
        <v>9.1110632802410677E-2</v>
      </c>
      <c r="O172" s="96" t="s">
        <v>414</v>
      </c>
      <c r="P172" s="95">
        <v>1623</v>
      </c>
      <c r="Q172" s="94">
        <f t="shared" si="24"/>
        <v>3.4933275936289282E-2</v>
      </c>
      <c r="R172" s="10"/>
      <c r="S172" s="11"/>
      <c r="T172" s="12">
        <f t="shared" si="25"/>
        <v>0</v>
      </c>
      <c r="U172" s="105"/>
      <c r="V172" s="104"/>
      <c r="W172" s="103">
        <f t="shared" si="26"/>
        <v>0</v>
      </c>
      <c r="X172" s="102"/>
      <c r="Y172" s="101"/>
      <c r="Z172" s="100">
        <f t="shared" si="27"/>
        <v>0</v>
      </c>
      <c r="AA172" s="13"/>
      <c r="AB172" s="14"/>
      <c r="AC172" s="15">
        <f t="shared" si="28"/>
        <v>0</v>
      </c>
      <c r="AD172" s="16">
        <f t="shared" si="29"/>
        <v>46460</v>
      </c>
      <c r="AE172" s="1" t="s">
        <v>414</v>
      </c>
      <c r="AF172" s="29" t="s">
        <v>42</v>
      </c>
      <c r="AG172" s="1" t="s">
        <v>1333</v>
      </c>
    </row>
    <row r="173" spans="1:33" x14ac:dyDescent="0.25">
      <c r="A173" s="1" t="s">
        <v>175</v>
      </c>
      <c r="B173" s="1">
        <v>109</v>
      </c>
      <c r="C173" s="2" t="s">
        <v>417</v>
      </c>
      <c r="D173" s="30">
        <v>46152</v>
      </c>
      <c r="E173" s="3">
        <f t="shared" si="20"/>
        <v>0.69470451877050909</v>
      </c>
      <c r="F173" s="52" t="s">
        <v>1137</v>
      </c>
      <c r="G173" s="53">
        <v>17185</v>
      </c>
      <c r="H173" s="54">
        <f t="shared" si="21"/>
        <v>0.25867778547129483</v>
      </c>
      <c r="I173" s="4" t="s">
        <v>1137</v>
      </c>
      <c r="J173" s="5">
        <v>2401</v>
      </c>
      <c r="K173" s="6">
        <f t="shared" si="22"/>
        <v>3.6141132552608604E-2</v>
      </c>
      <c r="L173" s="7"/>
      <c r="M173" s="8"/>
      <c r="N173" s="9">
        <f t="shared" si="23"/>
        <v>0</v>
      </c>
      <c r="O173" s="96" t="s">
        <v>417</v>
      </c>
      <c r="P173" s="95">
        <v>2243</v>
      </c>
      <c r="Q173" s="94">
        <f t="shared" si="24"/>
        <v>3.3762832284673513E-2</v>
      </c>
      <c r="R173" s="10"/>
      <c r="S173" s="11"/>
      <c r="T173" s="12">
        <f t="shared" si="25"/>
        <v>0</v>
      </c>
      <c r="U173" s="105" t="s">
        <v>1137</v>
      </c>
      <c r="V173" s="104">
        <v>696</v>
      </c>
      <c r="W173" s="103">
        <f t="shared" si="26"/>
        <v>1.04765632055875E-2</v>
      </c>
      <c r="X173" s="102"/>
      <c r="Y173" s="101"/>
      <c r="Z173" s="100">
        <f t="shared" si="27"/>
        <v>0</v>
      </c>
      <c r="AA173" s="13"/>
      <c r="AB173" s="14"/>
      <c r="AC173" s="15">
        <f t="shared" si="28"/>
        <v>0</v>
      </c>
      <c r="AD173" s="16">
        <f t="shared" si="29"/>
        <v>66434</v>
      </c>
      <c r="AE173" s="1" t="s">
        <v>417</v>
      </c>
      <c r="AF173" s="29" t="s">
        <v>42</v>
      </c>
      <c r="AG173" s="1" t="s">
        <v>1334</v>
      </c>
    </row>
    <row r="174" spans="1:33" x14ac:dyDescent="0.25">
      <c r="A174" s="1" t="s">
        <v>175</v>
      </c>
      <c r="B174" s="1">
        <v>110</v>
      </c>
      <c r="C174" s="2" t="s">
        <v>421</v>
      </c>
      <c r="D174" s="30">
        <v>38056</v>
      </c>
      <c r="E174" s="3">
        <f t="shared" si="20"/>
        <v>0.56517412935323386</v>
      </c>
      <c r="F174" s="52" t="s">
        <v>1335</v>
      </c>
      <c r="G174" s="53">
        <v>22765</v>
      </c>
      <c r="H174" s="54">
        <f t="shared" si="21"/>
        <v>0.33808569094824387</v>
      </c>
      <c r="I174" s="4" t="s">
        <v>1335</v>
      </c>
      <c r="J174" s="5">
        <v>2860</v>
      </c>
      <c r="K174" s="6">
        <f t="shared" si="22"/>
        <v>4.2474196183262793E-2</v>
      </c>
      <c r="L174" s="7" t="s">
        <v>421</v>
      </c>
      <c r="M174" s="8">
        <v>3654</v>
      </c>
      <c r="N174" s="9">
        <f t="shared" si="23"/>
        <v>5.4265983515259526E-2</v>
      </c>
      <c r="O174" s="96" t="s">
        <v>421</v>
      </c>
      <c r="P174" s="95">
        <v>1333</v>
      </c>
      <c r="Q174" s="94">
        <f t="shared" si="24"/>
        <v>1.9796539689611644E-2</v>
      </c>
      <c r="R174" s="10"/>
      <c r="S174" s="11"/>
      <c r="T174" s="12">
        <f t="shared" si="25"/>
        <v>0</v>
      </c>
      <c r="U174" s="105"/>
      <c r="V174" s="104"/>
      <c r="W174" s="103">
        <f t="shared" si="26"/>
        <v>0</v>
      </c>
      <c r="X174" s="102"/>
      <c r="Y174" s="101"/>
      <c r="Z174" s="100">
        <f t="shared" si="27"/>
        <v>0</v>
      </c>
      <c r="AA174" s="13"/>
      <c r="AB174" s="14"/>
      <c r="AC174" s="15">
        <f t="shared" si="28"/>
        <v>0</v>
      </c>
      <c r="AD174" s="16">
        <f t="shared" si="29"/>
        <v>67335</v>
      </c>
      <c r="AE174" s="1" t="s">
        <v>421</v>
      </c>
      <c r="AF174" s="29" t="s">
        <v>42</v>
      </c>
      <c r="AG174" s="1" t="s">
        <v>581</v>
      </c>
    </row>
    <row r="175" spans="1:33" x14ac:dyDescent="0.25">
      <c r="A175" s="1" t="s">
        <v>175</v>
      </c>
      <c r="B175" s="1">
        <v>111</v>
      </c>
      <c r="C175" s="2" t="s">
        <v>423</v>
      </c>
      <c r="D175" s="30">
        <v>27048</v>
      </c>
      <c r="E175" s="3">
        <f t="shared" si="20"/>
        <v>0.5057402490557571</v>
      </c>
      <c r="F175" s="52" t="s">
        <v>1336</v>
      </c>
      <c r="G175" s="53">
        <v>21821</v>
      </c>
      <c r="H175" s="54">
        <f t="shared" si="21"/>
        <v>0.40800643207060322</v>
      </c>
      <c r="I175" s="4" t="s">
        <v>423</v>
      </c>
      <c r="J175" s="5">
        <v>4613</v>
      </c>
      <c r="K175" s="6">
        <f t="shared" si="22"/>
        <v>8.6253318873639725E-2</v>
      </c>
      <c r="L175" s="7"/>
      <c r="M175" s="8"/>
      <c r="N175" s="9">
        <f t="shared" si="23"/>
        <v>0</v>
      </c>
      <c r="O175" s="96" t="s">
        <v>423</v>
      </c>
      <c r="P175" s="95">
        <v>1256</v>
      </c>
      <c r="Q175" s="94">
        <f t="shared" si="24"/>
        <v>2.348453685352081E-2</v>
      </c>
      <c r="R175" s="10"/>
      <c r="S175" s="11"/>
      <c r="T175" s="12">
        <f t="shared" si="25"/>
        <v>0</v>
      </c>
      <c r="U175" s="105"/>
      <c r="V175" s="104"/>
      <c r="W175" s="103">
        <f t="shared" si="26"/>
        <v>0</v>
      </c>
      <c r="X175" s="102"/>
      <c r="Y175" s="101"/>
      <c r="Z175" s="100">
        <f t="shared" si="27"/>
        <v>0</v>
      </c>
      <c r="AA175" s="13"/>
      <c r="AB175" s="14"/>
      <c r="AC175" s="15">
        <f t="shared" si="28"/>
        <v>0</v>
      </c>
      <c r="AD175" s="16">
        <f t="shared" si="29"/>
        <v>53482</v>
      </c>
      <c r="AE175" s="1" t="s">
        <v>423</v>
      </c>
      <c r="AF175" s="29" t="s">
        <v>42</v>
      </c>
      <c r="AG175" s="1" t="s">
        <v>715</v>
      </c>
    </row>
    <row r="176" spans="1:33" x14ac:dyDescent="0.25">
      <c r="A176" s="1" t="s">
        <v>175</v>
      </c>
      <c r="B176" s="1">
        <v>112</v>
      </c>
      <c r="C176" s="2" t="s">
        <v>1337</v>
      </c>
      <c r="D176" s="30">
        <v>30867</v>
      </c>
      <c r="E176" s="3">
        <f t="shared" si="20"/>
        <v>0.39488025790604853</v>
      </c>
      <c r="F176" s="52" t="s">
        <v>928</v>
      </c>
      <c r="G176" s="53">
        <v>39138</v>
      </c>
      <c r="H176" s="54">
        <f t="shared" si="21"/>
        <v>0.50069081977279706</v>
      </c>
      <c r="I176" s="4" t="s">
        <v>928</v>
      </c>
      <c r="J176" s="5">
        <v>5280</v>
      </c>
      <c r="K176" s="6">
        <f t="shared" si="22"/>
        <v>6.7546822229045136E-2</v>
      </c>
      <c r="L176" s="7" t="s">
        <v>1337</v>
      </c>
      <c r="M176" s="8">
        <v>2883</v>
      </c>
      <c r="N176" s="9">
        <f t="shared" si="23"/>
        <v>3.68821000921093E-2</v>
      </c>
      <c r="O176" s="96" t="s">
        <v>928</v>
      </c>
      <c r="P176" s="95">
        <v>1771</v>
      </c>
      <c r="Q176" s="94">
        <f t="shared" si="24"/>
        <v>2.2656329955992222E-2</v>
      </c>
      <c r="R176" s="10"/>
      <c r="S176" s="11"/>
      <c r="T176" s="12">
        <f t="shared" si="25"/>
        <v>0</v>
      </c>
      <c r="U176" s="105"/>
      <c r="V176" s="104"/>
      <c r="W176" s="103">
        <f t="shared" si="26"/>
        <v>0</v>
      </c>
      <c r="X176" s="102"/>
      <c r="Y176" s="101"/>
      <c r="Z176" s="100">
        <f t="shared" si="27"/>
        <v>0</v>
      </c>
      <c r="AA176" s="13"/>
      <c r="AB176" s="14"/>
      <c r="AC176" s="15">
        <f t="shared" si="28"/>
        <v>0</v>
      </c>
      <c r="AD176" s="16">
        <f t="shared" si="29"/>
        <v>78168</v>
      </c>
      <c r="AE176" s="1" t="s">
        <v>928</v>
      </c>
      <c r="AF176" s="29" t="s">
        <v>18</v>
      </c>
      <c r="AG176" s="1" t="s">
        <v>502</v>
      </c>
    </row>
    <row r="177" spans="1:33" x14ac:dyDescent="0.25">
      <c r="A177" s="1" t="s">
        <v>175</v>
      </c>
      <c r="B177" s="1">
        <v>113</v>
      </c>
      <c r="C177" s="2" t="s">
        <v>427</v>
      </c>
      <c r="D177" s="30">
        <v>38072</v>
      </c>
      <c r="E177" s="3">
        <f t="shared" si="20"/>
        <v>0.53708771830826962</v>
      </c>
      <c r="F177" s="52" t="s">
        <v>1338</v>
      </c>
      <c r="G177" s="53">
        <v>29213</v>
      </c>
      <c r="H177" s="54">
        <f t="shared" si="21"/>
        <v>0.41211240583472053</v>
      </c>
      <c r="I177" s="4" t="s">
        <v>1338</v>
      </c>
      <c r="J177" s="5">
        <v>3513</v>
      </c>
      <c r="K177" s="6">
        <f t="shared" si="22"/>
        <v>4.9558445955477808E-2</v>
      </c>
      <c r="L177" s="7"/>
      <c r="M177" s="8"/>
      <c r="N177" s="9">
        <f t="shared" si="23"/>
        <v>0</v>
      </c>
      <c r="O177" s="96" t="s">
        <v>427</v>
      </c>
      <c r="P177" s="95">
        <v>2013</v>
      </c>
      <c r="Q177" s="94">
        <f t="shared" si="24"/>
        <v>2.8397708997545356E-2</v>
      </c>
      <c r="R177" s="10"/>
      <c r="S177" s="11"/>
      <c r="T177" s="12">
        <f t="shared" si="25"/>
        <v>0</v>
      </c>
      <c r="U177" s="105"/>
      <c r="V177" s="104"/>
      <c r="W177" s="103">
        <f t="shared" si="26"/>
        <v>0</v>
      </c>
      <c r="X177" s="102" t="s">
        <v>427</v>
      </c>
      <c r="Y177" s="101">
        <v>88</v>
      </c>
      <c r="Z177" s="100">
        <f t="shared" si="27"/>
        <v>1.2414299015320374E-3</v>
      </c>
      <c r="AA177" s="13"/>
      <c r="AB177" s="14"/>
      <c r="AC177" s="15">
        <f t="shared" si="28"/>
        <v>0</v>
      </c>
      <c r="AD177" s="16">
        <f t="shared" si="29"/>
        <v>70886</v>
      </c>
      <c r="AE177" s="1" t="s">
        <v>427</v>
      </c>
      <c r="AF177" s="29" t="s">
        <v>42</v>
      </c>
      <c r="AG177" s="1" t="s">
        <v>1339</v>
      </c>
    </row>
    <row r="178" spans="1:33" x14ac:dyDescent="0.25">
      <c r="A178" s="1" t="s">
        <v>175</v>
      </c>
      <c r="B178" s="1">
        <v>114</v>
      </c>
      <c r="C178" s="2" t="s">
        <v>1340</v>
      </c>
      <c r="D178" s="30">
        <v>25590</v>
      </c>
      <c r="E178" s="3">
        <f t="shared" si="20"/>
        <v>0.39146397430013768</v>
      </c>
      <c r="F178" s="52" t="s">
        <v>1341</v>
      </c>
      <c r="G178" s="53">
        <v>33762</v>
      </c>
      <c r="H178" s="54">
        <f t="shared" si="21"/>
        <v>0.51647544745296003</v>
      </c>
      <c r="I178" s="4" t="s">
        <v>1341</v>
      </c>
      <c r="J178" s="5">
        <v>2954</v>
      </c>
      <c r="K178" s="6">
        <f t="shared" si="22"/>
        <v>4.5188924583142116E-2</v>
      </c>
      <c r="L178" s="7" t="s">
        <v>1340</v>
      </c>
      <c r="M178" s="8">
        <v>2434</v>
      </c>
      <c r="N178" s="9">
        <f t="shared" si="23"/>
        <v>3.7234205292947832E-2</v>
      </c>
      <c r="O178" s="96" t="s">
        <v>1341</v>
      </c>
      <c r="P178" s="95">
        <v>871</v>
      </c>
      <c r="Q178" s="94">
        <f t="shared" si="24"/>
        <v>1.3324154811075416E-2</v>
      </c>
      <c r="R178" s="10"/>
      <c r="S178" s="11"/>
      <c r="T178" s="12">
        <f t="shared" si="25"/>
        <v>0</v>
      </c>
      <c r="U178" s="105"/>
      <c r="V178" s="104"/>
      <c r="W178" s="103">
        <f t="shared" si="26"/>
        <v>0</v>
      </c>
      <c r="X178" s="102" t="s">
        <v>1342</v>
      </c>
      <c r="Y178" s="101">
        <v>630</v>
      </c>
      <c r="Z178" s="100">
        <f t="shared" si="27"/>
        <v>9.6374483708122991E-3</v>
      </c>
      <c r="AA178" s="13"/>
      <c r="AB178" s="14"/>
      <c r="AC178" s="15">
        <f t="shared" si="28"/>
        <v>0</v>
      </c>
      <c r="AD178" s="16">
        <f t="shared" si="29"/>
        <v>65370</v>
      </c>
      <c r="AE178" s="1" t="s">
        <v>1341</v>
      </c>
      <c r="AF178" s="29" t="s">
        <v>18</v>
      </c>
      <c r="AG178" s="1" t="s">
        <v>1343</v>
      </c>
    </row>
    <row r="179" spans="1:33" x14ac:dyDescent="0.25">
      <c r="A179" s="1" t="s">
        <v>175</v>
      </c>
      <c r="B179" s="1">
        <v>115</v>
      </c>
      <c r="C179" s="2" t="s">
        <v>653</v>
      </c>
      <c r="D179" s="30">
        <v>32265</v>
      </c>
      <c r="E179" s="3">
        <f t="shared" si="20"/>
        <v>0.82319173363949483</v>
      </c>
      <c r="F179" s="52"/>
      <c r="G179" s="53"/>
      <c r="H179" s="54">
        <f t="shared" si="21"/>
        <v>0</v>
      </c>
      <c r="I179" s="4"/>
      <c r="J179" s="5"/>
      <c r="K179" s="6">
        <f t="shared" si="22"/>
        <v>0</v>
      </c>
      <c r="L179" s="7" t="s">
        <v>653</v>
      </c>
      <c r="M179" s="8">
        <v>6930</v>
      </c>
      <c r="N179" s="9">
        <f t="shared" si="23"/>
        <v>0.17680826636050517</v>
      </c>
      <c r="O179" s="96" t="s">
        <v>653</v>
      </c>
      <c r="P179" s="95">
        <v>3895</v>
      </c>
      <c r="Q179" s="94">
        <f t="shared" si="24"/>
        <v>9.937492027044266E-2</v>
      </c>
      <c r="R179" s="10"/>
      <c r="S179" s="11"/>
      <c r="T179" s="12">
        <f t="shared" si="25"/>
        <v>0</v>
      </c>
      <c r="U179" s="105"/>
      <c r="V179" s="104"/>
      <c r="W179" s="103">
        <f t="shared" si="26"/>
        <v>0</v>
      </c>
      <c r="X179" s="102"/>
      <c r="Y179" s="101"/>
      <c r="Z179" s="100">
        <f t="shared" si="27"/>
        <v>0</v>
      </c>
      <c r="AA179" s="13"/>
      <c r="AB179" s="14"/>
      <c r="AC179" s="15">
        <f t="shared" si="28"/>
        <v>0</v>
      </c>
      <c r="AD179" s="16">
        <f t="shared" si="29"/>
        <v>39195</v>
      </c>
      <c r="AE179" s="1" t="s">
        <v>653</v>
      </c>
      <c r="AF179" s="29" t="s">
        <v>42</v>
      </c>
      <c r="AG179" s="1" t="s">
        <v>110</v>
      </c>
    </row>
    <row r="180" spans="1:33" x14ac:dyDescent="0.25">
      <c r="A180" s="1" t="s">
        <v>175</v>
      </c>
      <c r="B180" s="1">
        <v>116</v>
      </c>
      <c r="C180" s="2" t="s">
        <v>1344</v>
      </c>
      <c r="D180" s="30">
        <v>19603</v>
      </c>
      <c r="E180" s="3">
        <f t="shared" si="20"/>
        <v>0.38036750295903915</v>
      </c>
      <c r="F180" s="52" t="s">
        <v>1144</v>
      </c>
      <c r="G180" s="53">
        <v>29144</v>
      </c>
      <c r="H180" s="54">
        <f t="shared" si="21"/>
        <v>0.56549663348662127</v>
      </c>
      <c r="I180" s="4" t="s">
        <v>1144</v>
      </c>
      <c r="J180" s="5">
        <v>2790</v>
      </c>
      <c r="K180" s="6">
        <f t="shared" si="22"/>
        <v>5.4135863554339601E-2</v>
      </c>
      <c r="L180" s="7"/>
      <c r="M180" s="8"/>
      <c r="N180" s="9">
        <f t="shared" si="23"/>
        <v>0</v>
      </c>
      <c r="O180" s="96" t="s">
        <v>1144</v>
      </c>
      <c r="P180" s="95">
        <v>1089</v>
      </c>
      <c r="Q180" s="94">
        <f t="shared" si="24"/>
        <v>2.1130449967984168E-2</v>
      </c>
      <c r="R180" s="10"/>
      <c r="S180" s="11"/>
      <c r="T180" s="12">
        <f t="shared" si="25"/>
        <v>0</v>
      </c>
      <c r="U180" s="105"/>
      <c r="V180" s="104"/>
      <c r="W180" s="103">
        <f t="shared" si="26"/>
        <v>0</v>
      </c>
      <c r="X180" s="102"/>
      <c r="Y180" s="101"/>
      <c r="Z180" s="100">
        <f t="shared" si="27"/>
        <v>0</v>
      </c>
      <c r="AA180" s="13"/>
      <c r="AB180" s="14"/>
      <c r="AC180" s="15">
        <f t="shared" si="28"/>
        <v>0</v>
      </c>
      <c r="AD180" s="16">
        <f t="shared" si="29"/>
        <v>51537</v>
      </c>
      <c r="AE180" s="1" t="s">
        <v>1144</v>
      </c>
      <c r="AF180" s="29" t="s">
        <v>18</v>
      </c>
      <c r="AG180" s="1" t="s">
        <v>498</v>
      </c>
    </row>
    <row r="181" spans="1:33" x14ac:dyDescent="0.25">
      <c r="A181" s="1" t="s">
        <v>175</v>
      </c>
      <c r="B181" s="1">
        <v>117</v>
      </c>
      <c r="C181" s="2"/>
      <c r="D181" s="30"/>
      <c r="E181" s="3">
        <f t="shared" si="20"/>
        <v>0</v>
      </c>
      <c r="F181" s="52" t="s">
        <v>436</v>
      </c>
      <c r="G181" s="53">
        <v>36515</v>
      </c>
      <c r="H181" s="54">
        <f t="shared" si="21"/>
        <v>0.89602964271692187</v>
      </c>
      <c r="I181" s="4" t="s">
        <v>436</v>
      </c>
      <c r="J181" s="5">
        <v>4237</v>
      </c>
      <c r="K181" s="6">
        <f t="shared" si="22"/>
        <v>0.10397035728307813</v>
      </c>
      <c r="L181" s="7"/>
      <c r="M181" s="8"/>
      <c r="N181" s="9">
        <f t="shared" si="23"/>
        <v>0</v>
      </c>
      <c r="O181" s="96" t="s">
        <v>436</v>
      </c>
      <c r="P181" s="95">
        <v>3320</v>
      </c>
      <c r="Q181" s="94">
        <f t="shared" si="24"/>
        <v>8.1468394189242246E-2</v>
      </c>
      <c r="R181" s="10"/>
      <c r="S181" s="11"/>
      <c r="T181" s="12">
        <f t="shared" si="25"/>
        <v>0</v>
      </c>
      <c r="U181" s="105"/>
      <c r="V181" s="104"/>
      <c r="W181" s="103">
        <f t="shared" si="26"/>
        <v>0</v>
      </c>
      <c r="X181" s="102"/>
      <c r="Y181" s="101"/>
      <c r="Z181" s="100">
        <f t="shared" si="27"/>
        <v>0</v>
      </c>
      <c r="AA181" s="13"/>
      <c r="AB181" s="14"/>
      <c r="AC181" s="15">
        <f t="shared" si="28"/>
        <v>0</v>
      </c>
      <c r="AD181" s="16">
        <f t="shared" si="29"/>
        <v>40752</v>
      </c>
      <c r="AE181" s="1" t="s">
        <v>436</v>
      </c>
      <c r="AF181" s="29" t="s">
        <v>18</v>
      </c>
      <c r="AG181" s="1" t="s">
        <v>129</v>
      </c>
    </row>
    <row r="182" spans="1:33" x14ac:dyDescent="0.25">
      <c r="A182" s="1" t="s">
        <v>175</v>
      </c>
      <c r="B182" s="1">
        <v>118</v>
      </c>
      <c r="C182" s="2"/>
      <c r="D182" s="30"/>
      <c r="E182" s="3">
        <f t="shared" si="20"/>
        <v>0</v>
      </c>
      <c r="F182" s="52" t="s">
        <v>1146</v>
      </c>
      <c r="G182" s="53">
        <v>40531</v>
      </c>
      <c r="H182" s="54">
        <f t="shared" si="21"/>
        <v>0.89595030726380476</v>
      </c>
      <c r="I182" s="4" t="s">
        <v>1146</v>
      </c>
      <c r="J182" s="5">
        <v>4591</v>
      </c>
      <c r="K182" s="6">
        <f t="shared" si="22"/>
        <v>0.10148547681153013</v>
      </c>
      <c r="L182" s="7"/>
      <c r="M182" s="8"/>
      <c r="N182" s="9">
        <f t="shared" si="23"/>
        <v>0</v>
      </c>
      <c r="O182" s="96" t="s">
        <v>1146</v>
      </c>
      <c r="P182" s="95">
        <v>2860</v>
      </c>
      <c r="Q182" s="94">
        <f t="shared" si="24"/>
        <v>6.3221185728812065E-2</v>
      </c>
      <c r="R182" s="10"/>
      <c r="S182" s="11"/>
      <c r="T182" s="12">
        <f t="shared" si="25"/>
        <v>0</v>
      </c>
      <c r="U182" s="105"/>
      <c r="V182" s="104"/>
      <c r="W182" s="103">
        <f t="shared" si="26"/>
        <v>0</v>
      </c>
      <c r="X182" s="102" t="s">
        <v>1146</v>
      </c>
      <c r="Y182" s="101">
        <v>116</v>
      </c>
      <c r="Z182" s="100">
        <f t="shared" si="27"/>
        <v>2.5642159246651044E-3</v>
      </c>
      <c r="AA182" s="13"/>
      <c r="AB182" s="14"/>
      <c r="AC182" s="15">
        <f t="shared" si="28"/>
        <v>0</v>
      </c>
      <c r="AD182" s="16">
        <f t="shared" si="29"/>
        <v>45238</v>
      </c>
      <c r="AE182" s="1" t="s">
        <v>1146</v>
      </c>
      <c r="AF182" s="29" t="s">
        <v>18</v>
      </c>
      <c r="AG182" s="1" t="s">
        <v>1345</v>
      </c>
    </row>
    <row r="183" spans="1:33" x14ac:dyDescent="0.25">
      <c r="A183" s="1" t="s">
        <v>175</v>
      </c>
      <c r="B183" s="1">
        <v>119</v>
      </c>
      <c r="C183" s="2" t="s">
        <v>1147</v>
      </c>
      <c r="D183" s="30">
        <v>25435</v>
      </c>
      <c r="E183" s="3">
        <f t="shared" si="20"/>
        <v>0.5549252754445293</v>
      </c>
      <c r="F183" s="52" t="s">
        <v>1346</v>
      </c>
      <c r="G183" s="53">
        <v>20122</v>
      </c>
      <c r="H183" s="54">
        <f t="shared" si="21"/>
        <v>0.43900949056397948</v>
      </c>
      <c r="I183" s="4"/>
      <c r="J183" s="5"/>
      <c r="K183" s="6">
        <f t="shared" si="22"/>
        <v>0</v>
      </c>
      <c r="L183" s="7"/>
      <c r="M183" s="8"/>
      <c r="N183" s="9">
        <f t="shared" si="23"/>
        <v>0</v>
      </c>
      <c r="O183" s="96" t="s">
        <v>1147</v>
      </c>
      <c r="P183" s="95">
        <v>1999</v>
      </c>
      <c r="Q183" s="94">
        <f t="shared" si="24"/>
        <v>4.3612959528744409E-2</v>
      </c>
      <c r="R183" s="10"/>
      <c r="S183" s="11"/>
      <c r="T183" s="12">
        <f t="shared" si="25"/>
        <v>0</v>
      </c>
      <c r="U183" s="105"/>
      <c r="V183" s="104"/>
      <c r="W183" s="103">
        <f t="shared" si="26"/>
        <v>0</v>
      </c>
      <c r="X183" s="102" t="s">
        <v>1347</v>
      </c>
      <c r="Y183" s="101">
        <v>278</v>
      </c>
      <c r="Z183" s="100">
        <f t="shared" si="27"/>
        <v>6.0652339914912187E-3</v>
      </c>
      <c r="AA183" s="13"/>
      <c r="AB183" s="14"/>
      <c r="AC183" s="15">
        <f t="shared" si="28"/>
        <v>0</v>
      </c>
      <c r="AD183" s="16">
        <f t="shared" si="29"/>
        <v>45835</v>
      </c>
      <c r="AE183" s="1" t="s">
        <v>1147</v>
      </c>
      <c r="AF183" s="29" t="s">
        <v>42</v>
      </c>
      <c r="AG183" s="1" t="s">
        <v>1348</v>
      </c>
    </row>
    <row r="184" spans="1:33" x14ac:dyDescent="0.25">
      <c r="A184" s="1" t="s">
        <v>175</v>
      </c>
      <c r="B184" s="1">
        <v>120</v>
      </c>
      <c r="C184" s="2" t="s">
        <v>1149</v>
      </c>
      <c r="D184" s="30">
        <v>18523</v>
      </c>
      <c r="E184" s="3">
        <f t="shared" si="20"/>
        <v>0.30643880488369785</v>
      </c>
      <c r="F184" s="52" t="s">
        <v>440</v>
      </c>
      <c r="G184" s="53">
        <v>37230</v>
      </c>
      <c r="H184" s="54">
        <f t="shared" si="21"/>
        <v>0.61592164907520763</v>
      </c>
      <c r="I184" s="4" t="s">
        <v>440</v>
      </c>
      <c r="J184" s="5">
        <v>4693</v>
      </c>
      <c r="K184" s="6">
        <f t="shared" si="22"/>
        <v>7.7639546041094534E-2</v>
      </c>
      <c r="L184" s="7"/>
      <c r="M184" s="8"/>
      <c r="N184" s="9">
        <f t="shared" si="23"/>
        <v>0</v>
      </c>
      <c r="O184" s="96" t="s">
        <v>440</v>
      </c>
      <c r="P184" s="95">
        <v>1496</v>
      </c>
      <c r="Q184" s="94">
        <f t="shared" si="24"/>
        <v>2.4749363067862223E-2</v>
      </c>
      <c r="R184" s="10"/>
      <c r="S184" s="11"/>
      <c r="T184" s="12">
        <f t="shared" si="25"/>
        <v>0</v>
      </c>
      <c r="U184" s="105"/>
      <c r="V184" s="104"/>
      <c r="W184" s="103">
        <f t="shared" si="26"/>
        <v>0</v>
      </c>
      <c r="X184" s="102"/>
      <c r="Y184" s="101"/>
      <c r="Z184" s="100">
        <f t="shared" si="27"/>
        <v>0</v>
      </c>
      <c r="AA184" s="13"/>
      <c r="AB184" s="14"/>
      <c r="AC184" s="15">
        <f t="shared" si="28"/>
        <v>0</v>
      </c>
      <c r="AD184" s="16">
        <f t="shared" si="29"/>
        <v>60446</v>
      </c>
      <c r="AE184" s="1" t="s">
        <v>440</v>
      </c>
      <c r="AF184" s="29" t="s">
        <v>18</v>
      </c>
      <c r="AG184" s="1" t="s">
        <v>498</v>
      </c>
    </row>
    <row r="185" spans="1:33" x14ac:dyDescent="0.25">
      <c r="A185" s="1" t="s">
        <v>175</v>
      </c>
      <c r="B185" s="1">
        <v>121</v>
      </c>
      <c r="C185" s="2" t="s">
        <v>1349</v>
      </c>
      <c r="D185" s="30">
        <v>21595</v>
      </c>
      <c r="E185" s="3">
        <f t="shared" si="20"/>
        <v>0.38029409174958173</v>
      </c>
      <c r="F185" s="52" t="s">
        <v>702</v>
      </c>
      <c r="G185" s="53">
        <v>30174</v>
      </c>
      <c r="H185" s="54">
        <f t="shared" si="21"/>
        <v>0.53137272166945493</v>
      </c>
      <c r="I185" s="4" t="s">
        <v>702</v>
      </c>
      <c r="J185" s="5">
        <v>2794</v>
      </c>
      <c r="K185" s="6">
        <f t="shared" si="22"/>
        <v>4.9203134630624284E-2</v>
      </c>
      <c r="L185" s="7" t="s">
        <v>1350</v>
      </c>
      <c r="M185" s="8">
        <v>1507</v>
      </c>
      <c r="N185" s="9">
        <f t="shared" si="23"/>
        <v>2.653869859998239E-2</v>
      </c>
      <c r="O185" s="96" t="s">
        <v>702</v>
      </c>
      <c r="P185" s="95">
        <v>1128</v>
      </c>
      <c r="Q185" s="94">
        <f t="shared" si="24"/>
        <v>1.9864400810073082E-2</v>
      </c>
      <c r="R185" s="10"/>
      <c r="S185" s="11"/>
      <c r="T185" s="12">
        <f t="shared" si="25"/>
        <v>0</v>
      </c>
      <c r="U185" s="105" t="s">
        <v>1351</v>
      </c>
      <c r="V185" s="104">
        <v>715</v>
      </c>
      <c r="W185" s="103">
        <f t="shared" si="26"/>
        <v>1.2591353350356608E-2</v>
      </c>
      <c r="X185" s="102"/>
      <c r="Y185" s="101"/>
      <c r="Z185" s="100">
        <f t="shared" si="27"/>
        <v>0</v>
      </c>
      <c r="AA185" s="13"/>
      <c r="AB185" s="14"/>
      <c r="AC185" s="15">
        <f t="shared" si="28"/>
        <v>0</v>
      </c>
      <c r="AD185" s="16">
        <f t="shared" si="29"/>
        <v>56785</v>
      </c>
      <c r="AE185" s="1" t="s">
        <v>702</v>
      </c>
      <c r="AF185" s="29" t="s">
        <v>18</v>
      </c>
      <c r="AG185" s="1" t="s">
        <v>1352</v>
      </c>
    </row>
    <row r="186" spans="1:33" x14ac:dyDescent="0.25">
      <c r="A186" s="1" t="s">
        <v>175</v>
      </c>
      <c r="B186" s="1">
        <v>122</v>
      </c>
      <c r="C186" s="2" t="s">
        <v>1353</v>
      </c>
      <c r="D186" s="30">
        <v>18632</v>
      </c>
      <c r="E186" s="3">
        <f t="shared" si="20"/>
        <v>0.31940206397641169</v>
      </c>
      <c r="F186" s="52" t="s">
        <v>1354</v>
      </c>
      <c r="G186" s="53">
        <v>37142</v>
      </c>
      <c r="H186" s="54">
        <f t="shared" si="21"/>
        <v>0.63671272328316253</v>
      </c>
      <c r="I186" s="4" t="s">
        <v>1354</v>
      </c>
      <c r="J186" s="5">
        <v>2560</v>
      </c>
      <c r="K186" s="6">
        <f t="shared" si="22"/>
        <v>4.3885212740425825E-2</v>
      </c>
      <c r="L186" s="7"/>
      <c r="M186" s="8"/>
      <c r="N186" s="9">
        <f t="shared" si="23"/>
        <v>0</v>
      </c>
      <c r="O186" s="96" t="s">
        <v>1354</v>
      </c>
      <c r="P186" s="95">
        <v>1683</v>
      </c>
      <c r="Q186" s="94">
        <f t="shared" si="24"/>
        <v>2.8851098844584634E-2</v>
      </c>
      <c r="R186" s="10"/>
      <c r="S186" s="11"/>
      <c r="T186" s="12">
        <f t="shared" si="25"/>
        <v>0</v>
      </c>
      <c r="U186" s="105"/>
      <c r="V186" s="104"/>
      <c r="W186" s="103">
        <f t="shared" si="26"/>
        <v>0</v>
      </c>
      <c r="X186" s="102"/>
      <c r="Y186" s="101"/>
      <c r="Z186" s="100">
        <f t="shared" si="27"/>
        <v>0</v>
      </c>
      <c r="AA186" s="13"/>
      <c r="AB186" s="14"/>
      <c r="AC186" s="15">
        <f t="shared" si="28"/>
        <v>0</v>
      </c>
      <c r="AD186" s="16">
        <f t="shared" si="29"/>
        <v>58334</v>
      </c>
      <c r="AE186" s="1" t="s">
        <v>1354</v>
      </c>
      <c r="AF186" s="29" t="s">
        <v>18</v>
      </c>
      <c r="AG186" s="1" t="s">
        <v>498</v>
      </c>
    </row>
    <row r="187" spans="1:33" x14ac:dyDescent="0.25">
      <c r="A187" s="1" t="s">
        <v>175</v>
      </c>
      <c r="B187" s="1">
        <v>123</v>
      </c>
      <c r="C187" s="2" t="s">
        <v>444</v>
      </c>
      <c r="D187" s="30">
        <v>34148</v>
      </c>
      <c r="E187" s="3">
        <f t="shared" si="20"/>
        <v>0.82477115184889982</v>
      </c>
      <c r="F187" s="52"/>
      <c r="G187" s="53"/>
      <c r="H187" s="54">
        <f t="shared" si="21"/>
        <v>0</v>
      </c>
      <c r="I187" s="4"/>
      <c r="J187" s="5"/>
      <c r="K187" s="6">
        <f t="shared" si="22"/>
        <v>0</v>
      </c>
      <c r="L187" s="7" t="s">
        <v>444</v>
      </c>
      <c r="M187" s="8">
        <v>7255</v>
      </c>
      <c r="N187" s="9">
        <f t="shared" si="23"/>
        <v>0.17522884815110015</v>
      </c>
      <c r="O187" s="96"/>
      <c r="P187" s="95"/>
      <c r="Q187" s="94">
        <f t="shared" si="24"/>
        <v>0</v>
      </c>
      <c r="R187" s="10"/>
      <c r="S187" s="11"/>
      <c r="T187" s="12">
        <f t="shared" si="25"/>
        <v>0</v>
      </c>
      <c r="U187" s="105"/>
      <c r="V187" s="104"/>
      <c r="W187" s="103">
        <f t="shared" si="26"/>
        <v>0</v>
      </c>
      <c r="X187" s="102"/>
      <c r="Y187" s="101"/>
      <c r="Z187" s="100">
        <f t="shared" si="27"/>
        <v>0</v>
      </c>
      <c r="AA187" s="13"/>
      <c r="AB187" s="14"/>
      <c r="AC187" s="15">
        <f t="shared" si="28"/>
        <v>0</v>
      </c>
      <c r="AD187" s="16">
        <f t="shared" si="29"/>
        <v>41403</v>
      </c>
      <c r="AE187" s="1" t="s">
        <v>444</v>
      </c>
      <c r="AF187" s="29" t="s">
        <v>42</v>
      </c>
      <c r="AG187" s="1" t="s">
        <v>43</v>
      </c>
    </row>
    <row r="188" spans="1:33" x14ac:dyDescent="0.25">
      <c r="A188" s="1" t="s">
        <v>175</v>
      </c>
      <c r="B188" s="1">
        <v>124</v>
      </c>
      <c r="C188" s="2" t="s">
        <v>831</v>
      </c>
      <c r="D188" s="30">
        <v>21053</v>
      </c>
      <c r="E188" s="3">
        <f t="shared" si="20"/>
        <v>0.36598000869187308</v>
      </c>
      <c r="F188" s="52" t="s">
        <v>446</v>
      </c>
      <c r="G188" s="53">
        <v>33791</v>
      </c>
      <c r="H188" s="54">
        <f t="shared" si="21"/>
        <v>0.58741416775315081</v>
      </c>
      <c r="I188" s="4" t="s">
        <v>446</v>
      </c>
      <c r="J188" s="5">
        <v>2681</v>
      </c>
      <c r="K188" s="6">
        <f t="shared" si="22"/>
        <v>4.6605823554976097E-2</v>
      </c>
      <c r="L188" s="7"/>
      <c r="M188" s="8"/>
      <c r="N188" s="9">
        <f t="shared" si="23"/>
        <v>0</v>
      </c>
      <c r="O188" s="96" t="s">
        <v>446</v>
      </c>
      <c r="P188" s="95">
        <v>1504</v>
      </c>
      <c r="Q188" s="94">
        <f t="shared" si="24"/>
        <v>2.6145154280747502E-2</v>
      </c>
      <c r="R188" s="10"/>
      <c r="S188" s="11"/>
      <c r="T188" s="12">
        <f t="shared" si="25"/>
        <v>0</v>
      </c>
      <c r="U188" s="105"/>
      <c r="V188" s="104"/>
      <c r="W188" s="103">
        <f t="shared" si="26"/>
        <v>0</v>
      </c>
      <c r="X188" s="102"/>
      <c r="Y188" s="101"/>
      <c r="Z188" s="100">
        <f t="shared" si="27"/>
        <v>0</v>
      </c>
      <c r="AA188" s="13"/>
      <c r="AB188" s="14"/>
      <c r="AC188" s="15">
        <f t="shared" si="28"/>
        <v>0</v>
      </c>
      <c r="AD188" s="16">
        <f t="shared" si="29"/>
        <v>57525</v>
      </c>
      <c r="AE188" s="1" t="s">
        <v>446</v>
      </c>
      <c r="AF188" s="29" t="s">
        <v>18</v>
      </c>
      <c r="AG188" s="1" t="s">
        <v>498</v>
      </c>
    </row>
    <row r="189" spans="1:33" x14ac:dyDescent="0.25">
      <c r="A189" s="1" t="s">
        <v>175</v>
      </c>
      <c r="B189" s="1">
        <v>125</v>
      </c>
      <c r="C189" s="2" t="s">
        <v>1355</v>
      </c>
      <c r="D189" s="30">
        <v>31979</v>
      </c>
      <c r="E189" s="3">
        <f t="shared" si="20"/>
        <v>0.58461454086762576</v>
      </c>
      <c r="F189" s="52" t="s">
        <v>1356</v>
      </c>
      <c r="G189" s="53">
        <v>15997</v>
      </c>
      <c r="H189" s="54">
        <f t="shared" si="21"/>
        <v>0.2924443794446171</v>
      </c>
      <c r="I189" s="4"/>
      <c r="J189" s="5"/>
      <c r="K189" s="6">
        <f t="shared" si="22"/>
        <v>0</v>
      </c>
      <c r="L189" s="7" t="s">
        <v>1355</v>
      </c>
      <c r="M189" s="8">
        <v>5694</v>
      </c>
      <c r="N189" s="9">
        <f t="shared" si="23"/>
        <v>0.10409316100254108</v>
      </c>
      <c r="O189" s="96"/>
      <c r="P189" s="95"/>
      <c r="Q189" s="94">
        <f t="shared" si="24"/>
        <v>0</v>
      </c>
      <c r="R189" s="10"/>
      <c r="S189" s="11"/>
      <c r="T189" s="12">
        <f t="shared" si="25"/>
        <v>0</v>
      </c>
      <c r="U189" s="105" t="s">
        <v>1356</v>
      </c>
      <c r="V189" s="104">
        <v>1031</v>
      </c>
      <c r="W189" s="103">
        <f t="shared" si="26"/>
        <v>1.8847918685215993E-2</v>
      </c>
      <c r="X189" s="102"/>
      <c r="Y189" s="101"/>
      <c r="Z189" s="100">
        <f t="shared" si="27"/>
        <v>0</v>
      </c>
      <c r="AA189" s="13"/>
      <c r="AB189" s="14"/>
      <c r="AC189" s="15">
        <f t="shared" si="28"/>
        <v>0</v>
      </c>
      <c r="AD189" s="16">
        <f t="shared" si="29"/>
        <v>54701</v>
      </c>
      <c r="AE189" s="1" t="s">
        <v>1355</v>
      </c>
      <c r="AF189" s="29" t="s">
        <v>42</v>
      </c>
      <c r="AG189" s="1" t="s">
        <v>1357</v>
      </c>
    </row>
    <row r="190" spans="1:33" x14ac:dyDescent="0.25">
      <c r="A190" s="1" t="s">
        <v>175</v>
      </c>
      <c r="B190" s="1">
        <v>126</v>
      </c>
      <c r="C190" s="2" t="s">
        <v>1358</v>
      </c>
      <c r="D190" s="30">
        <v>26779</v>
      </c>
      <c r="E190" s="3">
        <f t="shared" si="20"/>
        <v>0.40509795023069362</v>
      </c>
      <c r="F190" s="52" t="s">
        <v>1359</v>
      </c>
      <c r="G190" s="53">
        <v>33136</v>
      </c>
      <c r="H190" s="54">
        <f t="shared" si="21"/>
        <v>0.50126314197110655</v>
      </c>
      <c r="I190" s="4" t="s">
        <v>1359</v>
      </c>
      <c r="J190" s="5">
        <v>4192</v>
      </c>
      <c r="K190" s="6">
        <f t="shared" si="22"/>
        <v>6.3414265184176685E-2</v>
      </c>
      <c r="L190" s="7" t="s">
        <v>1358</v>
      </c>
      <c r="M190" s="8">
        <v>1998</v>
      </c>
      <c r="N190" s="9">
        <f t="shared" si="23"/>
        <v>3.0224642614023144E-2</v>
      </c>
      <c r="O190" s="96" t="s">
        <v>1359</v>
      </c>
      <c r="P190" s="95">
        <v>1164</v>
      </c>
      <c r="Q190" s="94">
        <f t="shared" si="24"/>
        <v>1.7608350351713185E-2</v>
      </c>
      <c r="R190" s="10"/>
      <c r="S190" s="11"/>
      <c r="T190" s="12">
        <f t="shared" si="25"/>
        <v>0</v>
      </c>
      <c r="U190" s="105"/>
      <c r="V190" s="104"/>
      <c r="W190" s="103">
        <f t="shared" si="26"/>
        <v>0</v>
      </c>
      <c r="X190" s="102"/>
      <c r="Y190" s="101"/>
      <c r="Z190" s="100">
        <f t="shared" si="27"/>
        <v>0</v>
      </c>
      <c r="AA190" s="13"/>
      <c r="AB190" s="14"/>
      <c r="AC190" s="15">
        <f t="shared" si="28"/>
        <v>0</v>
      </c>
      <c r="AD190" s="16">
        <f t="shared" si="29"/>
        <v>66105</v>
      </c>
      <c r="AE190" s="1" t="s">
        <v>1359</v>
      </c>
      <c r="AF190" s="29" t="s">
        <v>18</v>
      </c>
      <c r="AG190" s="1" t="s">
        <v>502</v>
      </c>
    </row>
    <row r="191" spans="1:33" x14ac:dyDescent="0.25">
      <c r="A191" s="1" t="s">
        <v>175</v>
      </c>
      <c r="B191" s="1">
        <v>127</v>
      </c>
      <c r="C191" s="2" t="s">
        <v>451</v>
      </c>
      <c r="D191" s="30">
        <v>39101</v>
      </c>
      <c r="E191" s="3">
        <f t="shared" si="20"/>
        <v>0.51286726128016791</v>
      </c>
      <c r="F191" s="52" t="s">
        <v>1360</v>
      </c>
      <c r="G191" s="53">
        <v>29642</v>
      </c>
      <c r="H191" s="54">
        <f t="shared" si="21"/>
        <v>0.38879853095487932</v>
      </c>
      <c r="I191" s="4" t="s">
        <v>1360</v>
      </c>
      <c r="J191" s="5">
        <v>4379</v>
      </c>
      <c r="K191" s="6">
        <f t="shared" si="22"/>
        <v>5.7437040923399789E-2</v>
      </c>
      <c r="L191" s="7" t="s">
        <v>451</v>
      </c>
      <c r="M191" s="8">
        <v>3118</v>
      </c>
      <c r="N191" s="9">
        <f t="shared" si="23"/>
        <v>4.0897166841552993E-2</v>
      </c>
      <c r="O191" s="96" t="s">
        <v>1360</v>
      </c>
      <c r="P191" s="95">
        <v>1129</v>
      </c>
      <c r="Q191" s="94">
        <f t="shared" si="24"/>
        <v>1.4808499475341028E-2</v>
      </c>
      <c r="R191" s="10"/>
      <c r="S191" s="11"/>
      <c r="T191" s="12">
        <f t="shared" si="25"/>
        <v>0</v>
      </c>
      <c r="U191" s="105"/>
      <c r="V191" s="104"/>
      <c r="W191" s="103">
        <f t="shared" si="26"/>
        <v>0</v>
      </c>
      <c r="X191" s="102"/>
      <c r="Y191" s="101"/>
      <c r="Z191" s="100">
        <f t="shared" si="27"/>
        <v>0</v>
      </c>
      <c r="AA191" s="13"/>
      <c r="AB191" s="14"/>
      <c r="AC191" s="15">
        <f t="shared" si="28"/>
        <v>0</v>
      </c>
      <c r="AD191" s="16">
        <f t="shared" si="29"/>
        <v>76240</v>
      </c>
      <c r="AE191" s="1" t="s">
        <v>451</v>
      </c>
      <c r="AF191" s="29" t="s">
        <v>42</v>
      </c>
      <c r="AG191" s="1" t="s">
        <v>502</v>
      </c>
    </row>
    <row r="192" spans="1:33" x14ac:dyDescent="0.25">
      <c r="A192" s="1" t="s">
        <v>175</v>
      </c>
      <c r="B192" s="1">
        <v>128</v>
      </c>
      <c r="C192" s="2" t="s">
        <v>941</v>
      </c>
      <c r="D192" s="30">
        <v>33575</v>
      </c>
      <c r="E192" s="3">
        <f t="shared" si="20"/>
        <v>0.60177800082447619</v>
      </c>
      <c r="F192" s="52" t="s">
        <v>637</v>
      </c>
      <c r="G192" s="53">
        <v>16542</v>
      </c>
      <c r="H192" s="54">
        <f t="shared" si="21"/>
        <v>0.29648880683956769</v>
      </c>
      <c r="I192" s="4" t="s">
        <v>637</v>
      </c>
      <c r="J192" s="5">
        <v>2808</v>
      </c>
      <c r="K192" s="6">
        <f t="shared" si="22"/>
        <v>5.0328894305737282E-2</v>
      </c>
      <c r="L192" s="7" t="s">
        <v>941</v>
      </c>
      <c r="M192" s="8">
        <v>2395</v>
      </c>
      <c r="N192" s="9">
        <f t="shared" si="23"/>
        <v>4.2926532002222503E-2</v>
      </c>
      <c r="O192" s="96" t="s">
        <v>941</v>
      </c>
      <c r="P192" s="95">
        <v>940</v>
      </c>
      <c r="Q192" s="94">
        <f t="shared" si="24"/>
        <v>1.684799168354453E-2</v>
      </c>
      <c r="R192" s="10"/>
      <c r="S192" s="11"/>
      <c r="T192" s="12">
        <f t="shared" si="25"/>
        <v>0</v>
      </c>
      <c r="U192" s="105" t="s">
        <v>637</v>
      </c>
      <c r="V192" s="104">
        <v>473</v>
      </c>
      <c r="W192" s="103">
        <f t="shared" si="26"/>
        <v>8.4777660279963443E-3</v>
      </c>
      <c r="X192" s="102"/>
      <c r="Y192" s="101"/>
      <c r="Z192" s="100">
        <f t="shared" si="27"/>
        <v>0</v>
      </c>
      <c r="AA192" s="13"/>
      <c r="AB192" s="14"/>
      <c r="AC192" s="15">
        <f t="shared" si="28"/>
        <v>0</v>
      </c>
      <c r="AD192" s="16">
        <f t="shared" si="29"/>
        <v>55793</v>
      </c>
      <c r="AE192" s="1" t="s">
        <v>941</v>
      </c>
      <c r="AF192" s="29" t="s">
        <v>42</v>
      </c>
      <c r="AG192" s="1" t="s">
        <v>1328</v>
      </c>
    </row>
    <row r="193" spans="1:33" x14ac:dyDescent="0.25">
      <c r="A193" s="1" t="s">
        <v>175</v>
      </c>
      <c r="B193" s="1">
        <v>129</v>
      </c>
      <c r="C193" s="2" t="s">
        <v>453</v>
      </c>
      <c r="D193" s="30">
        <v>32500</v>
      </c>
      <c r="E193" s="3">
        <f t="shared" si="20"/>
        <v>0.70489741031536024</v>
      </c>
      <c r="F193" s="52" t="s">
        <v>1208</v>
      </c>
      <c r="G193" s="53">
        <v>11406</v>
      </c>
      <c r="H193" s="54">
        <f t="shared" si="21"/>
        <v>0.2473864572940615</v>
      </c>
      <c r="I193" s="4" t="s">
        <v>1208</v>
      </c>
      <c r="J193" s="5">
        <v>2200</v>
      </c>
      <c r="K193" s="6">
        <f t="shared" si="22"/>
        <v>4.7716132390578231E-2</v>
      </c>
      <c r="L193" s="7"/>
      <c r="M193" s="8"/>
      <c r="N193" s="9">
        <f t="shared" si="23"/>
        <v>0</v>
      </c>
      <c r="O193" s="96" t="s">
        <v>453</v>
      </c>
      <c r="P193" s="95">
        <v>1707</v>
      </c>
      <c r="Q193" s="94">
        <f t="shared" si="24"/>
        <v>3.7023380904871381E-2</v>
      </c>
      <c r="R193" s="10"/>
      <c r="S193" s="11"/>
      <c r="T193" s="12">
        <f t="shared" si="25"/>
        <v>0</v>
      </c>
      <c r="U193" s="105"/>
      <c r="V193" s="104"/>
      <c r="W193" s="103">
        <f t="shared" si="26"/>
        <v>0</v>
      </c>
      <c r="X193" s="102"/>
      <c r="Y193" s="101"/>
      <c r="Z193" s="100">
        <f t="shared" si="27"/>
        <v>0</v>
      </c>
      <c r="AA193" s="13"/>
      <c r="AB193" s="14"/>
      <c r="AC193" s="15">
        <f t="shared" si="28"/>
        <v>0</v>
      </c>
      <c r="AD193" s="16">
        <f t="shared" si="29"/>
        <v>46106</v>
      </c>
      <c r="AE193" s="1" t="s">
        <v>453</v>
      </c>
      <c r="AF193" s="29" t="s">
        <v>42</v>
      </c>
      <c r="AG193" s="1" t="s">
        <v>646</v>
      </c>
    </row>
    <row r="194" spans="1:33" x14ac:dyDescent="0.25">
      <c r="A194" s="1" t="s">
        <v>175</v>
      </c>
      <c r="B194" s="1">
        <v>130</v>
      </c>
      <c r="C194" s="2" t="s">
        <v>1154</v>
      </c>
      <c r="D194" s="30">
        <v>18084</v>
      </c>
      <c r="E194" s="3">
        <f t="shared" ref="E194:E214" si="30">D194/AD194</f>
        <v>0.3122938504843974</v>
      </c>
      <c r="F194" s="52" t="s">
        <v>1155</v>
      </c>
      <c r="G194" s="53">
        <v>34318</v>
      </c>
      <c r="H194" s="54">
        <f t="shared" ref="H194:H214" si="31">G194/AD194</f>
        <v>0.59263992263456922</v>
      </c>
      <c r="I194" s="4" t="s">
        <v>1155</v>
      </c>
      <c r="J194" s="5">
        <v>5363</v>
      </c>
      <c r="K194" s="6">
        <f t="shared" ref="K194:K214" si="32">J194/AD194</f>
        <v>9.2614019030514444E-2</v>
      </c>
      <c r="L194" s="7"/>
      <c r="M194" s="8"/>
      <c r="N194" s="9">
        <f t="shared" ref="N194:N214" si="33">M194/AD194</f>
        <v>0</v>
      </c>
      <c r="O194" s="96" t="s">
        <v>1155</v>
      </c>
      <c r="P194" s="95">
        <v>937</v>
      </c>
      <c r="Q194" s="94">
        <f t="shared" ref="Q194:Q214" si="34">P194/AD194</f>
        <v>1.6181117999551003E-2</v>
      </c>
      <c r="R194" s="10"/>
      <c r="S194" s="11"/>
      <c r="T194" s="12">
        <f t="shared" ref="T194:T214" si="35">S194/AD194</f>
        <v>0</v>
      </c>
      <c r="U194" s="105"/>
      <c r="V194" s="104"/>
      <c r="W194" s="103">
        <f t="shared" ref="W194:W214" si="36">V194/AD194</f>
        <v>0</v>
      </c>
      <c r="X194" s="102" t="s">
        <v>1154</v>
      </c>
      <c r="Y194" s="101">
        <v>142</v>
      </c>
      <c r="Z194" s="100">
        <f t="shared" ref="Z194:Z214" si="37">Y194/AD194</f>
        <v>2.4522078505189357E-3</v>
      </c>
      <c r="AA194" s="13"/>
      <c r="AB194" s="14"/>
      <c r="AC194" s="15">
        <f t="shared" ref="AC194:AC214" si="38">AB194/AD194</f>
        <v>0</v>
      </c>
      <c r="AD194" s="16">
        <f t="shared" ref="AD194:AD214" si="39">D194+G194+J194+M194+S194+AB194+V194+Y194</f>
        <v>57907</v>
      </c>
      <c r="AE194" s="1" t="s">
        <v>1155</v>
      </c>
      <c r="AF194" s="29" t="s">
        <v>18</v>
      </c>
      <c r="AG194" s="1" t="s">
        <v>1361</v>
      </c>
    </row>
    <row r="195" spans="1:33" x14ac:dyDescent="0.25">
      <c r="A195" s="1" t="s">
        <v>175</v>
      </c>
      <c r="B195" s="1">
        <v>131</v>
      </c>
      <c r="C195" s="2" t="s">
        <v>256</v>
      </c>
      <c r="D195" s="30">
        <v>27817</v>
      </c>
      <c r="E195" s="3">
        <f t="shared" si="30"/>
        <v>0.42029795721020186</v>
      </c>
      <c r="F195" s="52" t="s">
        <v>1362</v>
      </c>
      <c r="G195" s="53">
        <v>32486</v>
      </c>
      <c r="H195" s="54">
        <f t="shared" si="31"/>
        <v>0.49084370844917202</v>
      </c>
      <c r="I195" s="4" t="s">
        <v>1362</v>
      </c>
      <c r="J195" s="5">
        <v>4661</v>
      </c>
      <c r="K195" s="6">
        <f t="shared" si="32"/>
        <v>7.0424876102985617E-2</v>
      </c>
      <c r="L195" s="7"/>
      <c r="M195" s="8"/>
      <c r="N195" s="9">
        <f t="shared" si="33"/>
        <v>0</v>
      </c>
      <c r="O195" s="96"/>
      <c r="P195" s="95"/>
      <c r="Q195" s="94">
        <f t="shared" si="34"/>
        <v>0</v>
      </c>
      <c r="R195" s="10"/>
      <c r="S195" s="11"/>
      <c r="T195" s="12">
        <f t="shared" si="35"/>
        <v>0</v>
      </c>
      <c r="U195" s="105"/>
      <c r="V195" s="104"/>
      <c r="W195" s="103">
        <f t="shared" si="36"/>
        <v>0</v>
      </c>
      <c r="X195" s="102" t="s">
        <v>1363</v>
      </c>
      <c r="Y195" s="101">
        <v>1220</v>
      </c>
      <c r="Z195" s="100">
        <f t="shared" si="37"/>
        <v>1.8433458237640518E-2</v>
      </c>
      <c r="AA195" s="13"/>
      <c r="AB195" s="14"/>
      <c r="AC195" s="15">
        <f t="shared" si="38"/>
        <v>0</v>
      </c>
      <c r="AD195" s="16">
        <f t="shared" si="39"/>
        <v>66184</v>
      </c>
      <c r="AE195" s="1" t="s">
        <v>1362</v>
      </c>
      <c r="AF195" s="29" t="s">
        <v>18</v>
      </c>
      <c r="AG195" s="1" t="s">
        <v>1364</v>
      </c>
    </row>
    <row r="196" spans="1:33" x14ac:dyDescent="0.25">
      <c r="A196" s="1" t="s">
        <v>175</v>
      </c>
      <c r="B196" s="1">
        <v>132</v>
      </c>
      <c r="C196" s="2"/>
      <c r="D196" s="30"/>
      <c r="E196" s="3">
        <f t="shared" si="30"/>
        <v>0</v>
      </c>
      <c r="F196" s="52" t="s">
        <v>456</v>
      </c>
      <c r="G196" s="53">
        <v>41186</v>
      </c>
      <c r="H196" s="54">
        <f t="shared" si="31"/>
        <v>0.90191612832585133</v>
      </c>
      <c r="I196" s="4" t="s">
        <v>456</v>
      </c>
      <c r="J196" s="5">
        <v>4479</v>
      </c>
      <c r="K196" s="6">
        <f t="shared" si="32"/>
        <v>9.8083871674148698E-2</v>
      </c>
      <c r="L196" s="7"/>
      <c r="M196" s="8"/>
      <c r="N196" s="9">
        <f t="shared" si="33"/>
        <v>0</v>
      </c>
      <c r="O196" s="96" t="s">
        <v>456</v>
      </c>
      <c r="P196" s="95">
        <v>3189</v>
      </c>
      <c r="Q196" s="94">
        <f t="shared" si="34"/>
        <v>6.9834665498740831E-2</v>
      </c>
      <c r="R196" s="10"/>
      <c r="S196" s="11"/>
      <c r="T196" s="12">
        <f t="shared" si="35"/>
        <v>0</v>
      </c>
      <c r="U196" s="105"/>
      <c r="V196" s="104"/>
      <c r="W196" s="103">
        <f t="shared" si="36"/>
        <v>0</v>
      </c>
      <c r="X196" s="102"/>
      <c r="Y196" s="101"/>
      <c r="Z196" s="100">
        <f t="shared" si="37"/>
        <v>0</v>
      </c>
      <c r="AA196" s="13"/>
      <c r="AB196" s="14"/>
      <c r="AC196" s="15">
        <f t="shared" si="38"/>
        <v>0</v>
      </c>
      <c r="AD196" s="16">
        <f t="shared" si="39"/>
        <v>45665</v>
      </c>
      <c r="AE196" s="1" t="s">
        <v>456</v>
      </c>
      <c r="AF196" s="29" t="s">
        <v>18</v>
      </c>
      <c r="AG196" s="1" t="s">
        <v>129</v>
      </c>
    </row>
    <row r="197" spans="1:33" x14ac:dyDescent="0.25">
      <c r="A197" s="1" t="s">
        <v>175</v>
      </c>
      <c r="B197" s="1">
        <v>133</v>
      </c>
      <c r="C197" s="2" t="s">
        <v>1365</v>
      </c>
      <c r="D197" s="30">
        <v>24013</v>
      </c>
      <c r="E197" s="3">
        <f t="shared" si="30"/>
        <v>0.3615980002409348</v>
      </c>
      <c r="F197" s="52" t="s">
        <v>1157</v>
      </c>
      <c r="G197" s="53">
        <v>35676</v>
      </c>
      <c r="H197" s="54">
        <f t="shared" si="31"/>
        <v>0.53722443079147086</v>
      </c>
      <c r="I197" s="4" t="s">
        <v>1157</v>
      </c>
      <c r="J197" s="5">
        <v>4902</v>
      </c>
      <c r="K197" s="6">
        <f t="shared" si="32"/>
        <v>7.3816407661727507E-2</v>
      </c>
      <c r="L197" s="7" t="s">
        <v>1365</v>
      </c>
      <c r="M197" s="8">
        <v>1817</v>
      </c>
      <c r="N197" s="9">
        <f t="shared" si="33"/>
        <v>2.7361161305866764E-2</v>
      </c>
      <c r="O197" s="96" t="s">
        <v>1157</v>
      </c>
      <c r="P197" s="95">
        <v>1182</v>
      </c>
      <c r="Q197" s="94">
        <f t="shared" si="34"/>
        <v>1.7799060354174195E-2</v>
      </c>
      <c r="R197" s="10"/>
      <c r="S197" s="11"/>
      <c r="T197" s="12">
        <f t="shared" si="35"/>
        <v>0</v>
      </c>
      <c r="U197" s="105"/>
      <c r="V197" s="104"/>
      <c r="W197" s="103">
        <f t="shared" si="36"/>
        <v>0</v>
      </c>
      <c r="X197" s="102"/>
      <c r="Y197" s="101"/>
      <c r="Z197" s="100">
        <f t="shared" si="37"/>
        <v>0</v>
      </c>
      <c r="AA197" s="13"/>
      <c r="AB197" s="14"/>
      <c r="AC197" s="15">
        <f t="shared" si="38"/>
        <v>0</v>
      </c>
      <c r="AD197" s="16">
        <f t="shared" si="39"/>
        <v>66408</v>
      </c>
      <c r="AE197" s="1" t="s">
        <v>1157</v>
      </c>
      <c r="AF197" s="29" t="s">
        <v>18</v>
      </c>
      <c r="AG197" s="1" t="s">
        <v>502</v>
      </c>
    </row>
    <row r="198" spans="1:33" x14ac:dyDescent="0.25">
      <c r="A198" s="1" t="s">
        <v>175</v>
      </c>
      <c r="B198" s="1">
        <v>134</v>
      </c>
      <c r="C198" s="2" t="s">
        <v>1366</v>
      </c>
      <c r="D198" s="30">
        <v>25924</v>
      </c>
      <c r="E198" s="3">
        <f t="shared" si="30"/>
        <v>0.39196238225555269</v>
      </c>
      <c r="F198" s="52" t="s">
        <v>1367</v>
      </c>
      <c r="G198" s="53">
        <v>32245</v>
      </c>
      <c r="H198" s="54">
        <f t="shared" si="31"/>
        <v>0.48753383026655983</v>
      </c>
      <c r="I198" s="4" t="s">
        <v>1367</v>
      </c>
      <c r="J198" s="5">
        <v>5484</v>
      </c>
      <c r="K198" s="6">
        <f t="shared" si="32"/>
        <v>8.291628237499811E-2</v>
      </c>
      <c r="L198" s="7" t="s">
        <v>1368</v>
      </c>
      <c r="M198" s="8">
        <v>1439</v>
      </c>
      <c r="N198" s="9">
        <f t="shared" si="33"/>
        <v>2.1757208303723977E-2</v>
      </c>
      <c r="O198" s="96" t="s">
        <v>1367</v>
      </c>
      <c r="P198" s="95">
        <v>1208</v>
      </c>
      <c r="Q198" s="94">
        <f t="shared" si="34"/>
        <v>1.8264564024251955E-2</v>
      </c>
      <c r="R198" s="10" t="s">
        <v>653</v>
      </c>
      <c r="S198" s="11">
        <v>1047</v>
      </c>
      <c r="T198" s="12">
        <f t="shared" si="35"/>
        <v>1.5830296799165394E-2</v>
      </c>
      <c r="U198" s="105"/>
      <c r="V198" s="104"/>
      <c r="W198" s="103">
        <f t="shared" si="36"/>
        <v>0</v>
      </c>
      <c r="X198" s="102"/>
      <c r="Y198" s="101"/>
      <c r="Z198" s="100">
        <f t="shared" si="37"/>
        <v>0</v>
      </c>
      <c r="AA198" s="13"/>
      <c r="AB198" s="14"/>
      <c r="AC198" s="15">
        <f t="shared" si="38"/>
        <v>0</v>
      </c>
      <c r="AD198" s="16">
        <f t="shared" si="39"/>
        <v>66139</v>
      </c>
      <c r="AE198" s="1" t="s">
        <v>1367</v>
      </c>
      <c r="AF198" s="29" t="s">
        <v>18</v>
      </c>
      <c r="AG198" s="1" t="s">
        <v>1369</v>
      </c>
    </row>
    <row r="199" spans="1:33" x14ac:dyDescent="0.25">
      <c r="A199" s="1" t="s">
        <v>175</v>
      </c>
      <c r="B199" s="1">
        <v>135</v>
      </c>
      <c r="C199" s="2" t="s">
        <v>1021</v>
      </c>
      <c r="D199" s="30">
        <v>38570</v>
      </c>
      <c r="E199" s="3">
        <f t="shared" si="30"/>
        <v>0.47521068453994381</v>
      </c>
      <c r="F199" s="52" t="s">
        <v>462</v>
      </c>
      <c r="G199" s="53">
        <v>34213</v>
      </c>
      <c r="H199" s="54">
        <f t="shared" si="31"/>
        <v>0.42152924942092551</v>
      </c>
      <c r="I199" s="4" t="s">
        <v>462</v>
      </c>
      <c r="J199" s="5">
        <v>5387</v>
      </c>
      <c r="K199" s="6">
        <f t="shared" si="32"/>
        <v>6.6371790448967516E-2</v>
      </c>
      <c r="L199" s="7" t="s">
        <v>1021</v>
      </c>
      <c r="M199" s="8">
        <v>2994</v>
      </c>
      <c r="N199" s="9">
        <f t="shared" si="33"/>
        <v>3.6888275590163125E-2</v>
      </c>
      <c r="O199" s="96" t="s">
        <v>462</v>
      </c>
      <c r="P199" s="95">
        <v>1233</v>
      </c>
      <c r="Q199" s="94">
        <f t="shared" si="34"/>
        <v>1.5191464195948943E-2</v>
      </c>
      <c r="R199" s="10"/>
      <c r="S199" s="11"/>
      <c r="T199" s="12">
        <f t="shared" si="35"/>
        <v>0</v>
      </c>
      <c r="U199" s="105"/>
      <c r="V199" s="104"/>
      <c r="W199" s="103">
        <f t="shared" si="36"/>
        <v>0</v>
      </c>
      <c r="X199" s="102"/>
      <c r="Y199" s="101"/>
      <c r="Z199" s="100">
        <f t="shared" si="37"/>
        <v>0</v>
      </c>
      <c r="AA199" s="13"/>
      <c r="AB199" s="14"/>
      <c r="AC199" s="15">
        <f t="shared" si="38"/>
        <v>0</v>
      </c>
      <c r="AD199" s="16">
        <f t="shared" si="39"/>
        <v>81164</v>
      </c>
      <c r="AE199" s="1" t="s">
        <v>1021</v>
      </c>
      <c r="AF199" s="29" t="s">
        <v>42</v>
      </c>
      <c r="AG199" s="1" t="s">
        <v>502</v>
      </c>
    </row>
    <row r="200" spans="1:33" x14ac:dyDescent="0.25">
      <c r="A200" s="1" t="s">
        <v>175</v>
      </c>
      <c r="B200" s="1">
        <v>136</v>
      </c>
      <c r="C200" s="2" t="s">
        <v>247</v>
      </c>
      <c r="D200" s="30">
        <v>40366</v>
      </c>
      <c r="E200" s="3">
        <f t="shared" si="30"/>
        <v>0.84165971643035864</v>
      </c>
      <c r="F200" s="52"/>
      <c r="G200" s="53"/>
      <c r="H200" s="54">
        <f t="shared" si="31"/>
        <v>0</v>
      </c>
      <c r="I200" s="4"/>
      <c r="J200" s="5"/>
      <c r="K200" s="6">
        <f t="shared" si="32"/>
        <v>0</v>
      </c>
      <c r="L200" s="7" t="s">
        <v>247</v>
      </c>
      <c r="M200" s="8">
        <v>4669</v>
      </c>
      <c r="N200" s="9">
        <f t="shared" si="33"/>
        <v>9.7351959966638868E-2</v>
      </c>
      <c r="O200" s="96" t="s">
        <v>1370</v>
      </c>
      <c r="P200" s="95">
        <v>3955</v>
      </c>
      <c r="Q200" s="94">
        <f t="shared" si="34"/>
        <v>8.2464553794829018E-2</v>
      </c>
      <c r="R200" s="10"/>
      <c r="S200" s="11"/>
      <c r="T200" s="12">
        <f t="shared" si="35"/>
        <v>0</v>
      </c>
      <c r="U200" s="105" t="s">
        <v>1371</v>
      </c>
      <c r="V200" s="104">
        <v>2925</v>
      </c>
      <c r="W200" s="103">
        <f t="shared" si="36"/>
        <v>6.0988323603002499E-2</v>
      </c>
      <c r="X200" s="102"/>
      <c r="Y200" s="101"/>
      <c r="Z200" s="100">
        <f t="shared" si="37"/>
        <v>0</v>
      </c>
      <c r="AA200" s="13"/>
      <c r="AB200" s="14"/>
      <c r="AC200" s="15">
        <f t="shared" si="38"/>
        <v>0</v>
      </c>
      <c r="AD200" s="16">
        <f t="shared" si="39"/>
        <v>47960</v>
      </c>
      <c r="AE200" s="1" t="s">
        <v>247</v>
      </c>
      <c r="AF200" s="29" t="s">
        <v>42</v>
      </c>
      <c r="AG200" s="1" t="s">
        <v>1372</v>
      </c>
    </row>
    <row r="201" spans="1:33" x14ac:dyDescent="0.25">
      <c r="A201" s="1" t="s">
        <v>175</v>
      </c>
      <c r="B201" s="1">
        <v>137</v>
      </c>
      <c r="C201" s="2" t="s">
        <v>1373</v>
      </c>
      <c r="D201" s="30">
        <v>30410</v>
      </c>
      <c r="E201" s="3">
        <f t="shared" si="30"/>
        <v>0.89567624882186614</v>
      </c>
      <c r="F201" s="52"/>
      <c r="G201" s="53"/>
      <c r="H201" s="54">
        <f t="shared" si="31"/>
        <v>0</v>
      </c>
      <c r="I201" s="4"/>
      <c r="J201" s="5"/>
      <c r="K201" s="6">
        <f t="shared" si="32"/>
        <v>0</v>
      </c>
      <c r="L201" s="7" t="s">
        <v>1373</v>
      </c>
      <c r="M201" s="8">
        <v>3542</v>
      </c>
      <c r="N201" s="9">
        <f t="shared" si="33"/>
        <v>0.10432375117813383</v>
      </c>
      <c r="O201" s="96"/>
      <c r="P201" s="95"/>
      <c r="Q201" s="94">
        <f t="shared" si="34"/>
        <v>0</v>
      </c>
      <c r="R201" s="10"/>
      <c r="S201" s="11"/>
      <c r="T201" s="12">
        <f t="shared" si="35"/>
        <v>0</v>
      </c>
      <c r="U201" s="105"/>
      <c r="V201" s="104"/>
      <c r="W201" s="103">
        <f t="shared" si="36"/>
        <v>0</v>
      </c>
      <c r="X201" s="102"/>
      <c r="Y201" s="101"/>
      <c r="Z201" s="100">
        <f t="shared" si="37"/>
        <v>0</v>
      </c>
      <c r="AA201" s="13"/>
      <c r="AB201" s="14"/>
      <c r="AC201" s="15">
        <f t="shared" si="38"/>
        <v>0</v>
      </c>
      <c r="AD201" s="16">
        <f t="shared" si="39"/>
        <v>33952</v>
      </c>
      <c r="AE201" s="1" t="s">
        <v>1373</v>
      </c>
      <c r="AF201" s="29" t="s">
        <v>42</v>
      </c>
      <c r="AG201" s="1" t="s">
        <v>43</v>
      </c>
    </row>
    <row r="202" spans="1:33" x14ac:dyDescent="0.25">
      <c r="A202" s="1" t="s">
        <v>175</v>
      </c>
      <c r="B202" s="1">
        <v>138</v>
      </c>
      <c r="C202" s="2" t="s">
        <v>468</v>
      </c>
      <c r="D202" s="30">
        <v>33107</v>
      </c>
      <c r="E202" s="3">
        <f t="shared" si="30"/>
        <v>0.58754525448995532</v>
      </c>
      <c r="F202" s="52" t="s">
        <v>1374</v>
      </c>
      <c r="G202" s="53">
        <v>16104</v>
      </c>
      <c r="H202" s="54">
        <f t="shared" si="31"/>
        <v>0.28579541421168453</v>
      </c>
      <c r="I202" s="4" t="s">
        <v>1374</v>
      </c>
      <c r="J202" s="5">
        <v>3020</v>
      </c>
      <c r="K202" s="6">
        <f t="shared" si="32"/>
        <v>5.3595513594093848E-2</v>
      </c>
      <c r="L202" s="7" t="s">
        <v>468</v>
      </c>
      <c r="M202" s="8">
        <v>3324</v>
      </c>
      <c r="N202" s="9">
        <f t="shared" si="33"/>
        <v>5.8990558671115211E-2</v>
      </c>
      <c r="O202" s="96" t="s">
        <v>468</v>
      </c>
      <c r="P202" s="95">
        <v>920</v>
      </c>
      <c r="Q202" s="94">
        <f t="shared" si="34"/>
        <v>1.6327110101512034E-2</v>
      </c>
      <c r="R202" s="10"/>
      <c r="S202" s="11"/>
      <c r="T202" s="12">
        <f t="shared" si="35"/>
        <v>0</v>
      </c>
      <c r="U202" s="105" t="s">
        <v>1374</v>
      </c>
      <c r="V202" s="104">
        <v>793</v>
      </c>
      <c r="W202" s="103">
        <f t="shared" si="36"/>
        <v>1.4073259033151132E-2</v>
      </c>
      <c r="X202" s="102"/>
      <c r="Y202" s="101"/>
      <c r="Z202" s="100">
        <f t="shared" si="37"/>
        <v>0</v>
      </c>
      <c r="AA202" s="13"/>
      <c r="AB202" s="14"/>
      <c r="AC202" s="15">
        <f t="shared" si="38"/>
        <v>0</v>
      </c>
      <c r="AD202" s="16">
        <f t="shared" si="39"/>
        <v>56348</v>
      </c>
      <c r="AE202" s="1" t="s">
        <v>468</v>
      </c>
      <c r="AF202" s="29" t="s">
        <v>42</v>
      </c>
      <c r="AG202" s="1" t="s">
        <v>1328</v>
      </c>
    </row>
    <row r="203" spans="1:33" x14ac:dyDescent="0.25">
      <c r="A203" s="1" t="s">
        <v>175</v>
      </c>
      <c r="B203" s="1">
        <v>139</v>
      </c>
      <c r="C203" s="2"/>
      <c r="D203" s="30"/>
      <c r="E203" s="3">
        <f t="shared" si="30"/>
        <v>0</v>
      </c>
      <c r="F203" s="52" t="s">
        <v>470</v>
      </c>
      <c r="G203" s="53">
        <v>39367</v>
      </c>
      <c r="H203" s="54">
        <f t="shared" si="31"/>
        <v>0.78901270693871006</v>
      </c>
      <c r="I203" s="4" t="s">
        <v>470</v>
      </c>
      <c r="J203" s="5">
        <v>6021</v>
      </c>
      <c r="K203" s="6">
        <f t="shared" si="32"/>
        <v>0.12067583276546279</v>
      </c>
      <c r="L203" s="7"/>
      <c r="M203" s="8"/>
      <c r="N203" s="9">
        <f t="shared" si="33"/>
        <v>0</v>
      </c>
      <c r="O203" s="96" t="s">
        <v>470</v>
      </c>
      <c r="P203" s="95">
        <v>2746</v>
      </c>
      <c r="Q203" s="94">
        <f t="shared" si="34"/>
        <v>5.503667775684451E-2</v>
      </c>
      <c r="R203" s="10"/>
      <c r="S203" s="11"/>
      <c r="T203" s="12">
        <f t="shared" si="35"/>
        <v>0</v>
      </c>
      <c r="U203" s="105" t="s">
        <v>1375</v>
      </c>
      <c r="V203" s="104">
        <v>4506</v>
      </c>
      <c r="W203" s="103">
        <f t="shared" si="36"/>
        <v>9.0311460295827151E-2</v>
      </c>
      <c r="X203" s="102"/>
      <c r="Y203" s="101"/>
      <c r="Z203" s="100">
        <f t="shared" si="37"/>
        <v>0</v>
      </c>
      <c r="AA203" s="13"/>
      <c r="AB203" s="14"/>
      <c r="AC203" s="15">
        <f t="shared" si="38"/>
        <v>0</v>
      </c>
      <c r="AD203" s="16">
        <f t="shared" si="39"/>
        <v>49894</v>
      </c>
      <c r="AE203" s="1" t="s">
        <v>470</v>
      </c>
      <c r="AF203" s="29" t="s">
        <v>18</v>
      </c>
      <c r="AG203" s="1" t="s">
        <v>713</v>
      </c>
    </row>
    <row r="204" spans="1:33" x14ac:dyDescent="0.25">
      <c r="A204" s="1" t="s">
        <v>175</v>
      </c>
      <c r="B204" s="1">
        <v>140</v>
      </c>
      <c r="C204" s="2" t="s">
        <v>1376</v>
      </c>
      <c r="D204" s="30">
        <v>31378</v>
      </c>
      <c r="E204" s="3">
        <f t="shared" si="30"/>
        <v>0.52102151965993626</v>
      </c>
      <c r="F204" s="52" t="s">
        <v>1377</v>
      </c>
      <c r="G204" s="53">
        <v>21005</v>
      </c>
      <c r="H204" s="54">
        <f t="shared" si="31"/>
        <v>0.34878121679064827</v>
      </c>
      <c r="I204" s="4" t="s">
        <v>1377</v>
      </c>
      <c r="J204" s="5">
        <v>3588</v>
      </c>
      <c r="K204" s="6">
        <f t="shared" si="32"/>
        <v>5.9577577045696065E-2</v>
      </c>
      <c r="L204" s="7" t="s">
        <v>1376</v>
      </c>
      <c r="M204" s="8">
        <v>3200</v>
      </c>
      <c r="N204" s="9">
        <f t="shared" si="33"/>
        <v>5.3134962805526036E-2</v>
      </c>
      <c r="O204" s="96" t="s">
        <v>1376</v>
      </c>
      <c r="P204" s="95">
        <v>1038</v>
      </c>
      <c r="Q204" s="94">
        <f t="shared" si="34"/>
        <v>1.7235653560042509E-2</v>
      </c>
      <c r="R204" s="10" t="s">
        <v>947</v>
      </c>
      <c r="S204" s="11">
        <v>1053</v>
      </c>
      <c r="T204" s="12">
        <f t="shared" si="35"/>
        <v>1.748472369819341E-2</v>
      </c>
      <c r="U204" s="105"/>
      <c r="V204" s="104"/>
      <c r="W204" s="103">
        <f t="shared" si="36"/>
        <v>0</v>
      </c>
      <c r="X204" s="102"/>
      <c r="Y204" s="101"/>
      <c r="Z204" s="100">
        <f t="shared" si="37"/>
        <v>0</v>
      </c>
      <c r="AA204" s="13"/>
      <c r="AB204" s="14"/>
      <c r="AC204" s="15">
        <f t="shared" si="38"/>
        <v>0</v>
      </c>
      <c r="AD204" s="16">
        <f t="shared" si="39"/>
        <v>60224</v>
      </c>
      <c r="AE204" s="1" t="s">
        <v>1376</v>
      </c>
      <c r="AF204" s="29" t="s">
        <v>42</v>
      </c>
      <c r="AG204" s="1" t="s">
        <v>1378</v>
      </c>
    </row>
    <row r="205" spans="1:33" x14ac:dyDescent="0.25">
      <c r="A205" s="1" t="s">
        <v>175</v>
      </c>
      <c r="B205" s="1">
        <v>141</v>
      </c>
      <c r="C205" s="2" t="s">
        <v>476</v>
      </c>
      <c r="D205" s="30">
        <v>42628</v>
      </c>
      <c r="E205" s="3">
        <f t="shared" si="30"/>
        <v>0.89537692453107609</v>
      </c>
      <c r="F205" s="52" t="s">
        <v>1379</v>
      </c>
      <c r="G205" s="53">
        <v>4981</v>
      </c>
      <c r="H205" s="54">
        <f t="shared" si="31"/>
        <v>0.10462307546892394</v>
      </c>
      <c r="I205" s="4"/>
      <c r="J205" s="5"/>
      <c r="K205" s="6">
        <f t="shared" si="32"/>
        <v>0</v>
      </c>
      <c r="L205" s="7"/>
      <c r="M205" s="8"/>
      <c r="N205" s="9">
        <f t="shared" si="33"/>
        <v>0</v>
      </c>
      <c r="O205" s="96"/>
      <c r="P205" s="95"/>
      <c r="Q205" s="94">
        <f t="shared" si="34"/>
        <v>0</v>
      </c>
      <c r="R205" s="10"/>
      <c r="S205" s="11"/>
      <c r="T205" s="12">
        <f t="shared" si="35"/>
        <v>0</v>
      </c>
      <c r="U205" s="105"/>
      <c r="V205" s="104"/>
      <c r="W205" s="103">
        <f t="shared" si="36"/>
        <v>0</v>
      </c>
      <c r="X205" s="102"/>
      <c r="Y205" s="101"/>
      <c r="Z205" s="100">
        <f t="shared" si="37"/>
        <v>0</v>
      </c>
      <c r="AA205" s="13"/>
      <c r="AB205" s="14"/>
      <c r="AC205" s="15">
        <f t="shared" si="38"/>
        <v>0</v>
      </c>
      <c r="AD205" s="16">
        <f t="shared" si="39"/>
        <v>47609</v>
      </c>
      <c r="AE205" s="1" t="s">
        <v>476</v>
      </c>
      <c r="AF205" s="29" t="s">
        <v>42</v>
      </c>
      <c r="AG205" s="1" t="s">
        <v>98</v>
      </c>
    </row>
    <row r="206" spans="1:33" x14ac:dyDescent="0.25">
      <c r="A206" s="1" t="s">
        <v>175</v>
      </c>
      <c r="B206" s="1">
        <v>142</v>
      </c>
      <c r="C206" s="2" t="s">
        <v>459</v>
      </c>
      <c r="D206" s="30">
        <v>32296</v>
      </c>
      <c r="E206" s="3">
        <f t="shared" si="30"/>
        <v>0.50152183365426428</v>
      </c>
      <c r="F206" s="52" t="s">
        <v>1380</v>
      </c>
      <c r="G206" s="53">
        <v>24081</v>
      </c>
      <c r="H206" s="54">
        <f t="shared" si="31"/>
        <v>0.37395179824833841</v>
      </c>
      <c r="I206" s="4" t="s">
        <v>1380</v>
      </c>
      <c r="J206" s="5">
        <v>4717</v>
      </c>
      <c r="K206" s="6">
        <f t="shared" si="32"/>
        <v>7.3249891297596126E-2</v>
      </c>
      <c r="L206" s="7" t="s">
        <v>459</v>
      </c>
      <c r="M206" s="8">
        <v>3302</v>
      </c>
      <c r="N206" s="9">
        <f t="shared" si="33"/>
        <v>5.1276476799801227E-2</v>
      </c>
      <c r="O206" s="96" t="s">
        <v>1381</v>
      </c>
      <c r="P206" s="95">
        <v>1160</v>
      </c>
      <c r="Q206" s="94">
        <f t="shared" si="34"/>
        <v>1.8013541213739985E-2</v>
      </c>
      <c r="R206" s="10"/>
      <c r="S206" s="11"/>
      <c r="T206" s="12">
        <f t="shared" si="35"/>
        <v>0</v>
      </c>
      <c r="U206" s="105"/>
      <c r="V206" s="104"/>
      <c r="W206" s="103">
        <f t="shared" si="36"/>
        <v>0</v>
      </c>
      <c r="X206" s="102"/>
      <c r="Y206" s="101"/>
      <c r="Z206" s="100">
        <f t="shared" si="37"/>
        <v>0</v>
      </c>
      <c r="AA206" s="13"/>
      <c r="AB206" s="14"/>
      <c r="AC206" s="15">
        <f t="shared" si="38"/>
        <v>0</v>
      </c>
      <c r="AD206" s="16">
        <f t="shared" si="39"/>
        <v>64396</v>
      </c>
      <c r="AE206" s="1" t="s">
        <v>459</v>
      </c>
      <c r="AF206" s="29" t="s">
        <v>42</v>
      </c>
      <c r="AG206" s="1" t="s">
        <v>581</v>
      </c>
    </row>
    <row r="207" spans="1:33" x14ac:dyDescent="0.25">
      <c r="A207" s="1" t="s">
        <v>175</v>
      </c>
      <c r="B207" s="1">
        <v>143</v>
      </c>
      <c r="C207" s="2" t="s">
        <v>1382</v>
      </c>
      <c r="D207" s="30">
        <v>31187</v>
      </c>
      <c r="E207" s="3">
        <f t="shared" si="30"/>
        <v>0.45161243610350871</v>
      </c>
      <c r="F207" s="52" t="s">
        <v>1383</v>
      </c>
      <c r="G207" s="53">
        <v>29968</v>
      </c>
      <c r="H207" s="54">
        <f t="shared" si="31"/>
        <v>0.43396035159361107</v>
      </c>
      <c r="I207" s="4" t="s">
        <v>1383</v>
      </c>
      <c r="J207" s="5">
        <v>4927</v>
      </c>
      <c r="K207" s="6">
        <f t="shared" si="32"/>
        <v>7.134685839234256E-2</v>
      </c>
      <c r="L207" s="7" t="s">
        <v>1382</v>
      </c>
      <c r="M207" s="8">
        <v>2975</v>
      </c>
      <c r="N207" s="9">
        <f t="shared" si="33"/>
        <v>4.3080353910537675E-2</v>
      </c>
      <c r="O207" s="96" t="s">
        <v>1382</v>
      </c>
      <c r="P207" s="95">
        <v>1047</v>
      </c>
      <c r="Q207" s="94">
        <f t="shared" si="34"/>
        <v>1.5161388418263174E-2</v>
      </c>
      <c r="R207" s="10"/>
      <c r="S207" s="11"/>
      <c r="T207" s="12">
        <f t="shared" si="35"/>
        <v>0</v>
      </c>
      <c r="U207" s="105"/>
      <c r="V207" s="104"/>
      <c r="W207" s="103">
        <f t="shared" si="36"/>
        <v>0</v>
      </c>
      <c r="X207" s="102"/>
      <c r="Y207" s="101"/>
      <c r="Z207" s="100">
        <f t="shared" si="37"/>
        <v>0</v>
      </c>
      <c r="AA207" s="13"/>
      <c r="AB207" s="14"/>
      <c r="AC207" s="15">
        <f t="shared" si="38"/>
        <v>0</v>
      </c>
      <c r="AD207" s="16">
        <f t="shared" si="39"/>
        <v>69057</v>
      </c>
      <c r="AE207" s="1" t="s">
        <v>1382</v>
      </c>
      <c r="AF207" s="29" t="s">
        <v>42</v>
      </c>
      <c r="AG207" s="1" t="s">
        <v>581</v>
      </c>
    </row>
    <row r="208" spans="1:33" x14ac:dyDescent="0.25">
      <c r="A208" s="1" t="s">
        <v>175</v>
      </c>
      <c r="B208" s="1">
        <v>144</v>
      </c>
      <c r="C208" s="2"/>
      <c r="D208" s="30"/>
      <c r="E208" s="3">
        <f t="shared" si="30"/>
        <v>0</v>
      </c>
      <c r="F208" s="52" t="s">
        <v>953</v>
      </c>
      <c r="G208" s="53">
        <v>40314</v>
      </c>
      <c r="H208" s="54">
        <f t="shared" si="31"/>
        <v>0.8176950225142996</v>
      </c>
      <c r="I208" s="4" t="s">
        <v>953</v>
      </c>
      <c r="J208" s="5">
        <v>7471</v>
      </c>
      <c r="K208" s="6">
        <f t="shared" si="32"/>
        <v>0.15153543466796479</v>
      </c>
      <c r="L208" s="7"/>
      <c r="M208" s="8"/>
      <c r="N208" s="9">
        <f t="shared" si="33"/>
        <v>0</v>
      </c>
      <c r="O208" s="96" t="s">
        <v>953</v>
      </c>
      <c r="P208" s="95">
        <v>5073</v>
      </c>
      <c r="Q208" s="94">
        <f t="shared" si="34"/>
        <v>0.10289643422173543</v>
      </c>
      <c r="R208" s="10"/>
      <c r="S208" s="11"/>
      <c r="T208" s="12">
        <f t="shared" si="35"/>
        <v>0</v>
      </c>
      <c r="U208" s="105" t="s">
        <v>953</v>
      </c>
      <c r="V208" s="104">
        <v>1517</v>
      </c>
      <c r="W208" s="103">
        <f t="shared" si="36"/>
        <v>3.0769542817735588E-2</v>
      </c>
      <c r="X208" s="102"/>
      <c r="Y208" s="101"/>
      <c r="Z208" s="100">
        <f t="shared" si="37"/>
        <v>0</v>
      </c>
      <c r="AA208" s="13"/>
      <c r="AB208" s="14"/>
      <c r="AC208" s="15">
        <f t="shared" si="38"/>
        <v>0</v>
      </c>
      <c r="AD208" s="16">
        <f t="shared" si="39"/>
        <v>49302</v>
      </c>
      <c r="AE208" s="1" t="s">
        <v>953</v>
      </c>
      <c r="AF208" s="29" t="s">
        <v>18</v>
      </c>
      <c r="AG208" s="1" t="s">
        <v>1384</v>
      </c>
    </row>
    <row r="209" spans="1:33" x14ac:dyDescent="0.25">
      <c r="A209" s="1" t="s">
        <v>175</v>
      </c>
      <c r="B209" s="1">
        <v>145</v>
      </c>
      <c r="C209" s="2"/>
      <c r="D209" s="30"/>
      <c r="E209" s="3">
        <f t="shared" si="30"/>
        <v>0</v>
      </c>
      <c r="F209" s="52" t="s">
        <v>955</v>
      </c>
      <c r="G209" s="53">
        <v>32581</v>
      </c>
      <c r="H209" s="54">
        <f t="shared" si="31"/>
        <v>0.83142368642662112</v>
      </c>
      <c r="I209" s="4" t="s">
        <v>955</v>
      </c>
      <c r="J209" s="5">
        <v>5390</v>
      </c>
      <c r="K209" s="6">
        <f t="shared" si="32"/>
        <v>0.13754561461709242</v>
      </c>
      <c r="L209" s="7"/>
      <c r="M209" s="8"/>
      <c r="N209" s="9">
        <f t="shared" si="33"/>
        <v>0</v>
      </c>
      <c r="O209" s="96" t="s">
        <v>955</v>
      </c>
      <c r="P209" s="95">
        <v>5068</v>
      </c>
      <c r="Q209" s="94">
        <f t="shared" si="34"/>
        <v>0.12932860387373363</v>
      </c>
      <c r="R209" s="10"/>
      <c r="S209" s="11"/>
      <c r="T209" s="12">
        <f t="shared" si="35"/>
        <v>0</v>
      </c>
      <c r="U209" s="105" t="s">
        <v>955</v>
      </c>
      <c r="V209" s="104">
        <v>1216</v>
      </c>
      <c r="W209" s="103">
        <f t="shared" si="36"/>
        <v>3.1030698956286525E-2</v>
      </c>
      <c r="X209" s="102"/>
      <c r="Y209" s="101"/>
      <c r="Z209" s="100">
        <f t="shared" si="37"/>
        <v>0</v>
      </c>
      <c r="AA209" s="13"/>
      <c r="AB209" s="14"/>
      <c r="AC209" s="15">
        <f t="shared" si="38"/>
        <v>0</v>
      </c>
      <c r="AD209" s="16">
        <f t="shared" si="39"/>
        <v>39187</v>
      </c>
      <c r="AE209" s="1" t="s">
        <v>955</v>
      </c>
      <c r="AF209" s="29" t="s">
        <v>18</v>
      </c>
      <c r="AG209" s="1" t="s">
        <v>1384</v>
      </c>
    </row>
    <row r="210" spans="1:33" x14ac:dyDescent="0.25">
      <c r="A210" s="1" t="s">
        <v>175</v>
      </c>
      <c r="B210" s="1">
        <v>146</v>
      </c>
      <c r="C210" s="2" t="s">
        <v>1170</v>
      </c>
      <c r="D210" s="30">
        <v>35391</v>
      </c>
      <c r="E210" s="3">
        <f t="shared" si="30"/>
        <v>0.52038700760193501</v>
      </c>
      <c r="F210" s="52" t="s">
        <v>1385</v>
      </c>
      <c r="G210" s="53">
        <v>24888</v>
      </c>
      <c r="H210" s="54">
        <f t="shared" si="31"/>
        <v>0.36595156523401312</v>
      </c>
      <c r="I210" s="4" t="s">
        <v>1385</v>
      </c>
      <c r="J210" s="5">
        <v>4277</v>
      </c>
      <c r="K210" s="6">
        <f t="shared" si="32"/>
        <v>6.2888735314443681E-2</v>
      </c>
      <c r="L210" s="7" t="s">
        <v>1170</v>
      </c>
      <c r="M210" s="8">
        <v>2700</v>
      </c>
      <c r="N210" s="9">
        <f t="shared" si="33"/>
        <v>3.9700627858077604E-2</v>
      </c>
      <c r="O210" s="96" t="s">
        <v>1385</v>
      </c>
      <c r="P210" s="95">
        <v>982</v>
      </c>
      <c r="Q210" s="94">
        <f t="shared" si="34"/>
        <v>1.4439265391345263E-2</v>
      </c>
      <c r="R210" s="10" t="s">
        <v>813</v>
      </c>
      <c r="S210" s="11">
        <v>753</v>
      </c>
      <c r="T210" s="12">
        <f t="shared" si="35"/>
        <v>1.1072063991530533E-2</v>
      </c>
      <c r="U210" s="105"/>
      <c r="V210" s="104"/>
      <c r="W210" s="103">
        <f t="shared" si="36"/>
        <v>0</v>
      </c>
      <c r="X210" s="102"/>
      <c r="Y210" s="101"/>
      <c r="Z210" s="100">
        <f t="shared" si="37"/>
        <v>0</v>
      </c>
      <c r="AA210" s="13"/>
      <c r="AB210" s="14"/>
      <c r="AC210" s="15">
        <f t="shared" si="38"/>
        <v>0</v>
      </c>
      <c r="AD210" s="16">
        <f t="shared" si="39"/>
        <v>68009</v>
      </c>
      <c r="AE210" s="1" t="s">
        <v>1170</v>
      </c>
      <c r="AF210" s="29" t="s">
        <v>42</v>
      </c>
      <c r="AG210" s="1" t="s">
        <v>1386</v>
      </c>
    </row>
    <row r="211" spans="1:33" x14ac:dyDescent="0.25">
      <c r="A211" s="1" t="s">
        <v>175</v>
      </c>
      <c r="B211" s="1">
        <v>147</v>
      </c>
      <c r="C211" s="2"/>
      <c r="D211" s="30"/>
      <c r="E211" s="3">
        <f t="shared" si="30"/>
        <v>0</v>
      </c>
      <c r="F211" s="52" t="s">
        <v>489</v>
      </c>
      <c r="G211" s="53">
        <v>43610</v>
      </c>
      <c r="H211" s="54">
        <f t="shared" si="31"/>
        <v>0.83198199057557665</v>
      </c>
      <c r="I211" s="4" t="s">
        <v>489</v>
      </c>
      <c r="J211" s="5">
        <v>8807</v>
      </c>
      <c r="K211" s="6">
        <f t="shared" si="32"/>
        <v>0.16801800942442338</v>
      </c>
      <c r="L211" s="7"/>
      <c r="M211" s="8"/>
      <c r="N211" s="9">
        <f t="shared" si="33"/>
        <v>0</v>
      </c>
      <c r="O211" s="96" t="s">
        <v>489</v>
      </c>
      <c r="P211" s="95">
        <v>4438</v>
      </c>
      <c r="Q211" s="94">
        <f t="shared" si="34"/>
        <v>8.4667188125989654E-2</v>
      </c>
      <c r="R211" s="10"/>
      <c r="S211" s="11"/>
      <c r="T211" s="12">
        <f t="shared" si="35"/>
        <v>0</v>
      </c>
      <c r="U211" s="105"/>
      <c r="V211" s="104"/>
      <c r="W211" s="103">
        <f t="shared" si="36"/>
        <v>0</v>
      </c>
      <c r="X211" s="102"/>
      <c r="Y211" s="101"/>
      <c r="Z211" s="100">
        <f t="shared" si="37"/>
        <v>0</v>
      </c>
      <c r="AA211" s="13"/>
      <c r="AB211" s="14"/>
      <c r="AC211" s="15">
        <f t="shared" si="38"/>
        <v>0</v>
      </c>
      <c r="AD211" s="16">
        <f t="shared" si="39"/>
        <v>52417</v>
      </c>
      <c r="AE211" s="1" t="s">
        <v>489</v>
      </c>
      <c r="AF211" s="29" t="s">
        <v>18</v>
      </c>
      <c r="AG211" s="1" t="s">
        <v>129</v>
      </c>
    </row>
    <row r="212" spans="1:33" x14ac:dyDescent="0.25">
      <c r="A212" s="1" t="s">
        <v>175</v>
      </c>
      <c r="B212" s="1">
        <v>148</v>
      </c>
      <c r="C212" s="2" t="s">
        <v>1387</v>
      </c>
      <c r="D212" s="30">
        <v>14004</v>
      </c>
      <c r="E212" s="3">
        <f t="shared" si="30"/>
        <v>0.26399728537495759</v>
      </c>
      <c r="F212" s="52" t="s">
        <v>491</v>
      </c>
      <c r="G212" s="53">
        <v>35509</v>
      </c>
      <c r="H212" s="54">
        <f t="shared" si="31"/>
        <v>0.66940014327187725</v>
      </c>
      <c r="I212" s="4" t="s">
        <v>491</v>
      </c>
      <c r="J212" s="5">
        <v>3533</v>
      </c>
      <c r="K212" s="6">
        <f t="shared" si="32"/>
        <v>6.6602571353165177E-2</v>
      </c>
      <c r="L212" s="7"/>
      <c r="M212" s="8"/>
      <c r="N212" s="9">
        <f t="shared" si="33"/>
        <v>0</v>
      </c>
      <c r="O212" s="96" t="s">
        <v>491</v>
      </c>
      <c r="P212" s="95">
        <v>922</v>
      </c>
      <c r="Q212" s="94">
        <f t="shared" si="34"/>
        <v>1.7381140896580327E-2</v>
      </c>
      <c r="R212" s="10"/>
      <c r="S212" s="11"/>
      <c r="T212" s="12">
        <f t="shared" si="35"/>
        <v>0</v>
      </c>
      <c r="U212" s="105"/>
      <c r="V212" s="104"/>
      <c r="W212" s="103">
        <f t="shared" si="36"/>
        <v>0</v>
      </c>
      <c r="X212" s="102"/>
      <c r="Y212" s="101"/>
      <c r="Z212" s="100">
        <f t="shared" si="37"/>
        <v>0</v>
      </c>
      <c r="AA212" s="13"/>
      <c r="AB212" s="14"/>
      <c r="AC212" s="15">
        <f t="shared" si="38"/>
        <v>0</v>
      </c>
      <c r="AD212" s="16">
        <f t="shared" si="39"/>
        <v>53046</v>
      </c>
      <c r="AE212" s="1" t="s">
        <v>491</v>
      </c>
      <c r="AF212" s="29" t="s">
        <v>18</v>
      </c>
      <c r="AG212" s="1" t="s">
        <v>498</v>
      </c>
    </row>
    <row r="213" spans="1:33" x14ac:dyDescent="0.25">
      <c r="A213" s="1" t="s">
        <v>175</v>
      </c>
      <c r="B213" s="1">
        <v>149</v>
      </c>
      <c r="C213" s="2" t="s">
        <v>102</v>
      </c>
      <c r="D213" s="30">
        <v>33144</v>
      </c>
      <c r="E213" s="3">
        <f t="shared" si="30"/>
        <v>0.57675843107228619</v>
      </c>
      <c r="F213" s="52" t="s">
        <v>1173</v>
      </c>
      <c r="G213" s="53">
        <v>19922</v>
      </c>
      <c r="H213" s="54">
        <f t="shared" si="31"/>
        <v>0.34667455538927366</v>
      </c>
      <c r="I213" s="4"/>
      <c r="J213" s="5"/>
      <c r="K213" s="6">
        <f t="shared" si="32"/>
        <v>0</v>
      </c>
      <c r="L213" s="7" t="s">
        <v>102</v>
      </c>
      <c r="M213" s="8">
        <v>4400</v>
      </c>
      <c r="N213" s="9">
        <f t="shared" si="33"/>
        <v>7.6567013538440115E-2</v>
      </c>
      <c r="O213" s="96" t="s">
        <v>102</v>
      </c>
      <c r="P213" s="95">
        <v>1067</v>
      </c>
      <c r="Q213" s="94">
        <f t="shared" si="34"/>
        <v>1.856750078307173E-2</v>
      </c>
      <c r="R213" s="10"/>
      <c r="S213" s="11"/>
      <c r="T213" s="12">
        <f t="shared" si="35"/>
        <v>0</v>
      </c>
      <c r="U213" s="105"/>
      <c r="V213" s="104"/>
      <c r="W213" s="103">
        <f t="shared" si="36"/>
        <v>0</v>
      </c>
      <c r="X213" s="102"/>
      <c r="Y213" s="101"/>
      <c r="Z213" s="100">
        <f t="shared" si="37"/>
        <v>0</v>
      </c>
      <c r="AA213" s="13"/>
      <c r="AB213" s="14"/>
      <c r="AC213" s="15">
        <f t="shared" si="38"/>
        <v>0</v>
      </c>
      <c r="AD213" s="16">
        <f t="shared" si="39"/>
        <v>57466</v>
      </c>
      <c r="AE213" s="1" t="s">
        <v>102</v>
      </c>
      <c r="AF213" s="29" t="s">
        <v>42</v>
      </c>
      <c r="AG213" s="1" t="s">
        <v>560</v>
      </c>
    </row>
    <row r="214" spans="1:33" x14ac:dyDescent="0.25">
      <c r="A214" s="1" t="s">
        <v>175</v>
      </c>
      <c r="B214" s="1">
        <v>150</v>
      </c>
      <c r="C214" s="2" t="s">
        <v>1388</v>
      </c>
      <c r="D214" s="30">
        <v>17845</v>
      </c>
      <c r="E214" s="3">
        <f t="shared" si="30"/>
        <v>0.31847872644203312</v>
      </c>
      <c r="F214" s="52" t="s">
        <v>495</v>
      </c>
      <c r="G214" s="53">
        <v>33746</v>
      </c>
      <c r="H214" s="54">
        <f t="shared" si="31"/>
        <v>0.60226299257567106</v>
      </c>
      <c r="I214" s="4" t="s">
        <v>495</v>
      </c>
      <c r="J214" s="5">
        <v>4441</v>
      </c>
      <c r="K214" s="6">
        <f t="shared" si="32"/>
        <v>7.9258280982295828E-2</v>
      </c>
      <c r="L214" s="7"/>
      <c r="M214" s="8"/>
      <c r="N214" s="9">
        <f t="shared" si="33"/>
        <v>0</v>
      </c>
      <c r="O214" s="96" t="s">
        <v>495</v>
      </c>
      <c r="P214" s="95">
        <v>1406</v>
      </c>
      <c r="Q214" s="94">
        <f t="shared" si="34"/>
        <v>2.5092804111936037E-2</v>
      </c>
      <c r="R214" s="10"/>
      <c r="S214" s="11"/>
      <c r="T214" s="12">
        <f t="shared" si="35"/>
        <v>0</v>
      </c>
      <c r="U214" s="105"/>
      <c r="V214" s="104"/>
      <c r="W214" s="103">
        <f t="shared" si="36"/>
        <v>0</v>
      </c>
      <c r="X214" s="102"/>
      <c r="Y214" s="101"/>
      <c r="Z214" s="100">
        <f t="shared" si="37"/>
        <v>0</v>
      </c>
      <c r="AA214" s="13"/>
      <c r="AB214" s="14"/>
      <c r="AC214" s="15">
        <f t="shared" si="38"/>
        <v>0</v>
      </c>
      <c r="AD214" s="16">
        <f t="shared" si="39"/>
        <v>56032</v>
      </c>
      <c r="AE214" s="1" t="s">
        <v>495</v>
      </c>
      <c r="AF214" s="29" t="s">
        <v>18</v>
      </c>
      <c r="AG214" s="1" t="s">
        <v>498</v>
      </c>
    </row>
  </sheetData>
  <conditionalFormatting sqref="AF2:AF524">
    <cfRule type="containsText" dxfId="11" priority="2" operator="containsText" text="R">
      <formula>NOT(ISERROR(SEARCH("R",AF2)))</formula>
    </cfRule>
    <cfRule type="containsText" dxfId="10" priority="3" operator="containsText" text="D">
      <formula>NOT(ISERROR(SEARCH("D",AF2)))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Y189"/>
  <sheetViews>
    <sheetView workbookViewId="0">
      <selection activeCell="C42" sqref="C42"/>
    </sheetView>
  </sheetViews>
  <sheetFormatPr baseColWidth="10" defaultColWidth="10.83203125" defaultRowHeight="22" customHeight="1" x14ac:dyDescent="0.25"/>
  <cols>
    <col min="1" max="1" width="11.83203125" style="29" bestFit="1" customWidth="1"/>
    <col min="2" max="2" width="6.1640625" style="29" bestFit="1" customWidth="1"/>
    <col min="3" max="3" width="16.33203125" style="1" bestFit="1" customWidth="1"/>
    <col min="4" max="4" width="11.33203125" style="32" bestFit="1" customWidth="1"/>
    <col min="5" max="5" width="11.83203125" style="28" bestFit="1" customWidth="1"/>
    <col min="6" max="6" width="16.33203125" style="1" bestFit="1" customWidth="1"/>
    <col min="7" max="7" width="11.33203125" style="27" bestFit="1" customWidth="1"/>
    <col min="8" max="8" width="11.83203125" style="28" bestFit="1" customWidth="1"/>
    <col min="9" max="9" width="17" style="1" bestFit="1" customWidth="1"/>
    <col min="10" max="10" width="9.83203125" style="27" bestFit="1" customWidth="1"/>
    <col min="11" max="11" width="10.33203125" style="28" bestFit="1" customWidth="1"/>
    <col min="12" max="12" width="21.5" style="1" bestFit="1" customWidth="1"/>
    <col min="13" max="13" width="9.83203125" style="27" bestFit="1" customWidth="1"/>
    <col min="14" max="14" width="10.33203125" style="28" bestFit="1" customWidth="1"/>
    <col min="15" max="15" width="12.1640625" style="1" bestFit="1" customWidth="1"/>
    <col min="16" max="16" width="9.83203125" style="27" bestFit="1" customWidth="1"/>
    <col min="17" max="17" width="8.83203125" style="28" bestFit="1" customWidth="1"/>
    <col min="18" max="18" width="18" style="1" bestFit="1" customWidth="1"/>
    <col min="19" max="19" width="9.83203125" style="27" bestFit="1" customWidth="1"/>
    <col min="20" max="20" width="8.83203125" style="28" bestFit="1" customWidth="1"/>
    <col min="21" max="21" width="16.1640625" style="27" bestFit="1" customWidth="1"/>
    <col min="22" max="22" width="16.33203125" style="135" bestFit="1" customWidth="1"/>
    <col min="23" max="23" width="17" style="115" customWidth="1"/>
    <col min="24" max="24" width="25.5" style="135" bestFit="1" customWidth="1"/>
    <col min="25" max="25" width="10.83203125" style="71" customWidth="1"/>
    <col min="26" max="26" width="10.83203125" style="1" customWidth="1"/>
    <col min="27" max="16384" width="10.83203125" style="1"/>
  </cols>
  <sheetData>
    <row r="1" spans="1:25" s="29" customFormat="1" ht="22" customHeight="1" x14ac:dyDescent="0.25">
      <c r="A1" s="29" t="s">
        <v>0</v>
      </c>
      <c r="B1" s="29" t="s">
        <v>1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1389</v>
      </c>
      <c r="J1" s="37" t="s">
        <v>3</v>
      </c>
      <c r="K1" s="38" t="s">
        <v>4</v>
      </c>
      <c r="L1" s="39" t="s">
        <v>1390</v>
      </c>
      <c r="M1" s="40" t="s">
        <v>3</v>
      </c>
      <c r="N1" s="41" t="s">
        <v>4</v>
      </c>
      <c r="O1" s="42" t="s">
        <v>9</v>
      </c>
      <c r="P1" s="43" t="s">
        <v>3</v>
      </c>
      <c r="Q1" s="44" t="s">
        <v>4</v>
      </c>
      <c r="R1" s="45" t="s">
        <v>10</v>
      </c>
      <c r="S1" s="46" t="s">
        <v>3</v>
      </c>
      <c r="T1" s="47" t="s">
        <v>4</v>
      </c>
      <c r="U1" s="48" t="s">
        <v>11</v>
      </c>
      <c r="V1" s="115" t="s">
        <v>12</v>
      </c>
      <c r="W1" s="115" t="s">
        <v>13</v>
      </c>
      <c r="X1" s="115" t="s">
        <v>14</v>
      </c>
      <c r="Y1" s="64"/>
    </row>
    <row r="2" spans="1:25" ht="22" customHeight="1" x14ac:dyDescent="0.25">
      <c r="A2" s="29" t="s">
        <v>15</v>
      </c>
      <c r="B2" s="29">
        <v>1</v>
      </c>
      <c r="C2" s="2" t="s">
        <v>1391</v>
      </c>
      <c r="D2" s="30">
        <v>19601</v>
      </c>
      <c r="E2" s="3">
        <f t="shared" ref="E2:E37" si="0">D2/SUM($D2,$G2,$J2,$M2,$P2,$S2)</f>
        <v>0.76527544606254638</v>
      </c>
      <c r="F2" s="52" t="s">
        <v>1392</v>
      </c>
      <c r="G2" s="53">
        <v>4447</v>
      </c>
      <c r="H2" s="54">
        <f t="shared" ref="H2:H37" si="1">G2/SUM($D2,$G2,$J2,$M2,$P2,$S2)</f>
        <v>0.1736227696872682</v>
      </c>
      <c r="I2" s="4"/>
      <c r="J2" s="5"/>
      <c r="K2" s="6">
        <f t="shared" ref="K2:K37" si="2">J2/SUM($D2,$G2,$J2,$M2,$P2,$S2)</f>
        <v>0</v>
      </c>
      <c r="L2" s="7" t="s">
        <v>1391</v>
      </c>
      <c r="M2" s="8">
        <v>1077</v>
      </c>
      <c r="N2" s="9">
        <f t="shared" ref="N2:N37" si="3">M2/SUM($D2,$G2,$J2,$M2,$P2,$S2)</f>
        <v>4.2048959512747432E-2</v>
      </c>
      <c r="O2" s="10" t="s">
        <v>435</v>
      </c>
      <c r="P2" s="11">
        <v>488</v>
      </c>
      <c r="Q2" s="12">
        <f t="shared" ref="Q2:Q37" si="4">P2/SUM($D2,$G2,$J2,$M2,$P2,$S2)</f>
        <v>1.905282473743802E-2</v>
      </c>
      <c r="R2" s="13"/>
      <c r="S2" s="14"/>
      <c r="T2" s="15">
        <f t="shared" ref="T2:T37" si="5">S2/SUM($D2,$G2,$J2,$M2,$P2,$S2)</f>
        <v>0</v>
      </c>
      <c r="U2" s="16">
        <f t="shared" ref="U2:U37" si="6">D2+G2+J2+M2+P2+S2</f>
        <v>25613</v>
      </c>
      <c r="V2" s="135" t="s">
        <v>1391</v>
      </c>
      <c r="W2" s="115" t="s">
        <v>42</v>
      </c>
      <c r="X2" s="135" t="s">
        <v>1393</v>
      </c>
    </row>
    <row r="3" spans="1:25" ht="22" customHeight="1" x14ac:dyDescent="0.25">
      <c r="A3" s="29" t="s">
        <v>15</v>
      </c>
      <c r="B3" s="29">
        <v>2</v>
      </c>
      <c r="C3" s="2" t="s">
        <v>1394</v>
      </c>
      <c r="D3" s="30">
        <v>29800</v>
      </c>
      <c r="E3" s="3">
        <f t="shared" si="0"/>
        <v>0.81890629293762018</v>
      </c>
      <c r="F3" s="52" t="s">
        <v>1111</v>
      </c>
      <c r="G3" s="53">
        <v>4652</v>
      </c>
      <c r="H3" s="54">
        <f t="shared" si="1"/>
        <v>0.12783731794449024</v>
      </c>
      <c r="I3" s="4" t="s">
        <v>1111</v>
      </c>
      <c r="J3" s="5">
        <v>624</v>
      </c>
      <c r="K3" s="6">
        <f t="shared" si="2"/>
        <v>1.7147568013190437E-2</v>
      </c>
      <c r="L3" s="7" t="s">
        <v>1394</v>
      </c>
      <c r="M3" s="8">
        <v>1314</v>
      </c>
      <c r="N3" s="9">
        <f t="shared" si="3"/>
        <v>3.6108821104699096E-2</v>
      </c>
      <c r="O3" s="10"/>
      <c r="P3" s="11"/>
      <c r="Q3" s="12">
        <f t="shared" si="4"/>
        <v>0</v>
      </c>
      <c r="R3" s="13"/>
      <c r="S3" s="14"/>
      <c r="T3" s="15">
        <f t="shared" si="5"/>
        <v>0</v>
      </c>
      <c r="U3" s="16">
        <f t="shared" si="6"/>
        <v>36390</v>
      </c>
      <c r="V3" s="135" t="s">
        <v>1394</v>
      </c>
      <c r="W3" s="115" t="s">
        <v>42</v>
      </c>
      <c r="X3" s="135" t="s">
        <v>541</v>
      </c>
    </row>
    <row r="4" spans="1:25" ht="22" customHeight="1" x14ac:dyDescent="0.25">
      <c r="A4" s="29" t="s">
        <v>15</v>
      </c>
      <c r="B4" s="29">
        <v>3</v>
      </c>
      <c r="C4" s="2" t="s">
        <v>1395</v>
      </c>
      <c r="D4" s="30">
        <v>26184</v>
      </c>
      <c r="E4" s="3">
        <f t="shared" si="0"/>
        <v>0.6684537029945623</v>
      </c>
      <c r="F4" s="52" t="s">
        <v>1396</v>
      </c>
      <c r="G4" s="53">
        <v>10807</v>
      </c>
      <c r="H4" s="54">
        <f t="shared" si="1"/>
        <v>0.27589287993668787</v>
      </c>
      <c r="I4" s="4" t="s">
        <v>1396</v>
      </c>
      <c r="J4" s="5">
        <v>724</v>
      </c>
      <c r="K4" s="6">
        <f t="shared" si="2"/>
        <v>1.8483061448520591E-2</v>
      </c>
      <c r="L4" s="7" t="s">
        <v>1395</v>
      </c>
      <c r="M4" s="8">
        <v>1456</v>
      </c>
      <c r="N4" s="9">
        <f t="shared" si="3"/>
        <v>3.7170355620229252E-2</v>
      </c>
      <c r="O4" s="10"/>
      <c r="P4" s="11"/>
      <c r="Q4" s="12">
        <f t="shared" si="4"/>
        <v>0</v>
      </c>
      <c r="R4" s="13"/>
      <c r="S4" s="14"/>
      <c r="T4" s="15">
        <f t="shared" si="5"/>
        <v>0</v>
      </c>
      <c r="U4" s="16">
        <f t="shared" si="6"/>
        <v>39171</v>
      </c>
      <c r="V4" s="135" t="s">
        <v>1395</v>
      </c>
      <c r="W4" s="115" t="s">
        <v>42</v>
      </c>
      <c r="X4" s="135" t="s">
        <v>541</v>
      </c>
    </row>
    <row r="5" spans="1:25" ht="22" customHeight="1" x14ac:dyDescent="0.25">
      <c r="A5" s="29" t="s">
        <v>15</v>
      </c>
      <c r="B5" s="29">
        <v>4</v>
      </c>
      <c r="C5" s="2" t="s">
        <v>1397</v>
      </c>
      <c r="D5" s="30">
        <v>23671</v>
      </c>
      <c r="E5" s="3">
        <f t="shared" si="0"/>
        <v>0.53658702452736096</v>
      </c>
      <c r="F5" s="52" t="s">
        <v>1398</v>
      </c>
      <c r="G5" s="53">
        <v>17502</v>
      </c>
      <c r="H5" s="54">
        <f t="shared" si="1"/>
        <v>0.39674479756993247</v>
      </c>
      <c r="I5" s="4" t="s">
        <v>1398</v>
      </c>
      <c r="J5" s="5">
        <v>1682</v>
      </c>
      <c r="K5" s="6">
        <f t="shared" si="2"/>
        <v>3.8128485288117152E-2</v>
      </c>
      <c r="L5" s="7" t="s">
        <v>1397</v>
      </c>
      <c r="M5" s="8">
        <v>1259</v>
      </c>
      <c r="N5" s="9">
        <f t="shared" si="3"/>
        <v>2.8539692614589472E-2</v>
      </c>
      <c r="O5" s="10"/>
      <c r="P5" s="11"/>
      <c r="Q5" s="12">
        <f t="shared" si="4"/>
        <v>0</v>
      </c>
      <c r="R5" s="13"/>
      <c r="S5" s="14"/>
      <c r="T5" s="15">
        <f t="shared" si="5"/>
        <v>0</v>
      </c>
      <c r="U5" s="16">
        <f t="shared" si="6"/>
        <v>44114</v>
      </c>
      <c r="V5" s="135" t="s">
        <v>1397</v>
      </c>
      <c r="W5" s="115" t="s">
        <v>42</v>
      </c>
      <c r="X5" s="135" t="s">
        <v>541</v>
      </c>
    </row>
    <row r="6" spans="1:25" ht="22" customHeight="1" x14ac:dyDescent="0.25">
      <c r="A6" s="29" t="s">
        <v>15</v>
      </c>
      <c r="B6" s="29">
        <v>5</v>
      </c>
      <c r="C6" s="2" t="s">
        <v>1399</v>
      </c>
      <c r="D6" s="30">
        <v>34542</v>
      </c>
      <c r="E6" s="3">
        <f t="shared" si="0"/>
        <v>1</v>
      </c>
      <c r="F6" s="52"/>
      <c r="G6" s="53"/>
      <c r="H6" s="54">
        <f t="shared" si="1"/>
        <v>0</v>
      </c>
      <c r="I6" s="4"/>
      <c r="J6" s="5"/>
      <c r="K6" s="6">
        <f t="shared" si="2"/>
        <v>0</v>
      </c>
      <c r="L6" s="7"/>
      <c r="M6" s="8"/>
      <c r="N6" s="9">
        <f t="shared" si="3"/>
        <v>0</v>
      </c>
      <c r="O6" s="10"/>
      <c r="P6" s="11"/>
      <c r="Q6" s="12">
        <f t="shared" si="4"/>
        <v>0</v>
      </c>
      <c r="R6" s="13"/>
      <c r="S6" s="14"/>
      <c r="T6" s="15">
        <f t="shared" si="5"/>
        <v>0</v>
      </c>
      <c r="U6" s="16">
        <f t="shared" si="6"/>
        <v>34542</v>
      </c>
      <c r="V6" s="135" t="s">
        <v>1399</v>
      </c>
      <c r="W6" s="115" t="s">
        <v>42</v>
      </c>
      <c r="X6" s="135" t="s">
        <v>42</v>
      </c>
    </row>
    <row r="7" spans="1:25" ht="22" customHeight="1" x14ac:dyDescent="0.25">
      <c r="A7" s="29" t="s">
        <v>15</v>
      </c>
      <c r="B7" s="29">
        <v>6</v>
      </c>
      <c r="C7" s="2" t="s">
        <v>1400</v>
      </c>
      <c r="D7" s="30">
        <v>19786</v>
      </c>
      <c r="E7" s="3">
        <f t="shared" si="0"/>
        <v>0.67246711756109168</v>
      </c>
      <c r="F7" s="52" t="s">
        <v>1401</v>
      </c>
      <c r="G7" s="53">
        <v>8211</v>
      </c>
      <c r="H7" s="54">
        <f t="shared" si="1"/>
        <v>0.27906739625463073</v>
      </c>
      <c r="I7" s="4"/>
      <c r="J7" s="5"/>
      <c r="K7" s="6">
        <f t="shared" si="2"/>
        <v>0</v>
      </c>
      <c r="L7" s="7" t="s">
        <v>1400</v>
      </c>
      <c r="M7" s="8">
        <v>1426</v>
      </c>
      <c r="N7" s="9">
        <f t="shared" si="3"/>
        <v>4.8465486184277609E-2</v>
      </c>
      <c r="O7" s="10"/>
      <c r="P7" s="11"/>
      <c r="Q7" s="12">
        <f t="shared" si="4"/>
        <v>0</v>
      </c>
      <c r="R7" s="13"/>
      <c r="S7" s="14"/>
      <c r="T7" s="15">
        <f t="shared" si="5"/>
        <v>0</v>
      </c>
      <c r="U7" s="16">
        <f t="shared" si="6"/>
        <v>29423</v>
      </c>
      <c r="V7" s="135" t="s">
        <v>1400</v>
      </c>
      <c r="W7" s="115" t="s">
        <v>42</v>
      </c>
      <c r="X7" s="135" t="s">
        <v>539</v>
      </c>
    </row>
    <row r="8" spans="1:25" ht="22" customHeight="1" x14ac:dyDescent="0.25">
      <c r="A8" s="29" t="s">
        <v>15</v>
      </c>
      <c r="B8" s="29">
        <v>7</v>
      </c>
      <c r="C8" s="2" t="s">
        <v>1402</v>
      </c>
      <c r="D8" s="30">
        <v>19930</v>
      </c>
      <c r="E8" s="3">
        <f t="shared" si="0"/>
        <v>0.45444180955855529</v>
      </c>
      <c r="F8" s="52" t="s">
        <v>1403</v>
      </c>
      <c r="G8" s="53">
        <v>22182</v>
      </c>
      <c r="H8" s="54">
        <f t="shared" si="1"/>
        <v>0.50579168186793144</v>
      </c>
      <c r="I8" s="4"/>
      <c r="J8" s="5"/>
      <c r="K8" s="6">
        <f t="shared" si="2"/>
        <v>0</v>
      </c>
      <c r="L8" s="7" t="s">
        <v>1402</v>
      </c>
      <c r="M8" s="8">
        <v>1744</v>
      </c>
      <c r="N8" s="9">
        <f t="shared" si="3"/>
        <v>3.9766508573513319E-2</v>
      </c>
      <c r="O8" s="10"/>
      <c r="P8" s="11"/>
      <c r="Q8" s="12">
        <f t="shared" si="4"/>
        <v>0</v>
      </c>
      <c r="R8" s="13"/>
      <c r="S8" s="14"/>
      <c r="T8" s="15">
        <f t="shared" si="5"/>
        <v>0</v>
      </c>
      <c r="U8" s="16">
        <f t="shared" si="6"/>
        <v>43856</v>
      </c>
      <c r="V8" s="135" t="s">
        <v>1403</v>
      </c>
      <c r="W8" s="115" t="s">
        <v>18</v>
      </c>
      <c r="X8" s="135" t="s">
        <v>539</v>
      </c>
    </row>
    <row r="9" spans="1:25" ht="22" customHeight="1" x14ac:dyDescent="0.25">
      <c r="A9" s="29" t="s">
        <v>15</v>
      </c>
      <c r="B9" s="29">
        <v>8</v>
      </c>
      <c r="C9" s="2" t="s">
        <v>1404</v>
      </c>
      <c r="D9" s="30">
        <v>17805</v>
      </c>
      <c r="E9" s="3">
        <f t="shared" si="0"/>
        <v>0.37506319514661274</v>
      </c>
      <c r="F9" s="52" t="s">
        <v>1405</v>
      </c>
      <c r="G9" s="53">
        <v>28498</v>
      </c>
      <c r="H9" s="54">
        <f t="shared" si="1"/>
        <v>0.60031176272328957</v>
      </c>
      <c r="I9" s="4"/>
      <c r="J9" s="5"/>
      <c r="K9" s="6">
        <f t="shared" si="2"/>
        <v>0</v>
      </c>
      <c r="L9" s="7" t="s">
        <v>1404</v>
      </c>
      <c r="M9" s="8">
        <v>1169</v>
      </c>
      <c r="N9" s="9">
        <f t="shared" si="3"/>
        <v>2.4625042130097741E-2</v>
      </c>
      <c r="O9" s="10"/>
      <c r="P9" s="11"/>
      <c r="Q9" s="12">
        <f t="shared" si="4"/>
        <v>0</v>
      </c>
      <c r="R9" s="13"/>
      <c r="S9" s="14"/>
      <c r="T9" s="15">
        <f t="shared" si="5"/>
        <v>0</v>
      </c>
      <c r="U9" s="16">
        <f t="shared" si="6"/>
        <v>47472</v>
      </c>
      <c r="V9" s="135" t="s">
        <v>1405</v>
      </c>
      <c r="W9" s="115" t="s">
        <v>18</v>
      </c>
      <c r="X9" s="135" t="s">
        <v>539</v>
      </c>
    </row>
    <row r="10" spans="1:25" ht="22" customHeight="1" x14ac:dyDescent="0.25">
      <c r="A10" s="29" t="s">
        <v>15</v>
      </c>
      <c r="B10" s="29">
        <v>9</v>
      </c>
      <c r="C10" s="2" t="s">
        <v>1406</v>
      </c>
      <c r="D10" s="30">
        <v>28995</v>
      </c>
      <c r="E10" s="3">
        <f t="shared" si="0"/>
        <v>0.67146033069334443</v>
      </c>
      <c r="F10" s="52" t="s">
        <v>1407</v>
      </c>
      <c r="G10" s="53">
        <v>14187</v>
      </c>
      <c r="H10" s="54">
        <f t="shared" si="1"/>
        <v>0.32853966930665557</v>
      </c>
      <c r="I10" s="4"/>
      <c r="J10" s="5"/>
      <c r="K10" s="6">
        <f t="shared" si="2"/>
        <v>0</v>
      </c>
      <c r="L10" s="7"/>
      <c r="M10" s="8"/>
      <c r="N10" s="9">
        <f t="shared" si="3"/>
        <v>0</v>
      </c>
      <c r="O10" s="10"/>
      <c r="P10" s="11"/>
      <c r="Q10" s="12">
        <f t="shared" si="4"/>
        <v>0</v>
      </c>
      <c r="R10" s="13"/>
      <c r="S10" s="14"/>
      <c r="T10" s="15">
        <f t="shared" si="5"/>
        <v>0</v>
      </c>
      <c r="U10" s="16">
        <f t="shared" si="6"/>
        <v>43182</v>
      </c>
      <c r="V10" s="135" t="s">
        <v>1406</v>
      </c>
      <c r="W10" s="115" t="s">
        <v>42</v>
      </c>
      <c r="X10" s="135" t="s">
        <v>98</v>
      </c>
    </row>
    <row r="11" spans="1:25" ht="22" customHeight="1" x14ac:dyDescent="0.25">
      <c r="A11" s="29" t="s">
        <v>15</v>
      </c>
      <c r="B11" s="29">
        <v>10</v>
      </c>
      <c r="C11" s="2" t="s">
        <v>1408</v>
      </c>
      <c r="D11" s="30">
        <v>27121</v>
      </c>
      <c r="E11" s="3">
        <f t="shared" si="0"/>
        <v>1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/>
      <c r="M11" s="8"/>
      <c r="N11" s="9">
        <f t="shared" si="3"/>
        <v>0</v>
      </c>
      <c r="O11" s="10"/>
      <c r="P11" s="11"/>
      <c r="Q11" s="12">
        <f t="shared" si="4"/>
        <v>0</v>
      </c>
      <c r="R11" s="13"/>
      <c r="S11" s="14"/>
      <c r="T11" s="15">
        <f t="shared" si="5"/>
        <v>0</v>
      </c>
      <c r="U11" s="16">
        <f t="shared" si="6"/>
        <v>27121</v>
      </c>
      <c r="V11" s="135" t="s">
        <v>1408</v>
      </c>
      <c r="W11" s="115" t="s">
        <v>42</v>
      </c>
      <c r="X11" s="135" t="s">
        <v>42</v>
      </c>
    </row>
    <row r="12" spans="1:25" ht="22" customHeight="1" x14ac:dyDescent="0.25">
      <c r="A12" s="29" t="s">
        <v>15</v>
      </c>
      <c r="B12" s="29">
        <v>11</v>
      </c>
      <c r="C12" s="2" t="s">
        <v>1409</v>
      </c>
      <c r="D12" s="30">
        <v>26905</v>
      </c>
      <c r="E12" s="3">
        <f t="shared" si="0"/>
        <v>0.93781588762243373</v>
      </c>
      <c r="F12" s="52"/>
      <c r="G12" s="53"/>
      <c r="H12" s="54">
        <f t="shared" si="1"/>
        <v>0</v>
      </c>
      <c r="I12" s="4"/>
      <c r="J12" s="5"/>
      <c r="K12" s="6">
        <f t="shared" si="2"/>
        <v>0</v>
      </c>
      <c r="L12" s="7" t="s">
        <v>1409</v>
      </c>
      <c r="M12" s="8">
        <v>1784</v>
      </c>
      <c r="N12" s="9">
        <f t="shared" si="3"/>
        <v>6.2184112377566311E-2</v>
      </c>
      <c r="O12" s="10"/>
      <c r="P12" s="11"/>
      <c r="Q12" s="12">
        <f t="shared" si="4"/>
        <v>0</v>
      </c>
      <c r="R12" s="13"/>
      <c r="S12" s="14"/>
      <c r="T12" s="15">
        <f t="shared" si="5"/>
        <v>0</v>
      </c>
      <c r="U12" s="16">
        <f t="shared" si="6"/>
        <v>28689</v>
      </c>
      <c r="V12" s="135" t="s">
        <v>1409</v>
      </c>
      <c r="W12" s="115" t="s">
        <v>42</v>
      </c>
      <c r="X12" s="135" t="s">
        <v>43</v>
      </c>
    </row>
    <row r="13" spans="1:25" ht="22" customHeight="1" x14ac:dyDescent="0.25">
      <c r="A13" s="29" t="s">
        <v>15</v>
      </c>
      <c r="B13" s="29">
        <v>12</v>
      </c>
      <c r="C13" s="2" t="s">
        <v>74</v>
      </c>
      <c r="D13" s="30">
        <v>24727</v>
      </c>
      <c r="E13" s="3">
        <f t="shared" si="0"/>
        <v>0.50853487989470225</v>
      </c>
      <c r="F13" s="52" t="s">
        <v>1410</v>
      </c>
      <c r="G13" s="53">
        <v>21170</v>
      </c>
      <c r="H13" s="54">
        <f t="shared" si="1"/>
        <v>0.43538170450806185</v>
      </c>
      <c r="I13" s="4" t="s">
        <v>1410</v>
      </c>
      <c r="J13" s="5">
        <v>1566</v>
      </c>
      <c r="K13" s="6">
        <f t="shared" si="2"/>
        <v>3.2206317867719644E-2</v>
      </c>
      <c r="L13" s="7" t="s">
        <v>74</v>
      </c>
      <c r="M13" s="8">
        <v>1161</v>
      </c>
      <c r="N13" s="9">
        <f t="shared" si="3"/>
        <v>2.3877097729516288E-2</v>
      </c>
      <c r="O13" s="10"/>
      <c r="P13" s="11"/>
      <c r="Q13" s="12">
        <f t="shared" si="4"/>
        <v>0</v>
      </c>
      <c r="R13" s="13"/>
      <c r="S13" s="14"/>
      <c r="T13" s="15">
        <f t="shared" si="5"/>
        <v>0</v>
      </c>
      <c r="U13" s="16">
        <f t="shared" si="6"/>
        <v>48624</v>
      </c>
      <c r="V13" s="135" t="s">
        <v>74</v>
      </c>
      <c r="W13" s="115" t="s">
        <v>42</v>
      </c>
      <c r="X13" s="135" t="s">
        <v>539</v>
      </c>
    </row>
    <row r="14" spans="1:25" ht="22" customHeight="1" x14ac:dyDescent="0.25">
      <c r="A14" s="29" t="s">
        <v>15</v>
      </c>
      <c r="B14" s="29">
        <v>13</v>
      </c>
      <c r="C14" s="2" t="s">
        <v>1411</v>
      </c>
      <c r="D14" s="30">
        <v>18969</v>
      </c>
      <c r="E14" s="3">
        <f t="shared" si="0"/>
        <v>0.47914824825077673</v>
      </c>
      <c r="F14" s="52" t="s">
        <v>1412</v>
      </c>
      <c r="G14" s="53">
        <v>17623</v>
      </c>
      <c r="H14" s="54">
        <f t="shared" si="1"/>
        <v>0.44514890499886334</v>
      </c>
      <c r="I14" s="4" t="s">
        <v>1412</v>
      </c>
      <c r="J14" s="5">
        <v>1715</v>
      </c>
      <c r="K14" s="6">
        <f t="shared" si="2"/>
        <v>4.33201141731289E-2</v>
      </c>
      <c r="L14" s="7" t="s">
        <v>1411</v>
      </c>
      <c r="M14" s="8">
        <v>965</v>
      </c>
      <c r="N14" s="9">
        <f t="shared" si="3"/>
        <v>2.437545782919498E-2</v>
      </c>
      <c r="O14" s="10"/>
      <c r="P14" s="11"/>
      <c r="Q14" s="12">
        <f t="shared" si="4"/>
        <v>0</v>
      </c>
      <c r="R14" s="13" t="s">
        <v>1412</v>
      </c>
      <c r="S14" s="14">
        <v>317</v>
      </c>
      <c r="T14" s="15">
        <f t="shared" si="5"/>
        <v>8.0072747480360706E-3</v>
      </c>
      <c r="U14" s="16">
        <f t="shared" si="6"/>
        <v>39589</v>
      </c>
      <c r="V14" s="135" t="s">
        <v>1411</v>
      </c>
      <c r="W14" s="115" t="s">
        <v>42</v>
      </c>
      <c r="X14" s="135" t="s">
        <v>1413</v>
      </c>
    </row>
    <row r="15" spans="1:25" ht="22" customHeight="1" x14ac:dyDescent="0.25">
      <c r="A15" s="29" t="s">
        <v>15</v>
      </c>
      <c r="B15" s="29">
        <v>14</v>
      </c>
      <c r="C15" s="2" t="s">
        <v>1414</v>
      </c>
      <c r="D15" s="30">
        <v>27696</v>
      </c>
      <c r="E15" s="3">
        <f t="shared" si="0"/>
        <v>0.64344957368213185</v>
      </c>
      <c r="F15" s="52" t="s">
        <v>1415</v>
      </c>
      <c r="G15" s="53">
        <v>14195</v>
      </c>
      <c r="H15" s="54">
        <f t="shared" si="1"/>
        <v>0.32978649257719023</v>
      </c>
      <c r="I15" s="4" t="s">
        <v>1415</v>
      </c>
      <c r="J15" s="5">
        <v>1152</v>
      </c>
      <c r="K15" s="6">
        <f t="shared" si="2"/>
        <v>2.6763933740677925E-2</v>
      </c>
      <c r="L15" s="7"/>
      <c r="M15" s="8"/>
      <c r="N15" s="9">
        <f t="shared" si="3"/>
        <v>0</v>
      </c>
      <c r="O15" s="10"/>
      <c r="P15" s="11"/>
      <c r="Q15" s="12">
        <f t="shared" si="4"/>
        <v>0</v>
      </c>
      <c r="R15" s="13"/>
      <c r="S15" s="14"/>
      <c r="T15" s="15">
        <f t="shared" si="5"/>
        <v>0</v>
      </c>
      <c r="U15" s="16">
        <f t="shared" si="6"/>
        <v>43043</v>
      </c>
      <c r="V15" s="135" t="s">
        <v>1414</v>
      </c>
      <c r="W15" s="115" t="s">
        <v>42</v>
      </c>
      <c r="X15" s="135" t="s">
        <v>665</v>
      </c>
    </row>
    <row r="16" spans="1:25" ht="22" customHeight="1" x14ac:dyDescent="0.25">
      <c r="A16" s="29" t="s">
        <v>15</v>
      </c>
      <c r="B16" s="29">
        <v>15</v>
      </c>
      <c r="C16" s="2" t="s">
        <v>1416</v>
      </c>
      <c r="D16" s="30">
        <v>19927</v>
      </c>
      <c r="E16" s="3">
        <f t="shared" si="0"/>
        <v>0.85154480577753089</v>
      </c>
      <c r="F16" s="52"/>
      <c r="G16" s="53"/>
      <c r="H16" s="54">
        <f t="shared" si="1"/>
        <v>0</v>
      </c>
      <c r="I16" s="4" t="s">
        <v>1417</v>
      </c>
      <c r="J16" s="5">
        <v>2334</v>
      </c>
      <c r="K16" s="6">
        <f t="shared" si="2"/>
        <v>9.9739327379171835E-2</v>
      </c>
      <c r="L16" s="7" t="s">
        <v>1418</v>
      </c>
      <c r="M16" s="8">
        <v>1140</v>
      </c>
      <c r="N16" s="9">
        <f t="shared" si="3"/>
        <v>4.8715866843297297E-2</v>
      </c>
      <c r="O16" s="10"/>
      <c r="P16" s="11"/>
      <c r="Q16" s="12">
        <f t="shared" si="4"/>
        <v>0</v>
      </c>
      <c r="R16" s="13"/>
      <c r="S16" s="14"/>
      <c r="T16" s="15">
        <f t="shared" si="5"/>
        <v>0</v>
      </c>
      <c r="U16" s="16">
        <f t="shared" si="6"/>
        <v>23401</v>
      </c>
      <c r="V16" s="135" t="s">
        <v>1416</v>
      </c>
      <c r="W16" s="115" t="s">
        <v>42</v>
      </c>
      <c r="X16" s="135" t="s">
        <v>1419</v>
      </c>
    </row>
    <row r="17" spans="1:25" ht="22" customHeight="1" x14ac:dyDescent="0.25">
      <c r="A17" s="29" t="s">
        <v>15</v>
      </c>
      <c r="B17" s="29">
        <v>16</v>
      </c>
      <c r="C17" s="2" t="s">
        <v>718</v>
      </c>
      <c r="D17" s="30">
        <v>18973</v>
      </c>
      <c r="E17" s="3">
        <f t="shared" si="0"/>
        <v>0.44106843965036263</v>
      </c>
      <c r="F17" s="52" t="s">
        <v>1420</v>
      </c>
      <c r="G17" s="53">
        <v>22455</v>
      </c>
      <c r="H17" s="54">
        <f t="shared" si="1"/>
        <v>0.52201506416217225</v>
      </c>
      <c r="I17" s="4"/>
      <c r="J17" s="5"/>
      <c r="K17" s="6">
        <f t="shared" si="2"/>
        <v>0</v>
      </c>
      <c r="L17" s="7" t="s">
        <v>718</v>
      </c>
      <c r="M17" s="8">
        <v>1588</v>
      </c>
      <c r="N17" s="9">
        <f t="shared" si="3"/>
        <v>3.6916496187465127E-2</v>
      </c>
      <c r="O17" s="10"/>
      <c r="P17" s="11"/>
      <c r="Q17" s="12">
        <f t="shared" si="4"/>
        <v>0</v>
      </c>
      <c r="R17" s="13"/>
      <c r="S17" s="14"/>
      <c r="T17" s="15">
        <f t="shared" si="5"/>
        <v>0</v>
      </c>
      <c r="U17" s="16">
        <f t="shared" si="6"/>
        <v>43016</v>
      </c>
      <c r="V17" s="135" t="s">
        <v>1420</v>
      </c>
      <c r="W17" s="115" t="s">
        <v>18</v>
      </c>
      <c r="X17" s="135" t="s">
        <v>86</v>
      </c>
    </row>
    <row r="18" spans="1:25" ht="22" customHeight="1" x14ac:dyDescent="0.25">
      <c r="A18" s="29" t="s">
        <v>15</v>
      </c>
      <c r="B18" s="29">
        <v>17</v>
      </c>
      <c r="C18" s="2" t="s">
        <v>1421</v>
      </c>
      <c r="D18" s="30">
        <v>25047</v>
      </c>
      <c r="E18" s="3">
        <f t="shared" si="0"/>
        <v>0.66020876166376719</v>
      </c>
      <c r="F18" s="52" t="s">
        <v>1422</v>
      </c>
      <c r="G18" s="53">
        <v>10944</v>
      </c>
      <c r="H18" s="54">
        <f t="shared" si="1"/>
        <v>0.28847066266012966</v>
      </c>
      <c r="I18" s="4"/>
      <c r="J18" s="5"/>
      <c r="K18" s="6">
        <f t="shared" si="2"/>
        <v>0</v>
      </c>
      <c r="L18" s="7" t="s">
        <v>1421</v>
      </c>
      <c r="M18" s="8">
        <v>1947</v>
      </c>
      <c r="N18" s="9">
        <f t="shared" si="3"/>
        <v>5.1320575676103118E-2</v>
      </c>
      <c r="O18" s="10"/>
      <c r="P18" s="11"/>
      <c r="Q18" s="12">
        <f t="shared" si="4"/>
        <v>0</v>
      </c>
      <c r="R18" s="13"/>
      <c r="S18" s="14"/>
      <c r="T18" s="15">
        <f t="shared" si="5"/>
        <v>0</v>
      </c>
      <c r="U18" s="16">
        <f t="shared" si="6"/>
        <v>37938</v>
      </c>
      <c r="V18" s="135" t="s">
        <v>1421</v>
      </c>
      <c r="W18" s="115" t="s">
        <v>42</v>
      </c>
      <c r="X18" s="135" t="s">
        <v>539</v>
      </c>
    </row>
    <row r="19" spans="1:25" ht="22" customHeight="1" x14ac:dyDescent="0.25">
      <c r="A19" s="29" t="s">
        <v>15</v>
      </c>
      <c r="B19" s="29">
        <v>18</v>
      </c>
      <c r="C19" s="2" t="s">
        <v>1423</v>
      </c>
      <c r="D19" s="30">
        <v>23380</v>
      </c>
      <c r="E19" s="3">
        <f t="shared" si="0"/>
        <v>0.60833138188535896</v>
      </c>
      <c r="F19" s="52" t="s">
        <v>1424</v>
      </c>
      <c r="G19" s="53">
        <v>15053</v>
      </c>
      <c r="H19" s="54">
        <f t="shared" si="1"/>
        <v>0.39166861811464104</v>
      </c>
      <c r="I19" s="4"/>
      <c r="J19" s="5"/>
      <c r="K19" s="6">
        <f t="shared" si="2"/>
        <v>0</v>
      </c>
      <c r="L19" s="7"/>
      <c r="M19" s="8"/>
      <c r="N19" s="9">
        <f t="shared" si="3"/>
        <v>0</v>
      </c>
      <c r="O19" s="10"/>
      <c r="P19" s="11"/>
      <c r="Q19" s="12">
        <f t="shared" si="4"/>
        <v>0</v>
      </c>
      <c r="R19" s="13"/>
      <c r="S19" s="14"/>
      <c r="T19" s="15">
        <f t="shared" si="5"/>
        <v>0</v>
      </c>
      <c r="U19" s="16">
        <f t="shared" si="6"/>
        <v>38433</v>
      </c>
      <c r="V19" s="135" t="s">
        <v>1423</v>
      </c>
      <c r="W19" s="115" t="s">
        <v>42</v>
      </c>
      <c r="X19" s="135" t="s">
        <v>98</v>
      </c>
    </row>
    <row r="20" spans="1:25" ht="22" customHeight="1" x14ac:dyDescent="0.25">
      <c r="A20" s="29" t="s">
        <v>15</v>
      </c>
      <c r="B20" s="29">
        <v>19</v>
      </c>
      <c r="C20" s="2" t="s">
        <v>1425</v>
      </c>
      <c r="D20" s="30">
        <v>18674</v>
      </c>
      <c r="E20" s="3">
        <f t="shared" si="0"/>
        <v>0.48427167345245198</v>
      </c>
      <c r="F20" s="52" t="s">
        <v>1426</v>
      </c>
      <c r="G20" s="53">
        <v>16660</v>
      </c>
      <c r="H20" s="54">
        <f t="shared" si="1"/>
        <v>0.43204273748087446</v>
      </c>
      <c r="I20" s="4" t="s">
        <v>1426</v>
      </c>
      <c r="J20" s="5">
        <v>2019</v>
      </c>
      <c r="K20" s="6">
        <f t="shared" si="2"/>
        <v>5.2358600658696609E-2</v>
      </c>
      <c r="L20" s="7" t="s">
        <v>1425</v>
      </c>
      <c r="M20" s="8">
        <v>1208</v>
      </c>
      <c r="N20" s="9">
        <f t="shared" si="3"/>
        <v>3.1326988407976972E-2</v>
      </c>
      <c r="O20" s="10"/>
      <c r="P20" s="11"/>
      <c r="Q20" s="12">
        <f t="shared" si="4"/>
        <v>0</v>
      </c>
      <c r="R20" s="13"/>
      <c r="S20" s="14"/>
      <c r="T20" s="15">
        <f t="shared" si="5"/>
        <v>0</v>
      </c>
      <c r="U20" s="16">
        <f t="shared" si="6"/>
        <v>38561</v>
      </c>
      <c r="V20" s="135" t="s">
        <v>1425</v>
      </c>
      <c r="W20" s="115" t="s">
        <v>42</v>
      </c>
      <c r="X20" s="135" t="s">
        <v>541</v>
      </c>
    </row>
    <row r="21" spans="1:25" ht="22" customHeight="1" x14ac:dyDescent="0.25">
      <c r="A21" s="29" t="s">
        <v>15</v>
      </c>
      <c r="B21" s="29">
        <v>20</v>
      </c>
      <c r="C21" s="2" t="s">
        <v>1427</v>
      </c>
      <c r="D21" s="30">
        <v>24222</v>
      </c>
      <c r="E21" s="3">
        <f t="shared" si="0"/>
        <v>0.60238746580452629</v>
      </c>
      <c r="F21" s="52" t="s">
        <v>1406</v>
      </c>
      <c r="G21" s="53">
        <v>14219</v>
      </c>
      <c r="H21" s="54">
        <f t="shared" si="1"/>
        <v>0.35361850285998508</v>
      </c>
      <c r="I21" s="4" t="s">
        <v>1406</v>
      </c>
      <c r="J21" s="5">
        <v>1104</v>
      </c>
      <c r="K21" s="6">
        <f t="shared" si="2"/>
        <v>2.7455856752051727E-2</v>
      </c>
      <c r="L21" s="7"/>
      <c r="M21" s="8"/>
      <c r="N21" s="9">
        <f t="shared" si="3"/>
        <v>0</v>
      </c>
      <c r="O21" s="10"/>
      <c r="P21" s="11"/>
      <c r="Q21" s="12">
        <f t="shared" si="4"/>
        <v>0</v>
      </c>
      <c r="R21" s="13" t="s">
        <v>1428</v>
      </c>
      <c r="S21" s="14">
        <v>665</v>
      </c>
      <c r="T21" s="15">
        <f t="shared" si="5"/>
        <v>1.6538174583436958E-2</v>
      </c>
      <c r="U21" s="16">
        <f t="shared" si="6"/>
        <v>40210</v>
      </c>
      <c r="V21" s="135" t="s">
        <v>1427</v>
      </c>
      <c r="W21" s="115" t="s">
        <v>42</v>
      </c>
      <c r="X21" s="135" t="s">
        <v>1429</v>
      </c>
    </row>
    <row r="22" spans="1:25" s="93" customFormat="1" ht="22" customHeight="1" x14ac:dyDescent="0.2">
      <c r="A22" s="73" t="s">
        <v>15</v>
      </c>
      <c r="B22" s="73">
        <v>21</v>
      </c>
      <c r="C22" s="74"/>
      <c r="D22" s="75"/>
      <c r="E22" s="76">
        <f t="shared" si="0"/>
        <v>0</v>
      </c>
      <c r="F22" s="77" t="s">
        <v>72</v>
      </c>
      <c r="G22" s="78">
        <v>28528</v>
      </c>
      <c r="H22" s="79">
        <f t="shared" si="1"/>
        <v>1</v>
      </c>
      <c r="I22" s="80"/>
      <c r="J22" s="81"/>
      <c r="K22" s="82">
        <f t="shared" si="2"/>
        <v>0</v>
      </c>
      <c r="L22" s="83"/>
      <c r="M22" s="84"/>
      <c r="N22" s="85">
        <f t="shared" si="3"/>
        <v>0</v>
      </c>
      <c r="O22" s="86"/>
      <c r="P22" s="87"/>
      <c r="Q22" s="88">
        <f t="shared" si="4"/>
        <v>0</v>
      </c>
      <c r="R22" s="89"/>
      <c r="S22" s="90"/>
      <c r="T22" s="91">
        <f t="shared" si="5"/>
        <v>0</v>
      </c>
      <c r="U22" s="92">
        <f t="shared" si="6"/>
        <v>28528</v>
      </c>
      <c r="V22" s="136" t="s">
        <v>72</v>
      </c>
      <c r="W22" s="138" t="s">
        <v>18</v>
      </c>
      <c r="X22" s="136" t="s">
        <v>18</v>
      </c>
      <c r="Y22" s="140"/>
    </row>
    <row r="23" spans="1:25" s="93" customFormat="1" ht="22" customHeight="1" x14ac:dyDescent="0.2">
      <c r="A23" s="73" t="s">
        <v>15</v>
      </c>
      <c r="B23" s="73">
        <v>22</v>
      </c>
      <c r="C23" s="74" t="s">
        <v>1430</v>
      </c>
      <c r="D23" s="75">
        <v>23241</v>
      </c>
      <c r="E23" s="76">
        <f t="shared" si="0"/>
        <v>0.63831365009612739</v>
      </c>
      <c r="F23" s="77" t="s">
        <v>1431</v>
      </c>
      <c r="G23" s="78">
        <v>11898</v>
      </c>
      <c r="H23" s="79">
        <f t="shared" si="1"/>
        <v>0.32677835759406754</v>
      </c>
      <c r="I23" s="80"/>
      <c r="J23" s="81"/>
      <c r="K23" s="82">
        <f t="shared" si="2"/>
        <v>0</v>
      </c>
      <c r="L23" s="83" t="s">
        <v>1430</v>
      </c>
      <c r="M23" s="84">
        <v>1271</v>
      </c>
      <c r="N23" s="85">
        <f t="shared" si="3"/>
        <v>3.4907992309805E-2</v>
      </c>
      <c r="O23" s="86"/>
      <c r="P23" s="87"/>
      <c r="Q23" s="88">
        <f t="shared" si="4"/>
        <v>0</v>
      </c>
      <c r="R23" s="89"/>
      <c r="S23" s="90"/>
      <c r="T23" s="91">
        <f t="shared" si="5"/>
        <v>0</v>
      </c>
      <c r="U23" s="92">
        <f t="shared" si="6"/>
        <v>36410</v>
      </c>
      <c r="V23" s="136" t="s">
        <v>1430</v>
      </c>
      <c r="W23" s="138" t="s">
        <v>42</v>
      </c>
      <c r="X23" s="136" t="s">
        <v>539</v>
      </c>
      <c r="Y23" s="140"/>
    </row>
    <row r="24" spans="1:25" s="93" customFormat="1" ht="22" customHeight="1" x14ac:dyDescent="0.2">
      <c r="A24" s="73" t="s">
        <v>15</v>
      </c>
      <c r="B24" s="73">
        <v>23</v>
      </c>
      <c r="C24" s="74" t="s">
        <v>1432</v>
      </c>
      <c r="D24" s="75">
        <v>19218</v>
      </c>
      <c r="E24" s="76">
        <f t="shared" si="0"/>
        <v>0.88738052361822972</v>
      </c>
      <c r="F24" s="77" t="s">
        <v>1433</v>
      </c>
      <c r="G24" s="78">
        <v>1815</v>
      </c>
      <c r="H24" s="79">
        <f t="shared" si="1"/>
        <v>8.3806621415708549E-2</v>
      </c>
      <c r="I24" s="80"/>
      <c r="J24" s="81"/>
      <c r="K24" s="82">
        <f t="shared" si="2"/>
        <v>0</v>
      </c>
      <c r="L24" s="83" t="s">
        <v>1432</v>
      </c>
      <c r="M24" s="84">
        <v>624</v>
      </c>
      <c r="N24" s="85">
        <f t="shared" si="3"/>
        <v>2.8812854966061782E-2</v>
      </c>
      <c r="O24" s="86"/>
      <c r="P24" s="87"/>
      <c r="Q24" s="88">
        <f t="shared" si="4"/>
        <v>0</v>
      </c>
      <c r="R24" s="89"/>
      <c r="S24" s="90"/>
      <c r="T24" s="91">
        <f t="shared" si="5"/>
        <v>0</v>
      </c>
      <c r="U24" s="92">
        <f t="shared" si="6"/>
        <v>21657</v>
      </c>
      <c r="V24" s="136" t="s">
        <v>1432</v>
      </c>
      <c r="W24" s="138" t="s">
        <v>42</v>
      </c>
      <c r="X24" s="136" t="s">
        <v>539</v>
      </c>
      <c r="Y24" s="140"/>
    </row>
    <row r="25" spans="1:25" s="93" customFormat="1" ht="22" customHeight="1" x14ac:dyDescent="0.2">
      <c r="A25" s="73" t="s">
        <v>15</v>
      </c>
      <c r="B25" s="73">
        <v>24</v>
      </c>
      <c r="C25" s="74" t="s">
        <v>1434</v>
      </c>
      <c r="D25" s="75">
        <v>16468</v>
      </c>
      <c r="E25" s="76">
        <f t="shared" si="0"/>
        <v>0.45946096757993415</v>
      </c>
      <c r="F25" s="77" t="s">
        <v>1435</v>
      </c>
      <c r="G25" s="78">
        <v>17135</v>
      </c>
      <c r="H25" s="79">
        <f t="shared" si="1"/>
        <v>0.47807042017744544</v>
      </c>
      <c r="I25" s="80" t="s">
        <v>1435</v>
      </c>
      <c r="J25" s="81">
        <v>1402</v>
      </c>
      <c r="K25" s="82">
        <f t="shared" si="2"/>
        <v>3.9116120752190169E-2</v>
      </c>
      <c r="L25" s="83" t="s">
        <v>1436</v>
      </c>
      <c r="M25" s="84">
        <v>837</v>
      </c>
      <c r="N25" s="85">
        <f t="shared" si="3"/>
        <v>2.335249149043022E-2</v>
      </c>
      <c r="O25" s="86"/>
      <c r="P25" s="87"/>
      <c r="Q25" s="88">
        <f t="shared" si="4"/>
        <v>0</v>
      </c>
      <c r="R25" s="89"/>
      <c r="S25" s="90"/>
      <c r="T25" s="91">
        <f t="shared" si="5"/>
        <v>0</v>
      </c>
      <c r="U25" s="92">
        <f t="shared" si="6"/>
        <v>35842</v>
      </c>
      <c r="V25" s="136" t="s">
        <v>1435</v>
      </c>
      <c r="W25" s="138" t="s">
        <v>18</v>
      </c>
      <c r="X25" s="136" t="s">
        <v>541</v>
      </c>
      <c r="Y25" s="140"/>
    </row>
    <row r="26" spans="1:25" s="93" customFormat="1" ht="22" customHeight="1" x14ac:dyDescent="0.2">
      <c r="A26" s="73" t="s">
        <v>15</v>
      </c>
      <c r="B26" s="73">
        <v>25</v>
      </c>
      <c r="C26" s="74" t="s">
        <v>1437</v>
      </c>
      <c r="D26" s="75">
        <v>27015</v>
      </c>
      <c r="E26" s="76">
        <f t="shared" si="0"/>
        <v>0.66925135014616266</v>
      </c>
      <c r="F26" s="77" t="s">
        <v>1438</v>
      </c>
      <c r="G26" s="78">
        <v>12739</v>
      </c>
      <c r="H26" s="79">
        <f t="shared" si="1"/>
        <v>0.31558737551404648</v>
      </c>
      <c r="I26" s="80" t="s">
        <v>1438</v>
      </c>
      <c r="J26" s="81">
        <v>612</v>
      </c>
      <c r="K26" s="82">
        <f t="shared" si="2"/>
        <v>1.5161274339790913E-2</v>
      </c>
      <c r="L26" s="83"/>
      <c r="M26" s="84"/>
      <c r="N26" s="85">
        <f t="shared" si="3"/>
        <v>0</v>
      </c>
      <c r="O26" s="86"/>
      <c r="P26" s="87"/>
      <c r="Q26" s="88">
        <f t="shared" si="4"/>
        <v>0</v>
      </c>
      <c r="R26" s="89"/>
      <c r="S26" s="90"/>
      <c r="T26" s="91">
        <f t="shared" si="5"/>
        <v>0</v>
      </c>
      <c r="U26" s="92">
        <f t="shared" si="6"/>
        <v>40366</v>
      </c>
      <c r="V26" s="136" t="s">
        <v>1437</v>
      </c>
      <c r="W26" s="138" t="s">
        <v>42</v>
      </c>
      <c r="X26" s="136" t="s">
        <v>665</v>
      </c>
      <c r="Y26" s="140"/>
    </row>
    <row r="27" spans="1:25" s="93" customFormat="1" ht="22" customHeight="1" x14ac:dyDescent="0.2">
      <c r="A27" s="73" t="s">
        <v>15</v>
      </c>
      <c r="B27" s="73">
        <v>26</v>
      </c>
      <c r="C27" s="74" t="s">
        <v>1439</v>
      </c>
      <c r="D27" s="75">
        <v>21673</v>
      </c>
      <c r="E27" s="76">
        <f t="shared" si="0"/>
        <v>0.39888467626164098</v>
      </c>
      <c r="F27" s="77" t="s">
        <v>1440</v>
      </c>
      <c r="G27" s="78">
        <v>31824</v>
      </c>
      <c r="H27" s="79">
        <f t="shared" si="1"/>
        <v>0.58571060477785553</v>
      </c>
      <c r="I27" s="80"/>
      <c r="J27" s="81"/>
      <c r="K27" s="82">
        <f t="shared" si="2"/>
        <v>0</v>
      </c>
      <c r="L27" s="83" t="s">
        <v>1439</v>
      </c>
      <c r="M27" s="84">
        <v>837</v>
      </c>
      <c r="N27" s="85">
        <f t="shared" si="3"/>
        <v>1.5404718960503553E-2</v>
      </c>
      <c r="O27" s="86"/>
      <c r="P27" s="87"/>
      <c r="Q27" s="88">
        <f t="shared" si="4"/>
        <v>0</v>
      </c>
      <c r="R27" s="89"/>
      <c r="S27" s="90"/>
      <c r="T27" s="91">
        <f t="shared" si="5"/>
        <v>0</v>
      </c>
      <c r="U27" s="92">
        <f t="shared" si="6"/>
        <v>54334</v>
      </c>
      <c r="V27" s="136" t="s">
        <v>1440</v>
      </c>
      <c r="W27" s="138" t="s">
        <v>18</v>
      </c>
      <c r="X27" s="136" t="s">
        <v>539</v>
      </c>
      <c r="Y27" s="140"/>
    </row>
    <row r="28" spans="1:25" s="93" customFormat="1" ht="22" customHeight="1" x14ac:dyDescent="0.2">
      <c r="A28" s="73" t="s">
        <v>15</v>
      </c>
      <c r="B28" s="73">
        <v>27</v>
      </c>
      <c r="C28" s="74" t="s">
        <v>1441</v>
      </c>
      <c r="D28" s="75">
        <v>19834</v>
      </c>
      <c r="E28" s="76">
        <f t="shared" si="0"/>
        <v>0.61489335317460314</v>
      </c>
      <c r="F28" s="77" t="s">
        <v>1442</v>
      </c>
      <c r="G28" s="78">
        <v>11268</v>
      </c>
      <c r="H28" s="79">
        <f t="shared" si="1"/>
        <v>0.34933035714285715</v>
      </c>
      <c r="I28" s="80" t="s">
        <v>1442</v>
      </c>
      <c r="J28" s="81">
        <v>657</v>
      </c>
      <c r="K28" s="82">
        <f t="shared" si="2"/>
        <v>2.0368303571428572E-2</v>
      </c>
      <c r="L28" s="83"/>
      <c r="M28" s="84"/>
      <c r="N28" s="85">
        <f t="shared" si="3"/>
        <v>0</v>
      </c>
      <c r="O28" s="86" t="s">
        <v>1443</v>
      </c>
      <c r="P28" s="87">
        <v>497</v>
      </c>
      <c r="Q28" s="88">
        <f t="shared" si="4"/>
        <v>1.5407986111111112E-2</v>
      </c>
      <c r="R28" s="89"/>
      <c r="S28" s="90"/>
      <c r="T28" s="91">
        <f t="shared" si="5"/>
        <v>0</v>
      </c>
      <c r="U28" s="92">
        <f t="shared" si="6"/>
        <v>32256</v>
      </c>
      <c r="V28" s="136" t="s">
        <v>1441</v>
      </c>
      <c r="W28" s="138" t="s">
        <v>42</v>
      </c>
      <c r="X28" s="136" t="s">
        <v>1444</v>
      </c>
      <c r="Y28" s="140"/>
    </row>
    <row r="29" spans="1:25" s="93" customFormat="1" ht="22" customHeight="1" x14ac:dyDescent="0.2">
      <c r="A29" s="73" t="s">
        <v>15</v>
      </c>
      <c r="B29" s="73">
        <v>28</v>
      </c>
      <c r="C29" s="74"/>
      <c r="D29" s="75"/>
      <c r="E29" s="76">
        <f t="shared" si="0"/>
        <v>0</v>
      </c>
      <c r="F29" s="77" t="s">
        <v>1445</v>
      </c>
      <c r="G29" s="78">
        <v>33368</v>
      </c>
      <c r="H29" s="79">
        <f t="shared" si="1"/>
        <v>1</v>
      </c>
      <c r="I29" s="80"/>
      <c r="J29" s="81"/>
      <c r="K29" s="82">
        <f t="shared" si="2"/>
        <v>0</v>
      </c>
      <c r="L29" s="83"/>
      <c r="M29" s="84"/>
      <c r="N29" s="85">
        <f t="shared" si="3"/>
        <v>0</v>
      </c>
      <c r="O29" s="86"/>
      <c r="P29" s="87"/>
      <c r="Q29" s="88">
        <f t="shared" si="4"/>
        <v>0</v>
      </c>
      <c r="R29" s="89"/>
      <c r="S29" s="90"/>
      <c r="T29" s="91">
        <f t="shared" si="5"/>
        <v>0</v>
      </c>
      <c r="U29" s="92">
        <f t="shared" si="6"/>
        <v>33368</v>
      </c>
      <c r="V29" s="136" t="s">
        <v>1445</v>
      </c>
      <c r="W29" s="138" t="s">
        <v>18</v>
      </c>
      <c r="X29" s="136" t="s">
        <v>18</v>
      </c>
      <c r="Y29" s="140"/>
    </row>
    <row r="30" spans="1:25" s="93" customFormat="1" ht="22" customHeight="1" x14ac:dyDescent="0.2">
      <c r="A30" s="73" t="s">
        <v>15</v>
      </c>
      <c r="B30" s="73">
        <v>29</v>
      </c>
      <c r="C30" s="74" t="s">
        <v>615</v>
      </c>
      <c r="D30" s="75">
        <v>20099</v>
      </c>
      <c r="E30" s="76">
        <f t="shared" si="0"/>
        <v>0.5813327934285879</v>
      </c>
      <c r="F30" s="77" t="s">
        <v>1446</v>
      </c>
      <c r="G30" s="78">
        <v>11386</v>
      </c>
      <c r="H30" s="79">
        <f t="shared" si="1"/>
        <v>0.32932261236767513</v>
      </c>
      <c r="I30" s="80" t="s">
        <v>1446</v>
      </c>
      <c r="J30" s="81">
        <v>1621</v>
      </c>
      <c r="K30" s="82">
        <f t="shared" si="2"/>
        <v>4.6884942442297683E-2</v>
      </c>
      <c r="L30" s="83" t="s">
        <v>615</v>
      </c>
      <c r="M30" s="84">
        <v>1468</v>
      </c>
      <c r="N30" s="85">
        <f t="shared" si="3"/>
        <v>4.2459651761439232E-2</v>
      </c>
      <c r="O30" s="86"/>
      <c r="P30" s="87"/>
      <c r="Q30" s="88">
        <f t="shared" si="4"/>
        <v>0</v>
      </c>
      <c r="R30" s="89"/>
      <c r="S30" s="90"/>
      <c r="T30" s="91">
        <f t="shared" si="5"/>
        <v>0</v>
      </c>
      <c r="U30" s="92">
        <f t="shared" si="6"/>
        <v>34574</v>
      </c>
      <c r="V30" s="136" t="s">
        <v>615</v>
      </c>
      <c r="W30" s="138" t="s">
        <v>42</v>
      </c>
      <c r="X30" s="136" t="s">
        <v>541</v>
      </c>
      <c r="Y30" s="140"/>
    </row>
    <row r="31" spans="1:25" s="93" customFormat="1" ht="22" customHeight="1" x14ac:dyDescent="0.2">
      <c r="A31" s="73" t="s">
        <v>15</v>
      </c>
      <c r="B31" s="73">
        <v>30</v>
      </c>
      <c r="C31" s="74" t="s">
        <v>1447</v>
      </c>
      <c r="D31" s="75">
        <v>19474</v>
      </c>
      <c r="E31" s="76">
        <f t="shared" si="0"/>
        <v>0.45093317278747741</v>
      </c>
      <c r="F31" s="77" t="s">
        <v>1448</v>
      </c>
      <c r="G31" s="78">
        <v>23712</v>
      </c>
      <c r="H31" s="79">
        <f t="shared" si="1"/>
        <v>0.54906682721252253</v>
      </c>
      <c r="I31" s="80"/>
      <c r="J31" s="81"/>
      <c r="K31" s="82">
        <f t="shared" si="2"/>
        <v>0</v>
      </c>
      <c r="L31" s="83"/>
      <c r="M31" s="84"/>
      <c r="N31" s="85">
        <f t="shared" si="3"/>
        <v>0</v>
      </c>
      <c r="O31" s="86"/>
      <c r="P31" s="87"/>
      <c r="Q31" s="88">
        <f t="shared" si="4"/>
        <v>0</v>
      </c>
      <c r="R31" s="89"/>
      <c r="S31" s="90"/>
      <c r="T31" s="91">
        <f t="shared" si="5"/>
        <v>0</v>
      </c>
      <c r="U31" s="92">
        <f t="shared" si="6"/>
        <v>43186</v>
      </c>
      <c r="V31" s="136" t="s">
        <v>1448</v>
      </c>
      <c r="W31" s="138" t="s">
        <v>18</v>
      </c>
      <c r="X31" s="136" t="s">
        <v>98</v>
      </c>
      <c r="Y31" s="140"/>
    </row>
    <row r="32" spans="1:25" s="93" customFormat="1" ht="22" customHeight="1" x14ac:dyDescent="0.2">
      <c r="A32" s="73" t="s">
        <v>15</v>
      </c>
      <c r="B32" s="73">
        <v>31</v>
      </c>
      <c r="C32" s="74" t="s">
        <v>1449</v>
      </c>
      <c r="D32" s="75">
        <v>18385</v>
      </c>
      <c r="E32" s="76">
        <f t="shared" si="0"/>
        <v>0.45803333416378084</v>
      </c>
      <c r="F32" s="77" t="s">
        <v>1450</v>
      </c>
      <c r="G32" s="78">
        <v>18861</v>
      </c>
      <c r="H32" s="79">
        <f t="shared" si="1"/>
        <v>0.46989212486609033</v>
      </c>
      <c r="I32" s="80" t="s">
        <v>1450</v>
      </c>
      <c r="J32" s="81">
        <v>1645</v>
      </c>
      <c r="K32" s="82">
        <f t="shared" si="2"/>
        <v>4.0982585515334215E-2</v>
      </c>
      <c r="L32" s="83" t="s">
        <v>1449</v>
      </c>
      <c r="M32" s="84">
        <v>1248</v>
      </c>
      <c r="N32" s="85">
        <f t="shared" si="3"/>
        <v>3.1091955454794588E-2</v>
      </c>
      <c r="O32" s="86"/>
      <c r="P32" s="87"/>
      <c r="Q32" s="88">
        <f t="shared" si="4"/>
        <v>0</v>
      </c>
      <c r="R32" s="89"/>
      <c r="S32" s="90"/>
      <c r="T32" s="91">
        <f t="shared" si="5"/>
        <v>0</v>
      </c>
      <c r="U32" s="92">
        <f t="shared" si="6"/>
        <v>40139</v>
      </c>
      <c r="V32" s="136" t="s">
        <v>1450</v>
      </c>
      <c r="W32" s="138" t="s">
        <v>18</v>
      </c>
      <c r="X32" s="136" t="s">
        <v>541</v>
      </c>
      <c r="Y32" s="140"/>
    </row>
    <row r="33" spans="1:25" s="93" customFormat="1" ht="22" customHeight="1" x14ac:dyDescent="0.2">
      <c r="A33" s="73" t="s">
        <v>15</v>
      </c>
      <c r="B33" s="73">
        <v>32</v>
      </c>
      <c r="C33" s="74" t="s">
        <v>1451</v>
      </c>
      <c r="D33" s="75">
        <v>16529</v>
      </c>
      <c r="E33" s="76">
        <f t="shared" si="0"/>
        <v>0.36633421985815601</v>
      </c>
      <c r="F33" s="77" t="s">
        <v>1086</v>
      </c>
      <c r="G33" s="78">
        <v>28591</v>
      </c>
      <c r="H33" s="79">
        <f t="shared" si="1"/>
        <v>0.63366578014184394</v>
      </c>
      <c r="I33" s="80"/>
      <c r="J33" s="81"/>
      <c r="K33" s="82">
        <f t="shared" si="2"/>
        <v>0</v>
      </c>
      <c r="L33" s="83"/>
      <c r="M33" s="84"/>
      <c r="N33" s="85">
        <f t="shared" si="3"/>
        <v>0</v>
      </c>
      <c r="O33" s="86"/>
      <c r="P33" s="87"/>
      <c r="Q33" s="88">
        <f t="shared" si="4"/>
        <v>0</v>
      </c>
      <c r="R33" s="89"/>
      <c r="S33" s="90"/>
      <c r="T33" s="91">
        <f t="shared" si="5"/>
        <v>0</v>
      </c>
      <c r="U33" s="92">
        <f t="shared" si="6"/>
        <v>45120</v>
      </c>
      <c r="V33" s="136" t="s">
        <v>1086</v>
      </c>
      <c r="W33" s="138" t="s">
        <v>18</v>
      </c>
      <c r="X33" s="136" t="s">
        <v>98</v>
      </c>
      <c r="Y33" s="140"/>
    </row>
    <row r="34" spans="1:25" s="93" customFormat="1" ht="22" customHeight="1" x14ac:dyDescent="0.2">
      <c r="A34" s="73" t="s">
        <v>15</v>
      </c>
      <c r="B34" s="73">
        <v>33</v>
      </c>
      <c r="C34" s="74" t="s">
        <v>1452</v>
      </c>
      <c r="D34" s="75">
        <v>20303</v>
      </c>
      <c r="E34" s="76">
        <f t="shared" si="0"/>
        <v>0.41030252814097773</v>
      </c>
      <c r="F34" s="77" t="s">
        <v>655</v>
      </c>
      <c r="G34" s="78">
        <v>21989</v>
      </c>
      <c r="H34" s="79">
        <f t="shared" si="1"/>
        <v>0.44437483580219467</v>
      </c>
      <c r="I34" s="80" t="s">
        <v>655</v>
      </c>
      <c r="J34" s="81">
        <v>1926</v>
      </c>
      <c r="K34" s="82">
        <f t="shared" si="2"/>
        <v>3.8922458217973847E-2</v>
      </c>
      <c r="L34" s="83" t="s">
        <v>1452</v>
      </c>
      <c r="M34" s="84">
        <v>948</v>
      </c>
      <c r="N34" s="85">
        <f t="shared" si="3"/>
        <v>1.915809469918962E-2</v>
      </c>
      <c r="O34" s="86" t="s">
        <v>1453</v>
      </c>
      <c r="P34" s="87">
        <v>4317</v>
      </c>
      <c r="Q34" s="88">
        <f t="shared" si="4"/>
        <v>8.7242083139664126E-2</v>
      </c>
      <c r="R34" s="89"/>
      <c r="S34" s="90"/>
      <c r="T34" s="91">
        <f t="shared" si="5"/>
        <v>0</v>
      </c>
      <c r="U34" s="92">
        <f t="shared" si="6"/>
        <v>49483</v>
      </c>
      <c r="V34" s="136" t="s">
        <v>655</v>
      </c>
      <c r="W34" s="138" t="s">
        <v>18</v>
      </c>
      <c r="X34" s="136" t="s">
        <v>657</v>
      </c>
      <c r="Y34" s="140"/>
    </row>
    <row r="35" spans="1:25" ht="22" customHeight="1" x14ac:dyDescent="0.25">
      <c r="A35" s="29" t="s">
        <v>15</v>
      </c>
      <c r="B35" s="29">
        <v>34</v>
      </c>
      <c r="C35" s="2" t="s">
        <v>1454</v>
      </c>
      <c r="D35" s="30">
        <v>17601</v>
      </c>
      <c r="E35" s="3">
        <f t="shared" si="0"/>
        <v>0.4194709246901811</v>
      </c>
      <c r="F35" s="52" t="s">
        <v>1105</v>
      </c>
      <c r="G35" s="53">
        <v>22063</v>
      </c>
      <c r="H35" s="54">
        <f t="shared" si="1"/>
        <v>0.52581029551954239</v>
      </c>
      <c r="I35" s="4" t="s">
        <v>1105</v>
      </c>
      <c r="J35" s="5">
        <v>2296</v>
      </c>
      <c r="K35" s="6">
        <f t="shared" si="2"/>
        <v>5.4718779790276451E-2</v>
      </c>
      <c r="L35" s="7"/>
      <c r="M35" s="8"/>
      <c r="N35" s="9">
        <f t="shared" si="3"/>
        <v>0</v>
      </c>
      <c r="O35" s="10"/>
      <c r="P35" s="11"/>
      <c r="Q35" s="12">
        <f t="shared" si="4"/>
        <v>0</v>
      </c>
      <c r="R35" s="13"/>
      <c r="S35" s="14"/>
      <c r="T35" s="15">
        <f t="shared" si="5"/>
        <v>0</v>
      </c>
      <c r="U35" s="16">
        <f t="shared" si="6"/>
        <v>41960</v>
      </c>
      <c r="V35" s="135" t="s">
        <v>1105</v>
      </c>
      <c r="W35" s="115" t="s">
        <v>18</v>
      </c>
      <c r="X35" s="135" t="s">
        <v>665</v>
      </c>
    </row>
    <row r="36" spans="1:25" ht="22" customHeight="1" x14ac:dyDescent="0.25">
      <c r="A36" s="29" t="s">
        <v>15</v>
      </c>
      <c r="B36" s="29">
        <v>35</v>
      </c>
      <c r="C36" s="2" t="s">
        <v>1455</v>
      </c>
      <c r="D36" s="30">
        <v>17559</v>
      </c>
      <c r="E36" s="3">
        <f t="shared" si="0"/>
        <v>0.37544902497434141</v>
      </c>
      <c r="F36" s="52" t="s">
        <v>1456</v>
      </c>
      <c r="G36" s="53">
        <v>27840</v>
      </c>
      <c r="H36" s="54">
        <f t="shared" si="1"/>
        <v>0.59527882312692437</v>
      </c>
      <c r="I36" s="4"/>
      <c r="J36" s="5"/>
      <c r="K36" s="6">
        <f t="shared" si="2"/>
        <v>0</v>
      </c>
      <c r="L36" s="7" t="s">
        <v>1455</v>
      </c>
      <c r="M36" s="8">
        <v>1369</v>
      </c>
      <c r="N36" s="9">
        <f t="shared" si="3"/>
        <v>2.9272151898734177E-2</v>
      </c>
      <c r="O36" s="10"/>
      <c r="P36" s="11"/>
      <c r="Q36" s="12">
        <f t="shared" si="4"/>
        <v>0</v>
      </c>
      <c r="R36" s="13"/>
      <c r="S36" s="14"/>
      <c r="T36" s="15">
        <f t="shared" si="5"/>
        <v>0</v>
      </c>
      <c r="U36" s="16">
        <f t="shared" si="6"/>
        <v>46768</v>
      </c>
      <c r="V36" s="135" t="s">
        <v>1456</v>
      </c>
      <c r="W36" s="115" t="s">
        <v>18</v>
      </c>
      <c r="X36" s="135" t="s">
        <v>539</v>
      </c>
    </row>
    <row r="37" spans="1:25" ht="22" customHeight="1" x14ac:dyDescent="0.25">
      <c r="A37" s="29" t="s">
        <v>15</v>
      </c>
      <c r="B37" s="29">
        <v>36</v>
      </c>
      <c r="C37" s="2" t="s">
        <v>1457</v>
      </c>
      <c r="D37" s="30">
        <v>16930</v>
      </c>
      <c r="E37" s="3">
        <f t="shared" si="0"/>
        <v>0.37360697340836369</v>
      </c>
      <c r="F37" s="52" t="s">
        <v>1458</v>
      </c>
      <c r="G37" s="53">
        <v>27623</v>
      </c>
      <c r="H37" s="54">
        <f t="shared" si="1"/>
        <v>0.60957740262606197</v>
      </c>
      <c r="I37" s="4"/>
      <c r="J37" s="5"/>
      <c r="K37" s="6">
        <f t="shared" si="2"/>
        <v>0</v>
      </c>
      <c r="L37" s="7"/>
      <c r="M37" s="8"/>
      <c r="N37" s="9">
        <f t="shared" si="3"/>
        <v>0</v>
      </c>
      <c r="O37" s="10" t="s">
        <v>1459</v>
      </c>
      <c r="P37" s="11">
        <v>762</v>
      </c>
      <c r="Q37" s="12">
        <f t="shared" si="4"/>
        <v>1.6815623965574313E-2</v>
      </c>
      <c r="R37" s="13"/>
      <c r="S37" s="14"/>
      <c r="T37" s="15">
        <f t="shared" si="5"/>
        <v>0</v>
      </c>
      <c r="U37" s="16">
        <f t="shared" si="6"/>
        <v>45315</v>
      </c>
      <c r="V37" s="135" t="s">
        <v>1458</v>
      </c>
      <c r="W37" s="115" t="s">
        <v>18</v>
      </c>
      <c r="X37" s="135" t="s">
        <v>1460</v>
      </c>
    </row>
    <row r="38" spans="1:25" ht="22" customHeight="1" x14ac:dyDescent="0.25">
      <c r="A38" s="64"/>
      <c r="B38" s="64"/>
      <c r="C38" s="65"/>
      <c r="D38" s="66"/>
      <c r="E38" s="67"/>
      <c r="F38" s="65"/>
      <c r="G38" s="68"/>
      <c r="H38" s="67"/>
      <c r="I38" s="65"/>
      <c r="J38" s="68"/>
      <c r="K38" s="67"/>
      <c r="L38" s="65"/>
      <c r="M38" s="68"/>
      <c r="N38" s="67"/>
      <c r="O38" s="65"/>
      <c r="P38" s="68"/>
      <c r="Q38" s="67"/>
      <c r="R38" s="65"/>
      <c r="S38" s="68"/>
      <c r="T38" s="69"/>
      <c r="U38" s="70"/>
      <c r="V38" s="137"/>
      <c r="W38" s="139"/>
      <c r="X38" s="137" t="s">
        <v>14</v>
      </c>
    </row>
    <row r="39" spans="1:25" ht="22" customHeight="1" x14ac:dyDescent="0.25">
      <c r="A39" s="29" t="s">
        <v>175</v>
      </c>
      <c r="B39" s="29">
        <v>1</v>
      </c>
      <c r="C39" s="2" t="s">
        <v>1461</v>
      </c>
      <c r="D39" s="30">
        <v>6038</v>
      </c>
      <c r="E39" s="3">
        <f t="shared" ref="E39:E70" si="7">D39/SUM($D39,$G39,$J39,$M39,$P39,$S39)</f>
        <v>0.93597891799720978</v>
      </c>
      <c r="F39" s="52" t="s">
        <v>1462</v>
      </c>
      <c r="G39" s="53">
        <v>413</v>
      </c>
      <c r="H39" s="54">
        <f t="shared" ref="H39:H70" si="8">G39/SUM($D39,$G39,$J39,$M39,$P39,$S39)</f>
        <v>6.4021082002790261E-2</v>
      </c>
      <c r="I39" s="4"/>
      <c r="J39" s="5"/>
      <c r="K39" s="6">
        <f t="shared" ref="K39:K70" si="9">J39/SUM($D39,$G39,$J39,$M39,$P39,$S39)</f>
        <v>0</v>
      </c>
      <c r="L39" s="7"/>
      <c r="M39" s="8"/>
      <c r="N39" s="9">
        <f t="shared" ref="N39:N70" si="10">M39/SUM($D39,$G39,$J39,$M39,$P39,$S39)</f>
        <v>0</v>
      </c>
      <c r="O39" s="10"/>
      <c r="P39" s="11"/>
      <c r="Q39" s="12">
        <f t="shared" ref="Q39:Q70" si="11">P39/SUM($D39,$G39,$J39,$M39,$P39,$S39)</f>
        <v>0</v>
      </c>
      <c r="R39" s="13"/>
      <c r="S39" s="14"/>
      <c r="T39" s="15">
        <f t="shared" ref="T39:T70" si="12">S39/SUM($D39,$G39,$J39,$M39,$P39,$S39)</f>
        <v>0</v>
      </c>
      <c r="U39" s="16">
        <f t="shared" ref="U39:U70" si="13">D39+G39+J39+M39+P39+S39</f>
        <v>6451</v>
      </c>
      <c r="V39" s="135" t="s">
        <v>1461</v>
      </c>
      <c r="W39" s="115" t="s">
        <v>42</v>
      </c>
      <c r="X39" s="135" t="s">
        <v>98</v>
      </c>
    </row>
    <row r="40" spans="1:25" ht="22" customHeight="1" x14ac:dyDescent="0.25">
      <c r="A40" s="29" t="s">
        <v>175</v>
      </c>
      <c r="B40" s="29">
        <v>2</v>
      </c>
      <c r="C40" s="2" t="s">
        <v>1463</v>
      </c>
      <c r="D40" s="30">
        <v>4921</v>
      </c>
      <c r="E40" s="3">
        <f t="shared" si="7"/>
        <v>0.46263044091379146</v>
      </c>
      <c r="F40" s="52" t="s">
        <v>402</v>
      </c>
      <c r="G40" s="53">
        <v>5342</v>
      </c>
      <c r="H40" s="54">
        <f t="shared" si="8"/>
        <v>0.50220926953088274</v>
      </c>
      <c r="I40" s="4" t="s">
        <v>402</v>
      </c>
      <c r="J40" s="5">
        <v>374</v>
      </c>
      <c r="K40" s="6">
        <f t="shared" si="9"/>
        <v>3.5160289555325748E-2</v>
      </c>
      <c r="L40" s="7"/>
      <c r="M40" s="8"/>
      <c r="N40" s="9">
        <f t="shared" si="10"/>
        <v>0</v>
      </c>
      <c r="O40" s="10"/>
      <c r="P40" s="11"/>
      <c r="Q40" s="12">
        <f t="shared" si="11"/>
        <v>0</v>
      </c>
      <c r="R40" s="13"/>
      <c r="S40" s="14"/>
      <c r="T40" s="15">
        <f t="shared" si="12"/>
        <v>0</v>
      </c>
      <c r="U40" s="16">
        <f t="shared" si="13"/>
        <v>10637</v>
      </c>
      <c r="V40" s="135" t="s">
        <v>402</v>
      </c>
      <c r="W40" s="115" t="s">
        <v>18</v>
      </c>
      <c r="X40" s="135" t="s">
        <v>665</v>
      </c>
    </row>
    <row r="41" spans="1:25" ht="22" customHeight="1" x14ac:dyDescent="0.25">
      <c r="A41" s="29" t="s">
        <v>175</v>
      </c>
      <c r="B41" s="29">
        <v>3</v>
      </c>
      <c r="C41" s="2" t="s">
        <v>753</v>
      </c>
      <c r="D41" s="30">
        <v>4061</v>
      </c>
      <c r="E41" s="3">
        <f t="shared" si="7"/>
        <v>1</v>
      </c>
      <c r="F41" s="52"/>
      <c r="G41" s="53"/>
      <c r="H41" s="54">
        <f t="shared" si="8"/>
        <v>0</v>
      </c>
      <c r="I41" s="4"/>
      <c r="J41" s="5"/>
      <c r="K41" s="6">
        <f t="shared" si="9"/>
        <v>0</v>
      </c>
      <c r="L41" s="7"/>
      <c r="M41" s="8"/>
      <c r="N41" s="9">
        <f t="shared" si="10"/>
        <v>0</v>
      </c>
      <c r="O41" s="10"/>
      <c r="P41" s="11"/>
      <c r="Q41" s="12">
        <f t="shared" si="11"/>
        <v>0</v>
      </c>
      <c r="R41" s="13"/>
      <c r="S41" s="14"/>
      <c r="T41" s="15">
        <f t="shared" si="12"/>
        <v>0</v>
      </c>
      <c r="U41" s="16">
        <f t="shared" si="13"/>
        <v>4061</v>
      </c>
      <c r="V41" s="135" t="s">
        <v>1464</v>
      </c>
      <c r="W41" s="115" t="s">
        <v>42</v>
      </c>
      <c r="X41" s="135" t="s">
        <v>42</v>
      </c>
    </row>
    <row r="42" spans="1:25" ht="22" customHeight="1" x14ac:dyDescent="0.25">
      <c r="A42" s="29" t="s">
        <v>175</v>
      </c>
      <c r="B42" s="29">
        <v>4</v>
      </c>
      <c r="C42" s="2" t="s">
        <v>1465</v>
      </c>
      <c r="D42" s="30">
        <v>3614</v>
      </c>
      <c r="E42" s="3">
        <f t="shared" si="7"/>
        <v>0.91378002528445001</v>
      </c>
      <c r="F42" s="52" t="s">
        <v>1466</v>
      </c>
      <c r="G42" s="53">
        <v>258</v>
      </c>
      <c r="H42" s="54">
        <f t="shared" si="8"/>
        <v>6.5233881163084706E-2</v>
      </c>
      <c r="I42" s="4" t="s">
        <v>1466</v>
      </c>
      <c r="J42" s="5">
        <v>83</v>
      </c>
      <c r="K42" s="6">
        <f t="shared" si="9"/>
        <v>2.0986093552465234E-2</v>
      </c>
      <c r="L42" s="7"/>
      <c r="M42" s="8"/>
      <c r="N42" s="9">
        <f t="shared" si="10"/>
        <v>0</v>
      </c>
      <c r="O42" s="10"/>
      <c r="P42" s="11"/>
      <c r="Q42" s="12">
        <f t="shared" si="11"/>
        <v>0</v>
      </c>
      <c r="R42" s="13"/>
      <c r="S42" s="14"/>
      <c r="T42" s="15">
        <f t="shared" si="12"/>
        <v>0</v>
      </c>
      <c r="U42" s="16">
        <f t="shared" si="13"/>
        <v>3955</v>
      </c>
      <c r="V42" s="135" t="s">
        <v>1465</v>
      </c>
      <c r="W42" s="115" t="s">
        <v>42</v>
      </c>
      <c r="X42" s="135" t="s">
        <v>665</v>
      </c>
    </row>
    <row r="43" spans="1:25" ht="22" customHeight="1" x14ac:dyDescent="0.25">
      <c r="A43" s="29" t="s">
        <v>175</v>
      </c>
      <c r="B43" s="29">
        <v>5</v>
      </c>
      <c r="C43" s="2" t="s">
        <v>1467</v>
      </c>
      <c r="D43" s="30">
        <v>7543</v>
      </c>
      <c r="E43" s="3">
        <f t="shared" si="7"/>
        <v>0.83523419333407156</v>
      </c>
      <c r="F43" s="52" t="s">
        <v>1468</v>
      </c>
      <c r="G43" s="53">
        <v>1488</v>
      </c>
      <c r="H43" s="54">
        <f t="shared" si="8"/>
        <v>0.16476580666592847</v>
      </c>
      <c r="I43" s="4"/>
      <c r="J43" s="5"/>
      <c r="K43" s="6">
        <f t="shared" si="9"/>
        <v>0</v>
      </c>
      <c r="L43" s="7"/>
      <c r="M43" s="8"/>
      <c r="N43" s="9">
        <f t="shared" si="10"/>
        <v>0</v>
      </c>
      <c r="O43" s="10"/>
      <c r="P43" s="11"/>
      <c r="Q43" s="12">
        <f t="shared" si="11"/>
        <v>0</v>
      </c>
      <c r="R43" s="13"/>
      <c r="S43" s="14"/>
      <c r="T43" s="15">
        <f t="shared" si="12"/>
        <v>0</v>
      </c>
      <c r="U43" s="16">
        <f t="shared" si="13"/>
        <v>9031</v>
      </c>
      <c r="V43" s="135" t="s">
        <v>1467</v>
      </c>
      <c r="W43" s="115" t="s">
        <v>42</v>
      </c>
      <c r="X43" s="135" t="s">
        <v>98</v>
      </c>
    </row>
    <row r="44" spans="1:25" ht="22" customHeight="1" x14ac:dyDescent="0.25">
      <c r="A44" s="29" t="s">
        <v>175</v>
      </c>
      <c r="B44" s="29">
        <v>6</v>
      </c>
      <c r="C44" s="2" t="s">
        <v>1469</v>
      </c>
      <c r="D44" s="30">
        <v>4765</v>
      </c>
      <c r="E44" s="3">
        <f t="shared" si="7"/>
        <v>0.84321359051495315</v>
      </c>
      <c r="F44" s="52" t="s">
        <v>1470</v>
      </c>
      <c r="G44" s="53">
        <v>620</v>
      </c>
      <c r="H44" s="54">
        <f t="shared" si="8"/>
        <v>0.10971509467350911</v>
      </c>
      <c r="I44" s="4"/>
      <c r="J44" s="5"/>
      <c r="K44" s="6">
        <f t="shared" si="9"/>
        <v>0</v>
      </c>
      <c r="L44" s="7" t="s">
        <v>1469</v>
      </c>
      <c r="M44" s="8">
        <v>266</v>
      </c>
      <c r="N44" s="9">
        <f t="shared" si="10"/>
        <v>4.7071314811537777E-2</v>
      </c>
      <c r="O44" s="10"/>
      <c r="P44" s="11"/>
      <c r="Q44" s="12">
        <f t="shared" si="11"/>
        <v>0</v>
      </c>
      <c r="R44" s="13"/>
      <c r="S44" s="14"/>
      <c r="T44" s="15">
        <f t="shared" si="12"/>
        <v>0</v>
      </c>
      <c r="U44" s="16">
        <f t="shared" si="13"/>
        <v>5651</v>
      </c>
      <c r="V44" s="135" t="s">
        <v>1469</v>
      </c>
      <c r="W44" s="115" t="s">
        <v>42</v>
      </c>
      <c r="X44" s="135" t="s">
        <v>539</v>
      </c>
    </row>
    <row r="45" spans="1:25" ht="22" customHeight="1" x14ac:dyDescent="0.25">
      <c r="A45" s="29" t="s">
        <v>175</v>
      </c>
      <c r="B45" s="29">
        <v>7</v>
      </c>
      <c r="C45" s="2" t="s">
        <v>1471</v>
      </c>
      <c r="D45" s="30">
        <v>6237</v>
      </c>
      <c r="E45" s="3">
        <f t="shared" si="7"/>
        <v>0.97073929961089489</v>
      </c>
      <c r="F45" s="52" t="s">
        <v>1472</v>
      </c>
      <c r="G45" s="53">
        <v>188</v>
      </c>
      <c r="H45" s="54">
        <f t="shared" si="8"/>
        <v>2.9260700389105058E-2</v>
      </c>
      <c r="I45" s="4"/>
      <c r="J45" s="5"/>
      <c r="K45" s="6">
        <f t="shared" si="9"/>
        <v>0</v>
      </c>
      <c r="L45" s="7"/>
      <c r="M45" s="8"/>
      <c r="N45" s="9">
        <f t="shared" si="10"/>
        <v>0</v>
      </c>
      <c r="O45" s="10"/>
      <c r="P45" s="11"/>
      <c r="Q45" s="12">
        <f t="shared" si="11"/>
        <v>0</v>
      </c>
      <c r="R45" s="13"/>
      <c r="S45" s="14"/>
      <c r="T45" s="15">
        <f t="shared" si="12"/>
        <v>0</v>
      </c>
      <c r="U45" s="16">
        <f t="shared" si="13"/>
        <v>6425</v>
      </c>
      <c r="V45" s="135" t="s">
        <v>1471</v>
      </c>
      <c r="W45" s="115" t="s">
        <v>42</v>
      </c>
      <c r="X45" s="135" t="s">
        <v>98</v>
      </c>
    </row>
    <row r="46" spans="1:25" ht="22" customHeight="1" x14ac:dyDescent="0.25">
      <c r="A46" s="29" t="s">
        <v>175</v>
      </c>
      <c r="B46" s="29">
        <v>8</v>
      </c>
      <c r="C46" s="2" t="s">
        <v>562</v>
      </c>
      <c r="D46" s="30">
        <v>4868</v>
      </c>
      <c r="E46" s="3">
        <f t="shared" si="7"/>
        <v>0.39286578968606245</v>
      </c>
      <c r="F46" s="52" t="s">
        <v>1473</v>
      </c>
      <c r="G46" s="53">
        <v>7178</v>
      </c>
      <c r="H46" s="54">
        <f t="shared" si="8"/>
        <v>0.57929142119280119</v>
      </c>
      <c r="I46" s="4"/>
      <c r="J46" s="5"/>
      <c r="K46" s="6">
        <f t="shared" si="9"/>
        <v>0</v>
      </c>
      <c r="L46" s="7" t="s">
        <v>562</v>
      </c>
      <c r="M46" s="8">
        <v>345</v>
      </c>
      <c r="N46" s="9">
        <f t="shared" si="10"/>
        <v>2.7842789121136309E-2</v>
      </c>
      <c r="O46" s="10"/>
      <c r="P46" s="11"/>
      <c r="Q46" s="12">
        <f t="shared" si="11"/>
        <v>0</v>
      </c>
      <c r="R46" s="13"/>
      <c r="S46" s="14"/>
      <c r="T46" s="15">
        <f t="shared" si="12"/>
        <v>0</v>
      </c>
      <c r="U46" s="16">
        <f t="shared" si="13"/>
        <v>12391</v>
      </c>
      <c r="V46" s="135" t="s">
        <v>1473</v>
      </c>
      <c r="W46" s="115" t="s">
        <v>18</v>
      </c>
      <c r="X46" s="135" t="s">
        <v>539</v>
      </c>
    </row>
    <row r="47" spans="1:25" ht="22" customHeight="1" x14ac:dyDescent="0.25">
      <c r="A47" s="29" t="s">
        <v>175</v>
      </c>
      <c r="B47" s="29">
        <v>9</v>
      </c>
      <c r="C47" s="2" t="s">
        <v>1474</v>
      </c>
      <c r="D47" s="30">
        <v>6890</v>
      </c>
      <c r="E47" s="3">
        <f t="shared" si="7"/>
        <v>0.74285714285714288</v>
      </c>
      <c r="F47" s="52" t="s">
        <v>1475</v>
      </c>
      <c r="G47" s="53">
        <v>2385</v>
      </c>
      <c r="H47" s="54">
        <f t="shared" si="8"/>
        <v>0.25714285714285712</v>
      </c>
      <c r="I47" s="4"/>
      <c r="J47" s="5"/>
      <c r="K47" s="6">
        <f t="shared" si="9"/>
        <v>0</v>
      </c>
      <c r="L47" s="7"/>
      <c r="M47" s="8"/>
      <c r="N47" s="9">
        <f t="shared" si="10"/>
        <v>0</v>
      </c>
      <c r="O47" s="10"/>
      <c r="P47" s="11"/>
      <c r="Q47" s="12">
        <f t="shared" si="11"/>
        <v>0</v>
      </c>
      <c r="R47" s="13"/>
      <c r="S47" s="14"/>
      <c r="T47" s="15">
        <f t="shared" si="12"/>
        <v>0</v>
      </c>
      <c r="U47" s="16">
        <f t="shared" si="13"/>
        <v>9275</v>
      </c>
      <c r="V47" s="135" t="s">
        <v>1474</v>
      </c>
      <c r="W47" s="115" t="s">
        <v>42</v>
      </c>
      <c r="X47" s="135" t="s">
        <v>98</v>
      </c>
    </row>
    <row r="48" spans="1:25" ht="22" customHeight="1" x14ac:dyDescent="0.25">
      <c r="A48" s="29" t="s">
        <v>175</v>
      </c>
      <c r="B48" s="29">
        <v>10</v>
      </c>
      <c r="C48" s="2" t="s">
        <v>1476</v>
      </c>
      <c r="D48" s="30">
        <v>5807</v>
      </c>
      <c r="E48" s="3">
        <f t="shared" si="7"/>
        <v>0.75093754041122462</v>
      </c>
      <c r="F48" s="52" t="s">
        <v>1477</v>
      </c>
      <c r="G48" s="53">
        <v>1591</v>
      </c>
      <c r="H48" s="54">
        <f t="shared" si="8"/>
        <v>0.20574162679425836</v>
      </c>
      <c r="I48" s="4"/>
      <c r="J48" s="5"/>
      <c r="K48" s="6">
        <f t="shared" si="9"/>
        <v>0</v>
      </c>
      <c r="L48" s="7" t="s">
        <v>1476</v>
      </c>
      <c r="M48" s="8">
        <v>335</v>
      </c>
      <c r="N48" s="9">
        <f t="shared" si="10"/>
        <v>4.3320832794517004E-2</v>
      </c>
      <c r="O48" s="10"/>
      <c r="P48" s="11"/>
      <c r="Q48" s="12">
        <f t="shared" si="11"/>
        <v>0</v>
      </c>
      <c r="R48" s="13"/>
      <c r="S48" s="14"/>
      <c r="T48" s="15">
        <f t="shared" si="12"/>
        <v>0</v>
      </c>
      <c r="U48" s="16">
        <f t="shared" si="13"/>
        <v>7733</v>
      </c>
      <c r="V48" s="135" t="s">
        <v>1476</v>
      </c>
      <c r="W48" s="115" t="s">
        <v>42</v>
      </c>
      <c r="X48" s="135" t="s">
        <v>539</v>
      </c>
    </row>
    <row r="49" spans="1:24" ht="22" customHeight="1" x14ac:dyDescent="0.25">
      <c r="A49" s="29" t="s">
        <v>175</v>
      </c>
      <c r="B49" s="29">
        <v>11</v>
      </c>
      <c r="C49" s="2" t="s">
        <v>1478</v>
      </c>
      <c r="D49" s="30">
        <v>5043</v>
      </c>
      <c r="E49" s="3">
        <f t="shared" si="7"/>
        <v>0.77133680024472318</v>
      </c>
      <c r="F49" s="52" t="s">
        <v>1479</v>
      </c>
      <c r="G49" s="53">
        <v>1495</v>
      </c>
      <c r="H49" s="54">
        <f t="shared" si="8"/>
        <v>0.22866319975527685</v>
      </c>
      <c r="I49" s="4"/>
      <c r="J49" s="5"/>
      <c r="K49" s="6">
        <f t="shared" si="9"/>
        <v>0</v>
      </c>
      <c r="L49" s="7"/>
      <c r="M49" s="8"/>
      <c r="N49" s="9">
        <f t="shared" si="10"/>
        <v>0</v>
      </c>
      <c r="O49" s="10"/>
      <c r="P49" s="11"/>
      <c r="Q49" s="12">
        <f t="shared" si="11"/>
        <v>0</v>
      </c>
      <c r="R49" s="13"/>
      <c r="S49" s="14"/>
      <c r="T49" s="15">
        <f t="shared" si="12"/>
        <v>0</v>
      </c>
      <c r="U49" s="16">
        <f t="shared" si="13"/>
        <v>6538</v>
      </c>
      <c r="V49" s="135" t="s">
        <v>1478</v>
      </c>
      <c r="W49" s="115" t="s">
        <v>42</v>
      </c>
      <c r="X49" s="135" t="s">
        <v>98</v>
      </c>
    </row>
    <row r="50" spans="1:24" ht="22" customHeight="1" x14ac:dyDescent="0.25">
      <c r="A50" s="29" t="s">
        <v>175</v>
      </c>
      <c r="B50" s="29">
        <v>12</v>
      </c>
      <c r="C50" s="2" t="s">
        <v>1480</v>
      </c>
      <c r="D50" s="30">
        <v>5703</v>
      </c>
      <c r="E50" s="3">
        <f t="shared" si="7"/>
        <v>0.59443402126328959</v>
      </c>
      <c r="F50" s="52" t="s">
        <v>1481</v>
      </c>
      <c r="G50" s="53">
        <v>3164</v>
      </c>
      <c r="H50" s="54">
        <f t="shared" si="8"/>
        <v>0.32978945174067126</v>
      </c>
      <c r="I50" s="4" t="s">
        <v>1481</v>
      </c>
      <c r="J50" s="5">
        <v>356</v>
      </c>
      <c r="K50" s="6">
        <f t="shared" si="9"/>
        <v>3.7106524911402962E-2</v>
      </c>
      <c r="L50" s="7" t="s">
        <v>1480</v>
      </c>
      <c r="M50" s="8">
        <v>371</v>
      </c>
      <c r="N50" s="9">
        <f t="shared" si="10"/>
        <v>3.8670002084636231E-2</v>
      </c>
      <c r="O50" s="10"/>
      <c r="P50" s="11"/>
      <c r="Q50" s="12">
        <f t="shared" si="11"/>
        <v>0</v>
      </c>
      <c r="R50" s="13"/>
      <c r="S50" s="14"/>
      <c r="T50" s="15">
        <f t="shared" si="12"/>
        <v>0</v>
      </c>
      <c r="U50" s="16">
        <f t="shared" si="13"/>
        <v>9594</v>
      </c>
      <c r="V50" s="135" t="s">
        <v>1480</v>
      </c>
      <c r="W50" s="115" t="s">
        <v>42</v>
      </c>
      <c r="X50" s="135" t="s">
        <v>541</v>
      </c>
    </row>
    <row r="51" spans="1:24" ht="22" customHeight="1" x14ac:dyDescent="0.25">
      <c r="A51" s="29" t="s">
        <v>175</v>
      </c>
      <c r="B51" s="29">
        <v>13</v>
      </c>
      <c r="C51" s="2" t="s">
        <v>1482</v>
      </c>
      <c r="D51" s="30">
        <v>5449</v>
      </c>
      <c r="E51" s="3">
        <f t="shared" si="7"/>
        <v>0.51125914805779693</v>
      </c>
      <c r="F51" s="52" t="s">
        <v>1483</v>
      </c>
      <c r="G51" s="53">
        <v>4519</v>
      </c>
      <c r="H51" s="54">
        <f t="shared" si="8"/>
        <v>0.42400075060987052</v>
      </c>
      <c r="I51" s="4" t="s">
        <v>1483</v>
      </c>
      <c r="J51" s="5">
        <v>420</v>
      </c>
      <c r="K51" s="6">
        <f t="shared" si="9"/>
        <v>3.9407018202289361E-2</v>
      </c>
      <c r="L51" s="7" t="s">
        <v>1482</v>
      </c>
      <c r="M51" s="8">
        <v>270</v>
      </c>
      <c r="N51" s="9">
        <f t="shared" si="10"/>
        <v>2.533308313004316E-2</v>
      </c>
      <c r="O51" s="10"/>
      <c r="P51" s="11"/>
      <c r="Q51" s="12">
        <f t="shared" si="11"/>
        <v>0</v>
      </c>
      <c r="R51" s="13"/>
      <c r="S51" s="14"/>
      <c r="T51" s="15">
        <f t="shared" si="12"/>
        <v>0</v>
      </c>
      <c r="U51" s="16">
        <f t="shared" si="13"/>
        <v>10658</v>
      </c>
      <c r="V51" s="135" t="s">
        <v>1484</v>
      </c>
      <c r="W51" s="115" t="s">
        <v>42</v>
      </c>
      <c r="X51" s="135" t="s">
        <v>541</v>
      </c>
    </row>
    <row r="52" spans="1:24" ht="22" customHeight="1" x14ac:dyDescent="0.25">
      <c r="A52" s="29" t="s">
        <v>175</v>
      </c>
      <c r="B52" s="29">
        <v>14</v>
      </c>
      <c r="C52" s="2" t="s">
        <v>1485</v>
      </c>
      <c r="D52" s="30">
        <v>3798</v>
      </c>
      <c r="E52" s="3">
        <f t="shared" si="7"/>
        <v>0.30999020568070518</v>
      </c>
      <c r="F52" s="52" t="s">
        <v>1486</v>
      </c>
      <c r="G52" s="53">
        <v>8454</v>
      </c>
      <c r="H52" s="54">
        <f t="shared" si="8"/>
        <v>0.69000979431929477</v>
      </c>
      <c r="I52" s="4"/>
      <c r="J52" s="5"/>
      <c r="K52" s="6">
        <f t="shared" si="9"/>
        <v>0</v>
      </c>
      <c r="L52" s="7"/>
      <c r="M52" s="8"/>
      <c r="N52" s="9">
        <f t="shared" si="10"/>
        <v>0</v>
      </c>
      <c r="O52" s="10"/>
      <c r="P52" s="11"/>
      <c r="Q52" s="12">
        <f t="shared" si="11"/>
        <v>0</v>
      </c>
      <c r="R52" s="13"/>
      <c r="S52" s="14"/>
      <c r="T52" s="15">
        <f t="shared" si="12"/>
        <v>0</v>
      </c>
      <c r="U52" s="16">
        <f t="shared" si="13"/>
        <v>12252</v>
      </c>
      <c r="V52" s="135" t="s">
        <v>1486</v>
      </c>
      <c r="W52" s="115" t="s">
        <v>18</v>
      </c>
      <c r="X52" s="135" t="s">
        <v>98</v>
      </c>
    </row>
    <row r="53" spans="1:24" ht="22" customHeight="1" x14ac:dyDescent="0.25">
      <c r="A53" s="29" t="s">
        <v>175</v>
      </c>
      <c r="B53" s="29">
        <v>15</v>
      </c>
      <c r="C53" s="2" t="s">
        <v>1487</v>
      </c>
      <c r="D53" s="30">
        <v>9908</v>
      </c>
      <c r="E53" s="3">
        <f t="shared" si="7"/>
        <v>0.81621220858390309</v>
      </c>
      <c r="F53" s="52" t="s">
        <v>100</v>
      </c>
      <c r="G53" s="53">
        <v>1910</v>
      </c>
      <c r="H53" s="54">
        <f t="shared" si="8"/>
        <v>0.15734409753686465</v>
      </c>
      <c r="I53" s="4"/>
      <c r="J53" s="5"/>
      <c r="K53" s="6">
        <f t="shared" si="9"/>
        <v>0</v>
      </c>
      <c r="L53" s="7" t="s">
        <v>1487</v>
      </c>
      <c r="M53" s="8">
        <v>321</v>
      </c>
      <c r="N53" s="9">
        <f t="shared" si="10"/>
        <v>2.6443693879232226E-2</v>
      </c>
      <c r="O53" s="10"/>
      <c r="P53" s="11"/>
      <c r="Q53" s="12">
        <f t="shared" si="11"/>
        <v>0</v>
      </c>
      <c r="R53" s="13"/>
      <c r="S53" s="14"/>
      <c r="T53" s="15">
        <f t="shared" si="12"/>
        <v>0</v>
      </c>
      <c r="U53" s="16">
        <f t="shared" si="13"/>
        <v>12139</v>
      </c>
      <c r="V53" s="135" t="s">
        <v>1487</v>
      </c>
      <c r="W53" s="115" t="s">
        <v>42</v>
      </c>
      <c r="X53" s="135" t="s">
        <v>539</v>
      </c>
    </row>
    <row r="54" spans="1:24" ht="22" customHeight="1" x14ac:dyDescent="0.25">
      <c r="A54" s="29" t="s">
        <v>175</v>
      </c>
      <c r="B54" s="29">
        <v>16</v>
      </c>
      <c r="C54" s="2" t="s">
        <v>1488</v>
      </c>
      <c r="D54" s="30">
        <v>6890</v>
      </c>
      <c r="E54" s="3">
        <f t="shared" si="7"/>
        <v>0.52647665622373352</v>
      </c>
      <c r="F54" s="52" t="s">
        <v>1489</v>
      </c>
      <c r="G54" s="53">
        <v>6063</v>
      </c>
      <c r="H54" s="54">
        <f t="shared" si="8"/>
        <v>0.4632841751356308</v>
      </c>
      <c r="I54" s="4"/>
      <c r="J54" s="5"/>
      <c r="K54" s="6">
        <f t="shared" si="9"/>
        <v>0</v>
      </c>
      <c r="L54" s="7"/>
      <c r="M54" s="8"/>
      <c r="N54" s="9">
        <f t="shared" si="10"/>
        <v>0</v>
      </c>
      <c r="O54" s="10"/>
      <c r="P54" s="11"/>
      <c r="Q54" s="12">
        <f t="shared" si="11"/>
        <v>0</v>
      </c>
      <c r="R54" s="13" t="s">
        <v>1490</v>
      </c>
      <c r="S54" s="14">
        <v>134</v>
      </c>
      <c r="T54" s="15">
        <f t="shared" si="12"/>
        <v>1.0239168640635746E-2</v>
      </c>
      <c r="U54" s="16">
        <f t="shared" si="13"/>
        <v>13087</v>
      </c>
      <c r="V54" s="135" t="s">
        <v>1488</v>
      </c>
      <c r="W54" s="115" t="s">
        <v>42</v>
      </c>
      <c r="X54" s="135" t="s">
        <v>1491</v>
      </c>
    </row>
    <row r="55" spans="1:24" ht="22" customHeight="1" x14ac:dyDescent="0.25">
      <c r="A55" s="29" t="s">
        <v>175</v>
      </c>
      <c r="B55" s="29">
        <v>17</v>
      </c>
      <c r="C55" s="2" t="s">
        <v>1492</v>
      </c>
      <c r="D55" s="30">
        <v>5111</v>
      </c>
      <c r="E55" s="3">
        <f t="shared" si="7"/>
        <v>0.39982789642493938</v>
      </c>
      <c r="F55" s="52" t="s">
        <v>1493</v>
      </c>
      <c r="G55" s="53">
        <v>7672</v>
      </c>
      <c r="H55" s="54">
        <f t="shared" si="8"/>
        <v>0.60017210357506068</v>
      </c>
      <c r="I55" s="4"/>
      <c r="J55" s="5"/>
      <c r="K55" s="6">
        <f t="shared" si="9"/>
        <v>0</v>
      </c>
      <c r="L55" s="7"/>
      <c r="M55" s="8"/>
      <c r="N55" s="9">
        <f t="shared" si="10"/>
        <v>0</v>
      </c>
      <c r="O55" s="10"/>
      <c r="P55" s="11"/>
      <c r="Q55" s="12">
        <f t="shared" si="11"/>
        <v>0</v>
      </c>
      <c r="R55" s="13"/>
      <c r="S55" s="14"/>
      <c r="T55" s="15">
        <f t="shared" si="12"/>
        <v>0</v>
      </c>
      <c r="U55" s="16">
        <f t="shared" si="13"/>
        <v>12783</v>
      </c>
      <c r="V55" s="135" t="s">
        <v>1494</v>
      </c>
      <c r="W55" s="115" t="s">
        <v>18</v>
      </c>
      <c r="X55" s="135" t="s">
        <v>98</v>
      </c>
    </row>
    <row r="56" spans="1:24" ht="22" customHeight="1" x14ac:dyDescent="0.25">
      <c r="A56" s="29" t="s">
        <v>175</v>
      </c>
      <c r="B56" s="29">
        <v>18</v>
      </c>
      <c r="C56" s="2" t="s">
        <v>1495</v>
      </c>
      <c r="D56" s="30">
        <v>8260</v>
      </c>
      <c r="E56" s="3">
        <f t="shared" si="7"/>
        <v>0.94227697923796483</v>
      </c>
      <c r="F56" s="52"/>
      <c r="G56" s="53"/>
      <c r="H56" s="54">
        <f t="shared" si="8"/>
        <v>0</v>
      </c>
      <c r="I56" s="4"/>
      <c r="J56" s="5"/>
      <c r="K56" s="6">
        <f t="shared" si="9"/>
        <v>0</v>
      </c>
      <c r="L56" s="7" t="s">
        <v>1495</v>
      </c>
      <c r="M56" s="8">
        <v>506</v>
      </c>
      <c r="N56" s="9">
        <f t="shared" si="10"/>
        <v>5.7723020762035136E-2</v>
      </c>
      <c r="O56" s="10"/>
      <c r="P56" s="11"/>
      <c r="Q56" s="12">
        <f t="shared" si="11"/>
        <v>0</v>
      </c>
      <c r="R56" s="13"/>
      <c r="S56" s="14"/>
      <c r="T56" s="15">
        <f t="shared" si="12"/>
        <v>0</v>
      </c>
      <c r="U56" s="16">
        <f t="shared" si="13"/>
        <v>8766</v>
      </c>
      <c r="V56" s="135" t="s">
        <v>1495</v>
      </c>
      <c r="W56" s="115" t="s">
        <v>42</v>
      </c>
      <c r="X56" s="135" t="s">
        <v>43</v>
      </c>
    </row>
    <row r="57" spans="1:24" ht="22" customHeight="1" x14ac:dyDescent="0.25">
      <c r="A57" s="29" t="s">
        <v>175</v>
      </c>
      <c r="B57" s="29">
        <v>19</v>
      </c>
      <c r="C57" s="2" t="s">
        <v>1371</v>
      </c>
      <c r="D57" s="30">
        <v>8266</v>
      </c>
      <c r="E57" s="3">
        <f t="shared" si="7"/>
        <v>0.62262729737872857</v>
      </c>
      <c r="F57" s="52" t="s">
        <v>1496</v>
      </c>
      <c r="G57" s="53">
        <v>5010</v>
      </c>
      <c r="H57" s="54">
        <f t="shared" si="8"/>
        <v>0.37737270262127148</v>
      </c>
      <c r="I57" s="4"/>
      <c r="J57" s="5"/>
      <c r="K57" s="6">
        <f t="shared" si="9"/>
        <v>0</v>
      </c>
      <c r="L57" s="7"/>
      <c r="M57" s="8"/>
      <c r="N57" s="9">
        <f t="shared" si="10"/>
        <v>0</v>
      </c>
      <c r="O57" s="10"/>
      <c r="P57" s="11"/>
      <c r="Q57" s="12">
        <f t="shared" si="11"/>
        <v>0</v>
      </c>
      <c r="R57" s="13"/>
      <c r="S57" s="14"/>
      <c r="T57" s="15">
        <f t="shared" si="12"/>
        <v>0</v>
      </c>
      <c r="U57" s="16">
        <f t="shared" si="13"/>
        <v>13276</v>
      </c>
      <c r="V57" s="135" t="s">
        <v>1371</v>
      </c>
      <c r="W57" s="115" t="s">
        <v>42</v>
      </c>
      <c r="X57" s="135" t="s">
        <v>98</v>
      </c>
    </row>
    <row r="58" spans="1:24" ht="22" customHeight="1" x14ac:dyDescent="0.25">
      <c r="A58" s="29" t="s">
        <v>175</v>
      </c>
      <c r="B58" s="29">
        <v>20</v>
      </c>
      <c r="C58" s="2" t="s">
        <v>1497</v>
      </c>
      <c r="D58" s="30">
        <v>7138</v>
      </c>
      <c r="E58" s="3">
        <f t="shared" si="7"/>
        <v>0.7618742661970328</v>
      </c>
      <c r="F58" s="52" t="s">
        <v>111</v>
      </c>
      <c r="G58" s="53">
        <v>2231</v>
      </c>
      <c r="H58" s="54">
        <f t="shared" si="8"/>
        <v>0.23812573380296723</v>
      </c>
      <c r="I58" s="4"/>
      <c r="J58" s="5"/>
      <c r="K58" s="6">
        <f t="shared" si="9"/>
        <v>0</v>
      </c>
      <c r="L58" s="7"/>
      <c r="M58" s="8"/>
      <c r="N58" s="9">
        <f t="shared" si="10"/>
        <v>0</v>
      </c>
      <c r="O58" s="10"/>
      <c r="P58" s="11"/>
      <c r="Q58" s="12">
        <f t="shared" si="11"/>
        <v>0</v>
      </c>
      <c r="R58" s="13"/>
      <c r="S58" s="14"/>
      <c r="T58" s="15">
        <f t="shared" si="12"/>
        <v>0</v>
      </c>
      <c r="U58" s="16">
        <f t="shared" si="13"/>
        <v>9369</v>
      </c>
      <c r="V58" s="135" t="s">
        <v>1497</v>
      </c>
      <c r="W58" s="115" t="s">
        <v>42</v>
      </c>
      <c r="X58" s="135" t="s">
        <v>98</v>
      </c>
    </row>
    <row r="59" spans="1:24" ht="22" customHeight="1" x14ac:dyDescent="0.25">
      <c r="A59" s="29" t="s">
        <v>175</v>
      </c>
      <c r="B59" s="29">
        <v>21</v>
      </c>
      <c r="C59" s="2" t="s">
        <v>1498</v>
      </c>
      <c r="D59" s="30">
        <v>6185</v>
      </c>
      <c r="E59" s="3">
        <f t="shared" si="7"/>
        <v>0.50288641352955521</v>
      </c>
      <c r="F59" s="52" t="s">
        <v>1499</v>
      </c>
      <c r="G59" s="53">
        <v>5726</v>
      </c>
      <c r="H59" s="54">
        <f t="shared" si="8"/>
        <v>0.46556630620375639</v>
      </c>
      <c r="I59" s="4"/>
      <c r="J59" s="5"/>
      <c r="K59" s="6">
        <f t="shared" si="9"/>
        <v>0</v>
      </c>
      <c r="L59" s="7" t="s">
        <v>1498</v>
      </c>
      <c r="M59" s="8">
        <v>388</v>
      </c>
      <c r="N59" s="9">
        <f t="shared" si="10"/>
        <v>3.1547280266688349E-2</v>
      </c>
      <c r="O59" s="10"/>
      <c r="P59" s="11"/>
      <c r="Q59" s="12">
        <f t="shared" si="11"/>
        <v>0</v>
      </c>
      <c r="R59" s="13"/>
      <c r="S59" s="14"/>
      <c r="T59" s="15">
        <f t="shared" si="12"/>
        <v>0</v>
      </c>
      <c r="U59" s="16">
        <f t="shared" si="13"/>
        <v>12299</v>
      </c>
      <c r="V59" s="135" t="s">
        <v>1498</v>
      </c>
      <c r="W59" s="115" t="s">
        <v>42</v>
      </c>
      <c r="X59" s="135" t="s">
        <v>539</v>
      </c>
    </row>
    <row r="60" spans="1:24" ht="22" customHeight="1" x14ac:dyDescent="0.25">
      <c r="A60" s="29" t="s">
        <v>175</v>
      </c>
      <c r="B60" s="29">
        <v>22</v>
      </c>
      <c r="C60" s="2" t="s">
        <v>1500</v>
      </c>
      <c r="D60" s="30">
        <v>6039</v>
      </c>
      <c r="E60" s="3">
        <f t="shared" si="7"/>
        <v>0.66545454545454541</v>
      </c>
      <c r="F60" s="52" t="s">
        <v>1501</v>
      </c>
      <c r="G60" s="53">
        <v>2767</v>
      </c>
      <c r="H60" s="54">
        <f t="shared" si="8"/>
        <v>0.30490358126721762</v>
      </c>
      <c r="I60" s="4" t="s">
        <v>1501</v>
      </c>
      <c r="J60" s="5">
        <v>269</v>
      </c>
      <c r="K60" s="6">
        <f t="shared" si="9"/>
        <v>2.9641873278236915E-2</v>
      </c>
      <c r="L60" s="7"/>
      <c r="M60" s="8"/>
      <c r="N60" s="9">
        <f t="shared" si="10"/>
        <v>0</v>
      </c>
      <c r="O60" s="10"/>
      <c r="P60" s="11"/>
      <c r="Q60" s="12">
        <f t="shared" si="11"/>
        <v>0</v>
      </c>
      <c r="R60" s="13"/>
      <c r="S60" s="14"/>
      <c r="T60" s="15">
        <f t="shared" si="12"/>
        <v>0</v>
      </c>
      <c r="U60" s="16">
        <f t="shared" si="13"/>
        <v>9075</v>
      </c>
      <c r="V60" s="135" t="s">
        <v>1500</v>
      </c>
      <c r="W60" s="115" t="s">
        <v>42</v>
      </c>
      <c r="X60" s="135" t="s">
        <v>665</v>
      </c>
    </row>
    <row r="61" spans="1:24" ht="22" customHeight="1" x14ac:dyDescent="0.25">
      <c r="A61" s="29" t="s">
        <v>175</v>
      </c>
      <c r="B61" s="29">
        <v>23</v>
      </c>
      <c r="C61" s="2" t="s">
        <v>1427</v>
      </c>
      <c r="D61" s="30">
        <v>4940</v>
      </c>
      <c r="E61" s="3">
        <f t="shared" si="7"/>
        <v>0.38629965592743198</v>
      </c>
      <c r="F61" s="52" t="s">
        <v>1502</v>
      </c>
      <c r="G61" s="53">
        <v>7848</v>
      </c>
      <c r="H61" s="54">
        <f t="shared" si="8"/>
        <v>0.61370034407256802</v>
      </c>
      <c r="I61" s="4"/>
      <c r="J61" s="5"/>
      <c r="K61" s="6">
        <f t="shared" si="9"/>
        <v>0</v>
      </c>
      <c r="L61" s="7"/>
      <c r="M61" s="8"/>
      <c r="N61" s="9">
        <f t="shared" si="10"/>
        <v>0</v>
      </c>
      <c r="O61" s="10"/>
      <c r="P61" s="11"/>
      <c r="Q61" s="12">
        <f t="shared" si="11"/>
        <v>0</v>
      </c>
      <c r="R61" s="13"/>
      <c r="S61" s="14"/>
      <c r="T61" s="15">
        <f t="shared" si="12"/>
        <v>0</v>
      </c>
      <c r="U61" s="16">
        <f t="shared" si="13"/>
        <v>12788</v>
      </c>
      <c r="V61" s="135" t="s">
        <v>1503</v>
      </c>
      <c r="W61" s="115" t="s">
        <v>18</v>
      </c>
      <c r="X61" s="135" t="s">
        <v>98</v>
      </c>
    </row>
    <row r="62" spans="1:24" ht="22" customHeight="1" x14ac:dyDescent="0.25">
      <c r="A62" s="29" t="s">
        <v>175</v>
      </c>
      <c r="B62" s="29">
        <v>24</v>
      </c>
      <c r="C62" s="2" t="s">
        <v>1504</v>
      </c>
      <c r="D62" s="30">
        <v>4666</v>
      </c>
      <c r="E62" s="3">
        <f t="shared" si="7"/>
        <v>0.62271453356466033</v>
      </c>
      <c r="F62" s="52" t="s">
        <v>1505</v>
      </c>
      <c r="G62" s="53">
        <v>2531</v>
      </c>
      <c r="H62" s="54">
        <f t="shared" si="8"/>
        <v>0.33778192980114774</v>
      </c>
      <c r="I62" s="4"/>
      <c r="J62" s="5"/>
      <c r="K62" s="6">
        <f t="shared" si="9"/>
        <v>0</v>
      </c>
      <c r="L62" s="7" t="s">
        <v>1504</v>
      </c>
      <c r="M62" s="8">
        <v>296</v>
      </c>
      <c r="N62" s="9">
        <f t="shared" si="10"/>
        <v>3.9503536634191913E-2</v>
      </c>
      <c r="O62" s="10"/>
      <c r="P62" s="11"/>
      <c r="Q62" s="12">
        <f t="shared" si="11"/>
        <v>0</v>
      </c>
      <c r="R62" s="13"/>
      <c r="S62" s="14"/>
      <c r="T62" s="15">
        <f t="shared" si="12"/>
        <v>0</v>
      </c>
      <c r="U62" s="16">
        <f t="shared" si="13"/>
        <v>7493</v>
      </c>
      <c r="V62" s="135" t="s">
        <v>1504</v>
      </c>
      <c r="W62" s="115" t="s">
        <v>42</v>
      </c>
      <c r="X62" s="135" t="s">
        <v>539</v>
      </c>
    </row>
    <row r="63" spans="1:24" ht="22" customHeight="1" x14ac:dyDescent="0.25">
      <c r="A63" s="29" t="s">
        <v>175</v>
      </c>
      <c r="B63" s="29">
        <v>25</v>
      </c>
      <c r="C63" s="2" t="s">
        <v>371</v>
      </c>
      <c r="D63" s="30">
        <v>3764</v>
      </c>
      <c r="E63" s="3">
        <f t="shared" si="7"/>
        <v>0.77416700946112715</v>
      </c>
      <c r="F63" s="52" t="s">
        <v>1506</v>
      </c>
      <c r="G63" s="53">
        <v>743</v>
      </c>
      <c r="H63" s="54">
        <f t="shared" si="8"/>
        <v>0.15281777046482928</v>
      </c>
      <c r="I63" s="4"/>
      <c r="J63" s="5"/>
      <c r="K63" s="6">
        <f t="shared" si="9"/>
        <v>0</v>
      </c>
      <c r="L63" s="7" t="s">
        <v>371</v>
      </c>
      <c r="M63" s="8">
        <v>222</v>
      </c>
      <c r="N63" s="9">
        <f t="shared" si="10"/>
        <v>4.5660222130810363E-2</v>
      </c>
      <c r="O63" s="10" t="s">
        <v>1507</v>
      </c>
      <c r="P63" s="11">
        <v>55</v>
      </c>
      <c r="Q63" s="12">
        <f t="shared" si="11"/>
        <v>1.1312217194570135E-2</v>
      </c>
      <c r="R63" s="13" t="s">
        <v>1508</v>
      </c>
      <c r="S63" s="14">
        <v>78</v>
      </c>
      <c r="T63" s="15">
        <f t="shared" si="12"/>
        <v>1.6042780748663103E-2</v>
      </c>
      <c r="U63" s="16">
        <f t="shared" si="13"/>
        <v>4862</v>
      </c>
      <c r="V63" s="135" t="s">
        <v>371</v>
      </c>
      <c r="W63" s="115" t="s">
        <v>42</v>
      </c>
      <c r="X63" s="135" t="s">
        <v>1509</v>
      </c>
    </row>
    <row r="64" spans="1:24" ht="22" customHeight="1" x14ac:dyDescent="0.25">
      <c r="A64" s="29" t="s">
        <v>175</v>
      </c>
      <c r="B64" s="29">
        <v>26</v>
      </c>
      <c r="C64" s="2" t="s">
        <v>1510</v>
      </c>
      <c r="D64" s="30">
        <v>3787</v>
      </c>
      <c r="E64" s="3">
        <f t="shared" si="7"/>
        <v>0.62980209545983701</v>
      </c>
      <c r="F64" s="52" t="s">
        <v>166</v>
      </c>
      <c r="G64" s="53">
        <v>1660</v>
      </c>
      <c r="H64" s="54">
        <f t="shared" si="8"/>
        <v>0.27606851821054385</v>
      </c>
      <c r="I64" s="4"/>
      <c r="J64" s="5"/>
      <c r="K64" s="6">
        <f t="shared" si="9"/>
        <v>0</v>
      </c>
      <c r="L64" s="7" t="s">
        <v>1510</v>
      </c>
      <c r="M64" s="8">
        <v>275</v>
      </c>
      <c r="N64" s="9">
        <f t="shared" si="10"/>
        <v>4.5734242474638281E-2</v>
      </c>
      <c r="O64" s="10"/>
      <c r="P64" s="11"/>
      <c r="Q64" s="12">
        <f t="shared" si="11"/>
        <v>0</v>
      </c>
      <c r="R64" s="13" t="s">
        <v>1511</v>
      </c>
      <c r="S64" s="14">
        <v>291</v>
      </c>
      <c r="T64" s="15">
        <f t="shared" si="12"/>
        <v>4.8395143854980872E-2</v>
      </c>
      <c r="U64" s="16">
        <f t="shared" si="13"/>
        <v>6013</v>
      </c>
      <c r="V64" s="135" t="s">
        <v>1510</v>
      </c>
      <c r="W64" s="115" t="s">
        <v>42</v>
      </c>
      <c r="X64" s="135" t="s">
        <v>1512</v>
      </c>
    </row>
    <row r="65" spans="1:25" ht="22" customHeight="1" x14ac:dyDescent="0.25">
      <c r="A65" s="29" t="s">
        <v>175</v>
      </c>
      <c r="B65" s="29">
        <v>27</v>
      </c>
      <c r="C65" s="2" t="s">
        <v>1513</v>
      </c>
      <c r="D65" s="30">
        <v>6766</v>
      </c>
      <c r="E65" s="3">
        <f t="shared" si="7"/>
        <v>0.61497909471005274</v>
      </c>
      <c r="F65" s="52" t="s">
        <v>1514</v>
      </c>
      <c r="G65" s="53">
        <v>3834</v>
      </c>
      <c r="H65" s="54">
        <f t="shared" si="8"/>
        <v>0.34848209416469733</v>
      </c>
      <c r="I65" s="4"/>
      <c r="J65" s="5"/>
      <c r="K65" s="6">
        <f t="shared" si="9"/>
        <v>0</v>
      </c>
      <c r="L65" s="7" t="s">
        <v>1513</v>
      </c>
      <c r="M65" s="8">
        <v>402</v>
      </c>
      <c r="N65" s="9">
        <f t="shared" si="10"/>
        <v>3.6538811125249954E-2</v>
      </c>
      <c r="O65" s="10"/>
      <c r="P65" s="11"/>
      <c r="Q65" s="12">
        <f t="shared" si="11"/>
        <v>0</v>
      </c>
      <c r="R65" s="13"/>
      <c r="S65" s="14"/>
      <c r="T65" s="15">
        <f t="shared" si="12"/>
        <v>0</v>
      </c>
      <c r="U65" s="16">
        <f t="shared" si="13"/>
        <v>11002</v>
      </c>
      <c r="V65" s="135" t="s">
        <v>1513</v>
      </c>
      <c r="W65" s="115" t="s">
        <v>42</v>
      </c>
      <c r="X65" s="135" t="s">
        <v>539</v>
      </c>
    </row>
    <row r="66" spans="1:25" ht="22" customHeight="1" x14ac:dyDescent="0.25">
      <c r="A66" s="29" t="s">
        <v>175</v>
      </c>
      <c r="B66" s="29">
        <v>28</v>
      </c>
      <c r="C66" s="2" t="s">
        <v>1515</v>
      </c>
      <c r="D66" s="30">
        <v>6538</v>
      </c>
      <c r="E66" s="3">
        <f t="shared" si="7"/>
        <v>0.56211847648525493</v>
      </c>
      <c r="F66" s="52" t="s">
        <v>1516</v>
      </c>
      <c r="G66" s="53">
        <v>4673</v>
      </c>
      <c r="H66" s="54">
        <f t="shared" si="8"/>
        <v>0.401771128879718</v>
      </c>
      <c r="I66" s="4"/>
      <c r="J66" s="5"/>
      <c r="K66" s="6">
        <f t="shared" si="9"/>
        <v>0</v>
      </c>
      <c r="L66" s="7" t="s">
        <v>1515</v>
      </c>
      <c r="M66" s="8">
        <v>420</v>
      </c>
      <c r="N66" s="9">
        <f t="shared" si="10"/>
        <v>3.6110394635027084E-2</v>
      </c>
      <c r="O66" s="10"/>
      <c r="P66" s="11"/>
      <c r="Q66" s="12">
        <f t="shared" si="11"/>
        <v>0</v>
      </c>
      <c r="R66" s="13"/>
      <c r="S66" s="14"/>
      <c r="T66" s="15">
        <f t="shared" si="12"/>
        <v>0</v>
      </c>
      <c r="U66" s="16">
        <f t="shared" si="13"/>
        <v>11631</v>
      </c>
      <c r="V66" s="135" t="s">
        <v>1515</v>
      </c>
      <c r="W66" s="115" t="s">
        <v>42</v>
      </c>
      <c r="X66" s="135" t="s">
        <v>539</v>
      </c>
    </row>
    <row r="67" spans="1:25" s="135" customFormat="1" ht="22" customHeight="1" x14ac:dyDescent="0.25">
      <c r="A67" s="115" t="s">
        <v>175</v>
      </c>
      <c r="B67" s="115">
        <v>29</v>
      </c>
      <c r="C67" s="116" t="s">
        <v>1517</v>
      </c>
      <c r="D67" s="117">
        <v>7110</v>
      </c>
      <c r="E67" s="118">
        <f t="shared" si="7"/>
        <v>0.51656495204882302</v>
      </c>
      <c r="F67" s="119" t="s">
        <v>490</v>
      </c>
      <c r="G67" s="120">
        <v>3362</v>
      </c>
      <c r="H67" s="121">
        <f t="shared" si="8"/>
        <v>0.24426038942167974</v>
      </c>
      <c r="I67" s="122"/>
      <c r="J67" s="123"/>
      <c r="K67" s="124">
        <f t="shared" si="9"/>
        <v>0</v>
      </c>
      <c r="L67" s="125" t="s">
        <v>1517</v>
      </c>
      <c r="M67" s="126">
        <v>3292</v>
      </c>
      <c r="N67" s="127">
        <f t="shared" si="10"/>
        <v>0.23917465852949724</v>
      </c>
      <c r="O67" s="128"/>
      <c r="P67" s="129"/>
      <c r="Q67" s="130">
        <f t="shared" si="11"/>
        <v>0</v>
      </c>
      <c r="R67" s="131"/>
      <c r="S67" s="132"/>
      <c r="T67" s="133">
        <f t="shared" si="12"/>
        <v>0</v>
      </c>
      <c r="U67" s="134">
        <f t="shared" si="13"/>
        <v>13764</v>
      </c>
      <c r="V67" s="135" t="s">
        <v>1517</v>
      </c>
      <c r="W67" s="115" t="s">
        <v>42</v>
      </c>
      <c r="X67" s="135" t="s">
        <v>539</v>
      </c>
      <c r="Y67" s="137"/>
    </row>
    <row r="68" spans="1:25" ht="22" customHeight="1" x14ac:dyDescent="0.25">
      <c r="A68" s="29" t="s">
        <v>175</v>
      </c>
      <c r="B68" s="29">
        <v>30</v>
      </c>
      <c r="C68" s="2" t="s">
        <v>1518</v>
      </c>
      <c r="D68" s="30">
        <v>7400</v>
      </c>
      <c r="E68" s="3">
        <f t="shared" si="7"/>
        <v>0.86156712073582487</v>
      </c>
      <c r="F68" s="52"/>
      <c r="G68" s="53"/>
      <c r="H68" s="54">
        <f t="shared" si="8"/>
        <v>0</v>
      </c>
      <c r="I68" s="4"/>
      <c r="J68" s="5"/>
      <c r="K68" s="6">
        <f t="shared" si="9"/>
        <v>0</v>
      </c>
      <c r="L68" s="7" t="s">
        <v>1518</v>
      </c>
      <c r="M68" s="8">
        <v>1189</v>
      </c>
      <c r="N68" s="9">
        <f t="shared" si="10"/>
        <v>0.13843287926417511</v>
      </c>
      <c r="O68" s="10"/>
      <c r="P68" s="11"/>
      <c r="Q68" s="12">
        <f t="shared" si="11"/>
        <v>0</v>
      </c>
      <c r="R68" s="13"/>
      <c r="S68" s="14"/>
      <c r="T68" s="15">
        <f t="shared" si="12"/>
        <v>0</v>
      </c>
      <c r="U68" s="16">
        <f t="shared" si="13"/>
        <v>8589</v>
      </c>
      <c r="V68" s="135" t="s">
        <v>1518</v>
      </c>
      <c r="W68" s="115" t="s">
        <v>42</v>
      </c>
      <c r="X68" s="135" t="s">
        <v>43</v>
      </c>
    </row>
    <row r="69" spans="1:25" ht="22" customHeight="1" x14ac:dyDescent="0.25">
      <c r="A69" s="29" t="s">
        <v>175</v>
      </c>
      <c r="B69" s="29">
        <v>31</v>
      </c>
      <c r="C69" s="2" t="s">
        <v>21</v>
      </c>
      <c r="D69" s="30">
        <v>5387</v>
      </c>
      <c r="E69" s="3">
        <f t="shared" si="7"/>
        <v>0.39865314881965513</v>
      </c>
      <c r="F69" s="52" t="s">
        <v>1519</v>
      </c>
      <c r="G69" s="53">
        <v>7559</v>
      </c>
      <c r="H69" s="54">
        <f t="shared" si="8"/>
        <v>0.55938725671575518</v>
      </c>
      <c r="I69" s="4" t="s">
        <v>1519</v>
      </c>
      <c r="J69" s="5">
        <v>567</v>
      </c>
      <c r="K69" s="6">
        <f t="shared" si="9"/>
        <v>4.1959594464589654E-2</v>
      </c>
      <c r="L69" s="7"/>
      <c r="M69" s="8"/>
      <c r="N69" s="9">
        <f t="shared" si="10"/>
        <v>0</v>
      </c>
      <c r="O69" s="10"/>
      <c r="P69" s="11"/>
      <c r="Q69" s="12">
        <f t="shared" si="11"/>
        <v>0</v>
      </c>
      <c r="R69" s="13"/>
      <c r="S69" s="14"/>
      <c r="T69" s="15">
        <f t="shared" si="12"/>
        <v>0</v>
      </c>
      <c r="U69" s="16">
        <f t="shared" si="13"/>
        <v>13513</v>
      </c>
      <c r="V69" s="135" t="s">
        <v>1519</v>
      </c>
      <c r="W69" s="115" t="s">
        <v>18</v>
      </c>
      <c r="X69" s="135" t="s">
        <v>665</v>
      </c>
    </row>
    <row r="70" spans="1:25" ht="22" customHeight="1" x14ac:dyDescent="0.25">
      <c r="A70" s="29" t="s">
        <v>175</v>
      </c>
      <c r="B70" s="29">
        <v>32</v>
      </c>
      <c r="C70" s="2" t="s">
        <v>1520</v>
      </c>
      <c r="D70" s="30">
        <v>5035</v>
      </c>
      <c r="E70" s="3">
        <f t="shared" si="7"/>
        <v>0.43483893255030659</v>
      </c>
      <c r="F70" s="52" t="s">
        <v>1521</v>
      </c>
      <c r="G70" s="53">
        <v>6256</v>
      </c>
      <c r="H70" s="54">
        <f t="shared" si="8"/>
        <v>0.54028845323430352</v>
      </c>
      <c r="I70" s="4"/>
      <c r="J70" s="5"/>
      <c r="K70" s="6">
        <f t="shared" si="9"/>
        <v>0</v>
      </c>
      <c r="L70" s="7" t="s">
        <v>1520</v>
      </c>
      <c r="M70" s="8">
        <v>288</v>
      </c>
      <c r="N70" s="9">
        <f t="shared" si="10"/>
        <v>2.4872614215389929E-2</v>
      </c>
      <c r="O70" s="10"/>
      <c r="P70" s="11"/>
      <c r="Q70" s="12">
        <f t="shared" si="11"/>
        <v>0</v>
      </c>
      <c r="R70" s="13"/>
      <c r="S70" s="14"/>
      <c r="T70" s="15">
        <f t="shared" si="12"/>
        <v>0</v>
      </c>
      <c r="U70" s="16">
        <f t="shared" si="13"/>
        <v>11579</v>
      </c>
      <c r="V70" s="135" t="s">
        <v>1521</v>
      </c>
      <c r="W70" s="115" t="s">
        <v>18</v>
      </c>
      <c r="X70" s="135" t="s">
        <v>539</v>
      </c>
    </row>
    <row r="71" spans="1:25" ht="22" customHeight="1" x14ac:dyDescent="0.25">
      <c r="A71" s="29" t="s">
        <v>175</v>
      </c>
      <c r="B71" s="29">
        <v>33</v>
      </c>
      <c r="C71" s="2" t="s">
        <v>1522</v>
      </c>
      <c r="D71" s="30">
        <v>6349</v>
      </c>
      <c r="E71" s="3">
        <f t="shared" ref="E71:E102" si="14">D71/SUM($D71,$G71,$J71,$M71,$P71,$S71)</f>
        <v>0.71594497068110063</v>
      </c>
      <c r="F71" s="52" t="s">
        <v>1523</v>
      </c>
      <c r="G71" s="53">
        <v>2519</v>
      </c>
      <c r="H71" s="54">
        <f t="shared" ref="H71:H102" si="15">G71/SUM($D71,$G71,$J71,$M71,$P71,$S71)</f>
        <v>0.28405502931889942</v>
      </c>
      <c r="I71" s="4"/>
      <c r="J71" s="5"/>
      <c r="K71" s="6">
        <f t="shared" ref="K71:K102" si="16">J71/SUM($D71,$G71,$J71,$M71,$P71,$S71)</f>
        <v>0</v>
      </c>
      <c r="L71" s="7"/>
      <c r="M71" s="8"/>
      <c r="N71" s="9">
        <f t="shared" ref="N71:N102" si="17">M71/SUM($D71,$G71,$J71,$M71,$P71,$S71)</f>
        <v>0</v>
      </c>
      <c r="O71" s="10"/>
      <c r="P71" s="11"/>
      <c r="Q71" s="12">
        <f t="shared" ref="Q71:Q102" si="18">P71/SUM($D71,$G71,$J71,$M71,$P71,$S71)</f>
        <v>0</v>
      </c>
      <c r="R71" s="13"/>
      <c r="S71" s="14"/>
      <c r="T71" s="15">
        <f t="shared" ref="T71:T102" si="19">S71/SUM($D71,$G71,$J71,$M71,$P71,$S71)</f>
        <v>0</v>
      </c>
      <c r="U71" s="16">
        <f t="shared" ref="U71:U102" si="20">D71+G71+J71+M71+P71+S71</f>
        <v>8868</v>
      </c>
      <c r="V71" s="135" t="s">
        <v>1522</v>
      </c>
      <c r="W71" s="115" t="s">
        <v>42</v>
      </c>
      <c r="X71" s="135" t="s">
        <v>98</v>
      </c>
    </row>
    <row r="72" spans="1:25" ht="22" customHeight="1" x14ac:dyDescent="0.25">
      <c r="A72" s="29" t="s">
        <v>175</v>
      </c>
      <c r="B72" s="29">
        <v>34</v>
      </c>
      <c r="C72" s="2" t="s">
        <v>1524</v>
      </c>
      <c r="D72" s="30">
        <v>5122</v>
      </c>
      <c r="E72" s="3">
        <f t="shared" si="14"/>
        <v>0.45076124262958728</v>
      </c>
      <c r="F72" s="52" t="s">
        <v>1525</v>
      </c>
      <c r="G72" s="53">
        <v>6241</v>
      </c>
      <c r="H72" s="54">
        <f t="shared" si="15"/>
        <v>0.54923875737041272</v>
      </c>
      <c r="I72" s="4"/>
      <c r="J72" s="5"/>
      <c r="K72" s="6">
        <f t="shared" si="16"/>
        <v>0</v>
      </c>
      <c r="L72" s="7"/>
      <c r="M72" s="8"/>
      <c r="N72" s="9">
        <f t="shared" si="17"/>
        <v>0</v>
      </c>
      <c r="O72" s="10"/>
      <c r="P72" s="11"/>
      <c r="Q72" s="12">
        <f t="shared" si="18"/>
        <v>0</v>
      </c>
      <c r="R72" s="13"/>
      <c r="S72" s="14"/>
      <c r="T72" s="15">
        <f t="shared" si="19"/>
        <v>0</v>
      </c>
      <c r="U72" s="16">
        <f t="shared" si="20"/>
        <v>11363</v>
      </c>
      <c r="V72" s="135" t="s">
        <v>1525</v>
      </c>
      <c r="W72" s="115" t="s">
        <v>18</v>
      </c>
      <c r="X72" s="135" t="s">
        <v>98</v>
      </c>
    </row>
    <row r="73" spans="1:25" ht="22" customHeight="1" x14ac:dyDescent="0.25">
      <c r="A73" s="29" t="s">
        <v>175</v>
      </c>
      <c r="B73" s="29">
        <v>35</v>
      </c>
      <c r="C73" s="2" t="s">
        <v>1526</v>
      </c>
      <c r="D73" s="30">
        <v>5853</v>
      </c>
      <c r="E73" s="3">
        <f t="shared" si="14"/>
        <v>0.50750021676927082</v>
      </c>
      <c r="F73" s="52" t="s">
        <v>1527</v>
      </c>
      <c r="G73" s="53">
        <v>5207</v>
      </c>
      <c r="H73" s="54">
        <f t="shared" si="15"/>
        <v>0.45148703719760686</v>
      </c>
      <c r="I73" s="4"/>
      <c r="J73" s="5"/>
      <c r="K73" s="6">
        <f t="shared" si="16"/>
        <v>0</v>
      </c>
      <c r="L73" s="7" t="s">
        <v>1526</v>
      </c>
      <c r="M73" s="8">
        <v>473</v>
      </c>
      <c r="N73" s="9">
        <f t="shared" si="17"/>
        <v>4.1012746033122348E-2</v>
      </c>
      <c r="O73" s="10"/>
      <c r="P73" s="11"/>
      <c r="Q73" s="12">
        <f t="shared" si="18"/>
        <v>0</v>
      </c>
      <c r="R73" s="13"/>
      <c r="S73" s="14"/>
      <c r="T73" s="15">
        <f t="shared" si="19"/>
        <v>0</v>
      </c>
      <c r="U73" s="16">
        <f t="shared" si="20"/>
        <v>11533</v>
      </c>
      <c r="V73" s="135" t="s">
        <v>1526</v>
      </c>
      <c r="W73" s="115" t="s">
        <v>42</v>
      </c>
      <c r="X73" s="135" t="s">
        <v>539</v>
      </c>
    </row>
    <row r="74" spans="1:25" ht="22" customHeight="1" x14ac:dyDescent="0.25">
      <c r="A74" s="29" t="s">
        <v>175</v>
      </c>
      <c r="B74" s="29">
        <v>36</v>
      </c>
      <c r="C74" s="2" t="s">
        <v>256</v>
      </c>
      <c r="D74" s="30">
        <v>7090</v>
      </c>
      <c r="E74" s="3">
        <f t="shared" si="14"/>
        <v>0.56970670952189639</v>
      </c>
      <c r="F74" s="52" t="s">
        <v>1528</v>
      </c>
      <c r="G74" s="53">
        <v>4883</v>
      </c>
      <c r="H74" s="54">
        <f t="shared" si="15"/>
        <v>0.39236641221374047</v>
      </c>
      <c r="I74" s="4" t="s">
        <v>1528</v>
      </c>
      <c r="J74" s="5">
        <v>472</v>
      </c>
      <c r="K74" s="6">
        <f t="shared" si="16"/>
        <v>3.7926878264363195E-2</v>
      </c>
      <c r="L74" s="7"/>
      <c r="M74" s="8"/>
      <c r="N74" s="9">
        <f t="shared" si="17"/>
        <v>0</v>
      </c>
      <c r="O74" s="10"/>
      <c r="P74" s="11"/>
      <c r="Q74" s="12">
        <f t="shared" si="18"/>
        <v>0</v>
      </c>
      <c r="R74" s="13"/>
      <c r="S74" s="14"/>
      <c r="T74" s="15">
        <f t="shared" si="19"/>
        <v>0</v>
      </c>
      <c r="U74" s="16">
        <f t="shared" si="20"/>
        <v>12445</v>
      </c>
      <c r="V74" s="135" t="s">
        <v>256</v>
      </c>
      <c r="W74" s="115" t="s">
        <v>42</v>
      </c>
      <c r="X74" s="135" t="s">
        <v>665</v>
      </c>
    </row>
    <row r="75" spans="1:25" ht="22" customHeight="1" x14ac:dyDescent="0.25">
      <c r="A75" s="29" t="s">
        <v>175</v>
      </c>
      <c r="B75" s="29">
        <v>37</v>
      </c>
      <c r="C75" s="2" t="s">
        <v>1529</v>
      </c>
      <c r="D75" s="30">
        <v>8971</v>
      </c>
      <c r="E75" s="3">
        <f t="shared" si="14"/>
        <v>1</v>
      </c>
      <c r="F75" s="52"/>
      <c r="G75" s="53"/>
      <c r="H75" s="54">
        <f t="shared" si="15"/>
        <v>0</v>
      </c>
      <c r="I75" s="4"/>
      <c r="J75" s="5"/>
      <c r="K75" s="6">
        <f t="shared" si="16"/>
        <v>0</v>
      </c>
      <c r="L75" s="7"/>
      <c r="M75" s="8"/>
      <c r="N75" s="9">
        <f t="shared" si="17"/>
        <v>0</v>
      </c>
      <c r="O75" s="10"/>
      <c r="P75" s="11"/>
      <c r="Q75" s="12">
        <f t="shared" si="18"/>
        <v>0</v>
      </c>
      <c r="R75" s="13"/>
      <c r="S75" s="14"/>
      <c r="T75" s="15">
        <f t="shared" si="19"/>
        <v>0</v>
      </c>
      <c r="U75" s="16">
        <f t="shared" si="20"/>
        <v>8971</v>
      </c>
      <c r="V75" s="135" t="s">
        <v>1529</v>
      </c>
      <c r="W75" s="115" t="s">
        <v>42</v>
      </c>
      <c r="X75" s="135" t="s">
        <v>42</v>
      </c>
    </row>
    <row r="76" spans="1:25" ht="22" customHeight="1" x14ac:dyDescent="0.25">
      <c r="A76" s="29" t="s">
        <v>175</v>
      </c>
      <c r="B76" s="29">
        <v>38</v>
      </c>
      <c r="C76" s="2" t="s">
        <v>1461</v>
      </c>
      <c r="D76" s="30">
        <v>6761</v>
      </c>
      <c r="E76" s="3">
        <f t="shared" si="14"/>
        <v>0.6066941852117731</v>
      </c>
      <c r="F76" s="52" t="s">
        <v>1530</v>
      </c>
      <c r="G76" s="53">
        <v>4042</v>
      </c>
      <c r="H76" s="54">
        <f t="shared" si="15"/>
        <v>0.36270638908829861</v>
      </c>
      <c r="I76" s="4" t="s">
        <v>1530</v>
      </c>
      <c r="J76" s="5">
        <v>341</v>
      </c>
      <c r="K76" s="6">
        <f t="shared" si="16"/>
        <v>3.0599425699928212E-2</v>
      </c>
      <c r="L76" s="7"/>
      <c r="M76" s="8"/>
      <c r="N76" s="9">
        <f t="shared" si="17"/>
        <v>0</v>
      </c>
      <c r="O76" s="10"/>
      <c r="P76" s="11"/>
      <c r="Q76" s="12">
        <f t="shared" si="18"/>
        <v>0</v>
      </c>
      <c r="R76" s="13"/>
      <c r="S76" s="14"/>
      <c r="T76" s="15">
        <f t="shared" si="19"/>
        <v>0</v>
      </c>
      <c r="U76" s="16">
        <f t="shared" si="20"/>
        <v>11144</v>
      </c>
      <c r="V76" s="135" t="s">
        <v>1461</v>
      </c>
      <c r="W76" s="115" t="s">
        <v>42</v>
      </c>
      <c r="X76" s="135" t="s">
        <v>665</v>
      </c>
    </row>
    <row r="77" spans="1:25" ht="22" customHeight="1" x14ac:dyDescent="0.25">
      <c r="A77" s="29" t="s">
        <v>175</v>
      </c>
      <c r="B77" s="29">
        <v>39</v>
      </c>
      <c r="C77" s="2" t="s">
        <v>1531</v>
      </c>
      <c r="D77" s="30">
        <v>4565</v>
      </c>
      <c r="E77" s="3">
        <f t="shared" si="14"/>
        <v>0.82909553214674903</v>
      </c>
      <c r="F77" s="52" t="s">
        <v>1532</v>
      </c>
      <c r="G77" s="53">
        <v>941</v>
      </c>
      <c r="H77" s="54">
        <f t="shared" si="15"/>
        <v>0.170904467853251</v>
      </c>
      <c r="I77" s="4"/>
      <c r="J77" s="5"/>
      <c r="K77" s="6">
        <f t="shared" si="16"/>
        <v>0</v>
      </c>
      <c r="L77" s="7"/>
      <c r="M77" s="8"/>
      <c r="N77" s="9">
        <f t="shared" si="17"/>
        <v>0</v>
      </c>
      <c r="O77" s="10"/>
      <c r="P77" s="11"/>
      <c r="Q77" s="12">
        <f t="shared" si="18"/>
        <v>0</v>
      </c>
      <c r="R77" s="13"/>
      <c r="S77" s="14"/>
      <c r="T77" s="15">
        <f t="shared" si="19"/>
        <v>0</v>
      </c>
      <c r="U77" s="16">
        <f t="shared" si="20"/>
        <v>5506</v>
      </c>
      <c r="V77" s="135" t="s">
        <v>1531</v>
      </c>
      <c r="W77" s="115" t="s">
        <v>42</v>
      </c>
      <c r="X77" s="135" t="s">
        <v>98</v>
      </c>
    </row>
    <row r="78" spans="1:25" ht="22" customHeight="1" x14ac:dyDescent="0.25">
      <c r="A78" s="29" t="s">
        <v>175</v>
      </c>
      <c r="B78" s="29">
        <v>40</v>
      </c>
      <c r="C78" s="2" t="s">
        <v>1533</v>
      </c>
      <c r="D78" s="30">
        <v>3427</v>
      </c>
      <c r="E78" s="3">
        <f t="shared" si="14"/>
        <v>0.54832000000000003</v>
      </c>
      <c r="F78" s="52" t="s">
        <v>1534</v>
      </c>
      <c r="G78" s="53">
        <v>2823</v>
      </c>
      <c r="H78" s="54">
        <f t="shared" si="15"/>
        <v>0.45168000000000003</v>
      </c>
      <c r="I78" s="4"/>
      <c r="J78" s="5"/>
      <c r="K78" s="6">
        <f t="shared" si="16"/>
        <v>0</v>
      </c>
      <c r="L78" s="7"/>
      <c r="M78" s="8"/>
      <c r="N78" s="9">
        <f t="shared" si="17"/>
        <v>0</v>
      </c>
      <c r="O78" s="10"/>
      <c r="P78" s="11"/>
      <c r="Q78" s="12">
        <f t="shared" si="18"/>
        <v>0</v>
      </c>
      <c r="R78" s="13"/>
      <c r="S78" s="14"/>
      <c r="T78" s="15">
        <f t="shared" si="19"/>
        <v>0</v>
      </c>
      <c r="U78" s="16">
        <f t="shared" si="20"/>
        <v>6250</v>
      </c>
      <c r="V78" s="135" t="s">
        <v>1533</v>
      </c>
      <c r="W78" s="115" t="s">
        <v>42</v>
      </c>
      <c r="X78" s="135" t="s">
        <v>98</v>
      </c>
    </row>
    <row r="79" spans="1:25" ht="22" customHeight="1" x14ac:dyDescent="0.25">
      <c r="A79" s="29" t="s">
        <v>175</v>
      </c>
      <c r="B79" s="29">
        <v>41</v>
      </c>
      <c r="C79" s="2" t="s">
        <v>28</v>
      </c>
      <c r="D79" s="30">
        <v>4951</v>
      </c>
      <c r="E79" s="3">
        <f t="shared" si="14"/>
        <v>0.53014241353463964</v>
      </c>
      <c r="F79" s="52" t="s">
        <v>1535</v>
      </c>
      <c r="G79" s="53">
        <v>4388</v>
      </c>
      <c r="H79" s="54">
        <f t="shared" si="15"/>
        <v>0.4698575864653603</v>
      </c>
      <c r="I79" s="4"/>
      <c r="J79" s="5"/>
      <c r="K79" s="6">
        <f t="shared" si="16"/>
        <v>0</v>
      </c>
      <c r="L79" s="7"/>
      <c r="M79" s="8"/>
      <c r="N79" s="9">
        <f t="shared" si="17"/>
        <v>0</v>
      </c>
      <c r="O79" s="10"/>
      <c r="P79" s="11"/>
      <c r="Q79" s="12">
        <f t="shared" si="18"/>
        <v>0</v>
      </c>
      <c r="R79" s="13"/>
      <c r="S79" s="14"/>
      <c r="T79" s="15">
        <f t="shared" si="19"/>
        <v>0</v>
      </c>
      <c r="U79" s="16">
        <f t="shared" si="20"/>
        <v>9339</v>
      </c>
      <c r="V79" s="135" t="s">
        <v>28</v>
      </c>
      <c r="W79" s="115" t="s">
        <v>42</v>
      </c>
      <c r="X79" s="135" t="s">
        <v>98</v>
      </c>
    </row>
    <row r="80" spans="1:25" ht="22" customHeight="1" x14ac:dyDescent="0.25">
      <c r="A80" s="29" t="s">
        <v>175</v>
      </c>
      <c r="B80" s="29">
        <v>42</v>
      </c>
      <c r="C80" s="2" t="s">
        <v>1536</v>
      </c>
      <c r="D80" s="30">
        <v>4439</v>
      </c>
      <c r="E80" s="3">
        <f t="shared" si="14"/>
        <v>0.48925383004518902</v>
      </c>
      <c r="F80" s="52" t="s">
        <v>1537</v>
      </c>
      <c r="G80" s="53">
        <v>4065</v>
      </c>
      <c r="H80" s="54">
        <f t="shared" si="15"/>
        <v>0.44803262426981155</v>
      </c>
      <c r="I80" s="4" t="s">
        <v>1537</v>
      </c>
      <c r="J80" s="5">
        <v>323</v>
      </c>
      <c r="K80" s="6">
        <f t="shared" si="16"/>
        <v>3.5600132260553287E-2</v>
      </c>
      <c r="L80" s="7" t="s">
        <v>1536</v>
      </c>
      <c r="M80" s="8">
        <v>246</v>
      </c>
      <c r="N80" s="9">
        <f t="shared" si="17"/>
        <v>2.7113413424446158E-2</v>
      </c>
      <c r="O80" s="10"/>
      <c r="P80" s="11"/>
      <c r="Q80" s="12">
        <f t="shared" si="18"/>
        <v>0</v>
      </c>
      <c r="R80" s="13"/>
      <c r="S80" s="14"/>
      <c r="T80" s="15">
        <f t="shared" si="19"/>
        <v>0</v>
      </c>
      <c r="U80" s="16">
        <f t="shared" si="20"/>
        <v>9073</v>
      </c>
      <c r="V80" s="135" t="s">
        <v>1536</v>
      </c>
      <c r="W80" s="115" t="s">
        <v>42</v>
      </c>
      <c r="X80" s="135" t="s">
        <v>541</v>
      </c>
    </row>
    <row r="81" spans="1:24" ht="22" customHeight="1" x14ac:dyDescent="0.25">
      <c r="A81" s="29" t="s">
        <v>175</v>
      </c>
      <c r="B81" s="29">
        <v>43</v>
      </c>
      <c r="C81" s="2" t="s">
        <v>1538</v>
      </c>
      <c r="D81" s="30">
        <v>9255</v>
      </c>
      <c r="E81" s="3">
        <f t="shared" si="14"/>
        <v>1</v>
      </c>
      <c r="F81" s="52"/>
      <c r="G81" s="53"/>
      <c r="H81" s="54">
        <f t="shared" si="15"/>
        <v>0</v>
      </c>
      <c r="I81" s="4"/>
      <c r="J81" s="5"/>
      <c r="K81" s="6">
        <f t="shared" si="16"/>
        <v>0</v>
      </c>
      <c r="L81" s="7"/>
      <c r="M81" s="8"/>
      <c r="N81" s="9">
        <f t="shared" si="17"/>
        <v>0</v>
      </c>
      <c r="O81" s="10"/>
      <c r="P81" s="11"/>
      <c r="Q81" s="12">
        <f t="shared" si="18"/>
        <v>0</v>
      </c>
      <c r="R81" s="13"/>
      <c r="S81" s="14"/>
      <c r="T81" s="15">
        <f t="shared" si="19"/>
        <v>0</v>
      </c>
      <c r="U81" s="16">
        <f t="shared" si="20"/>
        <v>9255</v>
      </c>
      <c r="V81" s="135" t="s">
        <v>1538</v>
      </c>
      <c r="W81" s="115" t="s">
        <v>42</v>
      </c>
      <c r="X81" s="135" t="s">
        <v>42</v>
      </c>
    </row>
    <row r="82" spans="1:24" ht="22" customHeight="1" x14ac:dyDescent="0.25">
      <c r="A82" s="29" t="s">
        <v>175</v>
      </c>
      <c r="B82" s="29">
        <v>44</v>
      </c>
      <c r="C82" s="2" t="s">
        <v>1539</v>
      </c>
      <c r="D82" s="30">
        <v>5268</v>
      </c>
      <c r="E82" s="3">
        <f t="shared" si="14"/>
        <v>0.67564447864563293</v>
      </c>
      <c r="F82" s="52" t="s">
        <v>1540</v>
      </c>
      <c r="G82" s="53">
        <v>2529</v>
      </c>
      <c r="H82" s="54">
        <f t="shared" si="15"/>
        <v>0.32435552135436707</v>
      </c>
      <c r="I82" s="4"/>
      <c r="J82" s="5"/>
      <c r="K82" s="6">
        <f t="shared" si="16"/>
        <v>0</v>
      </c>
      <c r="L82" s="7"/>
      <c r="M82" s="8"/>
      <c r="N82" s="9">
        <f t="shared" si="17"/>
        <v>0</v>
      </c>
      <c r="O82" s="10"/>
      <c r="P82" s="11"/>
      <c r="Q82" s="12">
        <f t="shared" si="18"/>
        <v>0</v>
      </c>
      <c r="R82" s="13"/>
      <c r="S82" s="14"/>
      <c r="T82" s="15">
        <f t="shared" si="19"/>
        <v>0</v>
      </c>
      <c r="U82" s="16">
        <f t="shared" si="20"/>
        <v>7797</v>
      </c>
      <c r="V82" s="135" t="s">
        <v>1539</v>
      </c>
      <c r="W82" s="115" t="s">
        <v>42</v>
      </c>
      <c r="X82" s="135" t="s">
        <v>98</v>
      </c>
    </row>
    <row r="83" spans="1:24" ht="22" customHeight="1" x14ac:dyDescent="0.25">
      <c r="A83" s="29" t="s">
        <v>175</v>
      </c>
      <c r="B83" s="29">
        <v>45</v>
      </c>
      <c r="C83" s="2" t="s">
        <v>1541</v>
      </c>
      <c r="D83" s="30">
        <v>5492</v>
      </c>
      <c r="E83" s="3">
        <f t="shared" si="14"/>
        <v>0.61110492934238347</v>
      </c>
      <c r="F83" s="52" t="s">
        <v>1542</v>
      </c>
      <c r="G83" s="53">
        <v>2905</v>
      </c>
      <c r="H83" s="54">
        <f t="shared" si="15"/>
        <v>0.32324468676977858</v>
      </c>
      <c r="I83" s="4"/>
      <c r="J83" s="5"/>
      <c r="K83" s="6">
        <f t="shared" si="16"/>
        <v>0</v>
      </c>
      <c r="L83" s="7" t="s">
        <v>1541</v>
      </c>
      <c r="M83" s="8">
        <v>590</v>
      </c>
      <c r="N83" s="9">
        <f t="shared" si="17"/>
        <v>6.565038388783799E-2</v>
      </c>
      <c r="O83" s="10"/>
      <c r="P83" s="11"/>
      <c r="Q83" s="12">
        <f t="shared" si="18"/>
        <v>0</v>
      </c>
      <c r="R83" s="13"/>
      <c r="S83" s="14"/>
      <c r="T83" s="15">
        <f t="shared" si="19"/>
        <v>0</v>
      </c>
      <c r="U83" s="16">
        <f t="shared" si="20"/>
        <v>8987</v>
      </c>
      <c r="V83" s="135" t="s">
        <v>1541</v>
      </c>
      <c r="W83" s="115" t="s">
        <v>42</v>
      </c>
      <c r="X83" s="135" t="s">
        <v>539</v>
      </c>
    </row>
    <row r="84" spans="1:24" ht="22" customHeight="1" x14ac:dyDescent="0.25">
      <c r="A84" s="29" t="s">
        <v>175</v>
      </c>
      <c r="B84" s="29">
        <v>46</v>
      </c>
      <c r="C84" s="2" t="s">
        <v>1543</v>
      </c>
      <c r="D84" s="30">
        <v>4276</v>
      </c>
      <c r="E84" s="3">
        <f t="shared" si="14"/>
        <v>0.71757006209095486</v>
      </c>
      <c r="F84" s="52" t="s">
        <v>1544</v>
      </c>
      <c r="G84" s="53">
        <v>1683</v>
      </c>
      <c r="H84" s="54">
        <f t="shared" si="15"/>
        <v>0.28242993790904514</v>
      </c>
      <c r="I84" s="4"/>
      <c r="J84" s="5"/>
      <c r="K84" s="6">
        <f t="shared" si="16"/>
        <v>0</v>
      </c>
      <c r="L84" s="7"/>
      <c r="M84" s="8"/>
      <c r="N84" s="9">
        <f t="shared" si="17"/>
        <v>0</v>
      </c>
      <c r="O84" s="10"/>
      <c r="P84" s="11"/>
      <c r="Q84" s="12">
        <f t="shared" si="18"/>
        <v>0</v>
      </c>
      <c r="R84" s="13"/>
      <c r="S84" s="14"/>
      <c r="T84" s="15">
        <f t="shared" si="19"/>
        <v>0</v>
      </c>
      <c r="U84" s="16">
        <f t="shared" si="20"/>
        <v>5959</v>
      </c>
      <c r="V84" s="135" t="s">
        <v>1543</v>
      </c>
      <c r="W84" s="115" t="s">
        <v>42</v>
      </c>
      <c r="X84" s="135" t="s">
        <v>98</v>
      </c>
    </row>
    <row r="85" spans="1:24" ht="22" customHeight="1" x14ac:dyDescent="0.25">
      <c r="A85" s="29" t="s">
        <v>175</v>
      </c>
      <c r="B85" s="29">
        <v>47</v>
      </c>
      <c r="C85" s="2" t="s">
        <v>1545</v>
      </c>
      <c r="D85" s="30">
        <v>6030</v>
      </c>
      <c r="E85" s="3">
        <f t="shared" si="14"/>
        <v>0.55601659751037347</v>
      </c>
      <c r="F85" s="52" t="s">
        <v>1546</v>
      </c>
      <c r="G85" s="53">
        <v>4815</v>
      </c>
      <c r="H85" s="54">
        <f t="shared" si="15"/>
        <v>0.44398340248962653</v>
      </c>
      <c r="I85" s="4"/>
      <c r="J85" s="5"/>
      <c r="K85" s="6">
        <f t="shared" si="16"/>
        <v>0</v>
      </c>
      <c r="L85" s="7"/>
      <c r="M85" s="8"/>
      <c r="N85" s="9">
        <f t="shared" si="17"/>
        <v>0</v>
      </c>
      <c r="O85" s="10"/>
      <c r="P85" s="11"/>
      <c r="Q85" s="12">
        <f t="shared" si="18"/>
        <v>0</v>
      </c>
      <c r="R85" s="13"/>
      <c r="S85" s="14"/>
      <c r="T85" s="15">
        <f t="shared" si="19"/>
        <v>0</v>
      </c>
      <c r="U85" s="16">
        <f t="shared" si="20"/>
        <v>10845</v>
      </c>
      <c r="V85" s="135" t="s">
        <v>1545</v>
      </c>
      <c r="W85" s="115" t="s">
        <v>42</v>
      </c>
      <c r="X85" s="135" t="s">
        <v>98</v>
      </c>
    </row>
    <row r="86" spans="1:24" ht="22" customHeight="1" x14ac:dyDescent="0.25">
      <c r="A86" s="29" t="s">
        <v>175</v>
      </c>
      <c r="B86" s="29">
        <v>48</v>
      </c>
      <c r="C86" s="2" t="s">
        <v>1547</v>
      </c>
      <c r="D86" s="30">
        <v>6057</v>
      </c>
      <c r="E86" s="3">
        <f t="shared" si="14"/>
        <v>0.55573905862923201</v>
      </c>
      <c r="F86" s="52" t="s">
        <v>1548</v>
      </c>
      <c r="G86" s="53">
        <v>4292</v>
      </c>
      <c r="H86" s="54">
        <f t="shared" si="15"/>
        <v>0.39379759610973486</v>
      </c>
      <c r="I86" s="4"/>
      <c r="J86" s="5"/>
      <c r="K86" s="6">
        <f t="shared" si="16"/>
        <v>0</v>
      </c>
      <c r="L86" s="7" t="s">
        <v>1547</v>
      </c>
      <c r="M86" s="8">
        <v>550</v>
      </c>
      <c r="N86" s="9">
        <f t="shared" si="17"/>
        <v>5.0463345261033125E-2</v>
      </c>
      <c r="O86" s="10"/>
      <c r="P86" s="11"/>
      <c r="Q86" s="12">
        <f t="shared" si="18"/>
        <v>0</v>
      </c>
      <c r="R86" s="13"/>
      <c r="S86" s="14"/>
      <c r="T86" s="15">
        <f t="shared" si="19"/>
        <v>0</v>
      </c>
      <c r="U86" s="16">
        <f t="shared" si="20"/>
        <v>10899</v>
      </c>
      <c r="V86" s="135" t="s">
        <v>1547</v>
      </c>
      <c r="W86" s="115" t="s">
        <v>42</v>
      </c>
      <c r="X86" s="135" t="s">
        <v>539</v>
      </c>
    </row>
    <row r="87" spans="1:24" ht="22" customHeight="1" x14ac:dyDescent="0.25">
      <c r="A87" s="29" t="s">
        <v>175</v>
      </c>
      <c r="B87" s="29">
        <v>49</v>
      </c>
      <c r="C87" s="2" t="s">
        <v>100</v>
      </c>
      <c r="D87" s="30">
        <v>4837</v>
      </c>
      <c r="E87" s="3">
        <f t="shared" si="14"/>
        <v>0.72107930828861067</v>
      </c>
      <c r="F87" s="52" t="s">
        <v>1549</v>
      </c>
      <c r="G87" s="53">
        <v>1462</v>
      </c>
      <c r="H87" s="54">
        <f t="shared" si="15"/>
        <v>0.21794871794871795</v>
      </c>
      <c r="I87" s="4"/>
      <c r="J87" s="5"/>
      <c r="K87" s="6">
        <f t="shared" si="16"/>
        <v>0</v>
      </c>
      <c r="L87" s="7" t="s">
        <v>100</v>
      </c>
      <c r="M87" s="8">
        <v>409</v>
      </c>
      <c r="N87" s="9">
        <f t="shared" si="17"/>
        <v>6.0971973762671439E-2</v>
      </c>
      <c r="O87" s="10"/>
      <c r="P87" s="11"/>
      <c r="Q87" s="12">
        <f t="shared" si="18"/>
        <v>0</v>
      </c>
      <c r="R87" s="13"/>
      <c r="S87" s="14"/>
      <c r="T87" s="15">
        <f t="shared" si="19"/>
        <v>0</v>
      </c>
      <c r="U87" s="16">
        <f t="shared" si="20"/>
        <v>6708</v>
      </c>
      <c r="V87" s="135" t="s">
        <v>100</v>
      </c>
      <c r="W87" s="115" t="s">
        <v>42</v>
      </c>
      <c r="X87" s="135" t="s">
        <v>539</v>
      </c>
    </row>
    <row r="88" spans="1:24" ht="22" customHeight="1" x14ac:dyDescent="0.25">
      <c r="A88" s="29" t="s">
        <v>175</v>
      </c>
      <c r="B88" s="29">
        <v>50</v>
      </c>
      <c r="C88" s="2"/>
      <c r="D88" s="30"/>
      <c r="E88" s="3">
        <f t="shared" si="14"/>
        <v>0</v>
      </c>
      <c r="F88" s="52" t="s">
        <v>503</v>
      </c>
      <c r="G88" s="53">
        <v>7653</v>
      </c>
      <c r="H88" s="54">
        <f t="shared" si="15"/>
        <v>1</v>
      </c>
      <c r="I88" s="4"/>
      <c r="J88" s="5"/>
      <c r="K88" s="6">
        <f t="shared" si="16"/>
        <v>0</v>
      </c>
      <c r="L88" s="7"/>
      <c r="M88" s="8"/>
      <c r="N88" s="9">
        <f t="shared" si="17"/>
        <v>0</v>
      </c>
      <c r="O88" s="10"/>
      <c r="P88" s="11"/>
      <c r="Q88" s="12">
        <f t="shared" si="18"/>
        <v>0</v>
      </c>
      <c r="R88" s="13"/>
      <c r="S88" s="14"/>
      <c r="T88" s="15">
        <f t="shared" si="19"/>
        <v>0</v>
      </c>
      <c r="U88" s="16">
        <f t="shared" si="20"/>
        <v>7653</v>
      </c>
      <c r="V88" s="135" t="s">
        <v>503</v>
      </c>
      <c r="W88" s="115" t="s">
        <v>18</v>
      </c>
      <c r="X88" s="135" t="s">
        <v>18</v>
      </c>
    </row>
    <row r="89" spans="1:24" ht="22" customHeight="1" x14ac:dyDescent="0.25">
      <c r="A89" s="29" t="s">
        <v>175</v>
      </c>
      <c r="B89" s="29">
        <v>51</v>
      </c>
      <c r="C89" s="2" t="s">
        <v>1550</v>
      </c>
      <c r="D89" s="30">
        <v>6649</v>
      </c>
      <c r="E89" s="3">
        <f t="shared" si="14"/>
        <v>1</v>
      </c>
      <c r="F89" s="52"/>
      <c r="G89" s="53"/>
      <c r="H89" s="54">
        <f t="shared" si="15"/>
        <v>0</v>
      </c>
      <c r="I89" s="4"/>
      <c r="J89" s="5"/>
      <c r="K89" s="6">
        <f t="shared" si="16"/>
        <v>0</v>
      </c>
      <c r="L89" s="7"/>
      <c r="M89" s="8"/>
      <c r="N89" s="9">
        <f t="shared" si="17"/>
        <v>0</v>
      </c>
      <c r="O89" s="10"/>
      <c r="P89" s="11"/>
      <c r="Q89" s="12">
        <f t="shared" si="18"/>
        <v>0</v>
      </c>
      <c r="R89" s="13"/>
      <c r="S89" s="14"/>
      <c r="T89" s="15">
        <f t="shared" si="19"/>
        <v>0</v>
      </c>
      <c r="U89" s="16">
        <f t="shared" si="20"/>
        <v>6649</v>
      </c>
      <c r="V89" s="135" t="s">
        <v>1550</v>
      </c>
      <c r="W89" s="115" t="s">
        <v>42</v>
      </c>
      <c r="X89" s="135" t="s">
        <v>42</v>
      </c>
    </row>
    <row r="90" spans="1:24" ht="22" customHeight="1" x14ac:dyDescent="0.25">
      <c r="A90" s="29" t="s">
        <v>175</v>
      </c>
      <c r="B90" s="29">
        <v>52</v>
      </c>
      <c r="C90" s="2" t="s">
        <v>1551</v>
      </c>
      <c r="D90" s="30">
        <v>2945</v>
      </c>
      <c r="E90" s="3">
        <f t="shared" si="14"/>
        <v>0.29054853985793211</v>
      </c>
      <c r="F90" s="52" t="s">
        <v>1552</v>
      </c>
      <c r="G90" s="53">
        <v>6872</v>
      </c>
      <c r="H90" s="54">
        <f t="shared" si="15"/>
        <v>0.67797947908445144</v>
      </c>
      <c r="I90" s="4"/>
      <c r="J90" s="5"/>
      <c r="K90" s="6">
        <f t="shared" si="16"/>
        <v>0</v>
      </c>
      <c r="L90" s="7" t="s">
        <v>1551</v>
      </c>
      <c r="M90" s="8">
        <v>226</v>
      </c>
      <c r="N90" s="9">
        <f t="shared" si="17"/>
        <v>2.2296764009471191E-2</v>
      </c>
      <c r="O90" s="10"/>
      <c r="P90" s="11"/>
      <c r="Q90" s="12">
        <f t="shared" si="18"/>
        <v>0</v>
      </c>
      <c r="R90" s="13" t="s">
        <v>1553</v>
      </c>
      <c r="S90" s="14">
        <v>93</v>
      </c>
      <c r="T90" s="15">
        <f t="shared" si="19"/>
        <v>9.1752170481452251E-3</v>
      </c>
      <c r="U90" s="16">
        <f t="shared" si="20"/>
        <v>10136</v>
      </c>
      <c r="V90" s="135" t="s">
        <v>1552</v>
      </c>
      <c r="W90" s="115" t="s">
        <v>18</v>
      </c>
      <c r="X90" s="135" t="s">
        <v>1512</v>
      </c>
    </row>
    <row r="91" spans="1:24" ht="22" customHeight="1" x14ac:dyDescent="0.25">
      <c r="A91" s="29" t="s">
        <v>175</v>
      </c>
      <c r="B91" s="29">
        <v>53</v>
      </c>
      <c r="C91" s="2" t="s">
        <v>1554</v>
      </c>
      <c r="D91" s="30">
        <v>7227</v>
      </c>
      <c r="E91" s="3">
        <f t="shared" si="14"/>
        <v>0.6200772200772201</v>
      </c>
      <c r="F91" s="52" t="s">
        <v>1555</v>
      </c>
      <c r="G91" s="53">
        <v>4428</v>
      </c>
      <c r="H91" s="54">
        <f t="shared" si="15"/>
        <v>0.3799227799227799</v>
      </c>
      <c r="I91" s="4"/>
      <c r="J91" s="5"/>
      <c r="K91" s="6">
        <f t="shared" si="16"/>
        <v>0</v>
      </c>
      <c r="L91" s="7"/>
      <c r="M91" s="8"/>
      <c r="N91" s="9">
        <f t="shared" si="17"/>
        <v>0</v>
      </c>
      <c r="O91" s="10"/>
      <c r="P91" s="11"/>
      <c r="Q91" s="12">
        <f t="shared" si="18"/>
        <v>0</v>
      </c>
      <c r="R91" s="13"/>
      <c r="S91" s="14"/>
      <c r="T91" s="15">
        <f t="shared" si="19"/>
        <v>0</v>
      </c>
      <c r="U91" s="16">
        <f t="shared" si="20"/>
        <v>11655</v>
      </c>
      <c r="V91" s="135" t="s">
        <v>1554</v>
      </c>
      <c r="W91" s="115" t="s">
        <v>42</v>
      </c>
      <c r="X91" s="135" t="s">
        <v>98</v>
      </c>
    </row>
    <row r="92" spans="1:24" ht="22" customHeight="1" x14ac:dyDescent="0.25">
      <c r="A92" s="29" t="s">
        <v>175</v>
      </c>
      <c r="B92" s="29">
        <v>54</v>
      </c>
      <c r="C92" s="2" t="s">
        <v>1556</v>
      </c>
      <c r="D92" s="30">
        <v>5623</v>
      </c>
      <c r="E92" s="3">
        <f t="shared" si="14"/>
        <v>0.90416465669721824</v>
      </c>
      <c r="F92" s="52"/>
      <c r="G92" s="53"/>
      <c r="H92" s="54">
        <f t="shared" si="15"/>
        <v>0</v>
      </c>
      <c r="I92" s="4"/>
      <c r="J92" s="5"/>
      <c r="K92" s="6">
        <f t="shared" si="16"/>
        <v>0</v>
      </c>
      <c r="L92" s="7" t="s">
        <v>1556</v>
      </c>
      <c r="M92" s="8">
        <v>596</v>
      </c>
      <c r="N92" s="9">
        <f t="shared" si="17"/>
        <v>9.5835343302781803E-2</v>
      </c>
      <c r="O92" s="10"/>
      <c r="P92" s="11"/>
      <c r="Q92" s="12">
        <f t="shared" si="18"/>
        <v>0</v>
      </c>
      <c r="R92" s="13"/>
      <c r="S92" s="14"/>
      <c r="T92" s="15">
        <f t="shared" si="19"/>
        <v>0</v>
      </c>
      <c r="U92" s="16">
        <f t="shared" si="20"/>
        <v>6219</v>
      </c>
      <c r="V92" s="135" t="s">
        <v>1556</v>
      </c>
      <c r="W92" s="115" t="s">
        <v>42</v>
      </c>
      <c r="X92" s="135" t="s">
        <v>43</v>
      </c>
    </row>
    <row r="93" spans="1:24" ht="22" customHeight="1" x14ac:dyDescent="0.25">
      <c r="A93" s="29" t="s">
        <v>175</v>
      </c>
      <c r="B93" s="29">
        <v>55</v>
      </c>
      <c r="C93" s="2" t="s">
        <v>1557</v>
      </c>
      <c r="D93" s="30">
        <v>3425</v>
      </c>
      <c r="E93" s="3">
        <f t="shared" si="14"/>
        <v>0.27023828309925835</v>
      </c>
      <c r="F93" s="52" t="s">
        <v>1558</v>
      </c>
      <c r="G93" s="53">
        <v>9249</v>
      </c>
      <c r="H93" s="54">
        <f t="shared" si="15"/>
        <v>0.72976171690074165</v>
      </c>
      <c r="I93" s="4"/>
      <c r="J93" s="5"/>
      <c r="K93" s="6">
        <f t="shared" si="16"/>
        <v>0</v>
      </c>
      <c r="L93" s="7"/>
      <c r="M93" s="8"/>
      <c r="N93" s="9">
        <f t="shared" si="17"/>
        <v>0</v>
      </c>
      <c r="O93" s="10"/>
      <c r="P93" s="11"/>
      <c r="Q93" s="12">
        <f t="shared" si="18"/>
        <v>0</v>
      </c>
      <c r="R93" s="13"/>
      <c r="S93" s="14"/>
      <c r="T93" s="15">
        <f t="shared" si="19"/>
        <v>0</v>
      </c>
      <c r="U93" s="16">
        <f t="shared" si="20"/>
        <v>12674</v>
      </c>
      <c r="V93" s="135" t="s">
        <v>1558</v>
      </c>
      <c r="W93" s="115" t="s">
        <v>18</v>
      </c>
      <c r="X93" s="135" t="s">
        <v>98</v>
      </c>
    </row>
    <row r="94" spans="1:24" ht="22" customHeight="1" x14ac:dyDescent="0.25">
      <c r="A94" s="29" t="s">
        <v>175</v>
      </c>
      <c r="B94" s="29">
        <v>56</v>
      </c>
      <c r="C94" s="2" t="s">
        <v>1559</v>
      </c>
      <c r="D94" s="30">
        <v>7225</v>
      </c>
      <c r="E94" s="3">
        <f t="shared" si="14"/>
        <v>1</v>
      </c>
      <c r="F94" s="52"/>
      <c r="G94" s="53"/>
      <c r="H94" s="54">
        <f t="shared" si="15"/>
        <v>0</v>
      </c>
      <c r="I94" s="4"/>
      <c r="J94" s="5"/>
      <c r="K94" s="6">
        <f t="shared" si="16"/>
        <v>0</v>
      </c>
      <c r="L94" s="7"/>
      <c r="M94" s="8"/>
      <c r="N94" s="9">
        <f t="shared" si="17"/>
        <v>0</v>
      </c>
      <c r="O94" s="10"/>
      <c r="P94" s="11"/>
      <c r="Q94" s="12">
        <f t="shared" si="18"/>
        <v>0</v>
      </c>
      <c r="R94" s="13"/>
      <c r="S94" s="14"/>
      <c r="T94" s="15">
        <f t="shared" si="19"/>
        <v>0</v>
      </c>
      <c r="U94" s="16">
        <f t="shared" si="20"/>
        <v>7225</v>
      </c>
      <c r="V94" s="135" t="s">
        <v>1559</v>
      </c>
      <c r="W94" s="115" t="s">
        <v>42</v>
      </c>
      <c r="X94" s="135" t="s">
        <v>42</v>
      </c>
    </row>
    <row r="95" spans="1:24" ht="22" customHeight="1" x14ac:dyDescent="0.25">
      <c r="A95" s="29" t="s">
        <v>175</v>
      </c>
      <c r="B95" s="29">
        <v>57</v>
      </c>
      <c r="C95" s="2" t="s">
        <v>1560</v>
      </c>
      <c r="D95" s="30">
        <v>4791</v>
      </c>
      <c r="E95" s="3">
        <f t="shared" si="14"/>
        <v>0.44922644163150494</v>
      </c>
      <c r="F95" s="52" t="s">
        <v>166</v>
      </c>
      <c r="G95" s="53">
        <v>5349</v>
      </c>
      <c r="H95" s="54">
        <f t="shared" si="15"/>
        <v>0.50154711673699015</v>
      </c>
      <c r="I95" s="4" t="s">
        <v>166</v>
      </c>
      <c r="J95" s="5">
        <v>281</v>
      </c>
      <c r="K95" s="6">
        <f t="shared" si="16"/>
        <v>2.6347866854195968E-2</v>
      </c>
      <c r="L95" s="7" t="s">
        <v>1560</v>
      </c>
      <c r="M95" s="8">
        <v>244</v>
      </c>
      <c r="N95" s="9">
        <f t="shared" si="17"/>
        <v>2.2878574777308956E-2</v>
      </c>
      <c r="O95" s="10"/>
      <c r="P95" s="11"/>
      <c r="Q95" s="12">
        <f t="shared" si="18"/>
        <v>0</v>
      </c>
      <c r="R95" s="13"/>
      <c r="S95" s="14"/>
      <c r="T95" s="15">
        <f t="shared" si="19"/>
        <v>0</v>
      </c>
      <c r="U95" s="16">
        <f t="shared" si="20"/>
        <v>10665</v>
      </c>
      <c r="V95" s="135" t="s">
        <v>166</v>
      </c>
      <c r="W95" s="115" t="s">
        <v>18</v>
      </c>
      <c r="X95" s="135" t="s">
        <v>541</v>
      </c>
    </row>
    <row r="96" spans="1:24" ht="22" customHeight="1" x14ac:dyDescent="0.25">
      <c r="A96" s="29" t="s">
        <v>175</v>
      </c>
      <c r="B96" s="29">
        <v>58</v>
      </c>
      <c r="C96" s="2" t="s">
        <v>1561</v>
      </c>
      <c r="D96" s="30">
        <v>5190</v>
      </c>
      <c r="E96" s="3">
        <f t="shared" si="14"/>
        <v>0.58863559033684931</v>
      </c>
      <c r="F96" s="52" t="s">
        <v>1562</v>
      </c>
      <c r="G96" s="53">
        <v>2984</v>
      </c>
      <c r="H96" s="54">
        <f t="shared" si="15"/>
        <v>0.33843711012816152</v>
      </c>
      <c r="I96" s="4" t="s">
        <v>1562</v>
      </c>
      <c r="J96" s="5">
        <v>261</v>
      </c>
      <c r="K96" s="6">
        <f t="shared" si="16"/>
        <v>2.9601905410003404E-2</v>
      </c>
      <c r="L96" s="7" t="s">
        <v>1561</v>
      </c>
      <c r="M96" s="8">
        <v>382</v>
      </c>
      <c r="N96" s="9">
        <f t="shared" si="17"/>
        <v>4.3325394124985823E-2</v>
      </c>
      <c r="O96" s="10"/>
      <c r="P96" s="11"/>
      <c r="Q96" s="12">
        <f t="shared" si="18"/>
        <v>0</v>
      </c>
      <c r="R96" s="13"/>
      <c r="S96" s="14"/>
      <c r="T96" s="15">
        <f t="shared" si="19"/>
        <v>0</v>
      </c>
      <c r="U96" s="16">
        <f t="shared" si="20"/>
        <v>8817</v>
      </c>
      <c r="V96" s="135" t="s">
        <v>1561</v>
      </c>
      <c r="W96" s="115" t="s">
        <v>42</v>
      </c>
      <c r="X96" s="135" t="s">
        <v>541</v>
      </c>
    </row>
    <row r="97" spans="1:24" ht="22" customHeight="1" x14ac:dyDescent="0.25">
      <c r="A97" s="29" t="s">
        <v>175</v>
      </c>
      <c r="B97" s="29">
        <v>59</v>
      </c>
      <c r="C97" s="2" t="s">
        <v>1563</v>
      </c>
      <c r="D97" s="30">
        <v>5043</v>
      </c>
      <c r="E97" s="3">
        <f t="shared" si="14"/>
        <v>0.53677488025545506</v>
      </c>
      <c r="F97" s="52" t="s">
        <v>1564</v>
      </c>
      <c r="G97" s="53">
        <v>3733</v>
      </c>
      <c r="H97" s="54">
        <f t="shared" si="15"/>
        <v>0.39733901011176159</v>
      </c>
      <c r="I97" s="4" t="s">
        <v>1564</v>
      </c>
      <c r="J97" s="5">
        <v>254</v>
      </c>
      <c r="K97" s="6">
        <f t="shared" si="16"/>
        <v>2.7035657264502393E-2</v>
      </c>
      <c r="L97" s="7" t="s">
        <v>1563</v>
      </c>
      <c r="M97" s="8">
        <v>365</v>
      </c>
      <c r="N97" s="9">
        <f t="shared" si="17"/>
        <v>3.8850452368281004E-2</v>
      </c>
      <c r="O97" s="10"/>
      <c r="P97" s="11"/>
      <c r="Q97" s="12">
        <f t="shared" si="18"/>
        <v>0</v>
      </c>
      <c r="R97" s="13"/>
      <c r="S97" s="14"/>
      <c r="T97" s="15">
        <f t="shared" si="19"/>
        <v>0</v>
      </c>
      <c r="U97" s="16">
        <f t="shared" si="20"/>
        <v>9395</v>
      </c>
      <c r="V97" s="135" t="s">
        <v>1563</v>
      </c>
      <c r="W97" s="115" t="s">
        <v>42</v>
      </c>
      <c r="X97" s="135" t="s">
        <v>541</v>
      </c>
    </row>
    <row r="98" spans="1:24" ht="22" customHeight="1" x14ac:dyDescent="0.25">
      <c r="A98" s="29" t="s">
        <v>175</v>
      </c>
      <c r="B98" s="29">
        <v>60</v>
      </c>
      <c r="C98" s="2" t="s">
        <v>1565</v>
      </c>
      <c r="D98" s="30">
        <v>6198</v>
      </c>
      <c r="E98" s="3">
        <f t="shared" si="14"/>
        <v>0.57720245855839081</v>
      </c>
      <c r="F98" s="52" t="s">
        <v>1566</v>
      </c>
      <c r="G98" s="53">
        <v>4540</v>
      </c>
      <c r="H98" s="54">
        <f t="shared" si="15"/>
        <v>0.42279754144160925</v>
      </c>
      <c r="I98" s="4"/>
      <c r="J98" s="5"/>
      <c r="K98" s="6">
        <f t="shared" si="16"/>
        <v>0</v>
      </c>
      <c r="L98" s="7"/>
      <c r="M98" s="8"/>
      <c r="N98" s="9">
        <f t="shared" si="17"/>
        <v>0</v>
      </c>
      <c r="O98" s="10"/>
      <c r="P98" s="11"/>
      <c r="Q98" s="12">
        <f t="shared" si="18"/>
        <v>0</v>
      </c>
      <c r="R98" s="13"/>
      <c r="S98" s="14"/>
      <c r="T98" s="15">
        <f t="shared" si="19"/>
        <v>0</v>
      </c>
      <c r="U98" s="16">
        <f t="shared" si="20"/>
        <v>10738</v>
      </c>
      <c r="V98" s="135" t="s">
        <v>1565</v>
      </c>
      <c r="W98" s="115" t="s">
        <v>42</v>
      </c>
      <c r="X98" s="135" t="s">
        <v>98</v>
      </c>
    </row>
    <row r="99" spans="1:24" ht="22" customHeight="1" x14ac:dyDescent="0.25">
      <c r="A99" s="29" t="s">
        <v>175</v>
      </c>
      <c r="B99" s="29">
        <v>61</v>
      </c>
      <c r="C99" s="2" t="s">
        <v>157</v>
      </c>
      <c r="D99" s="30">
        <v>5754</v>
      </c>
      <c r="E99" s="3">
        <f t="shared" si="14"/>
        <v>0.52228374330580007</v>
      </c>
      <c r="F99" s="52" t="s">
        <v>1567</v>
      </c>
      <c r="G99" s="53">
        <v>5263</v>
      </c>
      <c r="H99" s="54">
        <f t="shared" si="15"/>
        <v>0.47771625669419987</v>
      </c>
      <c r="I99" s="4"/>
      <c r="J99" s="5"/>
      <c r="K99" s="6">
        <f t="shared" si="16"/>
        <v>0</v>
      </c>
      <c r="L99" s="7"/>
      <c r="M99" s="8"/>
      <c r="N99" s="9">
        <f t="shared" si="17"/>
        <v>0</v>
      </c>
      <c r="O99" s="10"/>
      <c r="P99" s="11"/>
      <c r="Q99" s="12">
        <f t="shared" si="18"/>
        <v>0</v>
      </c>
      <c r="R99" s="13"/>
      <c r="S99" s="14"/>
      <c r="T99" s="15">
        <f t="shared" si="19"/>
        <v>0</v>
      </c>
      <c r="U99" s="16">
        <f t="shared" si="20"/>
        <v>11017</v>
      </c>
      <c r="V99" s="135" t="s">
        <v>157</v>
      </c>
      <c r="W99" s="115" t="s">
        <v>42</v>
      </c>
      <c r="X99" s="135" t="s">
        <v>98</v>
      </c>
    </row>
    <row r="100" spans="1:24" ht="22" customHeight="1" x14ac:dyDescent="0.25">
      <c r="A100" s="29" t="s">
        <v>175</v>
      </c>
      <c r="B100" s="29">
        <v>62</v>
      </c>
      <c r="C100" s="2" t="s">
        <v>1568</v>
      </c>
      <c r="D100" s="30">
        <v>4630</v>
      </c>
      <c r="E100" s="3">
        <f t="shared" si="14"/>
        <v>0.36913019213904169</v>
      </c>
      <c r="F100" s="52" t="s">
        <v>1569</v>
      </c>
      <c r="G100" s="53">
        <v>7913</v>
      </c>
      <c r="H100" s="54">
        <f t="shared" si="15"/>
        <v>0.63086980786095825</v>
      </c>
      <c r="I100" s="4"/>
      <c r="J100" s="5"/>
      <c r="K100" s="6">
        <f t="shared" si="16"/>
        <v>0</v>
      </c>
      <c r="L100" s="7"/>
      <c r="M100" s="8"/>
      <c r="N100" s="9">
        <f t="shared" si="17"/>
        <v>0</v>
      </c>
      <c r="O100" s="10"/>
      <c r="P100" s="11"/>
      <c r="Q100" s="12">
        <f t="shared" si="18"/>
        <v>0</v>
      </c>
      <c r="R100" s="13"/>
      <c r="S100" s="14"/>
      <c r="T100" s="15">
        <f t="shared" si="19"/>
        <v>0</v>
      </c>
      <c r="U100" s="16">
        <f t="shared" si="20"/>
        <v>12543</v>
      </c>
      <c r="V100" s="135" t="s">
        <v>1569</v>
      </c>
      <c r="W100" s="115" t="s">
        <v>18</v>
      </c>
      <c r="X100" s="135" t="s">
        <v>98</v>
      </c>
    </row>
    <row r="101" spans="1:24" ht="22" customHeight="1" x14ac:dyDescent="0.25">
      <c r="A101" s="29" t="s">
        <v>175</v>
      </c>
      <c r="B101" s="29">
        <v>63</v>
      </c>
      <c r="C101" s="2" t="s">
        <v>1570</v>
      </c>
      <c r="D101" s="30">
        <v>4042</v>
      </c>
      <c r="E101" s="3">
        <f t="shared" si="14"/>
        <v>0.4095653055020772</v>
      </c>
      <c r="F101" s="52" t="s">
        <v>1571</v>
      </c>
      <c r="G101" s="53">
        <v>5827</v>
      </c>
      <c r="H101" s="54">
        <f t="shared" si="15"/>
        <v>0.59043469449792274</v>
      </c>
      <c r="I101" s="4"/>
      <c r="J101" s="5"/>
      <c r="K101" s="6">
        <f t="shared" si="16"/>
        <v>0</v>
      </c>
      <c r="L101" s="7"/>
      <c r="M101" s="8"/>
      <c r="N101" s="9">
        <f t="shared" si="17"/>
        <v>0</v>
      </c>
      <c r="O101" s="10"/>
      <c r="P101" s="11"/>
      <c r="Q101" s="12">
        <f t="shared" si="18"/>
        <v>0</v>
      </c>
      <c r="R101" s="13"/>
      <c r="S101" s="14"/>
      <c r="T101" s="15">
        <f t="shared" si="19"/>
        <v>0</v>
      </c>
      <c r="U101" s="16">
        <f t="shared" si="20"/>
        <v>9869</v>
      </c>
      <c r="V101" s="135" t="s">
        <v>1571</v>
      </c>
      <c r="W101" s="115" t="s">
        <v>18</v>
      </c>
      <c r="X101" s="135" t="s">
        <v>98</v>
      </c>
    </row>
    <row r="102" spans="1:24" ht="22" customHeight="1" x14ac:dyDescent="0.25">
      <c r="A102" s="29" t="s">
        <v>175</v>
      </c>
      <c r="B102" s="29">
        <v>64</v>
      </c>
      <c r="C102" s="2" t="s">
        <v>1572</v>
      </c>
      <c r="D102" s="30">
        <v>6670</v>
      </c>
      <c r="E102" s="3">
        <f t="shared" si="14"/>
        <v>0.58529308529308532</v>
      </c>
      <c r="F102" s="52" t="s">
        <v>1573</v>
      </c>
      <c r="G102" s="53">
        <v>4034</v>
      </c>
      <c r="H102" s="54">
        <f t="shared" si="15"/>
        <v>0.35398385398385396</v>
      </c>
      <c r="I102" s="4" t="s">
        <v>1573</v>
      </c>
      <c r="J102" s="5">
        <v>339</v>
      </c>
      <c r="K102" s="6">
        <f t="shared" si="16"/>
        <v>2.9747279747279746E-2</v>
      </c>
      <c r="L102" s="7" t="s">
        <v>1572</v>
      </c>
      <c r="M102" s="8">
        <v>353</v>
      </c>
      <c r="N102" s="9">
        <f t="shared" si="17"/>
        <v>3.0975780975780975E-2</v>
      </c>
      <c r="O102" s="10"/>
      <c r="P102" s="11"/>
      <c r="Q102" s="12">
        <f t="shared" si="18"/>
        <v>0</v>
      </c>
      <c r="R102" s="13"/>
      <c r="S102" s="14"/>
      <c r="T102" s="15">
        <f t="shared" si="19"/>
        <v>0</v>
      </c>
      <c r="U102" s="16">
        <f t="shared" si="20"/>
        <v>11396</v>
      </c>
      <c r="V102" s="135" t="s">
        <v>1572</v>
      </c>
      <c r="W102" s="115" t="s">
        <v>42</v>
      </c>
      <c r="X102" s="135" t="s">
        <v>541</v>
      </c>
    </row>
    <row r="103" spans="1:24" ht="22" customHeight="1" x14ac:dyDescent="0.25">
      <c r="A103" s="29" t="s">
        <v>175</v>
      </c>
      <c r="B103" s="29">
        <v>65</v>
      </c>
      <c r="C103" s="2" t="s">
        <v>246</v>
      </c>
      <c r="D103" s="30">
        <v>3946</v>
      </c>
      <c r="E103" s="3">
        <f t="shared" ref="E103:E134" si="21">D103/SUM($D103,$G103,$J103,$M103,$P103,$S103)</f>
        <v>0.51574957521892562</v>
      </c>
      <c r="F103" s="52" t="s">
        <v>1574</v>
      </c>
      <c r="G103" s="53">
        <v>3081</v>
      </c>
      <c r="H103" s="54">
        <f t="shared" ref="H103:H134" si="22">G103/SUM($D103,$G103,$J103,$M103,$P103,$S103)</f>
        <v>0.40269245850215657</v>
      </c>
      <c r="I103" s="4"/>
      <c r="J103" s="5"/>
      <c r="K103" s="6">
        <f t="shared" ref="K103:K134" si="23">J103/SUM($D103,$G103,$J103,$M103,$P103,$S103)</f>
        <v>0</v>
      </c>
      <c r="L103" s="7" t="s">
        <v>246</v>
      </c>
      <c r="M103" s="8">
        <v>624</v>
      </c>
      <c r="N103" s="9">
        <f t="shared" ref="N103:N134" si="24">M103/SUM($D103,$G103,$J103,$M103,$P103,$S103)</f>
        <v>8.1557966278917787E-2</v>
      </c>
      <c r="O103" s="10"/>
      <c r="P103" s="11"/>
      <c r="Q103" s="12">
        <f t="shared" ref="Q103:Q134" si="25">P103/SUM($D103,$G103,$J103,$M103,$P103,$S103)</f>
        <v>0</v>
      </c>
      <c r="R103" s="13"/>
      <c r="S103" s="14"/>
      <c r="T103" s="15">
        <f t="shared" ref="T103:T134" si="26">S103/SUM($D103,$G103,$J103,$M103,$P103,$S103)</f>
        <v>0</v>
      </c>
      <c r="U103" s="16">
        <f t="shared" ref="U103:U134" si="27">D103+G103+J103+M103+P103+S103</f>
        <v>7651</v>
      </c>
      <c r="V103" s="135" t="s">
        <v>246</v>
      </c>
      <c r="W103" s="115" t="s">
        <v>42</v>
      </c>
      <c r="X103" s="135" t="s">
        <v>539</v>
      </c>
    </row>
    <row r="104" spans="1:24" ht="22" customHeight="1" x14ac:dyDescent="0.25">
      <c r="A104" s="29" t="s">
        <v>175</v>
      </c>
      <c r="B104" s="29">
        <v>66</v>
      </c>
      <c r="C104" s="2"/>
      <c r="D104" s="30"/>
      <c r="E104" s="3">
        <f t="shared" si="21"/>
        <v>0</v>
      </c>
      <c r="F104" s="52" t="s">
        <v>1575</v>
      </c>
      <c r="G104" s="53">
        <v>8762</v>
      </c>
      <c r="H104" s="54">
        <f t="shared" si="22"/>
        <v>0.9821768859993274</v>
      </c>
      <c r="I104" s="4"/>
      <c r="J104" s="5"/>
      <c r="K104" s="6">
        <f t="shared" si="23"/>
        <v>0</v>
      </c>
      <c r="L104" s="7" t="s">
        <v>1576</v>
      </c>
      <c r="M104" s="8">
        <v>159</v>
      </c>
      <c r="N104" s="9">
        <f t="shared" si="24"/>
        <v>1.7823114000672571E-2</v>
      </c>
      <c r="O104" s="10"/>
      <c r="P104" s="11"/>
      <c r="Q104" s="12">
        <f t="shared" si="25"/>
        <v>0</v>
      </c>
      <c r="R104" s="13"/>
      <c r="S104" s="14"/>
      <c r="T104" s="15">
        <f t="shared" si="26"/>
        <v>0</v>
      </c>
      <c r="U104" s="16">
        <f t="shared" si="27"/>
        <v>8921</v>
      </c>
      <c r="V104" s="135" t="s">
        <v>1575</v>
      </c>
      <c r="W104" s="115" t="s">
        <v>18</v>
      </c>
      <c r="X104" s="135" t="s">
        <v>1577</v>
      </c>
    </row>
    <row r="105" spans="1:24" ht="22" customHeight="1" x14ac:dyDescent="0.25">
      <c r="A105" s="29" t="s">
        <v>175</v>
      </c>
      <c r="B105" s="29">
        <v>67</v>
      </c>
      <c r="C105" s="2" t="s">
        <v>1578</v>
      </c>
      <c r="D105" s="30">
        <v>3325</v>
      </c>
      <c r="E105" s="3">
        <f t="shared" si="21"/>
        <v>0.36223989541344376</v>
      </c>
      <c r="F105" s="52" t="s">
        <v>1579</v>
      </c>
      <c r="G105" s="53">
        <v>4930</v>
      </c>
      <c r="H105" s="54">
        <f t="shared" si="22"/>
        <v>0.53709554417692562</v>
      </c>
      <c r="I105" s="4" t="s">
        <v>1579</v>
      </c>
      <c r="J105" s="5">
        <v>453</v>
      </c>
      <c r="K105" s="6">
        <f t="shared" si="23"/>
        <v>4.9351781239786466E-2</v>
      </c>
      <c r="L105" s="7"/>
      <c r="M105" s="8"/>
      <c r="N105" s="9">
        <f t="shared" si="24"/>
        <v>0</v>
      </c>
      <c r="O105" s="10" t="s">
        <v>1580</v>
      </c>
      <c r="P105" s="11">
        <v>471</v>
      </c>
      <c r="Q105" s="12">
        <f t="shared" si="25"/>
        <v>5.1312779169844211E-2</v>
      </c>
      <c r="R105" s="13"/>
      <c r="S105" s="14"/>
      <c r="T105" s="15">
        <f t="shared" si="26"/>
        <v>0</v>
      </c>
      <c r="U105" s="16">
        <f t="shared" si="27"/>
        <v>9179</v>
      </c>
      <c r="V105" s="135" t="s">
        <v>1579</v>
      </c>
      <c r="W105" s="115" t="s">
        <v>18</v>
      </c>
      <c r="X105" s="135" t="s">
        <v>1444</v>
      </c>
    </row>
    <row r="106" spans="1:24" ht="22" customHeight="1" x14ac:dyDescent="0.25">
      <c r="A106" s="29" t="s">
        <v>175</v>
      </c>
      <c r="B106" s="29">
        <v>68</v>
      </c>
      <c r="C106" s="2"/>
      <c r="D106" s="30"/>
      <c r="E106" s="3">
        <f t="shared" si="21"/>
        <v>0</v>
      </c>
      <c r="F106" s="52" t="s">
        <v>615</v>
      </c>
      <c r="G106" s="53">
        <v>8974</v>
      </c>
      <c r="H106" s="54">
        <f t="shared" si="22"/>
        <v>1</v>
      </c>
      <c r="I106" s="4"/>
      <c r="J106" s="5"/>
      <c r="K106" s="6">
        <f t="shared" si="23"/>
        <v>0</v>
      </c>
      <c r="L106" s="7"/>
      <c r="M106" s="8"/>
      <c r="N106" s="9">
        <f t="shared" si="24"/>
        <v>0</v>
      </c>
      <c r="O106" s="10"/>
      <c r="P106" s="11"/>
      <c r="Q106" s="12">
        <f t="shared" si="25"/>
        <v>0</v>
      </c>
      <c r="R106" s="13"/>
      <c r="S106" s="14"/>
      <c r="T106" s="15">
        <f t="shared" si="26"/>
        <v>0</v>
      </c>
      <c r="U106" s="16">
        <f t="shared" si="27"/>
        <v>8974</v>
      </c>
      <c r="V106" s="135" t="s">
        <v>615</v>
      </c>
      <c r="W106" s="115" t="s">
        <v>18</v>
      </c>
      <c r="X106" s="135" t="s">
        <v>18</v>
      </c>
    </row>
    <row r="107" spans="1:24" ht="22" customHeight="1" x14ac:dyDescent="0.25">
      <c r="A107" s="29" t="s">
        <v>175</v>
      </c>
      <c r="B107" s="29">
        <v>69</v>
      </c>
      <c r="C107" s="2"/>
      <c r="D107" s="30"/>
      <c r="E107" s="3">
        <f t="shared" si="21"/>
        <v>0</v>
      </c>
      <c r="F107" s="52" t="s">
        <v>1576</v>
      </c>
      <c r="G107" s="53">
        <v>9028</v>
      </c>
      <c r="H107" s="54">
        <f t="shared" si="22"/>
        <v>1</v>
      </c>
      <c r="I107" s="4"/>
      <c r="J107" s="5"/>
      <c r="K107" s="6">
        <f t="shared" si="23"/>
        <v>0</v>
      </c>
      <c r="L107" s="7"/>
      <c r="M107" s="8"/>
      <c r="N107" s="9">
        <f t="shared" si="24"/>
        <v>0</v>
      </c>
      <c r="O107" s="10"/>
      <c r="P107" s="11"/>
      <c r="Q107" s="12">
        <f t="shared" si="25"/>
        <v>0</v>
      </c>
      <c r="R107" s="13"/>
      <c r="S107" s="14"/>
      <c r="T107" s="15">
        <f t="shared" si="26"/>
        <v>0</v>
      </c>
      <c r="U107" s="16">
        <f t="shared" si="27"/>
        <v>9028</v>
      </c>
      <c r="V107" s="135" t="s">
        <v>1576</v>
      </c>
      <c r="W107" s="115" t="s">
        <v>18</v>
      </c>
      <c r="X107" s="135" t="s">
        <v>18</v>
      </c>
    </row>
    <row r="108" spans="1:24" ht="22" customHeight="1" x14ac:dyDescent="0.25">
      <c r="A108" s="29" t="s">
        <v>175</v>
      </c>
      <c r="B108" s="29">
        <v>70</v>
      </c>
      <c r="C108" s="2"/>
      <c r="D108" s="30"/>
      <c r="E108" s="3">
        <f t="shared" si="21"/>
        <v>0</v>
      </c>
      <c r="F108" s="52" t="s">
        <v>1581</v>
      </c>
      <c r="G108" s="53">
        <v>5001</v>
      </c>
      <c r="H108" s="54">
        <f t="shared" si="22"/>
        <v>1</v>
      </c>
      <c r="I108" s="4"/>
      <c r="J108" s="5"/>
      <c r="K108" s="6">
        <f t="shared" si="23"/>
        <v>0</v>
      </c>
      <c r="L108" s="7"/>
      <c r="M108" s="8"/>
      <c r="N108" s="9">
        <f t="shared" si="24"/>
        <v>0</v>
      </c>
      <c r="O108" s="10"/>
      <c r="P108" s="11"/>
      <c r="Q108" s="12">
        <f t="shared" si="25"/>
        <v>0</v>
      </c>
      <c r="R108" s="13"/>
      <c r="S108" s="14"/>
      <c r="T108" s="15">
        <f t="shared" si="26"/>
        <v>0</v>
      </c>
      <c r="U108" s="16">
        <f t="shared" si="27"/>
        <v>5001</v>
      </c>
      <c r="V108" s="135" t="s">
        <v>1581</v>
      </c>
      <c r="W108" s="115" t="s">
        <v>18</v>
      </c>
      <c r="X108" s="135" t="s">
        <v>18</v>
      </c>
    </row>
    <row r="109" spans="1:24" ht="22" customHeight="1" x14ac:dyDescent="0.25">
      <c r="A109" s="29" t="s">
        <v>175</v>
      </c>
      <c r="B109" s="29">
        <v>71</v>
      </c>
      <c r="C109" s="2" t="s">
        <v>1582</v>
      </c>
      <c r="D109" s="30">
        <v>3293</v>
      </c>
      <c r="E109" s="3">
        <f t="shared" si="21"/>
        <v>0.36507760532150774</v>
      </c>
      <c r="F109" s="52" t="s">
        <v>1583</v>
      </c>
      <c r="G109" s="53">
        <v>5410</v>
      </c>
      <c r="H109" s="54">
        <f t="shared" si="22"/>
        <v>0.59977827050997778</v>
      </c>
      <c r="I109" s="4" t="s">
        <v>1582</v>
      </c>
      <c r="J109" s="5">
        <v>317</v>
      </c>
      <c r="K109" s="6">
        <f t="shared" si="23"/>
        <v>3.514412416851441E-2</v>
      </c>
      <c r="L109" s="7"/>
      <c r="M109" s="8"/>
      <c r="N109" s="9">
        <f t="shared" si="24"/>
        <v>0</v>
      </c>
      <c r="O109" s="10"/>
      <c r="P109" s="11"/>
      <c r="Q109" s="12">
        <f t="shared" si="25"/>
        <v>0</v>
      </c>
      <c r="R109" s="13"/>
      <c r="S109" s="14"/>
      <c r="T109" s="15">
        <f t="shared" si="26"/>
        <v>0</v>
      </c>
      <c r="U109" s="16">
        <f t="shared" si="27"/>
        <v>9020</v>
      </c>
      <c r="V109" s="135" t="s">
        <v>1583</v>
      </c>
      <c r="W109" s="115" t="s">
        <v>18</v>
      </c>
      <c r="X109" s="135" t="s">
        <v>1584</v>
      </c>
    </row>
    <row r="110" spans="1:24" ht="22" customHeight="1" x14ac:dyDescent="0.25">
      <c r="A110" s="29" t="s">
        <v>175</v>
      </c>
      <c r="B110" s="29">
        <v>72</v>
      </c>
      <c r="C110" s="2" t="s">
        <v>438</v>
      </c>
      <c r="D110" s="30">
        <v>4042</v>
      </c>
      <c r="E110" s="3">
        <f t="shared" si="21"/>
        <v>0.74002196997436831</v>
      </c>
      <c r="F110" s="52" t="s">
        <v>1585</v>
      </c>
      <c r="G110" s="53">
        <v>1028</v>
      </c>
      <c r="H110" s="54">
        <f t="shared" si="22"/>
        <v>0.18820944708897841</v>
      </c>
      <c r="I110" s="4" t="s">
        <v>1585</v>
      </c>
      <c r="J110" s="5">
        <v>148</v>
      </c>
      <c r="K110" s="6">
        <f t="shared" si="23"/>
        <v>2.7096301720981326E-2</v>
      </c>
      <c r="L110" s="7" t="s">
        <v>438</v>
      </c>
      <c r="M110" s="8">
        <v>175</v>
      </c>
      <c r="N110" s="9">
        <f t="shared" si="24"/>
        <v>3.2039545953863054E-2</v>
      </c>
      <c r="O110" s="10"/>
      <c r="P110" s="11"/>
      <c r="Q110" s="12">
        <f t="shared" si="25"/>
        <v>0</v>
      </c>
      <c r="R110" s="13" t="s">
        <v>1586</v>
      </c>
      <c r="S110" s="14">
        <v>69</v>
      </c>
      <c r="T110" s="15">
        <f t="shared" si="26"/>
        <v>1.2632735261808862E-2</v>
      </c>
      <c r="U110" s="16">
        <f t="shared" si="27"/>
        <v>5462</v>
      </c>
      <c r="V110" s="135" t="s">
        <v>438</v>
      </c>
      <c r="W110" s="115" t="s">
        <v>42</v>
      </c>
      <c r="X110" s="135" t="s">
        <v>541</v>
      </c>
    </row>
    <row r="111" spans="1:24" ht="22" customHeight="1" x14ac:dyDescent="0.25">
      <c r="A111" s="29" t="s">
        <v>175</v>
      </c>
      <c r="B111" s="29">
        <v>73</v>
      </c>
      <c r="C111" s="2" t="s">
        <v>1242</v>
      </c>
      <c r="D111" s="30">
        <v>4540</v>
      </c>
      <c r="E111" s="3">
        <f t="shared" si="21"/>
        <v>0.60955961331901176</v>
      </c>
      <c r="F111" s="52" t="s">
        <v>1587</v>
      </c>
      <c r="G111" s="53">
        <v>2565</v>
      </c>
      <c r="H111" s="54">
        <f t="shared" si="22"/>
        <v>0.34438775510204084</v>
      </c>
      <c r="I111" s="4" t="s">
        <v>1587</v>
      </c>
      <c r="J111" s="5">
        <v>343</v>
      </c>
      <c r="K111" s="6">
        <f t="shared" si="23"/>
        <v>4.6052631578947366E-2</v>
      </c>
      <c r="L111" s="7"/>
      <c r="M111" s="8"/>
      <c r="N111" s="9">
        <f t="shared" si="24"/>
        <v>0</v>
      </c>
      <c r="O111" s="10"/>
      <c r="P111" s="11"/>
      <c r="Q111" s="12">
        <f t="shared" si="25"/>
        <v>0</v>
      </c>
      <c r="R111" s="13"/>
      <c r="S111" s="14"/>
      <c r="T111" s="15">
        <f t="shared" si="26"/>
        <v>0</v>
      </c>
      <c r="U111" s="16">
        <f t="shared" si="27"/>
        <v>7448</v>
      </c>
      <c r="V111" s="135" t="s">
        <v>1242</v>
      </c>
      <c r="W111" s="115" t="s">
        <v>42</v>
      </c>
      <c r="X111" s="135" t="s">
        <v>665</v>
      </c>
    </row>
    <row r="112" spans="1:24" ht="22" customHeight="1" x14ac:dyDescent="0.25">
      <c r="A112" s="29" t="s">
        <v>175</v>
      </c>
      <c r="B112" s="29">
        <v>74</v>
      </c>
      <c r="C112" s="2"/>
      <c r="D112" s="30"/>
      <c r="E112" s="3">
        <f t="shared" si="21"/>
        <v>0</v>
      </c>
      <c r="F112" s="52" t="s">
        <v>1588</v>
      </c>
      <c r="G112" s="53">
        <v>4235</v>
      </c>
      <c r="H112" s="54">
        <f t="shared" si="22"/>
        <v>0.81161364507474132</v>
      </c>
      <c r="I112" s="4" t="s">
        <v>254</v>
      </c>
      <c r="J112" s="5">
        <v>983</v>
      </c>
      <c r="K112" s="6">
        <f t="shared" si="23"/>
        <v>0.18838635492525871</v>
      </c>
      <c r="L112" s="7"/>
      <c r="M112" s="8"/>
      <c r="N112" s="9">
        <f t="shared" si="24"/>
        <v>0</v>
      </c>
      <c r="O112" s="10"/>
      <c r="P112" s="11"/>
      <c r="Q112" s="12">
        <f t="shared" si="25"/>
        <v>0</v>
      </c>
      <c r="R112" s="13"/>
      <c r="S112" s="14"/>
      <c r="T112" s="15">
        <f t="shared" si="26"/>
        <v>0</v>
      </c>
      <c r="U112" s="16">
        <f t="shared" si="27"/>
        <v>5218</v>
      </c>
      <c r="V112" s="135" t="s">
        <v>1588</v>
      </c>
      <c r="W112" s="115" t="s">
        <v>18</v>
      </c>
      <c r="X112" s="135" t="s">
        <v>1589</v>
      </c>
    </row>
    <row r="113" spans="1:24" ht="22" customHeight="1" x14ac:dyDescent="0.25">
      <c r="A113" s="29" t="s">
        <v>175</v>
      </c>
      <c r="B113" s="29">
        <v>75</v>
      </c>
      <c r="C113" s="2" t="s">
        <v>1590</v>
      </c>
      <c r="D113" s="30">
        <v>3192</v>
      </c>
      <c r="E113" s="3">
        <f t="shared" si="21"/>
        <v>0.77400581959262849</v>
      </c>
      <c r="F113" s="52" t="s">
        <v>1591</v>
      </c>
      <c r="G113" s="53">
        <v>819</v>
      </c>
      <c r="H113" s="54">
        <f t="shared" si="22"/>
        <v>0.19859359844810864</v>
      </c>
      <c r="I113" s="4" t="s">
        <v>1590</v>
      </c>
      <c r="J113" s="5">
        <v>113</v>
      </c>
      <c r="K113" s="6">
        <f t="shared" si="23"/>
        <v>2.740058195926285E-2</v>
      </c>
      <c r="L113" s="7"/>
      <c r="M113" s="8"/>
      <c r="N113" s="9">
        <f t="shared" si="24"/>
        <v>0</v>
      </c>
      <c r="O113" s="10"/>
      <c r="P113" s="11"/>
      <c r="Q113" s="12">
        <f t="shared" si="25"/>
        <v>0</v>
      </c>
      <c r="R113" s="13"/>
      <c r="S113" s="14"/>
      <c r="T113" s="15">
        <f t="shared" si="26"/>
        <v>0</v>
      </c>
      <c r="U113" s="16">
        <f t="shared" si="27"/>
        <v>4124</v>
      </c>
      <c r="V113" s="135" t="s">
        <v>1590</v>
      </c>
      <c r="W113" s="115" t="s">
        <v>42</v>
      </c>
      <c r="X113" s="135" t="s">
        <v>1592</v>
      </c>
    </row>
    <row r="114" spans="1:24" ht="22" customHeight="1" x14ac:dyDescent="0.25">
      <c r="A114" s="29" t="s">
        <v>175</v>
      </c>
      <c r="B114" s="29">
        <v>76</v>
      </c>
      <c r="C114" s="2"/>
      <c r="D114" s="30"/>
      <c r="E114" s="3">
        <f t="shared" si="21"/>
        <v>0</v>
      </c>
      <c r="F114" s="52" t="s">
        <v>1593</v>
      </c>
      <c r="G114" s="53">
        <v>9024</v>
      </c>
      <c r="H114" s="54">
        <f t="shared" si="22"/>
        <v>1</v>
      </c>
      <c r="I114" s="4"/>
      <c r="J114" s="5"/>
      <c r="K114" s="6">
        <f t="shared" si="23"/>
        <v>0</v>
      </c>
      <c r="L114" s="7"/>
      <c r="M114" s="8"/>
      <c r="N114" s="9">
        <f t="shared" si="24"/>
        <v>0</v>
      </c>
      <c r="O114" s="10"/>
      <c r="P114" s="11"/>
      <c r="Q114" s="12">
        <f t="shared" si="25"/>
        <v>0</v>
      </c>
      <c r="R114" s="13"/>
      <c r="S114" s="14"/>
      <c r="T114" s="15">
        <f t="shared" si="26"/>
        <v>0</v>
      </c>
      <c r="U114" s="16">
        <f t="shared" si="27"/>
        <v>9024</v>
      </c>
      <c r="V114" s="135" t="s">
        <v>1593</v>
      </c>
      <c r="W114" s="115" t="s">
        <v>18</v>
      </c>
      <c r="X114" s="135" t="s">
        <v>18</v>
      </c>
    </row>
    <row r="115" spans="1:24" ht="22" customHeight="1" x14ac:dyDescent="0.25">
      <c r="A115" s="29" t="s">
        <v>175</v>
      </c>
      <c r="B115" s="29">
        <v>77</v>
      </c>
      <c r="C115" s="2" t="s">
        <v>28</v>
      </c>
      <c r="D115" s="30">
        <v>5818</v>
      </c>
      <c r="E115" s="3">
        <f t="shared" si="21"/>
        <v>0.5840192732383056</v>
      </c>
      <c r="F115" s="52" t="s">
        <v>1594</v>
      </c>
      <c r="G115" s="53">
        <v>3840</v>
      </c>
      <c r="H115" s="54">
        <f t="shared" si="22"/>
        <v>0.38546476611122266</v>
      </c>
      <c r="I115" s="4" t="s">
        <v>1594</v>
      </c>
      <c r="J115" s="5">
        <v>304</v>
      </c>
      <c r="K115" s="6">
        <f t="shared" si="23"/>
        <v>3.0515960650471793E-2</v>
      </c>
      <c r="L115" s="7"/>
      <c r="M115" s="8"/>
      <c r="N115" s="9">
        <f t="shared" si="24"/>
        <v>0</v>
      </c>
      <c r="O115" s="10"/>
      <c r="P115" s="11"/>
      <c r="Q115" s="12">
        <f t="shared" si="25"/>
        <v>0</v>
      </c>
      <c r="R115" s="13"/>
      <c r="S115" s="14"/>
      <c r="T115" s="15">
        <f t="shared" si="26"/>
        <v>0</v>
      </c>
      <c r="U115" s="16">
        <f t="shared" si="27"/>
        <v>9962</v>
      </c>
      <c r="V115" s="135" t="s">
        <v>28</v>
      </c>
      <c r="W115" s="115" t="s">
        <v>42</v>
      </c>
      <c r="X115" s="135" t="s">
        <v>665</v>
      </c>
    </row>
    <row r="116" spans="1:24" ht="22" customHeight="1" x14ac:dyDescent="0.25">
      <c r="A116" s="29" t="s">
        <v>175</v>
      </c>
      <c r="B116" s="29">
        <v>78</v>
      </c>
      <c r="C116" s="2" t="s">
        <v>1595</v>
      </c>
      <c r="D116" s="30">
        <v>3582</v>
      </c>
      <c r="E116" s="3">
        <f t="shared" si="21"/>
        <v>0.36365482233502539</v>
      </c>
      <c r="F116" s="52" t="s">
        <v>1596</v>
      </c>
      <c r="G116" s="53">
        <v>5412</v>
      </c>
      <c r="H116" s="54">
        <f t="shared" si="22"/>
        <v>0.54944162436548227</v>
      </c>
      <c r="I116" s="4" t="s">
        <v>1596</v>
      </c>
      <c r="J116" s="5">
        <v>496</v>
      </c>
      <c r="K116" s="6">
        <f t="shared" si="23"/>
        <v>5.0355329949238581E-2</v>
      </c>
      <c r="L116" s="7" t="s">
        <v>1597</v>
      </c>
      <c r="M116" s="8">
        <v>360</v>
      </c>
      <c r="N116" s="9">
        <f t="shared" si="24"/>
        <v>3.654822335025381E-2</v>
      </c>
      <c r="O116" s="10"/>
      <c r="P116" s="11"/>
      <c r="Q116" s="12">
        <f t="shared" si="25"/>
        <v>0</v>
      </c>
      <c r="R116" s="13"/>
      <c r="S116" s="14"/>
      <c r="T116" s="15">
        <f t="shared" si="26"/>
        <v>0</v>
      </c>
      <c r="U116" s="16">
        <f t="shared" si="27"/>
        <v>9850</v>
      </c>
      <c r="V116" s="135" t="s">
        <v>1596</v>
      </c>
      <c r="W116" s="115" t="s">
        <v>18</v>
      </c>
      <c r="X116" s="135" t="s">
        <v>1598</v>
      </c>
    </row>
    <row r="117" spans="1:24" ht="22" customHeight="1" x14ac:dyDescent="0.25">
      <c r="A117" s="29" t="s">
        <v>175</v>
      </c>
      <c r="B117" s="29">
        <v>79</v>
      </c>
      <c r="C117" s="2" t="s">
        <v>1599</v>
      </c>
      <c r="D117" s="30">
        <v>5268</v>
      </c>
      <c r="E117" s="3">
        <f t="shared" si="21"/>
        <v>0.66616084977238244</v>
      </c>
      <c r="F117" s="52" t="s">
        <v>1600</v>
      </c>
      <c r="G117" s="53">
        <v>2397</v>
      </c>
      <c r="H117" s="54">
        <f t="shared" si="22"/>
        <v>0.30311077389984825</v>
      </c>
      <c r="I117" s="4" t="s">
        <v>1600</v>
      </c>
      <c r="J117" s="5">
        <v>243</v>
      </c>
      <c r="K117" s="6">
        <f t="shared" si="23"/>
        <v>3.0728376327769348E-2</v>
      </c>
      <c r="L117" s="7"/>
      <c r="M117" s="8"/>
      <c r="N117" s="9">
        <f t="shared" si="24"/>
        <v>0</v>
      </c>
      <c r="O117" s="10"/>
      <c r="P117" s="11"/>
      <c r="Q117" s="12">
        <f t="shared" si="25"/>
        <v>0</v>
      </c>
      <c r="R117" s="13"/>
      <c r="S117" s="14"/>
      <c r="T117" s="15">
        <f t="shared" si="26"/>
        <v>0</v>
      </c>
      <c r="U117" s="16">
        <f t="shared" si="27"/>
        <v>7908</v>
      </c>
      <c r="V117" s="135" t="s">
        <v>1599</v>
      </c>
      <c r="W117" s="115" t="s">
        <v>42</v>
      </c>
      <c r="X117" s="135" t="s">
        <v>665</v>
      </c>
    </row>
    <row r="118" spans="1:24" ht="22" customHeight="1" x14ac:dyDescent="0.25">
      <c r="A118" s="29" t="s">
        <v>175</v>
      </c>
      <c r="B118" s="29">
        <v>80</v>
      </c>
      <c r="C118" s="2" t="s">
        <v>1601</v>
      </c>
      <c r="D118" s="30">
        <v>4279</v>
      </c>
      <c r="E118" s="3">
        <f t="shared" si="21"/>
        <v>0.39059790050205384</v>
      </c>
      <c r="F118" s="52" t="s">
        <v>66</v>
      </c>
      <c r="G118" s="53">
        <v>5820</v>
      </c>
      <c r="H118" s="54">
        <f t="shared" si="22"/>
        <v>0.53126426289365591</v>
      </c>
      <c r="I118" s="4" t="s">
        <v>66</v>
      </c>
      <c r="J118" s="5">
        <v>406</v>
      </c>
      <c r="K118" s="6">
        <f t="shared" si="23"/>
        <v>3.7060702875399358E-2</v>
      </c>
      <c r="L118" s="7" t="s">
        <v>1601</v>
      </c>
      <c r="M118" s="8">
        <v>450</v>
      </c>
      <c r="N118" s="9">
        <f t="shared" si="24"/>
        <v>4.1077133728890915E-2</v>
      </c>
      <c r="O118" s="10"/>
      <c r="P118" s="11"/>
      <c r="Q118" s="12">
        <f t="shared" si="25"/>
        <v>0</v>
      </c>
      <c r="R118" s="13"/>
      <c r="S118" s="14"/>
      <c r="T118" s="15">
        <f t="shared" si="26"/>
        <v>0</v>
      </c>
      <c r="U118" s="16">
        <f t="shared" si="27"/>
        <v>10955</v>
      </c>
      <c r="V118" s="135" t="s">
        <v>66</v>
      </c>
      <c r="W118" s="115" t="s">
        <v>18</v>
      </c>
      <c r="X118" s="135" t="s">
        <v>541</v>
      </c>
    </row>
    <row r="119" spans="1:24" ht="22" customHeight="1" x14ac:dyDescent="0.25">
      <c r="A119" s="29" t="s">
        <v>175</v>
      </c>
      <c r="B119" s="29">
        <v>81</v>
      </c>
      <c r="C119" s="2" t="s">
        <v>1602</v>
      </c>
      <c r="D119" s="30">
        <v>5448</v>
      </c>
      <c r="E119" s="3">
        <f t="shared" si="21"/>
        <v>0.51449617527623004</v>
      </c>
      <c r="F119" s="52" t="s">
        <v>1603</v>
      </c>
      <c r="G119" s="53">
        <v>4718</v>
      </c>
      <c r="H119" s="54">
        <f t="shared" si="22"/>
        <v>0.44555670979318163</v>
      </c>
      <c r="I119" s="4"/>
      <c r="J119" s="5"/>
      <c r="K119" s="6">
        <f t="shared" si="23"/>
        <v>0</v>
      </c>
      <c r="L119" s="7" t="s">
        <v>1602</v>
      </c>
      <c r="M119" s="8">
        <v>423</v>
      </c>
      <c r="N119" s="9">
        <f t="shared" si="24"/>
        <v>3.9947114930588348E-2</v>
      </c>
      <c r="O119" s="10"/>
      <c r="P119" s="11"/>
      <c r="Q119" s="12">
        <f t="shared" si="25"/>
        <v>0</v>
      </c>
      <c r="R119" s="13"/>
      <c r="S119" s="14"/>
      <c r="T119" s="15">
        <f t="shared" si="26"/>
        <v>0</v>
      </c>
      <c r="U119" s="16">
        <f t="shared" si="27"/>
        <v>10589</v>
      </c>
      <c r="V119" s="135" t="s">
        <v>1602</v>
      </c>
      <c r="W119" s="115" t="s">
        <v>42</v>
      </c>
      <c r="X119" s="135" t="s">
        <v>539</v>
      </c>
    </row>
    <row r="120" spans="1:24" ht="22" customHeight="1" x14ac:dyDescent="0.25">
      <c r="A120" s="29" t="s">
        <v>175</v>
      </c>
      <c r="B120" s="29">
        <v>82</v>
      </c>
      <c r="C120" s="2" t="s">
        <v>1604</v>
      </c>
      <c r="D120" s="30">
        <v>6428</v>
      </c>
      <c r="E120" s="3">
        <f t="shared" si="21"/>
        <v>0.67322999581064102</v>
      </c>
      <c r="F120" s="52" t="s">
        <v>1605</v>
      </c>
      <c r="G120" s="53">
        <v>3120</v>
      </c>
      <c r="H120" s="54">
        <f t="shared" si="22"/>
        <v>0.32677000418935903</v>
      </c>
      <c r="I120" s="4"/>
      <c r="J120" s="5"/>
      <c r="K120" s="6">
        <f t="shared" si="23"/>
        <v>0</v>
      </c>
      <c r="L120" s="7"/>
      <c r="M120" s="8"/>
      <c r="N120" s="9">
        <f t="shared" si="24"/>
        <v>0</v>
      </c>
      <c r="O120" s="10"/>
      <c r="P120" s="11"/>
      <c r="Q120" s="12">
        <f t="shared" si="25"/>
        <v>0</v>
      </c>
      <c r="R120" s="13"/>
      <c r="S120" s="14"/>
      <c r="T120" s="15">
        <f t="shared" si="26"/>
        <v>0</v>
      </c>
      <c r="U120" s="16">
        <f t="shared" si="27"/>
        <v>9548</v>
      </c>
      <c r="V120" s="135" t="s">
        <v>1606</v>
      </c>
      <c r="W120" s="115" t="s">
        <v>42</v>
      </c>
      <c r="X120" s="135" t="s">
        <v>98</v>
      </c>
    </row>
    <row r="121" spans="1:24" ht="22" customHeight="1" x14ac:dyDescent="0.25">
      <c r="A121" s="29" t="s">
        <v>175</v>
      </c>
      <c r="B121" s="29">
        <v>83</v>
      </c>
      <c r="C121" s="2" t="s">
        <v>1607</v>
      </c>
      <c r="D121" s="30">
        <v>6105</v>
      </c>
      <c r="E121" s="3">
        <f t="shared" si="21"/>
        <v>0.63899937199078916</v>
      </c>
      <c r="F121" s="52" t="s">
        <v>1608</v>
      </c>
      <c r="G121" s="53">
        <v>3449</v>
      </c>
      <c r="H121" s="54">
        <f t="shared" si="22"/>
        <v>0.36100062800921079</v>
      </c>
      <c r="I121" s="4"/>
      <c r="J121" s="5"/>
      <c r="K121" s="6">
        <f t="shared" si="23"/>
        <v>0</v>
      </c>
      <c r="L121" s="7"/>
      <c r="M121" s="8"/>
      <c r="N121" s="9">
        <f t="shared" si="24"/>
        <v>0</v>
      </c>
      <c r="O121" s="10"/>
      <c r="P121" s="11"/>
      <c r="Q121" s="12">
        <f t="shared" si="25"/>
        <v>0</v>
      </c>
      <c r="R121" s="13"/>
      <c r="S121" s="14"/>
      <c r="T121" s="15">
        <f t="shared" si="26"/>
        <v>0</v>
      </c>
      <c r="U121" s="16">
        <f t="shared" si="27"/>
        <v>9554</v>
      </c>
      <c r="V121" s="135" t="s">
        <v>1607</v>
      </c>
      <c r="W121" s="115" t="s">
        <v>42</v>
      </c>
      <c r="X121" s="135" t="s">
        <v>98</v>
      </c>
    </row>
    <row r="122" spans="1:24" ht="22" customHeight="1" x14ac:dyDescent="0.25">
      <c r="A122" s="29" t="s">
        <v>175</v>
      </c>
      <c r="B122" s="29">
        <v>84</v>
      </c>
      <c r="C122" s="2" t="s">
        <v>1609</v>
      </c>
      <c r="D122" s="30">
        <v>3952</v>
      </c>
      <c r="E122" s="3">
        <f t="shared" si="21"/>
        <v>0.72447296058661781</v>
      </c>
      <c r="F122" s="52" t="s">
        <v>1610</v>
      </c>
      <c r="G122" s="53">
        <v>1279</v>
      </c>
      <c r="H122" s="54">
        <f t="shared" si="22"/>
        <v>0.23446379468377634</v>
      </c>
      <c r="I122" s="4"/>
      <c r="J122" s="5"/>
      <c r="K122" s="6">
        <f t="shared" si="23"/>
        <v>0</v>
      </c>
      <c r="L122" s="7"/>
      <c r="M122" s="8"/>
      <c r="N122" s="9">
        <f t="shared" si="24"/>
        <v>0</v>
      </c>
      <c r="O122" s="10" t="s">
        <v>1611</v>
      </c>
      <c r="P122" s="11">
        <v>139</v>
      </c>
      <c r="Q122" s="12">
        <f t="shared" si="25"/>
        <v>2.5481209899175069E-2</v>
      </c>
      <c r="R122" s="13" t="s">
        <v>1316</v>
      </c>
      <c r="S122" s="14">
        <v>85</v>
      </c>
      <c r="T122" s="15">
        <f t="shared" si="26"/>
        <v>1.5582034830430797E-2</v>
      </c>
      <c r="U122" s="16">
        <f t="shared" si="27"/>
        <v>5455</v>
      </c>
      <c r="V122" s="135" t="s">
        <v>1609</v>
      </c>
      <c r="W122" s="115" t="s">
        <v>42</v>
      </c>
      <c r="X122" s="135" t="s">
        <v>1612</v>
      </c>
    </row>
    <row r="123" spans="1:24" ht="22" customHeight="1" x14ac:dyDescent="0.25">
      <c r="A123" s="29" t="s">
        <v>175</v>
      </c>
      <c r="B123" s="29">
        <v>85</v>
      </c>
      <c r="C123" s="2" t="s">
        <v>1613</v>
      </c>
      <c r="D123" s="30">
        <v>5590</v>
      </c>
      <c r="E123" s="3">
        <f t="shared" si="21"/>
        <v>0.57145777959517485</v>
      </c>
      <c r="F123" s="52" t="s">
        <v>1614</v>
      </c>
      <c r="G123" s="53">
        <v>3451</v>
      </c>
      <c r="H123" s="54">
        <f t="shared" si="22"/>
        <v>0.35279084031895319</v>
      </c>
      <c r="I123" s="4" t="s">
        <v>1614</v>
      </c>
      <c r="J123" s="5">
        <v>249</v>
      </c>
      <c r="K123" s="6">
        <f t="shared" si="23"/>
        <v>2.545491719484768E-2</v>
      </c>
      <c r="L123" s="7" t="s">
        <v>1613</v>
      </c>
      <c r="M123" s="8">
        <v>492</v>
      </c>
      <c r="N123" s="9">
        <f t="shared" si="24"/>
        <v>5.0296462891024331E-2</v>
      </c>
      <c r="O123" s="10"/>
      <c r="P123" s="11"/>
      <c r="Q123" s="12">
        <f t="shared" si="25"/>
        <v>0</v>
      </c>
      <c r="R123" s="13"/>
      <c r="S123" s="14"/>
      <c r="T123" s="15">
        <f t="shared" si="26"/>
        <v>0</v>
      </c>
      <c r="U123" s="16">
        <f t="shared" si="27"/>
        <v>9782</v>
      </c>
      <c r="V123" s="135" t="s">
        <v>1613</v>
      </c>
      <c r="W123" s="115" t="s">
        <v>42</v>
      </c>
      <c r="X123" s="135" t="s">
        <v>541</v>
      </c>
    </row>
    <row r="124" spans="1:24" ht="22" customHeight="1" x14ac:dyDescent="0.25">
      <c r="A124" s="29" t="s">
        <v>175</v>
      </c>
      <c r="B124" s="29">
        <v>86</v>
      </c>
      <c r="C124" s="2"/>
      <c r="D124" s="30"/>
      <c r="E124" s="3">
        <f t="shared" si="21"/>
        <v>0</v>
      </c>
      <c r="F124" s="52" t="s">
        <v>1615</v>
      </c>
      <c r="G124" s="53">
        <v>7275</v>
      </c>
      <c r="H124" s="54">
        <f t="shared" si="22"/>
        <v>1</v>
      </c>
      <c r="I124" s="4"/>
      <c r="J124" s="5"/>
      <c r="K124" s="6">
        <f t="shared" si="23"/>
        <v>0</v>
      </c>
      <c r="L124" s="7"/>
      <c r="M124" s="8"/>
      <c r="N124" s="9">
        <f t="shared" si="24"/>
        <v>0</v>
      </c>
      <c r="O124" s="10"/>
      <c r="P124" s="11"/>
      <c r="Q124" s="12">
        <f t="shared" si="25"/>
        <v>0</v>
      </c>
      <c r="R124" s="13"/>
      <c r="S124" s="14"/>
      <c r="T124" s="15">
        <f t="shared" si="26"/>
        <v>0</v>
      </c>
      <c r="U124" s="16">
        <f t="shared" si="27"/>
        <v>7275</v>
      </c>
      <c r="V124" s="135" t="s">
        <v>1615</v>
      </c>
      <c r="W124" s="115" t="s">
        <v>18</v>
      </c>
      <c r="X124" s="135" t="s">
        <v>18</v>
      </c>
    </row>
    <row r="125" spans="1:24" ht="22" customHeight="1" x14ac:dyDescent="0.25">
      <c r="A125" s="29" t="s">
        <v>175</v>
      </c>
      <c r="B125" s="29">
        <v>87</v>
      </c>
      <c r="C125" s="2"/>
      <c r="D125" s="30"/>
      <c r="E125" s="3">
        <f t="shared" si="21"/>
        <v>0</v>
      </c>
      <c r="F125" s="52" t="s">
        <v>1616</v>
      </c>
      <c r="G125" s="53">
        <v>7718</v>
      </c>
      <c r="H125" s="54">
        <f t="shared" si="22"/>
        <v>0.84340509233963501</v>
      </c>
      <c r="I125" s="4" t="s">
        <v>1616</v>
      </c>
      <c r="J125" s="5">
        <v>1433</v>
      </c>
      <c r="K125" s="6">
        <f t="shared" si="23"/>
        <v>0.15659490766036499</v>
      </c>
      <c r="L125" s="7"/>
      <c r="M125" s="8"/>
      <c r="N125" s="9">
        <f t="shared" si="24"/>
        <v>0</v>
      </c>
      <c r="O125" s="10"/>
      <c r="P125" s="11"/>
      <c r="Q125" s="12">
        <f t="shared" si="25"/>
        <v>0</v>
      </c>
      <c r="R125" s="13"/>
      <c r="S125" s="14"/>
      <c r="T125" s="15">
        <f t="shared" si="26"/>
        <v>0</v>
      </c>
      <c r="U125" s="16">
        <f t="shared" si="27"/>
        <v>9151</v>
      </c>
      <c r="V125" s="135" t="s">
        <v>1616</v>
      </c>
      <c r="W125" s="115" t="s">
        <v>18</v>
      </c>
      <c r="X125" s="135" t="s">
        <v>954</v>
      </c>
    </row>
    <row r="126" spans="1:24" ht="22" customHeight="1" x14ac:dyDescent="0.25">
      <c r="A126" s="29" t="s">
        <v>175</v>
      </c>
      <c r="B126" s="29">
        <v>88</v>
      </c>
      <c r="C126" s="2" t="s">
        <v>1617</v>
      </c>
      <c r="D126" s="30">
        <v>7163</v>
      </c>
      <c r="E126" s="3">
        <f t="shared" si="21"/>
        <v>1</v>
      </c>
      <c r="F126" s="52"/>
      <c r="G126" s="53"/>
      <c r="H126" s="54">
        <f t="shared" si="22"/>
        <v>0</v>
      </c>
      <c r="I126" s="4"/>
      <c r="J126" s="5"/>
      <c r="K126" s="6">
        <f t="shared" si="23"/>
        <v>0</v>
      </c>
      <c r="L126" s="7"/>
      <c r="M126" s="8"/>
      <c r="N126" s="9">
        <f t="shared" si="24"/>
        <v>0</v>
      </c>
      <c r="O126" s="10"/>
      <c r="P126" s="11"/>
      <c r="Q126" s="12">
        <f t="shared" si="25"/>
        <v>0</v>
      </c>
      <c r="R126" s="13"/>
      <c r="S126" s="14"/>
      <c r="T126" s="15">
        <f t="shared" si="26"/>
        <v>0</v>
      </c>
      <c r="U126" s="16">
        <f t="shared" si="27"/>
        <v>7163</v>
      </c>
      <c r="V126" s="135" t="s">
        <v>1617</v>
      </c>
      <c r="W126" s="115" t="s">
        <v>42</v>
      </c>
      <c r="X126" s="135" t="s">
        <v>42</v>
      </c>
    </row>
    <row r="127" spans="1:24" ht="22" customHeight="1" x14ac:dyDescent="0.25">
      <c r="A127" s="29" t="s">
        <v>175</v>
      </c>
      <c r="B127" s="29">
        <v>89</v>
      </c>
      <c r="C127" s="2" t="s">
        <v>1618</v>
      </c>
      <c r="D127" s="30">
        <v>5996</v>
      </c>
      <c r="E127" s="3">
        <f t="shared" si="21"/>
        <v>0.49047034764826175</v>
      </c>
      <c r="F127" s="52" t="s">
        <v>1619</v>
      </c>
      <c r="G127" s="53">
        <v>5904</v>
      </c>
      <c r="H127" s="54">
        <f t="shared" si="22"/>
        <v>0.4829447852760736</v>
      </c>
      <c r="I127" s="4" t="s">
        <v>1619</v>
      </c>
      <c r="J127" s="5">
        <v>325</v>
      </c>
      <c r="K127" s="6">
        <f t="shared" si="23"/>
        <v>2.6584867075664622E-2</v>
      </c>
      <c r="L127" s="7"/>
      <c r="M127" s="8"/>
      <c r="N127" s="9">
        <f t="shared" si="24"/>
        <v>0</v>
      </c>
      <c r="O127" s="10"/>
      <c r="P127" s="11"/>
      <c r="Q127" s="12">
        <f t="shared" si="25"/>
        <v>0</v>
      </c>
      <c r="R127" s="13"/>
      <c r="S127" s="14"/>
      <c r="T127" s="15">
        <f t="shared" si="26"/>
        <v>0</v>
      </c>
      <c r="U127" s="16">
        <f t="shared" si="27"/>
        <v>12225</v>
      </c>
      <c r="V127" s="135" t="s">
        <v>1619</v>
      </c>
      <c r="W127" s="115" t="s">
        <v>18</v>
      </c>
      <c r="X127" s="135" t="s">
        <v>665</v>
      </c>
    </row>
    <row r="128" spans="1:24" ht="22" customHeight="1" x14ac:dyDescent="0.25">
      <c r="A128" s="29" t="s">
        <v>175</v>
      </c>
      <c r="B128" s="29">
        <v>90</v>
      </c>
      <c r="C128" s="2" t="s">
        <v>735</v>
      </c>
      <c r="D128" s="30">
        <v>6672</v>
      </c>
      <c r="E128" s="3">
        <f t="shared" si="21"/>
        <v>0.60059411288144748</v>
      </c>
      <c r="F128" s="52" t="s">
        <v>1620</v>
      </c>
      <c r="G128" s="53">
        <v>4437</v>
      </c>
      <c r="H128" s="54">
        <f t="shared" si="22"/>
        <v>0.39940588711855252</v>
      </c>
      <c r="I128" s="4"/>
      <c r="J128" s="5"/>
      <c r="K128" s="6">
        <f t="shared" si="23"/>
        <v>0</v>
      </c>
      <c r="L128" s="7"/>
      <c r="M128" s="8"/>
      <c r="N128" s="9">
        <f t="shared" si="24"/>
        <v>0</v>
      </c>
      <c r="O128" s="10"/>
      <c r="P128" s="11"/>
      <c r="Q128" s="12">
        <f t="shared" si="25"/>
        <v>0</v>
      </c>
      <c r="R128" s="13"/>
      <c r="S128" s="14"/>
      <c r="T128" s="15">
        <f t="shared" si="26"/>
        <v>0</v>
      </c>
      <c r="U128" s="16">
        <f t="shared" si="27"/>
        <v>11109</v>
      </c>
      <c r="V128" s="135" t="s">
        <v>1621</v>
      </c>
      <c r="W128" s="115" t="s">
        <v>42</v>
      </c>
      <c r="X128" s="135" t="s">
        <v>98</v>
      </c>
    </row>
    <row r="129" spans="1:24" ht="22" customHeight="1" x14ac:dyDescent="0.25">
      <c r="A129" s="29" t="s">
        <v>175</v>
      </c>
      <c r="B129" s="29">
        <v>91</v>
      </c>
      <c r="C129" s="2" t="s">
        <v>1622</v>
      </c>
      <c r="D129" s="30">
        <v>8783</v>
      </c>
      <c r="E129" s="3">
        <f t="shared" si="21"/>
        <v>1</v>
      </c>
      <c r="F129" s="52"/>
      <c r="G129" s="53"/>
      <c r="H129" s="54">
        <f t="shared" si="22"/>
        <v>0</v>
      </c>
      <c r="I129" s="4"/>
      <c r="J129" s="5"/>
      <c r="K129" s="6">
        <f t="shared" si="23"/>
        <v>0</v>
      </c>
      <c r="L129" s="7"/>
      <c r="M129" s="8"/>
      <c r="N129" s="9">
        <f t="shared" si="24"/>
        <v>0</v>
      </c>
      <c r="O129" s="10"/>
      <c r="P129" s="11"/>
      <c r="Q129" s="12">
        <f t="shared" si="25"/>
        <v>0</v>
      </c>
      <c r="R129" s="13"/>
      <c r="S129" s="14"/>
      <c r="T129" s="15">
        <f t="shared" si="26"/>
        <v>0</v>
      </c>
      <c r="U129" s="16">
        <f t="shared" si="27"/>
        <v>8783</v>
      </c>
      <c r="V129" s="135" t="s">
        <v>1622</v>
      </c>
      <c r="W129" s="115" t="s">
        <v>42</v>
      </c>
      <c r="X129" s="135" t="s">
        <v>42</v>
      </c>
    </row>
    <row r="130" spans="1:24" ht="22" customHeight="1" x14ac:dyDescent="0.25">
      <c r="A130" s="29" t="s">
        <v>175</v>
      </c>
      <c r="B130" s="29">
        <v>92</v>
      </c>
      <c r="C130" s="2" t="s">
        <v>558</v>
      </c>
      <c r="D130" s="30">
        <v>7929</v>
      </c>
      <c r="E130" s="3">
        <f t="shared" si="21"/>
        <v>0.96062515144172522</v>
      </c>
      <c r="F130" s="52"/>
      <c r="G130" s="53"/>
      <c r="H130" s="54">
        <f t="shared" si="22"/>
        <v>0</v>
      </c>
      <c r="I130" s="4"/>
      <c r="J130" s="5"/>
      <c r="K130" s="6">
        <f t="shared" si="23"/>
        <v>0</v>
      </c>
      <c r="L130" s="7" t="s">
        <v>558</v>
      </c>
      <c r="M130" s="8">
        <v>325</v>
      </c>
      <c r="N130" s="9">
        <f t="shared" si="24"/>
        <v>3.9374848558274778E-2</v>
      </c>
      <c r="O130" s="10"/>
      <c r="P130" s="11"/>
      <c r="Q130" s="12">
        <f t="shared" si="25"/>
        <v>0</v>
      </c>
      <c r="R130" s="13"/>
      <c r="S130" s="14"/>
      <c r="T130" s="15">
        <f t="shared" si="26"/>
        <v>0</v>
      </c>
      <c r="U130" s="16">
        <f t="shared" si="27"/>
        <v>8254</v>
      </c>
      <c r="V130" s="135" t="s">
        <v>558</v>
      </c>
      <c r="W130" s="115" t="s">
        <v>42</v>
      </c>
      <c r="X130" s="135" t="s">
        <v>43</v>
      </c>
    </row>
    <row r="131" spans="1:24" ht="22" customHeight="1" x14ac:dyDescent="0.25">
      <c r="A131" s="29" t="s">
        <v>175</v>
      </c>
      <c r="B131" s="29">
        <v>93</v>
      </c>
      <c r="C131" s="2" t="s">
        <v>636</v>
      </c>
      <c r="D131" s="30">
        <v>6547</v>
      </c>
      <c r="E131" s="3">
        <f t="shared" si="21"/>
        <v>1</v>
      </c>
      <c r="F131" s="52"/>
      <c r="G131" s="53"/>
      <c r="H131" s="54">
        <f t="shared" si="22"/>
        <v>0</v>
      </c>
      <c r="I131" s="4"/>
      <c r="J131" s="5"/>
      <c r="K131" s="6">
        <f t="shared" si="23"/>
        <v>0</v>
      </c>
      <c r="L131" s="7"/>
      <c r="M131" s="8"/>
      <c r="N131" s="9">
        <f t="shared" si="24"/>
        <v>0</v>
      </c>
      <c r="O131" s="10"/>
      <c r="P131" s="11"/>
      <c r="Q131" s="12">
        <f t="shared" si="25"/>
        <v>0</v>
      </c>
      <c r="R131" s="13"/>
      <c r="S131" s="14"/>
      <c r="T131" s="15">
        <f t="shared" si="26"/>
        <v>0</v>
      </c>
      <c r="U131" s="16">
        <f t="shared" si="27"/>
        <v>6547</v>
      </c>
      <c r="V131" s="135" t="s">
        <v>636</v>
      </c>
      <c r="W131" s="115" t="s">
        <v>42</v>
      </c>
      <c r="X131" s="135" t="s">
        <v>42</v>
      </c>
    </row>
    <row r="132" spans="1:24" ht="22" customHeight="1" x14ac:dyDescent="0.25">
      <c r="A132" s="29" t="s">
        <v>175</v>
      </c>
      <c r="B132" s="29">
        <v>94</v>
      </c>
      <c r="C132" s="2" t="s">
        <v>1623</v>
      </c>
      <c r="D132" s="30">
        <v>7935</v>
      </c>
      <c r="E132" s="3">
        <f t="shared" si="21"/>
        <v>0.9559089266353451</v>
      </c>
      <c r="F132" s="52"/>
      <c r="G132" s="53"/>
      <c r="H132" s="54">
        <f t="shared" si="22"/>
        <v>0</v>
      </c>
      <c r="I132" s="4"/>
      <c r="J132" s="5"/>
      <c r="K132" s="6">
        <f t="shared" si="23"/>
        <v>0</v>
      </c>
      <c r="L132" s="7" t="s">
        <v>1623</v>
      </c>
      <c r="M132" s="8">
        <v>366</v>
      </c>
      <c r="N132" s="9">
        <f t="shared" si="24"/>
        <v>4.4091073364654863E-2</v>
      </c>
      <c r="O132" s="10"/>
      <c r="P132" s="11"/>
      <c r="Q132" s="12">
        <f t="shared" si="25"/>
        <v>0</v>
      </c>
      <c r="R132" s="13"/>
      <c r="S132" s="14"/>
      <c r="T132" s="15">
        <f t="shared" si="26"/>
        <v>0</v>
      </c>
      <c r="U132" s="16">
        <f t="shared" si="27"/>
        <v>8301</v>
      </c>
      <c r="V132" s="135" t="s">
        <v>1623</v>
      </c>
      <c r="W132" s="115" t="s">
        <v>42</v>
      </c>
      <c r="X132" s="135" t="s">
        <v>43</v>
      </c>
    </row>
    <row r="133" spans="1:24" ht="22" customHeight="1" x14ac:dyDescent="0.25">
      <c r="A133" s="29" t="s">
        <v>175</v>
      </c>
      <c r="B133" s="29">
        <v>95</v>
      </c>
      <c r="C133" s="2" t="s">
        <v>1624</v>
      </c>
      <c r="D133" s="30">
        <v>5133</v>
      </c>
      <c r="E133" s="3">
        <f t="shared" si="21"/>
        <v>1</v>
      </c>
      <c r="F133" s="52"/>
      <c r="G133" s="53"/>
      <c r="H133" s="54">
        <f t="shared" si="22"/>
        <v>0</v>
      </c>
      <c r="I133" s="4"/>
      <c r="J133" s="5"/>
      <c r="K133" s="6">
        <f t="shared" si="23"/>
        <v>0</v>
      </c>
      <c r="L133" s="7"/>
      <c r="M133" s="8"/>
      <c r="N133" s="9">
        <f t="shared" si="24"/>
        <v>0</v>
      </c>
      <c r="O133" s="10"/>
      <c r="P133" s="11"/>
      <c r="Q133" s="12">
        <f t="shared" si="25"/>
        <v>0</v>
      </c>
      <c r="R133" s="13"/>
      <c r="S133" s="14"/>
      <c r="T133" s="15">
        <f t="shared" si="26"/>
        <v>0</v>
      </c>
      <c r="U133" s="16">
        <f t="shared" si="27"/>
        <v>5133</v>
      </c>
      <c r="V133" s="135" t="s">
        <v>1624</v>
      </c>
      <c r="W133" s="115" t="s">
        <v>42</v>
      </c>
      <c r="X133" s="135" t="s">
        <v>42</v>
      </c>
    </row>
    <row r="134" spans="1:24" ht="22" customHeight="1" x14ac:dyDescent="0.25">
      <c r="A134" s="29" t="s">
        <v>175</v>
      </c>
      <c r="B134" s="29">
        <v>96</v>
      </c>
      <c r="C134" s="2" t="s">
        <v>1625</v>
      </c>
      <c r="D134" s="30">
        <v>6272</v>
      </c>
      <c r="E134" s="3">
        <f t="shared" si="21"/>
        <v>0.91588785046728971</v>
      </c>
      <c r="F134" s="52"/>
      <c r="G134" s="53"/>
      <c r="H134" s="54">
        <f t="shared" si="22"/>
        <v>0</v>
      </c>
      <c r="I134" s="4"/>
      <c r="J134" s="5"/>
      <c r="K134" s="6">
        <f t="shared" si="23"/>
        <v>0</v>
      </c>
      <c r="L134" s="7" t="s">
        <v>1625</v>
      </c>
      <c r="M134" s="8">
        <v>576</v>
      </c>
      <c r="N134" s="9">
        <f t="shared" si="24"/>
        <v>8.4112149532710276E-2</v>
      </c>
      <c r="O134" s="10"/>
      <c r="P134" s="11"/>
      <c r="Q134" s="12">
        <f t="shared" si="25"/>
        <v>0</v>
      </c>
      <c r="R134" s="13"/>
      <c r="S134" s="14"/>
      <c r="T134" s="15">
        <f t="shared" si="26"/>
        <v>0</v>
      </c>
      <c r="U134" s="16">
        <f t="shared" si="27"/>
        <v>6848</v>
      </c>
      <c r="V134" s="135" t="s">
        <v>1625</v>
      </c>
      <c r="W134" s="115" t="s">
        <v>42</v>
      </c>
      <c r="X134" s="135" t="s">
        <v>43</v>
      </c>
    </row>
    <row r="135" spans="1:24" ht="22" customHeight="1" x14ac:dyDescent="0.25">
      <c r="A135" s="29" t="s">
        <v>175</v>
      </c>
      <c r="B135" s="29">
        <v>97</v>
      </c>
      <c r="C135" s="2" t="s">
        <v>1626</v>
      </c>
      <c r="D135" s="30">
        <v>5876</v>
      </c>
      <c r="E135" s="3">
        <f t="shared" ref="E135:E166" si="28">D135/SUM($D135,$G135,$J135,$M135,$P135,$S135)</f>
        <v>0.94545454545454544</v>
      </c>
      <c r="F135" s="52"/>
      <c r="G135" s="53"/>
      <c r="H135" s="54">
        <f t="shared" ref="H135:H166" si="29">G135/SUM($D135,$G135,$J135,$M135,$P135,$S135)</f>
        <v>0</v>
      </c>
      <c r="I135" s="4"/>
      <c r="J135" s="5"/>
      <c r="K135" s="6">
        <f t="shared" ref="K135:K166" si="30">J135/SUM($D135,$G135,$J135,$M135,$P135,$S135)</f>
        <v>0</v>
      </c>
      <c r="L135" s="7" t="s">
        <v>1626</v>
      </c>
      <c r="M135" s="8">
        <v>339</v>
      </c>
      <c r="N135" s="9">
        <f t="shared" ref="N135:N166" si="31">M135/SUM($D135,$G135,$J135,$M135,$P135,$S135)</f>
        <v>5.4545454545454543E-2</v>
      </c>
      <c r="O135" s="10"/>
      <c r="P135" s="11"/>
      <c r="Q135" s="12">
        <f t="shared" ref="Q135:Q166" si="32">P135/SUM($D135,$G135,$J135,$M135,$P135,$S135)</f>
        <v>0</v>
      </c>
      <c r="R135" s="13"/>
      <c r="S135" s="14"/>
      <c r="T135" s="15">
        <f t="shared" ref="T135:T166" si="33">S135/SUM($D135,$G135,$J135,$M135,$P135,$S135)</f>
        <v>0</v>
      </c>
      <c r="U135" s="16">
        <f t="shared" ref="U135:U166" si="34">D135+G135+J135+M135+P135+S135</f>
        <v>6215</v>
      </c>
      <c r="V135" s="135" t="s">
        <v>1626</v>
      </c>
      <c r="W135" s="115" t="s">
        <v>42</v>
      </c>
      <c r="X135" s="135" t="s">
        <v>43</v>
      </c>
    </row>
    <row r="136" spans="1:24" ht="22" customHeight="1" x14ac:dyDescent="0.25">
      <c r="A136" s="29" t="s">
        <v>175</v>
      </c>
      <c r="B136" s="29">
        <v>98</v>
      </c>
      <c r="C136" s="2" t="s">
        <v>1627</v>
      </c>
      <c r="D136" s="30">
        <v>9031</v>
      </c>
      <c r="E136" s="3">
        <f t="shared" si="28"/>
        <v>1</v>
      </c>
      <c r="F136" s="52"/>
      <c r="G136" s="53"/>
      <c r="H136" s="54">
        <f t="shared" si="29"/>
        <v>0</v>
      </c>
      <c r="I136" s="4"/>
      <c r="J136" s="5"/>
      <c r="K136" s="6">
        <f t="shared" si="30"/>
        <v>0</v>
      </c>
      <c r="L136" s="7"/>
      <c r="M136" s="8"/>
      <c r="N136" s="9">
        <f t="shared" si="31"/>
        <v>0</v>
      </c>
      <c r="O136" s="10"/>
      <c r="P136" s="11"/>
      <c r="Q136" s="12">
        <f t="shared" si="32"/>
        <v>0</v>
      </c>
      <c r="R136" s="13"/>
      <c r="S136" s="14"/>
      <c r="T136" s="15">
        <f t="shared" si="33"/>
        <v>0</v>
      </c>
      <c r="U136" s="16">
        <f t="shared" si="34"/>
        <v>9031</v>
      </c>
      <c r="V136" s="135" t="s">
        <v>1627</v>
      </c>
      <c r="W136" s="115" t="s">
        <v>42</v>
      </c>
      <c r="X136" s="135" t="s">
        <v>42</v>
      </c>
    </row>
    <row r="137" spans="1:24" ht="22" customHeight="1" x14ac:dyDescent="0.25">
      <c r="A137" s="29" t="s">
        <v>175</v>
      </c>
      <c r="B137" s="29">
        <v>99</v>
      </c>
      <c r="C137" s="2" t="s">
        <v>1628</v>
      </c>
      <c r="D137" s="30">
        <v>5386</v>
      </c>
      <c r="E137" s="3">
        <f t="shared" si="28"/>
        <v>0.62460860489388847</v>
      </c>
      <c r="F137" s="52" t="s">
        <v>1629</v>
      </c>
      <c r="G137" s="53">
        <v>2528</v>
      </c>
      <c r="H137" s="54">
        <f t="shared" si="29"/>
        <v>0.2931694305926012</v>
      </c>
      <c r="I137" s="4" t="s">
        <v>1629</v>
      </c>
      <c r="J137" s="5">
        <v>191</v>
      </c>
      <c r="K137" s="6">
        <f t="shared" si="30"/>
        <v>2.2150063782906182E-2</v>
      </c>
      <c r="L137" s="7" t="s">
        <v>1628</v>
      </c>
      <c r="M137" s="8">
        <v>518</v>
      </c>
      <c r="N137" s="9">
        <f t="shared" si="31"/>
        <v>6.00719007306042E-2</v>
      </c>
      <c r="O137" s="10"/>
      <c r="P137" s="11"/>
      <c r="Q137" s="12">
        <f t="shared" si="32"/>
        <v>0</v>
      </c>
      <c r="R137" s="13"/>
      <c r="S137" s="14"/>
      <c r="T137" s="15">
        <f t="shared" si="33"/>
        <v>0</v>
      </c>
      <c r="U137" s="16">
        <f t="shared" si="34"/>
        <v>8623</v>
      </c>
      <c r="V137" s="135" t="s">
        <v>1628</v>
      </c>
      <c r="W137" s="115" t="s">
        <v>42</v>
      </c>
      <c r="X137" s="135" t="s">
        <v>541</v>
      </c>
    </row>
    <row r="138" spans="1:24" ht="22" customHeight="1" x14ac:dyDescent="0.25">
      <c r="A138" s="29" t="s">
        <v>175</v>
      </c>
      <c r="B138" s="29">
        <v>100</v>
      </c>
      <c r="C138" s="2" t="s">
        <v>1630</v>
      </c>
      <c r="D138" s="30">
        <v>6342</v>
      </c>
      <c r="E138" s="3">
        <f t="shared" si="28"/>
        <v>0.65153071707417298</v>
      </c>
      <c r="F138" s="52" t="s">
        <v>1631</v>
      </c>
      <c r="G138" s="53">
        <v>2782</v>
      </c>
      <c r="H138" s="54">
        <f t="shared" si="29"/>
        <v>0.28580234230532153</v>
      </c>
      <c r="I138" s="4" t="s">
        <v>1631</v>
      </c>
      <c r="J138" s="5">
        <v>275</v>
      </c>
      <c r="K138" s="6">
        <f t="shared" si="30"/>
        <v>2.8251489623998358E-2</v>
      </c>
      <c r="L138" s="7" t="s">
        <v>1630</v>
      </c>
      <c r="M138" s="8">
        <v>335</v>
      </c>
      <c r="N138" s="9">
        <f t="shared" si="31"/>
        <v>3.4415450996507085E-2</v>
      </c>
      <c r="O138" s="10"/>
      <c r="P138" s="11"/>
      <c r="Q138" s="12">
        <f t="shared" si="32"/>
        <v>0</v>
      </c>
      <c r="R138" s="13"/>
      <c r="S138" s="14"/>
      <c r="T138" s="15">
        <f t="shared" si="33"/>
        <v>0</v>
      </c>
      <c r="U138" s="16">
        <f t="shared" si="34"/>
        <v>9734</v>
      </c>
      <c r="V138" s="135" t="s">
        <v>1630</v>
      </c>
      <c r="W138" s="115" t="s">
        <v>42</v>
      </c>
      <c r="X138" s="135" t="s">
        <v>541</v>
      </c>
    </row>
    <row r="139" spans="1:24" ht="22" customHeight="1" x14ac:dyDescent="0.25">
      <c r="A139" s="29" t="s">
        <v>175</v>
      </c>
      <c r="B139" s="29">
        <v>101</v>
      </c>
      <c r="C139" s="2" t="s">
        <v>271</v>
      </c>
      <c r="D139" s="30">
        <v>4952</v>
      </c>
      <c r="E139" s="3">
        <f t="shared" si="28"/>
        <v>0.39650892785651376</v>
      </c>
      <c r="F139" s="52" t="s">
        <v>1632</v>
      </c>
      <c r="G139" s="53">
        <v>7537</v>
      </c>
      <c r="H139" s="54">
        <f t="shared" si="29"/>
        <v>0.6034910721434863</v>
      </c>
      <c r="I139" s="4"/>
      <c r="J139" s="5"/>
      <c r="K139" s="6">
        <f t="shared" si="30"/>
        <v>0</v>
      </c>
      <c r="L139" s="7"/>
      <c r="M139" s="8"/>
      <c r="N139" s="9">
        <f t="shared" si="31"/>
        <v>0</v>
      </c>
      <c r="O139" s="10"/>
      <c r="P139" s="11"/>
      <c r="Q139" s="12">
        <f t="shared" si="32"/>
        <v>0</v>
      </c>
      <c r="R139" s="13"/>
      <c r="S139" s="14"/>
      <c r="T139" s="15">
        <f t="shared" si="33"/>
        <v>0</v>
      </c>
      <c r="U139" s="16">
        <f t="shared" si="34"/>
        <v>12489</v>
      </c>
      <c r="V139" s="135" t="s">
        <v>1632</v>
      </c>
      <c r="W139" s="115" t="s">
        <v>18</v>
      </c>
      <c r="X139" s="135" t="s">
        <v>98</v>
      </c>
    </row>
    <row r="140" spans="1:24" ht="22" customHeight="1" x14ac:dyDescent="0.25">
      <c r="A140" s="29" t="s">
        <v>175</v>
      </c>
      <c r="B140" s="29">
        <v>102</v>
      </c>
      <c r="C140" s="2" t="s">
        <v>668</v>
      </c>
      <c r="D140" s="30">
        <v>6001</v>
      </c>
      <c r="E140" s="3">
        <f t="shared" si="28"/>
        <v>0.57963875205254511</v>
      </c>
      <c r="F140" s="52" t="s">
        <v>1633</v>
      </c>
      <c r="G140" s="53">
        <v>4008</v>
      </c>
      <c r="H140" s="54">
        <f t="shared" si="29"/>
        <v>0.38713416401043177</v>
      </c>
      <c r="I140" s="4" t="s">
        <v>1633</v>
      </c>
      <c r="J140" s="5">
        <v>344</v>
      </c>
      <c r="K140" s="6">
        <f t="shared" si="30"/>
        <v>3.3227083937023082E-2</v>
      </c>
      <c r="L140" s="7"/>
      <c r="M140" s="8"/>
      <c r="N140" s="9">
        <f t="shared" si="31"/>
        <v>0</v>
      </c>
      <c r="O140" s="10"/>
      <c r="P140" s="11"/>
      <c r="Q140" s="12">
        <f t="shared" si="32"/>
        <v>0</v>
      </c>
      <c r="R140" s="13"/>
      <c r="S140" s="14"/>
      <c r="T140" s="15">
        <f t="shared" si="33"/>
        <v>0</v>
      </c>
      <c r="U140" s="16">
        <f t="shared" si="34"/>
        <v>10353</v>
      </c>
      <c r="V140" s="135" t="s">
        <v>668</v>
      </c>
      <c r="W140" s="115" t="s">
        <v>42</v>
      </c>
      <c r="X140" s="135" t="s">
        <v>665</v>
      </c>
    </row>
    <row r="141" spans="1:24" ht="22" customHeight="1" x14ac:dyDescent="0.25">
      <c r="A141" s="29" t="s">
        <v>175</v>
      </c>
      <c r="B141" s="29">
        <v>103</v>
      </c>
      <c r="C141" s="2" t="s">
        <v>1634</v>
      </c>
      <c r="D141" s="30">
        <v>4514</v>
      </c>
      <c r="E141" s="3">
        <f t="shared" si="28"/>
        <v>0.43765755284079894</v>
      </c>
      <c r="F141" s="52" t="s">
        <v>1635</v>
      </c>
      <c r="G141" s="53">
        <v>5800</v>
      </c>
      <c r="H141" s="54">
        <f t="shared" si="29"/>
        <v>0.56234244715920112</v>
      </c>
      <c r="I141" s="4"/>
      <c r="J141" s="5"/>
      <c r="K141" s="6">
        <f t="shared" si="30"/>
        <v>0</v>
      </c>
      <c r="L141" s="7"/>
      <c r="M141" s="8"/>
      <c r="N141" s="9">
        <f t="shared" si="31"/>
        <v>0</v>
      </c>
      <c r="O141" s="10"/>
      <c r="P141" s="11"/>
      <c r="Q141" s="12">
        <f t="shared" si="32"/>
        <v>0</v>
      </c>
      <c r="R141" s="13"/>
      <c r="S141" s="14"/>
      <c r="T141" s="15">
        <f t="shared" si="33"/>
        <v>0</v>
      </c>
      <c r="U141" s="16">
        <f t="shared" si="34"/>
        <v>10314</v>
      </c>
      <c r="V141" s="135" t="s">
        <v>1635</v>
      </c>
      <c r="W141" s="115" t="s">
        <v>18</v>
      </c>
      <c r="X141" s="135" t="s">
        <v>98</v>
      </c>
    </row>
    <row r="142" spans="1:24" ht="22" customHeight="1" x14ac:dyDescent="0.25">
      <c r="A142" s="29" t="s">
        <v>175</v>
      </c>
      <c r="B142" s="29">
        <v>104</v>
      </c>
      <c r="C142" s="2" t="s">
        <v>1347</v>
      </c>
      <c r="D142" s="30">
        <v>5181</v>
      </c>
      <c r="E142" s="3">
        <f t="shared" si="28"/>
        <v>0.68667992047713722</v>
      </c>
      <c r="F142" s="52" t="s">
        <v>1137</v>
      </c>
      <c r="G142" s="53">
        <v>1881</v>
      </c>
      <c r="H142" s="54">
        <f t="shared" si="29"/>
        <v>0.24930417495029822</v>
      </c>
      <c r="I142" s="4"/>
      <c r="J142" s="5"/>
      <c r="K142" s="6">
        <f t="shared" si="30"/>
        <v>0</v>
      </c>
      <c r="L142" s="7" t="s">
        <v>1347</v>
      </c>
      <c r="M142" s="8">
        <v>483</v>
      </c>
      <c r="N142" s="9">
        <f t="shared" si="31"/>
        <v>6.4015904572564619E-2</v>
      </c>
      <c r="O142" s="10"/>
      <c r="P142" s="11"/>
      <c r="Q142" s="12">
        <f t="shared" si="32"/>
        <v>0</v>
      </c>
      <c r="R142" s="13"/>
      <c r="S142" s="14"/>
      <c r="T142" s="15">
        <f t="shared" si="33"/>
        <v>0</v>
      </c>
      <c r="U142" s="16">
        <f t="shared" si="34"/>
        <v>7545</v>
      </c>
      <c r="V142" s="135" t="s">
        <v>1347</v>
      </c>
      <c r="W142" s="115" t="s">
        <v>42</v>
      </c>
      <c r="X142" s="135" t="s">
        <v>539</v>
      </c>
    </row>
    <row r="143" spans="1:24" ht="22" customHeight="1" x14ac:dyDescent="0.25">
      <c r="A143" s="29" t="s">
        <v>175</v>
      </c>
      <c r="B143" s="29">
        <v>105</v>
      </c>
      <c r="C143" s="2" t="s">
        <v>497</v>
      </c>
      <c r="D143" s="30">
        <v>4721</v>
      </c>
      <c r="E143" s="3">
        <f t="shared" si="28"/>
        <v>0.46085513471300271</v>
      </c>
      <c r="F143" s="52" t="s">
        <v>1636</v>
      </c>
      <c r="G143" s="53">
        <v>5083</v>
      </c>
      <c r="H143" s="54">
        <f t="shared" si="29"/>
        <v>0.49619289340101524</v>
      </c>
      <c r="I143" s="4"/>
      <c r="J143" s="5"/>
      <c r="K143" s="6">
        <f t="shared" si="30"/>
        <v>0</v>
      </c>
      <c r="L143" s="7" t="s">
        <v>497</v>
      </c>
      <c r="M143" s="8">
        <v>440</v>
      </c>
      <c r="N143" s="9">
        <f t="shared" si="31"/>
        <v>4.2951971885982036E-2</v>
      </c>
      <c r="O143" s="10"/>
      <c r="P143" s="11"/>
      <c r="Q143" s="12">
        <f t="shared" si="32"/>
        <v>0</v>
      </c>
      <c r="R143" s="13"/>
      <c r="S143" s="14"/>
      <c r="T143" s="15">
        <f t="shared" si="33"/>
        <v>0</v>
      </c>
      <c r="U143" s="16">
        <f t="shared" si="34"/>
        <v>10244</v>
      </c>
      <c r="V143" s="135" t="s">
        <v>497</v>
      </c>
      <c r="W143" s="115" t="s">
        <v>42</v>
      </c>
      <c r="X143" s="135" t="s">
        <v>539</v>
      </c>
    </row>
    <row r="144" spans="1:24" ht="22" customHeight="1" x14ac:dyDescent="0.25">
      <c r="A144" s="29" t="s">
        <v>175</v>
      </c>
      <c r="B144" s="29">
        <v>106</v>
      </c>
      <c r="C144" s="2" t="s">
        <v>1637</v>
      </c>
      <c r="D144" s="30">
        <v>5712</v>
      </c>
      <c r="E144" s="3">
        <f t="shared" si="28"/>
        <v>0.49803818990321735</v>
      </c>
      <c r="F144" s="52" t="s">
        <v>1638</v>
      </c>
      <c r="G144" s="53">
        <v>5757</v>
      </c>
      <c r="H144" s="54">
        <f t="shared" si="29"/>
        <v>0.50196181009678265</v>
      </c>
      <c r="I144" s="4"/>
      <c r="J144" s="5"/>
      <c r="K144" s="6">
        <f t="shared" si="30"/>
        <v>0</v>
      </c>
      <c r="L144" s="7"/>
      <c r="M144" s="8"/>
      <c r="N144" s="9">
        <f t="shared" si="31"/>
        <v>0</v>
      </c>
      <c r="O144" s="10"/>
      <c r="P144" s="11"/>
      <c r="Q144" s="12">
        <f t="shared" si="32"/>
        <v>0</v>
      </c>
      <c r="R144" s="13"/>
      <c r="S144" s="14"/>
      <c r="T144" s="15">
        <f t="shared" si="33"/>
        <v>0</v>
      </c>
      <c r="U144" s="16">
        <f t="shared" si="34"/>
        <v>11469</v>
      </c>
      <c r="V144" s="135" t="s">
        <v>1639</v>
      </c>
      <c r="W144" s="115" t="s">
        <v>18</v>
      </c>
      <c r="X144" s="135" t="s">
        <v>98</v>
      </c>
    </row>
    <row r="145" spans="1:24" ht="22" customHeight="1" x14ac:dyDescent="0.25">
      <c r="A145" s="29" t="s">
        <v>175</v>
      </c>
      <c r="B145" s="29">
        <v>107</v>
      </c>
      <c r="C145" s="2"/>
      <c r="D145" s="30"/>
      <c r="E145" s="3">
        <f t="shared" si="28"/>
        <v>0</v>
      </c>
      <c r="F145" s="52" t="s">
        <v>1640</v>
      </c>
      <c r="G145" s="53">
        <v>7570</v>
      </c>
      <c r="H145" s="54">
        <f t="shared" si="29"/>
        <v>0.75488631830873554</v>
      </c>
      <c r="I145" s="4" t="s">
        <v>1640</v>
      </c>
      <c r="J145" s="5">
        <v>1083</v>
      </c>
      <c r="K145" s="6">
        <f t="shared" si="30"/>
        <v>0.10799760670123654</v>
      </c>
      <c r="L145" s="7" t="s">
        <v>345</v>
      </c>
      <c r="M145" s="8">
        <v>1375</v>
      </c>
      <c r="N145" s="9">
        <f t="shared" si="31"/>
        <v>0.13711607499002793</v>
      </c>
      <c r="O145" s="10"/>
      <c r="P145" s="11"/>
      <c r="Q145" s="12">
        <f t="shared" si="32"/>
        <v>0</v>
      </c>
      <c r="R145" s="13"/>
      <c r="S145" s="14"/>
      <c r="T145" s="15">
        <f t="shared" si="33"/>
        <v>0</v>
      </c>
      <c r="U145" s="16">
        <f t="shared" si="34"/>
        <v>10028</v>
      </c>
      <c r="V145" s="135" t="s">
        <v>1640</v>
      </c>
      <c r="W145" s="115" t="s">
        <v>18</v>
      </c>
      <c r="X145" s="135" t="s">
        <v>1641</v>
      </c>
    </row>
    <row r="146" spans="1:24" ht="22" customHeight="1" x14ac:dyDescent="0.25">
      <c r="A146" s="29" t="s">
        <v>175</v>
      </c>
      <c r="B146" s="29">
        <v>108</v>
      </c>
      <c r="C146" s="2"/>
      <c r="D146" s="30"/>
      <c r="E146" s="3">
        <f t="shared" si="28"/>
        <v>0</v>
      </c>
      <c r="F146" s="52" t="s">
        <v>51</v>
      </c>
      <c r="G146" s="53">
        <v>7632</v>
      </c>
      <c r="H146" s="54">
        <f t="shared" si="29"/>
        <v>1</v>
      </c>
      <c r="I146" s="4"/>
      <c r="J146" s="5"/>
      <c r="K146" s="6">
        <f t="shared" si="30"/>
        <v>0</v>
      </c>
      <c r="L146" s="7"/>
      <c r="M146" s="8"/>
      <c r="N146" s="9">
        <f t="shared" si="31"/>
        <v>0</v>
      </c>
      <c r="O146" s="10"/>
      <c r="P146" s="11"/>
      <c r="Q146" s="12">
        <f t="shared" si="32"/>
        <v>0</v>
      </c>
      <c r="R146" s="13"/>
      <c r="S146" s="14"/>
      <c r="T146" s="15">
        <f t="shared" si="33"/>
        <v>0</v>
      </c>
      <c r="U146" s="16">
        <f t="shared" si="34"/>
        <v>7632</v>
      </c>
      <c r="V146" s="135" t="s">
        <v>51</v>
      </c>
      <c r="W146" s="115" t="s">
        <v>18</v>
      </c>
      <c r="X146" s="135" t="s">
        <v>18</v>
      </c>
    </row>
    <row r="147" spans="1:24" ht="22" customHeight="1" x14ac:dyDescent="0.25">
      <c r="A147" s="29" t="s">
        <v>175</v>
      </c>
      <c r="B147" s="29">
        <v>109</v>
      </c>
      <c r="C147" s="2" t="s">
        <v>1642</v>
      </c>
      <c r="D147" s="30">
        <v>4191</v>
      </c>
      <c r="E147" s="3">
        <f t="shared" si="28"/>
        <v>0.56089400428265523</v>
      </c>
      <c r="F147" s="52" t="s">
        <v>1643</v>
      </c>
      <c r="G147" s="53">
        <v>2818</v>
      </c>
      <c r="H147" s="54">
        <f t="shared" si="29"/>
        <v>0.37714132762312635</v>
      </c>
      <c r="I147" s="4" t="s">
        <v>1643</v>
      </c>
      <c r="J147" s="5">
        <v>222</v>
      </c>
      <c r="K147" s="6">
        <f t="shared" si="30"/>
        <v>2.9710920770877943E-2</v>
      </c>
      <c r="L147" s="7" t="s">
        <v>1642</v>
      </c>
      <c r="M147" s="8">
        <v>241</v>
      </c>
      <c r="N147" s="9">
        <f t="shared" si="31"/>
        <v>3.2253747323340472E-2</v>
      </c>
      <c r="O147" s="10"/>
      <c r="P147" s="11"/>
      <c r="Q147" s="12">
        <f t="shared" si="32"/>
        <v>0</v>
      </c>
      <c r="R147" s="13"/>
      <c r="S147" s="14"/>
      <c r="T147" s="15">
        <f t="shared" si="33"/>
        <v>0</v>
      </c>
      <c r="U147" s="16">
        <f t="shared" si="34"/>
        <v>7472</v>
      </c>
      <c r="V147" s="135" t="s">
        <v>1642</v>
      </c>
      <c r="W147" s="115" t="s">
        <v>42</v>
      </c>
      <c r="X147" s="135" t="s">
        <v>541</v>
      </c>
    </row>
    <row r="148" spans="1:24" ht="22" customHeight="1" x14ac:dyDescent="0.25">
      <c r="A148" s="29" t="s">
        <v>175</v>
      </c>
      <c r="B148" s="29">
        <v>110</v>
      </c>
      <c r="C148" s="2" t="s">
        <v>1644</v>
      </c>
      <c r="D148" s="30">
        <v>3214</v>
      </c>
      <c r="E148" s="3">
        <f t="shared" si="28"/>
        <v>0.68778086882088596</v>
      </c>
      <c r="F148" s="52" t="s">
        <v>1645</v>
      </c>
      <c r="G148" s="53">
        <v>1244</v>
      </c>
      <c r="H148" s="54">
        <f t="shared" si="29"/>
        <v>0.26621014337684573</v>
      </c>
      <c r="I148" s="4"/>
      <c r="J148" s="5"/>
      <c r="K148" s="6">
        <f t="shared" si="30"/>
        <v>0</v>
      </c>
      <c r="L148" s="7" t="s">
        <v>1644</v>
      </c>
      <c r="M148" s="8">
        <v>215</v>
      </c>
      <c r="N148" s="9">
        <f t="shared" si="31"/>
        <v>4.600898780226835E-2</v>
      </c>
      <c r="O148" s="10"/>
      <c r="P148" s="11"/>
      <c r="Q148" s="12">
        <f t="shared" si="32"/>
        <v>0</v>
      </c>
      <c r="R148" s="13"/>
      <c r="S148" s="14"/>
      <c r="T148" s="15">
        <f t="shared" si="33"/>
        <v>0</v>
      </c>
      <c r="U148" s="16">
        <f t="shared" si="34"/>
        <v>4673</v>
      </c>
      <c r="V148" s="135" t="s">
        <v>1644</v>
      </c>
      <c r="W148" s="115" t="s">
        <v>42</v>
      </c>
      <c r="X148" s="135" t="s">
        <v>539</v>
      </c>
    </row>
    <row r="149" spans="1:24" ht="22" customHeight="1" x14ac:dyDescent="0.25">
      <c r="A149" s="29" t="s">
        <v>175</v>
      </c>
      <c r="B149" s="29">
        <v>111</v>
      </c>
      <c r="C149" s="2" t="s">
        <v>1646</v>
      </c>
      <c r="D149" s="30">
        <v>4791</v>
      </c>
      <c r="E149" s="3">
        <f t="shared" si="28"/>
        <v>0.3704476919508235</v>
      </c>
      <c r="F149" s="52" t="s">
        <v>1647</v>
      </c>
      <c r="G149" s="53">
        <v>8142</v>
      </c>
      <c r="H149" s="54">
        <f t="shared" si="29"/>
        <v>0.6295523080491765</v>
      </c>
      <c r="I149" s="4"/>
      <c r="J149" s="5"/>
      <c r="K149" s="6">
        <f t="shared" si="30"/>
        <v>0</v>
      </c>
      <c r="L149" s="7"/>
      <c r="M149" s="8"/>
      <c r="N149" s="9">
        <f t="shared" si="31"/>
        <v>0</v>
      </c>
      <c r="O149" s="10"/>
      <c r="P149" s="11"/>
      <c r="Q149" s="12">
        <f t="shared" si="32"/>
        <v>0</v>
      </c>
      <c r="R149" s="13"/>
      <c r="S149" s="14"/>
      <c r="T149" s="15">
        <f t="shared" si="33"/>
        <v>0</v>
      </c>
      <c r="U149" s="16">
        <f t="shared" si="34"/>
        <v>12933</v>
      </c>
      <c r="V149" s="135" t="s">
        <v>1647</v>
      </c>
      <c r="W149" s="115" t="s">
        <v>18</v>
      </c>
      <c r="X149" s="135" t="s">
        <v>98</v>
      </c>
    </row>
    <row r="150" spans="1:24" ht="22" customHeight="1" x14ac:dyDescent="0.25">
      <c r="A150" s="29" t="s">
        <v>175</v>
      </c>
      <c r="B150" s="29">
        <v>112</v>
      </c>
      <c r="C150" s="2" t="s">
        <v>1648</v>
      </c>
      <c r="D150" s="30">
        <v>3660</v>
      </c>
      <c r="E150" s="3">
        <f t="shared" si="28"/>
        <v>0.32392247101513411</v>
      </c>
      <c r="F150" s="52" t="s">
        <v>1649</v>
      </c>
      <c r="G150" s="53">
        <v>6928</v>
      </c>
      <c r="H150" s="54">
        <f t="shared" si="29"/>
        <v>0.61315160633684396</v>
      </c>
      <c r="I150" s="4" t="s">
        <v>1649</v>
      </c>
      <c r="J150" s="5">
        <v>506</v>
      </c>
      <c r="K150" s="6">
        <f t="shared" si="30"/>
        <v>4.4782724134879194E-2</v>
      </c>
      <c r="L150" s="7" t="s">
        <v>1648</v>
      </c>
      <c r="M150" s="8">
        <v>205</v>
      </c>
      <c r="N150" s="9">
        <f t="shared" si="31"/>
        <v>1.8143198513142757E-2</v>
      </c>
      <c r="O150" s="10"/>
      <c r="P150" s="11"/>
      <c r="Q150" s="12">
        <f t="shared" si="32"/>
        <v>0</v>
      </c>
      <c r="R150" s="13"/>
      <c r="S150" s="14"/>
      <c r="T150" s="15">
        <f t="shared" si="33"/>
        <v>0</v>
      </c>
      <c r="U150" s="16">
        <f t="shared" si="34"/>
        <v>11299</v>
      </c>
      <c r="V150" s="135" t="s">
        <v>1649</v>
      </c>
      <c r="W150" s="115" t="s">
        <v>18</v>
      </c>
      <c r="X150" s="135" t="s">
        <v>541</v>
      </c>
    </row>
    <row r="151" spans="1:24" ht="22" customHeight="1" x14ac:dyDescent="0.25">
      <c r="A151" s="29" t="s">
        <v>175</v>
      </c>
      <c r="B151" s="29">
        <v>113</v>
      </c>
      <c r="C151" s="2" t="s">
        <v>1650</v>
      </c>
      <c r="D151" s="30">
        <v>2891</v>
      </c>
      <c r="E151" s="3">
        <f t="shared" si="28"/>
        <v>0.30544109878499737</v>
      </c>
      <c r="F151" s="52" t="s">
        <v>1651</v>
      </c>
      <c r="G151" s="53">
        <v>6574</v>
      </c>
      <c r="H151" s="54">
        <f t="shared" si="29"/>
        <v>0.69455890121500263</v>
      </c>
      <c r="I151" s="4"/>
      <c r="J151" s="5"/>
      <c r="K151" s="6">
        <f t="shared" si="30"/>
        <v>0</v>
      </c>
      <c r="L151" s="7"/>
      <c r="M151" s="8"/>
      <c r="N151" s="9">
        <f t="shared" si="31"/>
        <v>0</v>
      </c>
      <c r="O151" s="10"/>
      <c r="P151" s="11"/>
      <c r="Q151" s="12">
        <f t="shared" si="32"/>
        <v>0</v>
      </c>
      <c r="R151" s="13"/>
      <c r="S151" s="14"/>
      <c r="T151" s="15">
        <f t="shared" si="33"/>
        <v>0</v>
      </c>
      <c r="U151" s="16">
        <f t="shared" si="34"/>
        <v>9465</v>
      </c>
      <c r="V151" s="135" t="s">
        <v>1651</v>
      </c>
      <c r="W151" s="115" t="s">
        <v>18</v>
      </c>
      <c r="X151" s="135" t="s">
        <v>98</v>
      </c>
    </row>
    <row r="152" spans="1:24" ht="22" customHeight="1" x14ac:dyDescent="0.25">
      <c r="A152" s="29" t="s">
        <v>175</v>
      </c>
      <c r="B152" s="29">
        <v>114</v>
      </c>
      <c r="C152" s="2" t="s">
        <v>1652</v>
      </c>
      <c r="D152" s="30">
        <v>4028</v>
      </c>
      <c r="E152" s="3">
        <f t="shared" si="28"/>
        <v>0.34436180217149698</v>
      </c>
      <c r="F152" s="52" t="s">
        <v>1653</v>
      </c>
      <c r="G152" s="53">
        <v>6827</v>
      </c>
      <c r="H152" s="54">
        <f t="shared" si="29"/>
        <v>0.58365392835769858</v>
      </c>
      <c r="I152" s="4" t="s">
        <v>1653</v>
      </c>
      <c r="J152" s="5">
        <v>645</v>
      </c>
      <c r="K152" s="6">
        <f t="shared" si="30"/>
        <v>5.5142344190818156E-2</v>
      </c>
      <c r="L152" s="7" t="s">
        <v>1652</v>
      </c>
      <c r="M152" s="8">
        <v>197</v>
      </c>
      <c r="N152" s="9">
        <f t="shared" si="31"/>
        <v>1.6841925279986323E-2</v>
      </c>
      <c r="O152" s="10"/>
      <c r="P152" s="11"/>
      <c r="Q152" s="12">
        <f t="shared" si="32"/>
        <v>0</v>
      </c>
      <c r="R152" s="13"/>
      <c r="S152" s="14"/>
      <c r="T152" s="15">
        <f t="shared" si="33"/>
        <v>0</v>
      </c>
      <c r="U152" s="16">
        <f t="shared" si="34"/>
        <v>11697</v>
      </c>
      <c r="V152" s="135" t="s">
        <v>1653</v>
      </c>
      <c r="W152" s="115" t="s">
        <v>18</v>
      </c>
      <c r="X152" s="135" t="s">
        <v>541</v>
      </c>
    </row>
    <row r="153" spans="1:24" ht="22" customHeight="1" x14ac:dyDescent="0.25">
      <c r="A153" s="29" t="s">
        <v>175</v>
      </c>
      <c r="B153" s="29">
        <v>115</v>
      </c>
      <c r="C153" s="2" t="s">
        <v>1654</v>
      </c>
      <c r="D153" s="30">
        <v>5535</v>
      </c>
      <c r="E153" s="3">
        <f t="shared" si="28"/>
        <v>0.73947895791583163</v>
      </c>
      <c r="F153" s="52" t="s">
        <v>1655</v>
      </c>
      <c r="G153" s="53">
        <v>1639</v>
      </c>
      <c r="H153" s="54">
        <f t="shared" si="29"/>
        <v>0.21897127588510354</v>
      </c>
      <c r="I153" s="4"/>
      <c r="J153" s="5"/>
      <c r="K153" s="6">
        <f t="shared" si="30"/>
        <v>0</v>
      </c>
      <c r="L153" s="7" t="s">
        <v>1654</v>
      </c>
      <c r="M153" s="8">
        <v>311</v>
      </c>
      <c r="N153" s="9">
        <f t="shared" si="31"/>
        <v>4.1549766199064794E-2</v>
      </c>
      <c r="O153" s="10"/>
      <c r="P153" s="11"/>
      <c r="Q153" s="12">
        <f t="shared" si="32"/>
        <v>0</v>
      </c>
      <c r="R153" s="13"/>
      <c r="S153" s="14"/>
      <c r="T153" s="15">
        <f t="shared" si="33"/>
        <v>0</v>
      </c>
      <c r="U153" s="16">
        <f t="shared" si="34"/>
        <v>7485</v>
      </c>
      <c r="V153" s="135" t="s">
        <v>1654</v>
      </c>
      <c r="W153" s="115" t="s">
        <v>42</v>
      </c>
      <c r="X153" s="135" t="s">
        <v>539</v>
      </c>
    </row>
    <row r="154" spans="1:24" ht="22" customHeight="1" x14ac:dyDescent="0.25">
      <c r="A154" s="29" t="s">
        <v>175</v>
      </c>
      <c r="B154" s="29">
        <v>116</v>
      </c>
      <c r="C154" s="2" t="s">
        <v>1656</v>
      </c>
      <c r="D154" s="30">
        <v>4959</v>
      </c>
      <c r="E154" s="3">
        <f t="shared" si="28"/>
        <v>0.9298706169135571</v>
      </c>
      <c r="F154" s="52"/>
      <c r="G154" s="53"/>
      <c r="H154" s="54">
        <f t="shared" si="29"/>
        <v>0</v>
      </c>
      <c r="I154" s="4"/>
      <c r="J154" s="5"/>
      <c r="K154" s="6">
        <f t="shared" si="30"/>
        <v>0</v>
      </c>
      <c r="L154" s="7" t="s">
        <v>1656</v>
      </c>
      <c r="M154" s="8">
        <v>374</v>
      </c>
      <c r="N154" s="9">
        <f t="shared" si="31"/>
        <v>7.0129383086442898E-2</v>
      </c>
      <c r="O154" s="10"/>
      <c r="P154" s="11"/>
      <c r="Q154" s="12">
        <f t="shared" si="32"/>
        <v>0</v>
      </c>
      <c r="R154" s="13"/>
      <c r="S154" s="14"/>
      <c r="T154" s="15">
        <f t="shared" si="33"/>
        <v>0</v>
      </c>
      <c r="U154" s="16">
        <f t="shared" si="34"/>
        <v>5333</v>
      </c>
      <c r="V154" s="135" t="s">
        <v>1656</v>
      </c>
      <c r="W154" s="115" t="s">
        <v>42</v>
      </c>
      <c r="X154" s="135" t="s">
        <v>43</v>
      </c>
    </row>
    <row r="155" spans="1:24" ht="22" customHeight="1" x14ac:dyDescent="0.25">
      <c r="A155" s="29" t="s">
        <v>175</v>
      </c>
      <c r="B155" s="29">
        <v>117</v>
      </c>
      <c r="C155" s="2" t="s">
        <v>166</v>
      </c>
      <c r="D155" s="30">
        <v>7850</v>
      </c>
      <c r="E155" s="3">
        <f t="shared" si="28"/>
        <v>1</v>
      </c>
      <c r="F155" s="52"/>
      <c r="G155" s="53"/>
      <c r="H155" s="54">
        <f t="shared" si="29"/>
        <v>0</v>
      </c>
      <c r="I155" s="4"/>
      <c r="J155" s="5"/>
      <c r="K155" s="6">
        <f t="shared" si="30"/>
        <v>0</v>
      </c>
      <c r="L155" s="7"/>
      <c r="M155" s="8"/>
      <c r="N155" s="9">
        <f t="shared" si="31"/>
        <v>0</v>
      </c>
      <c r="O155" s="10"/>
      <c r="P155" s="11"/>
      <c r="Q155" s="12">
        <f t="shared" si="32"/>
        <v>0</v>
      </c>
      <c r="R155" s="13"/>
      <c r="S155" s="14"/>
      <c r="T155" s="15">
        <f t="shared" si="33"/>
        <v>0</v>
      </c>
      <c r="U155" s="16">
        <f t="shared" si="34"/>
        <v>7850</v>
      </c>
      <c r="V155" s="135" t="s">
        <v>166</v>
      </c>
      <c r="W155" s="115" t="s">
        <v>42</v>
      </c>
      <c r="X155" s="135" t="s">
        <v>42</v>
      </c>
    </row>
    <row r="156" spans="1:24" ht="22" customHeight="1" x14ac:dyDescent="0.25">
      <c r="A156" s="29" t="s">
        <v>175</v>
      </c>
      <c r="B156" s="29">
        <v>118</v>
      </c>
      <c r="C156" s="2" t="s">
        <v>763</v>
      </c>
      <c r="D156" s="30">
        <v>5589</v>
      </c>
      <c r="E156" s="3">
        <f t="shared" si="28"/>
        <v>0.58370757180156663</v>
      </c>
      <c r="F156" s="52" t="s">
        <v>809</v>
      </c>
      <c r="G156" s="53">
        <v>3503</v>
      </c>
      <c r="H156" s="54">
        <f t="shared" si="29"/>
        <v>0.36584856396866838</v>
      </c>
      <c r="I156" s="4" t="s">
        <v>763</v>
      </c>
      <c r="J156" s="5">
        <v>261</v>
      </c>
      <c r="K156" s="6">
        <f t="shared" si="30"/>
        <v>2.7258485639686685E-2</v>
      </c>
      <c r="L156" s="7" t="s">
        <v>763</v>
      </c>
      <c r="M156" s="8">
        <v>222</v>
      </c>
      <c r="N156" s="9">
        <f t="shared" si="31"/>
        <v>2.3185378590078329E-2</v>
      </c>
      <c r="O156" s="10"/>
      <c r="P156" s="11"/>
      <c r="Q156" s="12">
        <f t="shared" si="32"/>
        <v>0</v>
      </c>
      <c r="R156" s="13"/>
      <c r="S156" s="14"/>
      <c r="T156" s="15">
        <f t="shared" si="33"/>
        <v>0</v>
      </c>
      <c r="U156" s="16">
        <f t="shared" si="34"/>
        <v>9575</v>
      </c>
      <c r="V156" s="135" t="s">
        <v>763</v>
      </c>
      <c r="W156" s="115" t="s">
        <v>42</v>
      </c>
      <c r="X156" s="135" t="s">
        <v>560</v>
      </c>
    </row>
    <row r="157" spans="1:24" ht="22" customHeight="1" x14ac:dyDescent="0.25">
      <c r="A157" s="29" t="s">
        <v>175</v>
      </c>
      <c r="B157" s="29">
        <v>119</v>
      </c>
      <c r="C157" s="2" t="s">
        <v>1657</v>
      </c>
      <c r="D157" s="30">
        <v>5998</v>
      </c>
      <c r="E157" s="3">
        <f t="shared" si="28"/>
        <v>0.52038868644803049</v>
      </c>
      <c r="F157" s="52" t="s">
        <v>1658</v>
      </c>
      <c r="G157" s="53">
        <v>5528</v>
      </c>
      <c r="H157" s="54">
        <f t="shared" si="29"/>
        <v>0.47961131355196945</v>
      </c>
      <c r="I157" s="4"/>
      <c r="J157" s="5"/>
      <c r="K157" s="6">
        <f t="shared" si="30"/>
        <v>0</v>
      </c>
      <c r="L157" s="7"/>
      <c r="M157" s="8"/>
      <c r="N157" s="9">
        <f t="shared" si="31"/>
        <v>0</v>
      </c>
      <c r="O157" s="10"/>
      <c r="P157" s="11"/>
      <c r="Q157" s="12">
        <f t="shared" si="32"/>
        <v>0</v>
      </c>
      <c r="R157" s="13"/>
      <c r="S157" s="14"/>
      <c r="T157" s="15">
        <f t="shared" si="33"/>
        <v>0</v>
      </c>
      <c r="U157" s="16">
        <f t="shared" si="34"/>
        <v>11526</v>
      </c>
      <c r="V157" s="135" t="s">
        <v>1657</v>
      </c>
      <c r="W157" s="115" t="s">
        <v>42</v>
      </c>
      <c r="X157" s="135" t="s">
        <v>98</v>
      </c>
    </row>
    <row r="158" spans="1:24" ht="22" customHeight="1" x14ac:dyDescent="0.25">
      <c r="A158" s="29" t="s">
        <v>175</v>
      </c>
      <c r="B158" s="29">
        <v>120</v>
      </c>
      <c r="C158" s="2" t="s">
        <v>1659</v>
      </c>
      <c r="D158" s="30">
        <v>4229</v>
      </c>
      <c r="E158" s="3">
        <f t="shared" si="28"/>
        <v>0.39530753411852682</v>
      </c>
      <c r="F158" s="52" t="s">
        <v>1660</v>
      </c>
      <c r="G158" s="53">
        <v>5858</v>
      </c>
      <c r="H158" s="54">
        <f t="shared" si="29"/>
        <v>0.54757898672649097</v>
      </c>
      <c r="I158" s="4" t="s">
        <v>1660</v>
      </c>
      <c r="J158" s="5">
        <v>546</v>
      </c>
      <c r="K158" s="6">
        <f t="shared" si="30"/>
        <v>5.1037577117218173E-2</v>
      </c>
      <c r="L158" s="7"/>
      <c r="M158" s="8"/>
      <c r="N158" s="9">
        <f t="shared" si="31"/>
        <v>0</v>
      </c>
      <c r="O158" s="10"/>
      <c r="P158" s="11"/>
      <c r="Q158" s="12">
        <f t="shared" si="32"/>
        <v>0</v>
      </c>
      <c r="R158" s="13" t="s">
        <v>1661</v>
      </c>
      <c r="S158" s="14">
        <v>65</v>
      </c>
      <c r="T158" s="15">
        <f t="shared" si="33"/>
        <v>6.0759020377640681E-3</v>
      </c>
      <c r="U158" s="16">
        <f t="shared" si="34"/>
        <v>10698</v>
      </c>
      <c r="V158" s="135" t="s">
        <v>1660</v>
      </c>
      <c r="W158" s="115" t="s">
        <v>18</v>
      </c>
      <c r="X158" s="135" t="s">
        <v>1429</v>
      </c>
    </row>
    <row r="159" spans="1:24" ht="22" customHeight="1" x14ac:dyDescent="0.25">
      <c r="A159" s="29" t="s">
        <v>175</v>
      </c>
      <c r="B159" s="29">
        <v>121</v>
      </c>
      <c r="C159" s="2" t="s">
        <v>1662</v>
      </c>
      <c r="D159" s="30">
        <v>5919</v>
      </c>
      <c r="E159" s="3">
        <f t="shared" si="28"/>
        <v>0.72625766871165642</v>
      </c>
      <c r="F159" s="52" t="s">
        <v>1663</v>
      </c>
      <c r="G159" s="53">
        <v>2231</v>
      </c>
      <c r="H159" s="54">
        <f t="shared" si="29"/>
        <v>0.27374233128834358</v>
      </c>
      <c r="I159" s="4"/>
      <c r="J159" s="5"/>
      <c r="K159" s="6">
        <f t="shared" si="30"/>
        <v>0</v>
      </c>
      <c r="L159" s="7"/>
      <c r="M159" s="8"/>
      <c r="N159" s="9">
        <f t="shared" si="31"/>
        <v>0</v>
      </c>
      <c r="O159" s="10"/>
      <c r="P159" s="11"/>
      <c r="Q159" s="12">
        <f t="shared" si="32"/>
        <v>0</v>
      </c>
      <c r="R159" s="13"/>
      <c r="S159" s="14"/>
      <c r="T159" s="15">
        <f t="shared" si="33"/>
        <v>0</v>
      </c>
      <c r="U159" s="16">
        <f t="shared" si="34"/>
        <v>8150</v>
      </c>
      <c r="V159" s="135" t="s">
        <v>1662</v>
      </c>
      <c r="W159" s="115" t="s">
        <v>42</v>
      </c>
      <c r="X159" s="135" t="s">
        <v>98</v>
      </c>
    </row>
    <row r="160" spans="1:24" ht="22" customHeight="1" x14ac:dyDescent="0.25">
      <c r="A160" s="29" t="s">
        <v>175</v>
      </c>
      <c r="B160" s="29">
        <v>122</v>
      </c>
      <c r="C160" s="2"/>
      <c r="D160" s="30"/>
      <c r="E160" s="3">
        <f t="shared" si="28"/>
        <v>0</v>
      </c>
      <c r="F160" s="52" t="s">
        <v>256</v>
      </c>
      <c r="G160" s="53">
        <v>7767</v>
      </c>
      <c r="H160" s="54">
        <f t="shared" si="29"/>
        <v>1</v>
      </c>
      <c r="I160" s="4"/>
      <c r="J160" s="5"/>
      <c r="K160" s="6">
        <f t="shared" si="30"/>
        <v>0</v>
      </c>
      <c r="L160" s="7"/>
      <c r="M160" s="8"/>
      <c r="N160" s="9">
        <f t="shared" si="31"/>
        <v>0</v>
      </c>
      <c r="O160" s="10"/>
      <c r="P160" s="11"/>
      <c r="Q160" s="12">
        <f t="shared" si="32"/>
        <v>0</v>
      </c>
      <c r="R160" s="13"/>
      <c r="S160" s="14"/>
      <c r="T160" s="15">
        <f t="shared" si="33"/>
        <v>0</v>
      </c>
      <c r="U160" s="16">
        <f t="shared" si="34"/>
        <v>7767</v>
      </c>
      <c r="V160" s="135" t="s">
        <v>256</v>
      </c>
      <c r="W160" s="115" t="s">
        <v>18</v>
      </c>
      <c r="X160" s="135" t="s">
        <v>18</v>
      </c>
    </row>
    <row r="161" spans="1:24" ht="22" customHeight="1" x14ac:dyDescent="0.25">
      <c r="A161" s="29" t="s">
        <v>175</v>
      </c>
      <c r="B161" s="29">
        <v>123</v>
      </c>
      <c r="C161" s="2" t="s">
        <v>1664</v>
      </c>
      <c r="D161" s="30">
        <v>5132</v>
      </c>
      <c r="E161" s="3">
        <f t="shared" si="28"/>
        <v>0.4464549804262723</v>
      </c>
      <c r="F161" s="52" t="s">
        <v>1665</v>
      </c>
      <c r="G161" s="53">
        <v>6038</v>
      </c>
      <c r="H161" s="54">
        <f t="shared" si="29"/>
        <v>0.52527185732927362</v>
      </c>
      <c r="I161" s="4" t="s">
        <v>1665</v>
      </c>
      <c r="J161" s="5">
        <v>235</v>
      </c>
      <c r="K161" s="6">
        <f t="shared" si="30"/>
        <v>2.0443671161374511E-2</v>
      </c>
      <c r="L161" s="7"/>
      <c r="M161" s="8"/>
      <c r="N161" s="9">
        <f t="shared" si="31"/>
        <v>0</v>
      </c>
      <c r="O161" s="10"/>
      <c r="P161" s="11"/>
      <c r="Q161" s="12">
        <f t="shared" si="32"/>
        <v>0</v>
      </c>
      <c r="R161" s="13" t="s">
        <v>1666</v>
      </c>
      <c r="S161" s="14">
        <v>90</v>
      </c>
      <c r="T161" s="15">
        <f t="shared" si="33"/>
        <v>7.8294910830795997E-3</v>
      </c>
      <c r="U161" s="16">
        <f t="shared" si="34"/>
        <v>11495</v>
      </c>
      <c r="V161" s="135" t="s">
        <v>1665</v>
      </c>
      <c r="W161" s="115" t="s">
        <v>18</v>
      </c>
      <c r="X161" s="135" t="s">
        <v>1429</v>
      </c>
    </row>
    <row r="162" spans="1:24" ht="22" customHeight="1" x14ac:dyDescent="0.25">
      <c r="A162" s="29" t="s">
        <v>175</v>
      </c>
      <c r="B162" s="29">
        <v>124</v>
      </c>
      <c r="C162" s="2" t="s">
        <v>1667</v>
      </c>
      <c r="D162" s="30">
        <v>5417</v>
      </c>
      <c r="E162" s="3">
        <f t="shared" si="28"/>
        <v>0.92456050520566646</v>
      </c>
      <c r="F162" s="52" t="s">
        <v>1668</v>
      </c>
      <c r="G162" s="53">
        <v>442</v>
      </c>
      <c r="H162" s="54">
        <f t="shared" si="29"/>
        <v>7.5439494794333498E-2</v>
      </c>
      <c r="I162" s="4"/>
      <c r="J162" s="5"/>
      <c r="K162" s="6">
        <f t="shared" si="30"/>
        <v>0</v>
      </c>
      <c r="L162" s="7"/>
      <c r="M162" s="8"/>
      <c r="N162" s="9">
        <f t="shared" si="31"/>
        <v>0</v>
      </c>
      <c r="O162" s="10"/>
      <c r="P162" s="11"/>
      <c r="Q162" s="12">
        <f t="shared" si="32"/>
        <v>0</v>
      </c>
      <c r="R162" s="13"/>
      <c r="S162" s="14"/>
      <c r="T162" s="15">
        <f t="shared" si="33"/>
        <v>0</v>
      </c>
      <c r="U162" s="16">
        <f t="shared" si="34"/>
        <v>5859</v>
      </c>
      <c r="V162" s="135" t="s">
        <v>1667</v>
      </c>
      <c r="W162" s="115" t="s">
        <v>42</v>
      </c>
      <c r="X162" s="135" t="s">
        <v>98</v>
      </c>
    </row>
    <row r="163" spans="1:24" ht="22" customHeight="1" x14ac:dyDescent="0.25">
      <c r="A163" s="29" t="s">
        <v>175</v>
      </c>
      <c r="B163" s="29">
        <v>125</v>
      </c>
      <c r="C163" s="2" t="s">
        <v>1669</v>
      </c>
      <c r="D163" s="30">
        <v>4182</v>
      </c>
      <c r="E163" s="3">
        <f t="shared" si="28"/>
        <v>0.34320886335658596</v>
      </c>
      <c r="F163" s="52" t="s">
        <v>1670</v>
      </c>
      <c r="G163" s="53">
        <v>7780</v>
      </c>
      <c r="H163" s="54">
        <f t="shared" si="29"/>
        <v>0.63848994665572423</v>
      </c>
      <c r="I163" s="4"/>
      <c r="J163" s="5"/>
      <c r="K163" s="6">
        <f t="shared" si="30"/>
        <v>0</v>
      </c>
      <c r="L163" s="7"/>
      <c r="M163" s="8"/>
      <c r="N163" s="9">
        <f t="shared" si="31"/>
        <v>0</v>
      </c>
      <c r="O163" s="10" t="s">
        <v>1671</v>
      </c>
      <c r="P163" s="11">
        <v>223</v>
      </c>
      <c r="Q163" s="12">
        <f t="shared" si="32"/>
        <v>1.8301189987689783E-2</v>
      </c>
      <c r="R163" s="13"/>
      <c r="S163" s="14"/>
      <c r="T163" s="15">
        <f t="shared" si="33"/>
        <v>0</v>
      </c>
      <c r="U163" s="16">
        <f t="shared" si="34"/>
        <v>12185</v>
      </c>
      <c r="V163" s="135" t="s">
        <v>1670</v>
      </c>
      <c r="W163" s="115" t="s">
        <v>18</v>
      </c>
      <c r="X163" s="135" t="s">
        <v>98</v>
      </c>
    </row>
    <row r="164" spans="1:24" ht="22" customHeight="1" x14ac:dyDescent="0.25">
      <c r="A164" s="29" t="s">
        <v>175</v>
      </c>
      <c r="B164" s="29">
        <v>126</v>
      </c>
      <c r="C164" s="2" t="s">
        <v>1672</v>
      </c>
      <c r="D164" s="30">
        <v>6353</v>
      </c>
      <c r="E164" s="3">
        <f t="shared" si="28"/>
        <v>0.87639674437853499</v>
      </c>
      <c r="F164" s="52" t="s">
        <v>1673</v>
      </c>
      <c r="G164" s="53">
        <v>896</v>
      </c>
      <c r="H164" s="54">
        <f t="shared" si="29"/>
        <v>0.12360325562146503</v>
      </c>
      <c r="I164" s="4"/>
      <c r="J164" s="5"/>
      <c r="K164" s="6">
        <f t="shared" si="30"/>
        <v>0</v>
      </c>
      <c r="L164" s="7"/>
      <c r="M164" s="8"/>
      <c r="N164" s="9">
        <f t="shared" si="31"/>
        <v>0</v>
      </c>
      <c r="O164" s="10"/>
      <c r="P164" s="11"/>
      <c r="Q164" s="12">
        <f t="shared" si="32"/>
        <v>0</v>
      </c>
      <c r="R164" s="13"/>
      <c r="S164" s="14"/>
      <c r="T164" s="15">
        <f t="shared" si="33"/>
        <v>0</v>
      </c>
      <c r="U164" s="16">
        <f t="shared" si="34"/>
        <v>7249</v>
      </c>
      <c r="V164" s="135" t="s">
        <v>1672</v>
      </c>
      <c r="W164" s="115" t="s">
        <v>42</v>
      </c>
      <c r="X164" s="135" t="s">
        <v>98</v>
      </c>
    </row>
    <row r="165" spans="1:24" ht="22" customHeight="1" x14ac:dyDescent="0.25">
      <c r="A165" s="29" t="s">
        <v>175</v>
      </c>
      <c r="B165" s="29">
        <v>127</v>
      </c>
      <c r="C165" s="2" t="s">
        <v>1674</v>
      </c>
      <c r="D165" s="30">
        <v>4828</v>
      </c>
      <c r="E165" s="3">
        <f t="shared" si="28"/>
        <v>0.76854504934734158</v>
      </c>
      <c r="F165" s="52" t="s">
        <v>1675</v>
      </c>
      <c r="G165" s="53">
        <v>1290</v>
      </c>
      <c r="H165" s="54">
        <f t="shared" si="29"/>
        <v>0.20534861509073543</v>
      </c>
      <c r="I165" s="4"/>
      <c r="J165" s="5"/>
      <c r="K165" s="6">
        <f t="shared" si="30"/>
        <v>0</v>
      </c>
      <c r="L165" s="7" t="s">
        <v>1674</v>
      </c>
      <c r="M165" s="8">
        <v>164</v>
      </c>
      <c r="N165" s="9">
        <f t="shared" si="31"/>
        <v>2.6106335561922954E-2</v>
      </c>
      <c r="O165" s="10"/>
      <c r="P165" s="11"/>
      <c r="Q165" s="12">
        <f t="shared" si="32"/>
        <v>0</v>
      </c>
      <c r="R165" s="13"/>
      <c r="S165" s="14"/>
      <c r="T165" s="15">
        <f t="shared" si="33"/>
        <v>0</v>
      </c>
      <c r="U165" s="16">
        <f t="shared" si="34"/>
        <v>6282</v>
      </c>
      <c r="V165" s="135" t="s">
        <v>1674</v>
      </c>
      <c r="W165" s="115" t="s">
        <v>42</v>
      </c>
      <c r="X165" s="135" t="s">
        <v>539</v>
      </c>
    </row>
    <row r="166" spans="1:24" ht="22" customHeight="1" x14ac:dyDescent="0.25">
      <c r="A166" s="29" t="s">
        <v>175</v>
      </c>
      <c r="B166" s="29">
        <v>128</v>
      </c>
      <c r="C166" s="2" t="s">
        <v>1432</v>
      </c>
      <c r="D166" s="30">
        <v>3332</v>
      </c>
      <c r="E166" s="3">
        <f t="shared" si="28"/>
        <v>0.89449664429530207</v>
      </c>
      <c r="F166" s="52" t="s">
        <v>1676</v>
      </c>
      <c r="G166" s="53">
        <v>393</v>
      </c>
      <c r="H166" s="54">
        <f t="shared" si="29"/>
        <v>0.10550335570469799</v>
      </c>
      <c r="I166" s="4"/>
      <c r="J166" s="5"/>
      <c r="K166" s="6">
        <f t="shared" si="30"/>
        <v>0</v>
      </c>
      <c r="L166" s="7"/>
      <c r="M166" s="8"/>
      <c r="N166" s="9">
        <f t="shared" si="31"/>
        <v>0</v>
      </c>
      <c r="O166" s="10"/>
      <c r="P166" s="11"/>
      <c r="Q166" s="12">
        <f t="shared" si="32"/>
        <v>0</v>
      </c>
      <c r="R166" s="13"/>
      <c r="S166" s="14"/>
      <c r="T166" s="15">
        <f t="shared" si="33"/>
        <v>0</v>
      </c>
      <c r="U166" s="16">
        <f t="shared" si="34"/>
        <v>3725</v>
      </c>
      <c r="V166" s="135" t="s">
        <v>1432</v>
      </c>
      <c r="W166" s="115" t="s">
        <v>42</v>
      </c>
      <c r="X166" s="135" t="s">
        <v>98</v>
      </c>
    </row>
    <row r="167" spans="1:24" ht="22" customHeight="1" x14ac:dyDescent="0.25">
      <c r="A167" s="29" t="s">
        <v>175</v>
      </c>
      <c r="B167" s="29">
        <v>129</v>
      </c>
      <c r="C167" s="2" t="s">
        <v>1677</v>
      </c>
      <c r="D167" s="30">
        <v>4934</v>
      </c>
      <c r="E167" s="3">
        <f t="shared" ref="E167:E189" si="35">D167/SUM($D167,$G167,$J167,$M167,$P167,$S167)</f>
        <v>0.83147960903269291</v>
      </c>
      <c r="F167" s="52" t="s">
        <v>1678</v>
      </c>
      <c r="G167" s="53">
        <v>1000</v>
      </c>
      <c r="H167" s="54">
        <f t="shared" ref="H167:H189" si="36">G167/SUM($D167,$G167,$J167,$M167,$P167,$S167)</f>
        <v>0.16852039096730703</v>
      </c>
      <c r="I167" s="4"/>
      <c r="J167" s="5"/>
      <c r="K167" s="6">
        <f t="shared" ref="K167:K189" si="37">J167/SUM($D167,$G167,$J167,$M167,$P167,$S167)</f>
        <v>0</v>
      </c>
      <c r="L167" s="7"/>
      <c r="M167" s="8"/>
      <c r="N167" s="9">
        <f t="shared" ref="N167:N189" si="38">M167/SUM($D167,$G167,$J167,$M167,$P167,$S167)</f>
        <v>0</v>
      </c>
      <c r="O167" s="10"/>
      <c r="P167" s="11"/>
      <c r="Q167" s="12">
        <f t="shared" ref="Q167:Q189" si="39">P167/SUM($D167,$G167,$J167,$M167,$P167,$S167)</f>
        <v>0</v>
      </c>
      <c r="R167" s="13"/>
      <c r="S167" s="14"/>
      <c r="T167" s="15">
        <f t="shared" ref="T167:T189" si="40">S167/SUM($D167,$G167,$J167,$M167,$P167,$S167)</f>
        <v>0</v>
      </c>
      <c r="U167" s="16">
        <f t="shared" ref="U167:U189" si="41">D167+G167+J167+M167+P167+S167</f>
        <v>5934</v>
      </c>
      <c r="V167" s="135" t="s">
        <v>1677</v>
      </c>
      <c r="W167" s="115" t="s">
        <v>42</v>
      </c>
      <c r="X167" s="135" t="s">
        <v>98</v>
      </c>
    </row>
    <row r="168" spans="1:24" ht="22" customHeight="1" x14ac:dyDescent="0.25">
      <c r="A168" s="29" t="s">
        <v>175</v>
      </c>
      <c r="B168" s="29">
        <v>130</v>
      </c>
      <c r="C168" s="2" t="s">
        <v>1609</v>
      </c>
      <c r="D168" s="30">
        <v>4098</v>
      </c>
      <c r="E168" s="3">
        <f t="shared" si="35"/>
        <v>0.9048355045263855</v>
      </c>
      <c r="F168" s="52" t="s">
        <v>1679</v>
      </c>
      <c r="G168" s="53">
        <v>431</v>
      </c>
      <c r="H168" s="54">
        <f t="shared" si="36"/>
        <v>9.5164495473614483E-2</v>
      </c>
      <c r="I168" s="4"/>
      <c r="J168" s="5"/>
      <c r="K168" s="6">
        <f t="shared" si="37"/>
        <v>0</v>
      </c>
      <c r="L168" s="7"/>
      <c r="M168" s="8"/>
      <c r="N168" s="9">
        <f t="shared" si="38"/>
        <v>0</v>
      </c>
      <c r="O168" s="10"/>
      <c r="P168" s="11"/>
      <c r="Q168" s="12">
        <f t="shared" si="39"/>
        <v>0</v>
      </c>
      <c r="R168" s="13"/>
      <c r="S168" s="14"/>
      <c r="T168" s="15">
        <f t="shared" si="40"/>
        <v>0</v>
      </c>
      <c r="U168" s="16">
        <f t="shared" si="41"/>
        <v>4529</v>
      </c>
      <c r="V168" s="135" t="s">
        <v>1609</v>
      </c>
      <c r="W168" s="115" t="s">
        <v>42</v>
      </c>
      <c r="X168" s="135" t="s">
        <v>98</v>
      </c>
    </row>
    <row r="169" spans="1:24" ht="22" customHeight="1" x14ac:dyDescent="0.25">
      <c r="A169" s="29" t="s">
        <v>175</v>
      </c>
      <c r="B169" s="29">
        <v>131</v>
      </c>
      <c r="C169" s="2"/>
      <c r="D169" s="30"/>
      <c r="E169" s="3">
        <f t="shared" si="35"/>
        <v>0</v>
      </c>
      <c r="F169" s="52" t="s">
        <v>1680</v>
      </c>
      <c r="G169" s="53">
        <v>8323</v>
      </c>
      <c r="H169" s="54">
        <f t="shared" si="36"/>
        <v>1</v>
      </c>
      <c r="I169" s="4"/>
      <c r="J169" s="5"/>
      <c r="K169" s="6">
        <f t="shared" si="37"/>
        <v>0</v>
      </c>
      <c r="L169" s="7"/>
      <c r="M169" s="8"/>
      <c r="N169" s="9">
        <f t="shared" si="38"/>
        <v>0</v>
      </c>
      <c r="O169" s="10"/>
      <c r="P169" s="11"/>
      <c r="Q169" s="12">
        <f t="shared" si="39"/>
        <v>0</v>
      </c>
      <c r="R169" s="13"/>
      <c r="S169" s="14"/>
      <c r="T169" s="15">
        <f t="shared" si="40"/>
        <v>0</v>
      </c>
      <c r="U169" s="16">
        <f t="shared" si="41"/>
        <v>8323</v>
      </c>
      <c r="V169" s="135" t="s">
        <v>1680</v>
      </c>
      <c r="W169" s="115" t="s">
        <v>18</v>
      </c>
      <c r="X169" s="135" t="s">
        <v>18</v>
      </c>
    </row>
    <row r="170" spans="1:24" ht="22" customHeight="1" x14ac:dyDescent="0.25">
      <c r="A170" s="29" t="s">
        <v>175</v>
      </c>
      <c r="B170" s="29">
        <v>132</v>
      </c>
      <c r="C170" s="2" t="s">
        <v>1681</v>
      </c>
      <c r="D170" s="30">
        <v>5593</v>
      </c>
      <c r="E170" s="3">
        <f t="shared" si="35"/>
        <v>0.45467848142427447</v>
      </c>
      <c r="F170" s="52" t="s">
        <v>1682</v>
      </c>
      <c r="G170" s="53">
        <v>6708</v>
      </c>
      <c r="H170" s="54">
        <f t="shared" si="36"/>
        <v>0.54532151857572553</v>
      </c>
      <c r="I170" s="4"/>
      <c r="J170" s="5"/>
      <c r="K170" s="6">
        <f t="shared" si="37"/>
        <v>0</v>
      </c>
      <c r="L170" s="7"/>
      <c r="M170" s="8"/>
      <c r="N170" s="9">
        <f t="shared" si="38"/>
        <v>0</v>
      </c>
      <c r="O170" s="10"/>
      <c r="P170" s="11"/>
      <c r="Q170" s="12">
        <f t="shared" si="39"/>
        <v>0</v>
      </c>
      <c r="R170" s="13"/>
      <c r="S170" s="14"/>
      <c r="T170" s="15">
        <f t="shared" si="40"/>
        <v>0</v>
      </c>
      <c r="U170" s="16">
        <f t="shared" si="41"/>
        <v>12301</v>
      </c>
      <c r="V170" s="135" t="s">
        <v>1683</v>
      </c>
      <c r="W170" s="115" t="s">
        <v>18</v>
      </c>
      <c r="X170" s="135" t="s">
        <v>98</v>
      </c>
    </row>
    <row r="171" spans="1:24" ht="22" customHeight="1" x14ac:dyDescent="0.25">
      <c r="A171" s="29" t="s">
        <v>175</v>
      </c>
      <c r="B171" s="29">
        <v>133</v>
      </c>
      <c r="C171" s="2" t="s">
        <v>1684</v>
      </c>
      <c r="D171" s="30">
        <v>5982</v>
      </c>
      <c r="E171" s="3">
        <f t="shared" si="35"/>
        <v>0.61957534955981353</v>
      </c>
      <c r="F171" s="52" t="s">
        <v>1685</v>
      </c>
      <c r="G171" s="53">
        <v>3673</v>
      </c>
      <c r="H171" s="54">
        <f t="shared" si="36"/>
        <v>0.38042465044018642</v>
      </c>
      <c r="I171" s="4"/>
      <c r="J171" s="5"/>
      <c r="K171" s="6">
        <f t="shared" si="37"/>
        <v>0</v>
      </c>
      <c r="L171" s="7"/>
      <c r="M171" s="8"/>
      <c r="N171" s="9">
        <f t="shared" si="38"/>
        <v>0</v>
      </c>
      <c r="O171" s="10"/>
      <c r="P171" s="11"/>
      <c r="Q171" s="12">
        <f t="shared" si="39"/>
        <v>0</v>
      </c>
      <c r="R171" s="13"/>
      <c r="S171" s="14"/>
      <c r="T171" s="15">
        <f t="shared" si="40"/>
        <v>0</v>
      </c>
      <c r="U171" s="16">
        <f t="shared" si="41"/>
        <v>9655</v>
      </c>
      <c r="V171" s="135" t="s">
        <v>1684</v>
      </c>
      <c r="W171" s="115" t="s">
        <v>42</v>
      </c>
      <c r="X171" s="135" t="s">
        <v>98</v>
      </c>
    </row>
    <row r="172" spans="1:24" ht="22" customHeight="1" x14ac:dyDescent="0.25">
      <c r="A172" s="29" t="s">
        <v>175</v>
      </c>
      <c r="B172" s="29">
        <v>134</v>
      </c>
      <c r="C172" s="2" t="s">
        <v>1686</v>
      </c>
      <c r="D172" s="30">
        <v>4016</v>
      </c>
      <c r="E172" s="3">
        <f t="shared" si="35"/>
        <v>0.34510612700867921</v>
      </c>
      <c r="F172" s="52" t="s">
        <v>1687</v>
      </c>
      <c r="G172" s="53">
        <v>7621</v>
      </c>
      <c r="H172" s="54">
        <f t="shared" si="36"/>
        <v>0.65489387299132074</v>
      </c>
      <c r="I172" s="4"/>
      <c r="J172" s="5"/>
      <c r="K172" s="6">
        <f t="shared" si="37"/>
        <v>0</v>
      </c>
      <c r="L172" s="7"/>
      <c r="M172" s="8"/>
      <c r="N172" s="9">
        <f t="shared" si="38"/>
        <v>0</v>
      </c>
      <c r="O172" s="10"/>
      <c r="P172" s="11"/>
      <c r="Q172" s="12">
        <f t="shared" si="39"/>
        <v>0</v>
      </c>
      <c r="R172" s="13"/>
      <c r="S172" s="14"/>
      <c r="T172" s="15">
        <f t="shared" si="40"/>
        <v>0</v>
      </c>
      <c r="U172" s="16">
        <f t="shared" si="41"/>
        <v>11637</v>
      </c>
      <c r="V172" s="135" t="s">
        <v>1687</v>
      </c>
      <c r="W172" s="115" t="s">
        <v>18</v>
      </c>
      <c r="X172" s="135" t="s">
        <v>98</v>
      </c>
    </row>
    <row r="173" spans="1:24" ht="22" customHeight="1" x14ac:dyDescent="0.25">
      <c r="A173" s="29" t="s">
        <v>175</v>
      </c>
      <c r="B173" s="29">
        <v>135</v>
      </c>
      <c r="C173" s="2" t="s">
        <v>1688</v>
      </c>
      <c r="D173" s="30">
        <v>5661</v>
      </c>
      <c r="E173" s="3">
        <f t="shared" si="35"/>
        <v>0.45017892644135188</v>
      </c>
      <c r="F173" s="52" t="s">
        <v>1689</v>
      </c>
      <c r="G173" s="53">
        <v>6588</v>
      </c>
      <c r="H173" s="54">
        <f t="shared" si="36"/>
        <v>0.52389662027833006</v>
      </c>
      <c r="I173" s="4"/>
      <c r="J173" s="5"/>
      <c r="K173" s="6">
        <f t="shared" si="37"/>
        <v>0</v>
      </c>
      <c r="L173" s="7"/>
      <c r="M173" s="8"/>
      <c r="N173" s="9">
        <f t="shared" si="38"/>
        <v>0</v>
      </c>
      <c r="O173" s="10" t="s">
        <v>1690</v>
      </c>
      <c r="P173" s="11">
        <v>326</v>
      </c>
      <c r="Q173" s="12">
        <f t="shared" si="39"/>
        <v>2.5924453280318092E-2</v>
      </c>
      <c r="R173" s="13"/>
      <c r="S173" s="14"/>
      <c r="T173" s="15">
        <f t="shared" si="40"/>
        <v>0</v>
      </c>
      <c r="U173" s="16">
        <f t="shared" si="41"/>
        <v>12575</v>
      </c>
      <c r="V173" s="135" t="s">
        <v>1689</v>
      </c>
      <c r="W173" s="115" t="s">
        <v>18</v>
      </c>
      <c r="X173" s="135" t="s">
        <v>98</v>
      </c>
    </row>
    <row r="174" spans="1:24" ht="22" customHeight="1" x14ac:dyDescent="0.25">
      <c r="A174" s="29" t="s">
        <v>175</v>
      </c>
      <c r="B174" s="29">
        <v>136</v>
      </c>
      <c r="C174" s="2" t="s">
        <v>1691</v>
      </c>
      <c r="D174" s="30">
        <v>7396</v>
      </c>
      <c r="E174" s="3">
        <f t="shared" si="35"/>
        <v>0.56303288672350793</v>
      </c>
      <c r="F174" s="52" t="s">
        <v>1692</v>
      </c>
      <c r="G174" s="53">
        <v>5740</v>
      </c>
      <c r="H174" s="54">
        <f t="shared" si="36"/>
        <v>0.43696711327649207</v>
      </c>
      <c r="I174" s="4"/>
      <c r="J174" s="5"/>
      <c r="K174" s="6">
        <f t="shared" si="37"/>
        <v>0</v>
      </c>
      <c r="L174" s="7"/>
      <c r="M174" s="8"/>
      <c r="N174" s="9">
        <f t="shared" si="38"/>
        <v>0</v>
      </c>
      <c r="O174" s="10"/>
      <c r="P174" s="11"/>
      <c r="Q174" s="12">
        <f t="shared" si="39"/>
        <v>0</v>
      </c>
      <c r="R174" s="13"/>
      <c r="S174" s="14"/>
      <c r="T174" s="15">
        <f t="shared" si="40"/>
        <v>0</v>
      </c>
      <c r="U174" s="16">
        <f t="shared" si="41"/>
        <v>13136</v>
      </c>
      <c r="V174" s="135" t="s">
        <v>1691</v>
      </c>
      <c r="W174" s="115" t="s">
        <v>42</v>
      </c>
      <c r="X174" s="135" t="s">
        <v>98</v>
      </c>
    </row>
    <row r="175" spans="1:24" ht="22" customHeight="1" x14ac:dyDescent="0.25">
      <c r="A175" s="29" t="s">
        <v>175</v>
      </c>
      <c r="B175" s="29">
        <v>137</v>
      </c>
      <c r="C175" s="2" t="s">
        <v>1693</v>
      </c>
      <c r="D175" s="30">
        <v>5649</v>
      </c>
      <c r="E175" s="3">
        <f t="shared" si="35"/>
        <v>0.63529014844804321</v>
      </c>
      <c r="F175" s="52" t="s">
        <v>1637</v>
      </c>
      <c r="G175" s="53">
        <v>2688</v>
      </c>
      <c r="H175" s="54">
        <f t="shared" si="36"/>
        <v>0.30229419703103916</v>
      </c>
      <c r="I175" s="4" t="s">
        <v>1637</v>
      </c>
      <c r="J175" s="5">
        <v>230</v>
      </c>
      <c r="K175" s="6">
        <f t="shared" si="37"/>
        <v>2.5865946918578499E-2</v>
      </c>
      <c r="L175" s="7" t="s">
        <v>1693</v>
      </c>
      <c r="M175" s="8">
        <v>325</v>
      </c>
      <c r="N175" s="9">
        <f t="shared" si="38"/>
        <v>3.6549707602339179E-2</v>
      </c>
      <c r="O175" s="10"/>
      <c r="P175" s="11"/>
      <c r="Q175" s="12">
        <f t="shared" si="39"/>
        <v>0</v>
      </c>
      <c r="R175" s="13"/>
      <c r="S175" s="14"/>
      <c r="T175" s="15">
        <f t="shared" si="40"/>
        <v>0</v>
      </c>
      <c r="U175" s="16">
        <f t="shared" si="41"/>
        <v>8892</v>
      </c>
      <c r="V175" s="135" t="s">
        <v>1693</v>
      </c>
      <c r="W175" s="115" t="s">
        <v>42</v>
      </c>
      <c r="X175" s="135" t="s">
        <v>541</v>
      </c>
    </row>
    <row r="176" spans="1:24" ht="22" customHeight="1" x14ac:dyDescent="0.25">
      <c r="A176" s="29" t="s">
        <v>175</v>
      </c>
      <c r="B176" s="29">
        <v>138</v>
      </c>
      <c r="C176" s="2"/>
      <c r="D176" s="30"/>
      <c r="E176" s="3">
        <f t="shared" si="35"/>
        <v>0</v>
      </c>
      <c r="F176" s="52" t="s">
        <v>1694</v>
      </c>
      <c r="G176" s="53">
        <v>5567</v>
      </c>
      <c r="H176" s="54">
        <f t="shared" si="36"/>
        <v>0.82437435213978971</v>
      </c>
      <c r="I176" s="4" t="s">
        <v>1694</v>
      </c>
      <c r="J176" s="5">
        <v>1186</v>
      </c>
      <c r="K176" s="6">
        <f t="shared" si="37"/>
        <v>0.17562564786021029</v>
      </c>
      <c r="L176" s="7"/>
      <c r="M176" s="8"/>
      <c r="N176" s="9">
        <f t="shared" si="38"/>
        <v>0</v>
      </c>
      <c r="O176" s="10"/>
      <c r="P176" s="11"/>
      <c r="Q176" s="12">
        <f t="shared" si="39"/>
        <v>0</v>
      </c>
      <c r="R176" s="13"/>
      <c r="S176" s="14"/>
      <c r="T176" s="15">
        <f t="shared" si="40"/>
        <v>0</v>
      </c>
      <c r="U176" s="16">
        <f t="shared" si="41"/>
        <v>6753</v>
      </c>
      <c r="V176" s="135" t="s">
        <v>1694</v>
      </c>
      <c r="W176" s="115" t="s">
        <v>18</v>
      </c>
      <c r="X176" s="135" t="s">
        <v>954</v>
      </c>
    </row>
    <row r="177" spans="1:24" ht="22" customHeight="1" x14ac:dyDescent="0.25">
      <c r="A177" s="29" t="s">
        <v>175</v>
      </c>
      <c r="B177" s="29">
        <v>139</v>
      </c>
      <c r="C177" s="2" t="s">
        <v>492</v>
      </c>
      <c r="D177" s="30">
        <v>6057</v>
      </c>
      <c r="E177" s="3">
        <f t="shared" si="35"/>
        <v>0.67487465181058492</v>
      </c>
      <c r="F177" s="52" t="s">
        <v>654</v>
      </c>
      <c r="G177" s="53">
        <v>2456</v>
      </c>
      <c r="H177" s="54">
        <f t="shared" si="36"/>
        <v>0.2736490250696379</v>
      </c>
      <c r="I177" s="4"/>
      <c r="J177" s="5"/>
      <c r="K177" s="6">
        <f t="shared" si="37"/>
        <v>0</v>
      </c>
      <c r="L177" s="7" t="s">
        <v>492</v>
      </c>
      <c r="M177" s="8">
        <v>462</v>
      </c>
      <c r="N177" s="9">
        <f t="shared" si="38"/>
        <v>5.1476323119777158E-2</v>
      </c>
      <c r="O177" s="10"/>
      <c r="P177" s="11"/>
      <c r="Q177" s="12">
        <f t="shared" si="39"/>
        <v>0</v>
      </c>
      <c r="R177" s="13"/>
      <c r="S177" s="14"/>
      <c r="T177" s="15">
        <f t="shared" si="40"/>
        <v>0</v>
      </c>
      <c r="U177" s="16">
        <f t="shared" si="41"/>
        <v>8975</v>
      </c>
      <c r="V177" s="135" t="s">
        <v>492</v>
      </c>
      <c r="W177" s="115" t="s">
        <v>42</v>
      </c>
      <c r="X177" s="135" t="s">
        <v>539</v>
      </c>
    </row>
    <row r="178" spans="1:24" ht="22" customHeight="1" x14ac:dyDescent="0.25">
      <c r="A178" s="29" t="s">
        <v>175</v>
      </c>
      <c r="B178" s="29">
        <v>140</v>
      </c>
      <c r="C178" s="2" t="s">
        <v>1695</v>
      </c>
      <c r="D178" s="30">
        <v>5327</v>
      </c>
      <c r="E178" s="3">
        <f t="shared" si="35"/>
        <v>1</v>
      </c>
      <c r="F178" s="52"/>
      <c r="G178" s="53"/>
      <c r="H178" s="54">
        <f t="shared" si="36"/>
        <v>0</v>
      </c>
      <c r="I178" s="4"/>
      <c r="J178" s="5"/>
      <c r="K178" s="6">
        <f t="shared" si="37"/>
        <v>0</v>
      </c>
      <c r="L178" s="7"/>
      <c r="M178" s="8"/>
      <c r="N178" s="9">
        <f t="shared" si="38"/>
        <v>0</v>
      </c>
      <c r="O178" s="10"/>
      <c r="P178" s="11"/>
      <c r="Q178" s="12">
        <f t="shared" si="39"/>
        <v>0</v>
      </c>
      <c r="R178" s="13"/>
      <c r="S178" s="14"/>
      <c r="T178" s="15">
        <f t="shared" si="40"/>
        <v>0</v>
      </c>
      <c r="U178" s="16">
        <f t="shared" si="41"/>
        <v>5327</v>
      </c>
      <c r="V178" s="135" t="s">
        <v>1695</v>
      </c>
      <c r="W178" s="115" t="s">
        <v>42</v>
      </c>
      <c r="X178" s="135" t="s">
        <v>42</v>
      </c>
    </row>
    <row r="179" spans="1:24" ht="22" customHeight="1" x14ac:dyDescent="0.25">
      <c r="A179" s="29" t="s">
        <v>175</v>
      </c>
      <c r="B179" s="29">
        <v>141</v>
      </c>
      <c r="C179" s="2" t="s">
        <v>1696</v>
      </c>
      <c r="D179" s="30">
        <v>3806</v>
      </c>
      <c r="E179" s="3">
        <f t="shared" si="35"/>
        <v>0.32259705034751651</v>
      </c>
      <c r="F179" s="52" t="s">
        <v>1342</v>
      </c>
      <c r="G179" s="53">
        <v>7992</v>
      </c>
      <c r="H179" s="54">
        <f t="shared" si="36"/>
        <v>0.67740294965248349</v>
      </c>
      <c r="I179" s="4"/>
      <c r="J179" s="5"/>
      <c r="K179" s="6">
        <f t="shared" si="37"/>
        <v>0</v>
      </c>
      <c r="L179" s="7"/>
      <c r="M179" s="8"/>
      <c r="N179" s="9">
        <f t="shared" si="38"/>
        <v>0</v>
      </c>
      <c r="O179" s="10"/>
      <c r="P179" s="11"/>
      <c r="Q179" s="12">
        <f t="shared" si="39"/>
        <v>0</v>
      </c>
      <c r="R179" s="13"/>
      <c r="S179" s="14"/>
      <c r="T179" s="15">
        <f t="shared" si="40"/>
        <v>0</v>
      </c>
      <c r="U179" s="16">
        <f t="shared" si="41"/>
        <v>11798</v>
      </c>
      <c r="V179" s="135" t="s">
        <v>1342</v>
      </c>
      <c r="W179" s="115" t="s">
        <v>18</v>
      </c>
      <c r="X179" s="135" t="s">
        <v>98</v>
      </c>
    </row>
    <row r="180" spans="1:24" ht="22" customHeight="1" x14ac:dyDescent="0.25">
      <c r="A180" s="29" t="s">
        <v>175</v>
      </c>
      <c r="B180" s="29">
        <v>142</v>
      </c>
      <c r="C180" s="2" t="s">
        <v>1697</v>
      </c>
      <c r="D180" s="30">
        <v>4704</v>
      </c>
      <c r="E180" s="3">
        <f t="shared" si="35"/>
        <v>0.41731724627395317</v>
      </c>
      <c r="F180" s="52" t="s">
        <v>1698</v>
      </c>
      <c r="G180" s="53">
        <v>6295</v>
      </c>
      <c r="H180" s="54">
        <f t="shared" si="36"/>
        <v>0.55846344925479063</v>
      </c>
      <c r="I180" s="4"/>
      <c r="J180" s="5"/>
      <c r="K180" s="6">
        <f t="shared" si="37"/>
        <v>0</v>
      </c>
      <c r="L180" s="7" t="s">
        <v>1697</v>
      </c>
      <c r="M180" s="8">
        <v>273</v>
      </c>
      <c r="N180" s="9">
        <f t="shared" si="38"/>
        <v>2.4219304471256212E-2</v>
      </c>
      <c r="O180" s="10"/>
      <c r="P180" s="11"/>
      <c r="Q180" s="12">
        <f t="shared" si="39"/>
        <v>0</v>
      </c>
      <c r="R180" s="13"/>
      <c r="S180" s="14"/>
      <c r="T180" s="15">
        <f t="shared" si="40"/>
        <v>0</v>
      </c>
      <c r="U180" s="16">
        <f t="shared" si="41"/>
        <v>11272</v>
      </c>
      <c r="V180" s="135" t="s">
        <v>1698</v>
      </c>
      <c r="W180" s="115" t="s">
        <v>18</v>
      </c>
      <c r="X180" s="135" t="s">
        <v>539</v>
      </c>
    </row>
    <row r="181" spans="1:24" ht="22" customHeight="1" x14ac:dyDescent="0.25">
      <c r="A181" s="29" t="s">
        <v>175</v>
      </c>
      <c r="B181" s="29">
        <v>143</v>
      </c>
      <c r="C181" s="2" t="s">
        <v>1699</v>
      </c>
      <c r="D181" s="30">
        <v>5071</v>
      </c>
      <c r="E181" s="3">
        <f t="shared" si="35"/>
        <v>0.41184114350686268</v>
      </c>
      <c r="F181" s="52" t="s">
        <v>1700</v>
      </c>
      <c r="G181" s="53">
        <v>7242</v>
      </c>
      <c r="H181" s="54">
        <f t="shared" si="36"/>
        <v>0.58815885649313737</v>
      </c>
      <c r="I181" s="4"/>
      <c r="J181" s="5"/>
      <c r="K181" s="6">
        <f t="shared" si="37"/>
        <v>0</v>
      </c>
      <c r="L181" s="7"/>
      <c r="M181" s="8"/>
      <c r="N181" s="9">
        <f t="shared" si="38"/>
        <v>0</v>
      </c>
      <c r="O181" s="10"/>
      <c r="P181" s="11"/>
      <c r="Q181" s="12">
        <f t="shared" si="39"/>
        <v>0</v>
      </c>
      <c r="R181" s="13"/>
      <c r="S181" s="14"/>
      <c r="T181" s="15">
        <f t="shared" si="40"/>
        <v>0</v>
      </c>
      <c r="U181" s="16">
        <f t="shared" si="41"/>
        <v>12313</v>
      </c>
      <c r="V181" s="135" t="s">
        <v>1700</v>
      </c>
      <c r="W181" s="115" t="s">
        <v>18</v>
      </c>
      <c r="X181" s="135" t="s">
        <v>98</v>
      </c>
    </row>
    <row r="182" spans="1:24" ht="22" customHeight="1" x14ac:dyDescent="0.25">
      <c r="A182" s="29" t="s">
        <v>175</v>
      </c>
      <c r="B182" s="29">
        <v>144</v>
      </c>
      <c r="C182" s="2" t="s">
        <v>1701</v>
      </c>
      <c r="D182" s="30">
        <v>4676</v>
      </c>
      <c r="E182" s="3">
        <f t="shared" si="35"/>
        <v>0.47919655667144906</v>
      </c>
      <c r="F182" s="52" t="s">
        <v>1702</v>
      </c>
      <c r="G182" s="53">
        <v>5082</v>
      </c>
      <c r="H182" s="54">
        <f t="shared" si="36"/>
        <v>0.52080344332855089</v>
      </c>
      <c r="I182" s="4"/>
      <c r="J182" s="5"/>
      <c r="K182" s="6">
        <f t="shared" si="37"/>
        <v>0</v>
      </c>
      <c r="L182" s="7"/>
      <c r="M182" s="8"/>
      <c r="N182" s="9">
        <f t="shared" si="38"/>
        <v>0</v>
      </c>
      <c r="O182" s="10"/>
      <c r="P182" s="11"/>
      <c r="Q182" s="12">
        <f t="shared" si="39"/>
        <v>0</v>
      </c>
      <c r="R182" s="13"/>
      <c r="S182" s="14"/>
      <c r="T182" s="15">
        <f t="shared" si="40"/>
        <v>0</v>
      </c>
      <c r="U182" s="16">
        <f t="shared" si="41"/>
        <v>9758</v>
      </c>
      <c r="V182" s="135" t="s">
        <v>1702</v>
      </c>
      <c r="W182" s="115" t="s">
        <v>18</v>
      </c>
      <c r="X182" s="135" t="s">
        <v>98</v>
      </c>
    </row>
    <row r="183" spans="1:24" ht="22" customHeight="1" x14ac:dyDescent="0.25">
      <c r="A183" s="29" t="s">
        <v>175</v>
      </c>
      <c r="B183" s="29">
        <v>145</v>
      </c>
      <c r="C183" s="2" t="s">
        <v>1703</v>
      </c>
      <c r="D183" s="30">
        <v>4602</v>
      </c>
      <c r="E183" s="3">
        <f t="shared" si="35"/>
        <v>0.78909465020576131</v>
      </c>
      <c r="F183" s="52" t="s">
        <v>1704</v>
      </c>
      <c r="G183" s="53">
        <v>1230</v>
      </c>
      <c r="H183" s="54">
        <f t="shared" si="36"/>
        <v>0.21090534979423869</v>
      </c>
      <c r="I183" s="4"/>
      <c r="J183" s="5"/>
      <c r="K183" s="6">
        <f t="shared" si="37"/>
        <v>0</v>
      </c>
      <c r="L183" s="7"/>
      <c r="M183" s="8"/>
      <c r="N183" s="9">
        <f t="shared" si="38"/>
        <v>0</v>
      </c>
      <c r="O183" s="10"/>
      <c r="P183" s="11"/>
      <c r="Q183" s="12">
        <f t="shared" si="39"/>
        <v>0</v>
      </c>
      <c r="R183" s="13"/>
      <c r="S183" s="14"/>
      <c r="T183" s="15">
        <f t="shared" si="40"/>
        <v>0</v>
      </c>
      <c r="U183" s="16">
        <f t="shared" si="41"/>
        <v>5832</v>
      </c>
      <c r="V183" s="135" t="s">
        <v>1703</v>
      </c>
      <c r="W183" s="115" t="s">
        <v>42</v>
      </c>
      <c r="X183" s="135" t="s">
        <v>98</v>
      </c>
    </row>
    <row r="184" spans="1:24" ht="22" customHeight="1" x14ac:dyDescent="0.25">
      <c r="A184" s="29" t="s">
        <v>175</v>
      </c>
      <c r="B184" s="29">
        <v>146</v>
      </c>
      <c r="C184" s="2" t="s">
        <v>1705</v>
      </c>
      <c r="D184" s="30">
        <v>5058</v>
      </c>
      <c r="E184" s="3">
        <f t="shared" si="35"/>
        <v>0.70094235033259422</v>
      </c>
      <c r="F184" s="52" t="s">
        <v>860</v>
      </c>
      <c r="G184" s="53">
        <v>2158</v>
      </c>
      <c r="H184" s="54">
        <f t="shared" si="36"/>
        <v>0.29905764966740578</v>
      </c>
      <c r="I184" s="4"/>
      <c r="J184" s="5"/>
      <c r="K184" s="6">
        <f t="shared" si="37"/>
        <v>0</v>
      </c>
      <c r="L184" s="7"/>
      <c r="M184" s="8"/>
      <c r="N184" s="9">
        <f t="shared" si="38"/>
        <v>0</v>
      </c>
      <c r="O184" s="10"/>
      <c r="P184" s="11"/>
      <c r="Q184" s="12">
        <f t="shared" si="39"/>
        <v>0</v>
      </c>
      <c r="R184" s="13"/>
      <c r="S184" s="14"/>
      <c r="T184" s="15">
        <f t="shared" si="40"/>
        <v>0</v>
      </c>
      <c r="U184" s="16">
        <f t="shared" si="41"/>
        <v>7216</v>
      </c>
      <c r="V184" s="135" t="s">
        <v>1705</v>
      </c>
      <c r="W184" s="115" t="s">
        <v>42</v>
      </c>
      <c r="X184" s="135" t="s">
        <v>98</v>
      </c>
    </row>
    <row r="185" spans="1:24" ht="22" customHeight="1" x14ac:dyDescent="0.25">
      <c r="A185" s="29" t="s">
        <v>175</v>
      </c>
      <c r="B185" s="29">
        <v>147</v>
      </c>
      <c r="C185" s="2" t="s">
        <v>1706</v>
      </c>
      <c r="D185" s="30">
        <v>6214</v>
      </c>
      <c r="E185" s="3">
        <f t="shared" si="35"/>
        <v>0.56894341695660133</v>
      </c>
      <c r="F185" s="52" t="s">
        <v>1707</v>
      </c>
      <c r="G185" s="53">
        <v>4708</v>
      </c>
      <c r="H185" s="54">
        <f t="shared" si="36"/>
        <v>0.43105658304339867</v>
      </c>
      <c r="I185" s="4"/>
      <c r="J185" s="5"/>
      <c r="K185" s="6">
        <f t="shared" si="37"/>
        <v>0</v>
      </c>
      <c r="L185" s="7"/>
      <c r="M185" s="8"/>
      <c r="N185" s="9">
        <f t="shared" si="38"/>
        <v>0</v>
      </c>
      <c r="O185" s="10"/>
      <c r="P185" s="11"/>
      <c r="Q185" s="12">
        <f t="shared" si="39"/>
        <v>0</v>
      </c>
      <c r="R185" s="13"/>
      <c r="S185" s="14"/>
      <c r="T185" s="15">
        <f t="shared" si="40"/>
        <v>0</v>
      </c>
      <c r="U185" s="16">
        <f t="shared" si="41"/>
        <v>10922</v>
      </c>
      <c r="V185" s="135" t="s">
        <v>1706</v>
      </c>
      <c r="W185" s="115" t="s">
        <v>42</v>
      </c>
      <c r="X185" s="135" t="s">
        <v>98</v>
      </c>
    </row>
    <row r="186" spans="1:24" ht="22" customHeight="1" x14ac:dyDescent="0.25">
      <c r="A186" s="29" t="s">
        <v>175</v>
      </c>
      <c r="B186" s="29">
        <v>148</v>
      </c>
      <c r="C186" s="2" t="s">
        <v>1708</v>
      </c>
      <c r="D186" s="30">
        <v>870</v>
      </c>
      <c r="E186" s="3">
        <f t="shared" si="35"/>
        <v>0.28942115768463073</v>
      </c>
      <c r="F186" s="52" t="s">
        <v>1709</v>
      </c>
      <c r="G186" s="53">
        <v>1857</v>
      </c>
      <c r="H186" s="54">
        <f t="shared" si="36"/>
        <v>0.61776447105788423</v>
      </c>
      <c r="I186" s="4" t="s">
        <v>1709</v>
      </c>
      <c r="J186" s="5">
        <v>170</v>
      </c>
      <c r="K186" s="6">
        <f t="shared" si="37"/>
        <v>5.6553559547571526E-2</v>
      </c>
      <c r="L186" s="7"/>
      <c r="M186" s="8"/>
      <c r="N186" s="9">
        <f t="shared" si="38"/>
        <v>0</v>
      </c>
      <c r="O186" s="10" t="s">
        <v>1710</v>
      </c>
      <c r="P186" s="11">
        <v>109</v>
      </c>
      <c r="Q186" s="12">
        <f t="shared" si="39"/>
        <v>3.6260811709913507E-2</v>
      </c>
      <c r="R186" s="13"/>
      <c r="S186" s="14"/>
      <c r="T186" s="15">
        <f t="shared" si="40"/>
        <v>0</v>
      </c>
      <c r="U186" s="16">
        <f t="shared" si="41"/>
        <v>3006</v>
      </c>
      <c r="V186" s="135" t="s">
        <v>1709</v>
      </c>
      <c r="W186" s="115" t="s">
        <v>18</v>
      </c>
      <c r="X186" s="135" t="s">
        <v>1444</v>
      </c>
    </row>
    <row r="187" spans="1:24" ht="22" customHeight="1" x14ac:dyDescent="0.25">
      <c r="A187" s="29" t="s">
        <v>175</v>
      </c>
      <c r="B187" s="29">
        <v>149</v>
      </c>
      <c r="C187" s="2" t="s">
        <v>1711</v>
      </c>
      <c r="D187" s="30">
        <v>3991</v>
      </c>
      <c r="E187" s="3">
        <f t="shared" si="35"/>
        <v>0.35858041329739443</v>
      </c>
      <c r="F187" s="52" t="s">
        <v>1712</v>
      </c>
      <c r="G187" s="53">
        <v>7139</v>
      </c>
      <c r="H187" s="54">
        <f t="shared" si="36"/>
        <v>0.64141958670260557</v>
      </c>
      <c r="I187" s="4"/>
      <c r="J187" s="5"/>
      <c r="K187" s="6">
        <f t="shared" si="37"/>
        <v>0</v>
      </c>
      <c r="L187" s="7"/>
      <c r="M187" s="8"/>
      <c r="N187" s="9">
        <f t="shared" si="38"/>
        <v>0</v>
      </c>
      <c r="O187" s="10"/>
      <c r="P187" s="11"/>
      <c r="Q187" s="12">
        <f t="shared" si="39"/>
        <v>0</v>
      </c>
      <c r="R187" s="13"/>
      <c r="S187" s="14"/>
      <c r="T187" s="15">
        <f t="shared" si="40"/>
        <v>0</v>
      </c>
      <c r="U187" s="16">
        <f t="shared" si="41"/>
        <v>11130</v>
      </c>
      <c r="V187" s="135" t="s">
        <v>1712</v>
      </c>
      <c r="W187" s="115" t="s">
        <v>18</v>
      </c>
      <c r="X187" s="135" t="s">
        <v>98</v>
      </c>
    </row>
    <row r="188" spans="1:24" ht="22" customHeight="1" x14ac:dyDescent="0.25">
      <c r="A188" s="29" t="s">
        <v>175</v>
      </c>
      <c r="B188" s="29">
        <v>150</v>
      </c>
      <c r="C188" s="2" t="s">
        <v>1713</v>
      </c>
      <c r="D188" s="30">
        <v>4067</v>
      </c>
      <c r="E188" s="3">
        <f t="shared" si="35"/>
        <v>0.43210794730131746</v>
      </c>
      <c r="F188" s="52" t="s">
        <v>1714</v>
      </c>
      <c r="G188" s="53">
        <v>5345</v>
      </c>
      <c r="H188" s="54">
        <f t="shared" si="36"/>
        <v>0.56789205269868248</v>
      </c>
      <c r="I188" s="4"/>
      <c r="J188" s="5"/>
      <c r="K188" s="6">
        <f t="shared" si="37"/>
        <v>0</v>
      </c>
      <c r="L188" s="7"/>
      <c r="M188" s="8"/>
      <c r="N188" s="9">
        <f t="shared" si="38"/>
        <v>0</v>
      </c>
      <c r="O188" s="10"/>
      <c r="P188" s="11"/>
      <c r="Q188" s="12">
        <f t="shared" si="39"/>
        <v>0</v>
      </c>
      <c r="R188" s="13"/>
      <c r="S188" s="14"/>
      <c r="T188" s="15">
        <f t="shared" si="40"/>
        <v>0</v>
      </c>
      <c r="U188" s="16">
        <f t="shared" si="41"/>
        <v>9412</v>
      </c>
      <c r="V188" s="135" t="s">
        <v>1714</v>
      </c>
      <c r="W188" s="115" t="s">
        <v>18</v>
      </c>
      <c r="X188" s="135" t="s">
        <v>98</v>
      </c>
    </row>
    <row r="189" spans="1:24" ht="22" customHeight="1" thickBot="1" x14ac:dyDescent="0.3">
      <c r="A189" s="29" t="s">
        <v>175</v>
      </c>
      <c r="B189" s="29">
        <v>151</v>
      </c>
      <c r="C189" s="17" t="s">
        <v>1715</v>
      </c>
      <c r="D189" s="31">
        <v>3749</v>
      </c>
      <c r="E189" s="3">
        <f t="shared" si="35"/>
        <v>0.33890797324172844</v>
      </c>
      <c r="F189" s="55" t="s">
        <v>1716</v>
      </c>
      <c r="G189" s="56">
        <v>7313</v>
      </c>
      <c r="H189" s="54">
        <f t="shared" si="36"/>
        <v>0.66109202675827161</v>
      </c>
      <c r="I189" s="18"/>
      <c r="J189" s="19"/>
      <c r="K189" s="6">
        <f t="shared" si="37"/>
        <v>0</v>
      </c>
      <c r="L189" s="20"/>
      <c r="M189" s="21"/>
      <c r="N189" s="9">
        <f t="shared" si="38"/>
        <v>0</v>
      </c>
      <c r="O189" s="22"/>
      <c r="P189" s="23"/>
      <c r="Q189" s="12">
        <f t="shared" si="39"/>
        <v>0</v>
      </c>
      <c r="R189" s="24"/>
      <c r="S189" s="25"/>
      <c r="T189" s="15">
        <f t="shared" si="40"/>
        <v>0</v>
      </c>
      <c r="U189" s="26">
        <f t="shared" si="41"/>
        <v>11062</v>
      </c>
      <c r="V189" s="135" t="s">
        <v>1716</v>
      </c>
      <c r="W189" s="115" t="s">
        <v>18</v>
      </c>
      <c r="X189" s="135" t="s">
        <v>98</v>
      </c>
    </row>
  </sheetData>
  <conditionalFormatting sqref="W2:W499">
    <cfRule type="containsText" dxfId="9" priority="7" operator="containsText" text="R">
      <formula>NOT(ISERROR(SEARCH("R",W2)))</formula>
    </cfRule>
    <cfRule type="containsText" dxfId="8" priority="8" operator="containsText" text="D">
      <formula>NOT(ISERROR(SEARCH("D",W2)))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AK190"/>
  <sheetViews>
    <sheetView workbookViewId="0">
      <selection activeCell="C42" sqref="C42"/>
    </sheetView>
  </sheetViews>
  <sheetFormatPr baseColWidth="10" defaultColWidth="10.83203125" defaultRowHeight="21" x14ac:dyDescent="0.25"/>
  <cols>
    <col min="1" max="1" width="11.1640625" style="29" bestFit="1" customWidth="1"/>
    <col min="2" max="2" width="5.1640625" style="29" bestFit="1" customWidth="1"/>
    <col min="3" max="3" width="19.33203125" style="1" bestFit="1" customWidth="1"/>
    <col min="4" max="4" width="10.1640625" style="32" bestFit="1" customWidth="1"/>
    <col min="5" max="5" width="10.33203125" style="28" bestFit="1" customWidth="1"/>
    <col min="6" max="6" width="14.83203125" style="1" bestFit="1" customWidth="1"/>
    <col min="7" max="7" width="10.1640625" style="27" bestFit="1" customWidth="1"/>
    <col min="8" max="8" width="10.33203125" style="28" bestFit="1" customWidth="1"/>
    <col min="9" max="9" width="15.83203125" style="1" bestFit="1" customWidth="1"/>
    <col min="10" max="10" width="9.1640625" style="27" bestFit="1" customWidth="1"/>
    <col min="11" max="11" width="9.5" style="28" bestFit="1" customWidth="1"/>
    <col min="12" max="12" width="20.83203125" style="1" bestFit="1" customWidth="1"/>
    <col min="13" max="13" width="10.1640625" style="27" bestFit="1" customWidth="1"/>
    <col min="14" max="14" width="13.5" style="28" bestFit="1" customWidth="1"/>
    <col min="15" max="15" width="18.1640625" style="1" bestFit="1" customWidth="1"/>
    <col min="16" max="16" width="19.1640625" style="27" bestFit="1" customWidth="1"/>
    <col min="17" max="17" width="13.5" style="28" bestFit="1" customWidth="1"/>
    <col min="18" max="18" width="21.5" style="1" bestFit="1" customWidth="1"/>
    <col min="19" max="19" width="19.1640625" style="27" bestFit="1" customWidth="1"/>
    <col min="20" max="20" width="13.5" style="28" bestFit="1" customWidth="1"/>
    <col min="21" max="21" width="25.5" style="27" bestFit="1" customWidth="1"/>
    <col min="22" max="22" width="20.1640625" style="1" bestFit="1" customWidth="1"/>
    <col min="23" max="23" width="26.1640625" style="29" bestFit="1" customWidth="1"/>
    <col min="24" max="24" width="28.33203125" style="1" bestFit="1" customWidth="1"/>
    <col min="25" max="25" width="7.5" style="71" customWidth="1"/>
    <col min="26" max="26" width="5.83203125" style="1" bestFit="1" customWidth="1"/>
    <col min="27" max="27" width="14.83203125" style="1" bestFit="1" customWidth="1"/>
    <col min="28" max="28" width="11.5" style="1" bestFit="1" customWidth="1"/>
    <col min="29" max="30" width="22.5" style="1" bestFit="1" customWidth="1"/>
    <col min="31" max="31" width="12.83203125" style="1" bestFit="1" customWidth="1"/>
    <col min="32" max="32" width="14.83203125" style="1" bestFit="1" customWidth="1"/>
    <col min="33" max="33" width="19.5" style="1" bestFit="1" customWidth="1"/>
    <col min="34" max="35" width="22.5" style="1" bestFit="1" customWidth="1"/>
    <col min="36" max="36" width="18.5" style="1" bestFit="1" customWidth="1"/>
    <col min="37" max="37" width="13" style="1" bestFit="1" customWidth="1"/>
    <col min="38" max="38" width="10.83203125" style="1" customWidth="1"/>
    <col min="39" max="16384" width="10.83203125" style="1"/>
  </cols>
  <sheetData>
    <row r="1" spans="1:37" ht="22" customHeight="1" thickBot="1" x14ac:dyDescent="0.3">
      <c r="AG1" s="1" t="s">
        <v>1717</v>
      </c>
      <c r="AH1" s="1" t="s">
        <v>1717</v>
      </c>
      <c r="AI1" s="1" t="s">
        <v>1717</v>
      </c>
      <c r="AJ1" s="1" t="s">
        <v>1717</v>
      </c>
      <c r="AK1" s="1" t="s">
        <v>1717</v>
      </c>
    </row>
    <row r="2" spans="1:37" s="29" customFormat="1" x14ac:dyDescent="0.25">
      <c r="A2" s="29" t="s">
        <v>0</v>
      </c>
      <c r="B2" s="29" t="s">
        <v>1</v>
      </c>
      <c r="C2" s="33" t="s">
        <v>2</v>
      </c>
      <c r="D2" s="34" t="s">
        <v>3</v>
      </c>
      <c r="E2" s="35" t="s">
        <v>4</v>
      </c>
      <c r="F2" s="49" t="s">
        <v>5</v>
      </c>
      <c r="G2" s="50" t="s">
        <v>3</v>
      </c>
      <c r="H2" s="51" t="s">
        <v>4</v>
      </c>
      <c r="I2" s="36" t="s">
        <v>1389</v>
      </c>
      <c r="J2" s="37" t="s">
        <v>3</v>
      </c>
      <c r="K2" s="38" t="s">
        <v>4</v>
      </c>
      <c r="L2" s="39" t="s">
        <v>1390</v>
      </c>
      <c r="M2" s="40" t="s">
        <v>3</v>
      </c>
      <c r="N2" s="41" t="s">
        <v>4</v>
      </c>
      <c r="O2" s="42" t="s">
        <v>9</v>
      </c>
      <c r="P2" s="43" t="s">
        <v>3</v>
      </c>
      <c r="Q2" s="44" t="s">
        <v>4</v>
      </c>
      <c r="R2" s="45" t="s">
        <v>10</v>
      </c>
      <c r="S2" s="46" t="s">
        <v>3</v>
      </c>
      <c r="T2" s="47" t="s">
        <v>4</v>
      </c>
      <c r="U2" s="48" t="s">
        <v>11</v>
      </c>
      <c r="V2" s="29" t="s">
        <v>12</v>
      </c>
      <c r="W2" s="29" t="s">
        <v>13</v>
      </c>
      <c r="X2" s="29" t="s">
        <v>14</v>
      </c>
      <c r="Y2" s="64"/>
    </row>
    <row r="3" spans="1:37" x14ac:dyDescent="0.25">
      <c r="A3" s="29" t="s">
        <v>15</v>
      </c>
      <c r="B3" s="29">
        <v>1</v>
      </c>
      <c r="C3" s="2" t="s">
        <v>1391</v>
      </c>
      <c r="D3" s="30">
        <v>11097</v>
      </c>
      <c r="E3" s="3">
        <f t="shared" ref="E3:E38" si="0">D3/SUM($D3,$G3,$J3,$M3,$P3,$S3)</f>
        <v>0.67116245312689005</v>
      </c>
      <c r="F3" s="52" t="s">
        <v>1392</v>
      </c>
      <c r="G3" s="53">
        <v>4135</v>
      </c>
      <c r="H3" s="54">
        <f t="shared" ref="H3:H38" si="1">G3/SUM($D3,$G3,$J3,$M3,$P3,$S3)</f>
        <v>0.25009072214830047</v>
      </c>
      <c r="I3" s="4"/>
      <c r="J3" s="5"/>
      <c r="K3" s="6">
        <f t="shared" ref="K3:K38" si="2">J3/SUM($D3,$G3,$J3,$M3,$P3,$S3)</f>
        <v>0</v>
      </c>
      <c r="L3" s="7" t="s">
        <v>1391</v>
      </c>
      <c r="M3" s="8">
        <v>811</v>
      </c>
      <c r="N3" s="9">
        <f t="shared" ref="N3:N38" si="3">M3/SUM($D3,$G3,$J3,$M3,$P3,$S3)</f>
        <v>4.9050441514455062E-2</v>
      </c>
      <c r="O3" s="10" t="s">
        <v>1236</v>
      </c>
      <c r="P3" s="11">
        <v>335</v>
      </c>
      <c r="Q3" s="12">
        <f t="shared" ref="Q3:Q38" si="4">P3/SUM($D3,$G3,$J3,$M3,$P3,$S3)</f>
        <v>2.026127978710536E-2</v>
      </c>
      <c r="R3" s="13" t="s">
        <v>1718</v>
      </c>
      <c r="S3" s="14">
        <v>156</v>
      </c>
      <c r="T3" s="15">
        <f t="shared" ref="T3:T38" si="5">S3/SUM($D3,$G3,$J3,$M3,$P3,$S3)</f>
        <v>9.4351034232490628E-3</v>
      </c>
      <c r="U3" s="16">
        <f t="shared" ref="U3:U38" si="6">D3+G3+J3+M3+P3+S3</f>
        <v>16534</v>
      </c>
      <c r="V3" s="1" t="s">
        <v>1391</v>
      </c>
      <c r="W3" s="29" t="s">
        <v>42</v>
      </c>
      <c r="X3" s="1" t="s">
        <v>1509</v>
      </c>
    </row>
    <row r="4" spans="1:37" x14ac:dyDescent="0.25">
      <c r="A4" s="29" t="s">
        <v>15</v>
      </c>
      <c r="B4" s="29">
        <v>2</v>
      </c>
      <c r="C4" s="2" t="s">
        <v>1394</v>
      </c>
      <c r="D4" s="30">
        <v>18905</v>
      </c>
      <c r="E4" s="3">
        <f t="shared" si="0"/>
        <v>0.7673418029792588</v>
      </c>
      <c r="F4" s="52" t="s">
        <v>1719</v>
      </c>
      <c r="G4" s="53">
        <v>4507</v>
      </c>
      <c r="H4" s="54">
        <f t="shared" si="1"/>
        <v>0.1829362341194139</v>
      </c>
      <c r="I4" s="4"/>
      <c r="J4" s="5"/>
      <c r="K4" s="6">
        <f t="shared" si="2"/>
        <v>0</v>
      </c>
      <c r="L4" s="7" t="s">
        <v>1394</v>
      </c>
      <c r="M4" s="8">
        <v>1224</v>
      </c>
      <c r="N4" s="9">
        <f t="shared" si="3"/>
        <v>4.9681373543856801E-2</v>
      </c>
      <c r="O4" s="10"/>
      <c r="P4" s="11"/>
      <c r="Q4" s="12">
        <f t="shared" si="4"/>
        <v>0</v>
      </c>
      <c r="R4" s="13" t="s">
        <v>637</v>
      </c>
      <c r="S4" s="14">
        <v>1</v>
      </c>
      <c r="T4" s="15">
        <f t="shared" si="5"/>
        <v>4.0589357470471241E-5</v>
      </c>
      <c r="U4" s="16">
        <f t="shared" si="6"/>
        <v>24637</v>
      </c>
      <c r="V4" s="1" t="s">
        <v>1394</v>
      </c>
      <c r="W4" s="29" t="s">
        <v>42</v>
      </c>
      <c r="X4" s="1" t="s">
        <v>1720</v>
      </c>
    </row>
    <row r="5" spans="1:37" x14ac:dyDescent="0.25">
      <c r="A5" s="29" t="s">
        <v>15</v>
      </c>
      <c r="B5" s="29">
        <v>3</v>
      </c>
      <c r="C5" s="2" t="s">
        <v>1478</v>
      </c>
      <c r="D5" s="30">
        <v>17536</v>
      </c>
      <c r="E5" s="3">
        <f t="shared" si="0"/>
        <v>0.60734942680012471</v>
      </c>
      <c r="F5" s="52" t="s">
        <v>72</v>
      </c>
      <c r="G5" s="53">
        <v>11337</v>
      </c>
      <c r="H5" s="54">
        <f t="shared" si="1"/>
        <v>0.39265057319987534</v>
      </c>
      <c r="I5" s="4"/>
      <c r="J5" s="5"/>
      <c r="K5" s="6">
        <f t="shared" si="2"/>
        <v>0</v>
      </c>
      <c r="L5" s="7"/>
      <c r="M5" s="8"/>
      <c r="N5" s="9">
        <f t="shared" si="3"/>
        <v>0</v>
      </c>
      <c r="O5" s="10"/>
      <c r="P5" s="11"/>
      <c r="Q5" s="12">
        <f t="shared" si="4"/>
        <v>0</v>
      </c>
      <c r="R5" s="13"/>
      <c r="S5" s="14"/>
      <c r="T5" s="15">
        <f t="shared" si="5"/>
        <v>0</v>
      </c>
      <c r="U5" s="16">
        <f t="shared" si="6"/>
        <v>28873</v>
      </c>
      <c r="V5" s="1" t="s">
        <v>1478</v>
      </c>
      <c r="W5" s="29" t="s">
        <v>42</v>
      </c>
      <c r="X5" s="1" t="s">
        <v>98</v>
      </c>
    </row>
    <row r="6" spans="1:37" x14ac:dyDescent="0.25">
      <c r="A6" s="29" t="s">
        <v>15</v>
      </c>
      <c r="B6" s="29">
        <v>4</v>
      </c>
      <c r="C6" s="2" t="s">
        <v>1397</v>
      </c>
      <c r="D6" s="30">
        <v>16567</v>
      </c>
      <c r="E6" s="3">
        <f t="shared" si="0"/>
        <v>0.48878857614917093</v>
      </c>
      <c r="F6" s="52" t="s">
        <v>1721</v>
      </c>
      <c r="G6" s="53">
        <v>15181</v>
      </c>
      <c r="H6" s="54">
        <f t="shared" si="1"/>
        <v>0.44789638284062078</v>
      </c>
      <c r="I6" s="4" t="s">
        <v>1721</v>
      </c>
      <c r="J6" s="5">
        <v>1048</v>
      </c>
      <c r="K6" s="6">
        <f t="shared" si="2"/>
        <v>3.09199268307075E-2</v>
      </c>
      <c r="L6" s="7" t="s">
        <v>1397</v>
      </c>
      <c r="M6" s="8">
        <v>1098</v>
      </c>
      <c r="N6" s="9">
        <f t="shared" si="3"/>
        <v>3.2395114179500799E-2</v>
      </c>
      <c r="O6" s="10"/>
      <c r="P6" s="11"/>
      <c r="Q6" s="12">
        <f t="shared" si="4"/>
        <v>0</v>
      </c>
      <c r="R6" s="13"/>
      <c r="S6" s="14"/>
      <c r="T6" s="15">
        <f t="shared" si="5"/>
        <v>0</v>
      </c>
      <c r="U6" s="16">
        <f t="shared" si="6"/>
        <v>33894</v>
      </c>
      <c r="V6" s="1" t="s">
        <v>1397</v>
      </c>
      <c r="W6" s="29" t="s">
        <v>42</v>
      </c>
      <c r="X6" s="1" t="s">
        <v>1722</v>
      </c>
    </row>
    <row r="7" spans="1:37" x14ac:dyDescent="0.25">
      <c r="A7" s="29" t="s">
        <v>15</v>
      </c>
      <c r="B7" s="29">
        <v>5</v>
      </c>
      <c r="C7" s="2" t="s">
        <v>1399</v>
      </c>
      <c r="D7" s="30">
        <v>22181</v>
      </c>
      <c r="E7" s="3">
        <f t="shared" si="0"/>
        <v>0.58932461873638342</v>
      </c>
      <c r="F7" s="52" t="s">
        <v>1499</v>
      </c>
      <c r="G7" s="53">
        <v>14653</v>
      </c>
      <c r="H7" s="54">
        <f t="shared" si="1"/>
        <v>0.38931399117912746</v>
      </c>
      <c r="I7" s="4" t="s">
        <v>1499</v>
      </c>
      <c r="J7" s="5">
        <v>804</v>
      </c>
      <c r="K7" s="6">
        <f t="shared" si="2"/>
        <v>2.136139008448908E-2</v>
      </c>
      <c r="L7" s="7"/>
      <c r="M7" s="8"/>
      <c r="N7" s="9">
        <f t="shared" si="3"/>
        <v>0</v>
      </c>
      <c r="O7" s="10"/>
      <c r="P7" s="11"/>
      <c r="Q7" s="12">
        <f t="shared" si="4"/>
        <v>0</v>
      </c>
      <c r="R7" s="13"/>
      <c r="S7" s="14"/>
      <c r="T7" s="15">
        <f t="shared" si="5"/>
        <v>0</v>
      </c>
      <c r="U7" s="16">
        <f t="shared" si="6"/>
        <v>37638</v>
      </c>
      <c r="V7" s="1" t="s">
        <v>1399</v>
      </c>
      <c r="W7" s="29" t="s">
        <v>42</v>
      </c>
      <c r="X7" s="1" t="s">
        <v>665</v>
      </c>
    </row>
    <row r="8" spans="1:37" x14ac:dyDescent="0.25">
      <c r="A8" s="29" t="s">
        <v>15</v>
      </c>
      <c r="B8" s="29">
        <v>6</v>
      </c>
      <c r="C8" s="2" t="s">
        <v>1723</v>
      </c>
      <c r="D8" s="30">
        <v>13637</v>
      </c>
      <c r="E8" s="3">
        <f t="shared" si="0"/>
        <v>0.87788077764902794</v>
      </c>
      <c r="F8" s="52"/>
      <c r="G8" s="53"/>
      <c r="H8" s="54">
        <f t="shared" si="1"/>
        <v>0</v>
      </c>
      <c r="I8" s="4"/>
      <c r="J8" s="5"/>
      <c r="K8" s="6">
        <f t="shared" si="2"/>
        <v>0</v>
      </c>
      <c r="L8" s="7" t="s">
        <v>1723</v>
      </c>
      <c r="M8" s="8">
        <v>1897</v>
      </c>
      <c r="N8" s="9">
        <f t="shared" si="3"/>
        <v>0.12211922235097206</v>
      </c>
      <c r="O8" s="10"/>
      <c r="P8" s="11"/>
      <c r="Q8" s="12">
        <f t="shared" si="4"/>
        <v>0</v>
      </c>
      <c r="R8" s="13"/>
      <c r="S8" s="14"/>
      <c r="T8" s="15">
        <f t="shared" si="5"/>
        <v>0</v>
      </c>
      <c r="U8" s="16">
        <f t="shared" si="6"/>
        <v>15534</v>
      </c>
      <c r="V8" s="1" t="s">
        <v>1723</v>
      </c>
      <c r="W8" s="29" t="s">
        <v>42</v>
      </c>
      <c r="X8" s="1" t="s">
        <v>42</v>
      </c>
    </row>
    <row r="9" spans="1:37" x14ac:dyDescent="0.25">
      <c r="A9" s="29" t="s">
        <v>15</v>
      </c>
      <c r="B9" s="29">
        <v>7</v>
      </c>
      <c r="C9" s="2" t="s">
        <v>265</v>
      </c>
      <c r="D9" s="30">
        <v>9704</v>
      </c>
      <c r="E9" s="3">
        <f t="shared" si="0"/>
        <v>0.30454431333165954</v>
      </c>
      <c r="F9" s="52" t="s">
        <v>1403</v>
      </c>
      <c r="G9" s="53">
        <v>22160</v>
      </c>
      <c r="H9" s="54">
        <f t="shared" si="1"/>
        <v>0.69545568666834046</v>
      </c>
      <c r="I9" s="4"/>
      <c r="J9" s="5"/>
      <c r="K9" s="6">
        <f t="shared" si="2"/>
        <v>0</v>
      </c>
      <c r="L9" s="7"/>
      <c r="M9" s="8"/>
      <c r="N9" s="9">
        <f t="shared" si="3"/>
        <v>0</v>
      </c>
      <c r="O9" s="10"/>
      <c r="P9" s="11"/>
      <c r="Q9" s="12">
        <f t="shared" si="4"/>
        <v>0</v>
      </c>
      <c r="R9" s="13"/>
      <c r="S9" s="14"/>
      <c r="T9" s="15">
        <f t="shared" si="5"/>
        <v>0</v>
      </c>
      <c r="U9" s="16">
        <f t="shared" si="6"/>
        <v>31864</v>
      </c>
      <c r="V9" s="1" t="s">
        <v>1403</v>
      </c>
      <c r="W9" s="29" t="s">
        <v>18</v>
      </c>
      <c r="X9" s="1" t="s">
        <v>98</v>
      </c>
    </row>
    <row r="10" spans="1:37" x14ac:dyDescent="0.25">
      <c r="A10" s="29" t="s">
        <v>15</v>
      </c>
      <c r="B10" s="29">
        <v>8</v>
      </c>
      <c r="C10" s="2" t="s">
        <v>1724</v>
      </c>
      <c r="D10" s="30">
        <v>13843</v>
      </c>
      <c r="E10" s="3">
        <f t="shared" si="0"/>
        <v>0.36704229086570328</v>
      </c>
      <c r="F10" s="52" t="s">
        <v>1405</v>
      </c>
      <c r="G10" s="53">
        <v>22364</v>
      </c>
      <c r="H10" s="54">
        <f t="shared" si="1"/>
        <v>0.59297361792390291</v>
      </c>
      <c r="I10" s="4" t="s">
        <v>1405</v>
      </c>
      <c r="J10" s="5">
        <v>1508</v>
      </c>
      <c r="K10" s="6">
        <f t="shared" si="2"/>
        <v>3.9984091210393743E-2</v>
      </c>
      <c r="L10" s="7"/>
      <c r="M10" s="8"/>
      <c r="N10" s="9">
        <f t="shared" si="3"/>
        <v>0</v>
      </c>
      <c r="O10" s="10"/>
      <c r="P10" s="11"/>
      <c r="Q10" s="12">
        <f t="shared" si="4"/>
        <v>0</v>
      </c>
      <c r="R10" s="13"/>
      <c r="S10" s="14"/>
      <c r="T10" s="15">
        <f t="shared" si="5"/>
        <v>0</v>
      </c>
      <c r="U10" s="16">
        <f t="shared" si="6"/>
        <v>37715</v>
      </c>
      <c r="V10" s="1" t="s">
        <v>1405</v>
      </c>
      <c r="W10" s="29" t="s">
        <v>18</v>
      </c>
      <c r="X10" s="1" t="s">
        <v>665</v>
      </c>
    </row>
    <row r="11" spans="1:37" x14ac:dyDescent="0.25">
      <c r="A11" s="29" t="s">
        <v>15</v>
      </c>
      <c r="B11" s="29">
        <v>9</v>
      </c>
      <c r="C11" s="2" t="s">
        <v>1406</v>
      </c>
      <c r="D11" s="30">
        <v>20799</v>
      </c>
      <c r="E11" s="3">
        <f t="shared" si="0"/>
        <v>0.63098018990989901</v>
      </c>
      <c r="F11" s="52" t="s">
        <v>412</v>
      </c>
      <c r="G11" s="53">
        <v>12164</v>
      </c>
      <c r="H11" s="54">
        <f t="shared" si="1"/>
        <v>0.36901981009010104</v>
      </c>
      <c r="I11" s="4"/>
      <c r="J11" s="5"/>
      <c r="K11" s="6">
        <f t="shared" si="2"/>
        <v>0</v>
      </c>
      <c r="L11" s="7"/>
      <c r="M11" s="8"/>
      <c r="N11" s="9">
        <f t="shared" si="3"/>
        <v>0</v>
      </c>
      <c r="O11" s="10"/>
      <c r="P11" s="11"/>
      <c r="Q11" s="12">
        <f t="shared" si="4"/>
        <v>0</v>
      </c>
      <c r="R11" s="13"/>
      <c r="S11" s="14"/>
      <c r="T11" s="15">
        <f t="shared" si="5"/>
        <v>0</v>
      </c>
      <c r="U11" s="16">
        <f t="shared" si="6"/>
        <v>32963</v>
      </c>
      <c r="V11" s="1" t="s">
        <v>1406</v>
      </c>
      <c r="W11" s="29" t="s">
        <v>42</v>
      </c>
      <c r="X11" s="1" t="s">
        <v>98</v>
      </c>
    </row>
    <row r="12" spans="1:37" x14ac:dyDescent="0.25">
      <c r="A12" s="29" t="s">
        <v>15</v>
      </c>
      <c r="B12" s="29">
        <v>10</v>
      </c>
      <c r="C12" s="2" t="s">
        <v>1623</v>
      </c>
      <c r="D12" s="30">
        <v>15490</v>
      </c>
      <c r="E12" s="3">
        <f t="shared" si="0"/>
        <v>0.93229009930785434</v>
      </c>
      <c r="F12" s="52"/>
      <c r="G12" s="53"/>
      <c r="H12" s="54">
        <f t="shared" si="1"/>
        <v>0</v>
      </c>
      <c r="I12" s="4"/>
      <c r="J12" s="5"/>
      <c r="K12" s="6">
        <f t="shared" si="2"/>
        <v>0</v>
      </c>
      <c r="L12" s="7" t="s">
        <v>1623</v>
      </c>
      <c r="M12" s="8">
        <v>1125</v>
      </c>
      <c r="N12" s="9">
        <f t="shared" si="3"/>
        <v>6.770990069214565E-2</v>
      </c>
      <c r="O12" s="10"/>
      <c r="P12" s="11"/>
      <c r="Q12" s="12">
        <f t="shared" si="4"/>
        <v>0</v>
      </c>
      <c r="R12" s="13"/>
      <c r="S12" s="14"/>
      <c r="T12" s="15">
        <f t="shared" si="5"/>
        <v>0</v>
      </c>
      <c r="U12" s="16">
        <f t="shared" si="6"/>
        <v>16615</v>
      </c>
      <c r="V12" s="1" t="s">
        <v>1623</v>
      </c>
      <c r="W12" s="29" t="s">
        <v>42</v>
      </c>
      <c r="X12" s="1" t="s">
        <v>42</v>
      </c>
    </row>
    <row r="13" spans="1:37" x14ac:dyDescent="0.25">
      <c r="A13" s="29" t="s">
        <v>15</v>
      </c>
      <c r="B13" s="29">
        <v>11</v>
      </c>
      <c r="C13" s="2" t="s">
        <v>1409</v>
      </c>
      <c r="D13" s="30">
        <v>18162</v>
      </c>
      <c r="E13" s="3">
        <f t="shared" si="0"/>
        <v>0.91759713029859036</v>
      </c>
      <c r="F13" s="52"/>
      <c r="G13" s="53"/>
      <c r="H13" s="54">
        <f t="shared" si="1"/>
        <v>0</v>
      </c>
      <c r="I13" s="4"/>
      <c r="J13" s="5"/>
      <c r="K13" s="6">
        <f t="shared" si="2"/>
        <v>0</v>
      </c>
      <c r="L13" s="7" t="s">
        <v>1409</v>
      </c>
      <c r="M13" s="8">
        <v>1631</v>
      </c>
      <c r="N13" s="9">
        <f t="shared" si="3"/>
        <v>8.2402869701409587E-2</v>
      </c>
      <c r="O13" s="10"/>
      <c r="P13" s="11"/>
      <c r="Q13" s="12">
        <f t="shared" si="4"/>
        <v>0</v>
      </c>
      <c r="R13" s="13"/>
      <c r="S13" s="14"/>
      <c r="T13" s="15">
        <f t="shared" si="5"/>
        <v>0</v>
      </c>
      <c r="U13" s="16">
        <f t="shared" si="6"/>
        <v>19793</v>
      </c>
      <c r="V13" s="1" t="s">
        <v>1409</v>
      </c>
      <c r="W13" s="29" t="s">
        <v>42</v>
      </c>
      <c r="X13" s="1" t="s">
        <v>42</v>
      </c>
    </row>
    <row r="14" spans="1:37" x14ac:dyDescent="0.25">
      <c r="A14" s="29" t="s">
        <v>15</v>
      </c>
      <c r="B14" s="29">
        <v>12</v>
      </c>
      <c r="C14" s="2" t="s">
        <v>1725</v>
      </c>
      <c r="D14" s="30">
        <v>20885</v>
      </c>
      <c r="E14" s="3">
        <f t="shared" si="0"/>
        <v>0.54099209946898075</v>
      </c>
      <c r="F14" s="52" t="s">
        <v>1726</v>
      </c>
      <c r="G14" s="53">
        <v>15690</v>
      </c>
      <c r="H14" s="54">
        <f t="shared" si="1"/>
        <v>0.40642403833700297</v>
      </c>
      <c r="I14" s="4" t="s">
        <v>1727</v>
      </c>
      <c r="J14" s="5">
        <v>856</v>
      </c>
      <c r="K14" s="6">
        <f t="shared" si="2"/>
        <v>2.2173293614816732E-2</v>
      </c>
      <c r="L14" s="7" t="s">
        <v>1725</v>
      </c>
      <c r="M14" s="8">
        <v>1174</v>
      </c>
      <c r="N14" s="9">
        <f t="shared" si="3"/>
        <v>3.0410568579199587E-2</v>
      </c>
      <c r="O14" s="10"/>
      <c r="P14" s="11"/>
      <c r="Q14" s="12">
        <f t="shared" si="4"/>
        <v>0</v>
      </c>
      <c r="R14" s="13"/>
      <c r="S14" s="14"/>
      <c r="T14" s="15">
        <f t="shared" si="5"/>
        <v>0</v>
      </c>
      <c r="U14" s="16">
        <f t="shared" si="6"/>
        <v>38605</v>
      </c>
      <c r="V14" s="1" t="s">
        <v>1725</v>
      </c>
      <c r="W14" s="29" t="s">
        <v>42</v>
      </c>
      <c r="X14" s="1" t="s">
        <v>1722</v>
      </c>
    </row>
    <row r="15" spans="1:37" x14ac:dyDescent="0.25">
      <c r="A15" s="29" t="s">
        <v>15</v>
      </c>
      <c r="B15" s="29">
        <v>13</v>
      </c>
      <c r="C15" s="2" t="s">
        <v>1411</v>
      </c>
      <c r="D15" s="30">
        <v>13918</v>
      </c>
      <c r="E15" s="3">
        <f t="shared" si="0"/>
        <v>0.46632714601621655</v>
      </c>
      <c r="F15" s="52" t="s">
        <v>1412</v>
      </c>
      <c r="G15" s="53">
        <v>13613</v>
      </c>
      <c r="H15" s="54">
        <f t="shared" si="1"/>
        <v>0.45610802117536686</v>
      </c>
      <c r="I15" s="4" t="s">
        <v>1412</v>
      </c>
      <c r="J15" s="5">
        <v>1193</v>
      </c>
      <c r="K15" s="6">
        <f t="shared" si="2"/>
        <v>3.997185552502848E-2</v>
      </c>
      <c r="L15" s="7" t="s">
        <v>1411</v>
      </c>
      <c r="M15" s="8">
        <v>1122</v>
      </c>
      <c r="N15" s="9">
        <f t="shared" si="3"/>
        <v>3.7592977283388056E-2</v>
      </c>
      <c r="O15" s="10"/>
      <c r="P15" s="11"/>
      <c r="Q15" s="12">
        <f t="shared" si="4"/>
        <v>0</v>
      </c>
      <c r="R15" s="13"/>
      <c r="S15" s="14"/>
      <c r="T15" s="15">
        <f t="shared" si="5"/>
        <v>0</v>
      </c>
      <c r="U15" s="16">
        <f t="shared" si="6"/>
        <v>29846</v>
      </c>
      <c r="V15" s="1" t="s">
        <v>1411</v>
      </c>
      <c r="W15" s="29" t="s">
        <v>42</v>
      </c>
      <c r="X15" s="1" t="s">
        <v>1722</v>
      </c>
    </row>
    <row r="16" spans="1:37" x14ac:dyDescent="0.25">
      <c r="A16" s="29" t="s">
        <v>15</v>
      </c>
      <c r="B16" s="29">
        <v>14</v>
      </c>
      <c r="C16" s="2" t="s">
        <v>1414</v>
      </c>
      <c r="D16" s="30">
        <v>18234</v>
      </c>
      <c r="E16" s="3">
        <f t="shared" si="0"/>
        <v>0.56814357823892314</v>
      </c>
      <c r="F16" s="52" t="s">
        <v>1728</v>
      </c>
      <c r="G16" s="53">
        <v>13013</v>
      </c>
      <c r="H16" s="54">
        <f t="shared" si="1"/>
        <v>0.40546519598678882</v>
      </c>
      <c r="I16" s="4" t="s">
        <v>1728</v>
      </c>
      <c r="J16" s="5">
        <v>847</v>
      </c>
      <c r="K16" s="6">
        <f t="shared" si="2"/>
        <v>2.639122577428803E-2</v>
      </c>
      <c r="L16" s="7"/>
      <c r="M16" s="8"/>
      <c r="N16" s="9">
        <f t="shared" si="3"/>
        <v>0</v>
      </c>
      <c r="O16" s="10"/>
      <c r="P16" s="11"/>
      <c r="Q16" s="12">
        <f t="shared" si="4"/>
        <v>0</v>
      </c>
      <c r="R16" s="13"/>
      <c r="S16" s="14"/>
      <c r="T16" s="15">
        <f t="shared" si="5"/>
        <v>0</v>
      </c>
      <c r="U16" s="16">
        <f t="shared" si="6"/>
        <v>32094</v>
      </c>
      <c r="V16" s="1" t="s">
        <v>1414</v>
      </c>
      <c r="W16" s="29" t="s">
        <v>42</v>
      </c>
      <c r="X16" s="1" t="s">
        <v>665</v>
      </c>
    </row>
    <row r="17" spans="1:25" x14ac:dyDescent="0.25">
      <c r="A17" s="29" t="s">
        <v>15</v>
      </c>
      <c r="B17" s="29">
        <v>15</v>
      </c>
      <c r="C17" s="2" t="s">
        <v>1416</v>
      </c>
      <c r="D17" s="30">
        <v>12083</v>
      </c>
      <c r="E17" s="3">
        <f t="shared" si="0"/>
        <v>0.62988062346869622</v>
      </c>
      <c r="F17" s="52" t="s">
        <v>1729</v>
      </c>
      <c r="G17" s="53">
        <v>5739</v>
      </c>
      <c r="H17" s="54">
        <f t="shared" si="1"/>
        <v>0.29917114111452847</v>
      </c>
      <c r="I17" s="4" t="s">
        <v>1416</v>
      </c>
      <c r="J17" s="5">
        <v>851</v>
      </c>
      <c r="K17" s="6">
        <f t="shared" si="2"/>
        <v>4.4362195694104156E-2</v>
      </c>
      <c r="L17" s="7" t="s">
        <v>1418</v>
      </c>
      <c r="M17" s="8">
        <v>510</v>
      </c>
      <c r="N17" s="9">
        <f t="shared" si="3"/>
        <v>2.6586039722671116E-2</v>
      </c>
      <c r="O17" s="10"/>
      <c r="P17" s="11"/>
      <c r="Q17" s="12">
        <f t="shared" si="4"/>
        <v>0</v>
      </c>
      <c r="R17" s="13"/>
      <c r="S17" s="14"/>
      <c r="T17" s="15">
        <f t="shared" si="5"/>
        <v>0</v>
      </c>
      <c r="U17" s="16">
        <f t="shared" si="6"/>
        <v>19183</v>
      </c>
      <c r="V17" s="1" t="s">
        <v>1416</v>
      </c>
      <c r="W17" s="29" t="s">
        <v>42</v>
      </c>
      <c r="X17" s="1" t="s">
        <v>1730</v>
      </c>
    </row>
    <row r="18" spans="1:25" x14ac:dyDescent="0.25">
      <c r="A18" s="29" t="s">
        <v>15</v>
      </c>
      <c r="B18" s="29">
        <v>16</v>
      </c>
      <c r="C18" s="2"/>
      <c r="D18" s="30"/>
      <c r="E18" s="3">
        <f t="shared" si="0"/>
        <v>0</v>
      </c>
      <c r="F18" s="52" t="s">
        <v>1420</v>
      </c>
      <c r="G18" s="53">
        <v>22132</v>
      </c>
      <c r="H18" s="54">
        <f t="shared" si="1"/>
        <v>0.7882608540798518</v>
      </c>
      <c r="I18" s="4"/>
      <c r="J18" s="5"/>
      <c r="K18" s="6">
        <f t="shared" si="2"/>
        <v>0</v>
      </c>
      <c r="L18" s="7" t="s">
        <v>1731</v>
      </c>
      <c r="M18" s="8">
        <v>5945</v>
      </c>
      <c r="N18" s="9">
        <f t="shared" si="3"/>
        <v>0.21173914592014817</v>
      </c>
      <c r="O18" s="10"/>
      <c r="P18" s="11"/>
      <c r="Q18" s="12">
        <f t="shared" si="4"/>
        <v>0</v>
      </c>
      <c r="R18" s="13"/>
      <c r="S18" s="14"/>
      <c r="T18" s="15">
        <f t="shared" si="5"/>
        <v>0</v>
      </c>
      <c r="U18" s="16">
        <f t="shared" si="6"/>
        <v>28077</v>
      </c>
      <c r="V18" s="1" t="s">
        <v>1420</v>
      </c>
      <c r="W18" s="29" t="s">
        <v>18</v>
      </c>
      <c r="X18" s="1" t="s">
        <v>1732</v>
      </c>
    </row>
    <row r="19" spans="1:25" x14ac:dyDescent="0.25">
      <c r="A19" s="29" t="s">
        <v>15</v>
      </c>
      <c r="B19" s="29">
        <v>17</v>
      </c>
      <c r="C19" s="2" t="s">
        <v>1421</v>
      </c>
      <c r="D19" s="30">
        <v>14382</v>
      </c>
      <c r="E19" s="3">
        <f t="shared" si="0"/>
        <v>0.50951216919970244</v>
      </c>
      <c r="F19" s="52" t="s">
        <v>1733</v>
      </c>
      <c r="G19" s="53">
        <v>11958</v>
      </c>
      <c r="H19" s="54">
        <f t="shared" si="1"/>
        <v>0.42363694335210966</v>
      </c>
      <c r="I19" s="4" t="s">
        <v>1733</v>
      </c>
      <c r="J19" s="5">
        <v>902</v>
      </c>
      <c r="K19" s="6">
        <f t="shared" si="2"/>
        <v>3.1955220179260994E-2</v>
      </c>
      <c r="L19" s="7" t="s">
        <v>1421</v>
      </c>
      <c r="M19" s="8">
        <v>985</v>
      </c>
      <c r="N19" s="9">
        <f t="shared" si="3"/>
        <v>3.4895667268926914E-2</v>
      </c>
      <c r="O19" s="10"/>
      <c r="P19" s="11"/>
      <c r="Q19" s="12">
        <f t="shared" si="4"/>
        <v>0</v>
      </c>
      <c r="R19" s="13"/>
      <c r="S19" s="14"/>
      <c r="T19" s="15">
        <f t="shared" si="5"/>
        <v>0</v>
      </c>
      <c r="U19" s="16">
        <f t="shared" si="6"/>
        <v>28227</v>
      </c>
      <c r="V19" s="1" t="s">
        <v>1421</v>
      </c>
      <c r="W19" s="29" t="s">
        <v>42</v>
      </c>
      <c r="X19" s="1" t="s">
        <v>1722</v>
      </c>
    </row>
    <row r="20" spans="1:25" x14ac:dyDescent="0.25">
      <c r="A20" s="29" t="s">
        <v>15</v>
      </c>
      <c r="B20" s="29">
        <v>18</v>
      </c>
      <c r="C20" s="2" t="s">
        <v>1423</v>
      </c>
      <c r="D20" s="30">
        <v>16790</v>
      </c>
      <c r="E20" s="3">
        <f t="shared" si="0"/>
        <v>0.58577259882077937</v>
      </c>
      <c r="F20" s="52" t="s">
        <v>1734</v>
      </c>
      <c r="G20" s="53">
        <v>11873</v>
      </c>
      <c r="H20" s="54">
        <f t="shared" si="1"/>
        <v>0.41422740117922058</v>
      </c>
      <c r="I20" s="4"/>
      <c r="J20" s="5"/>
      <c r="K20" s="6">
        <f t="shared" si="2"/>
        <v>0</v>
      </c>
      <c r="L20" s="7"/>
      <c r="M20" s="8"/>
      <c r="N20" s="9">
        <f t="shared" si="3"/>
        <v>0</v>
      </c>
      <c r="O20" s="10"/>
      <c r="P20" s="11"/>
      <c r="Q20" s="12">
        <f t="shared" si="4"/>
        <v>0</v>
      </c>
      <c r="R20" s="13"/>
      <c r="S20" s="14"/>
      <c r="T20" s="15">
        <f t="shared" si="5"/>
        <v>0</v>
      </c>
      <c r="U20" s="16">
        <f t="shared" si="6"/>
        <v>28663</v>
      </c>
      <c r="V20" s="1" t="s">
        <v>1423</v>
      </c>
      <c r="W20" s="29" t="s">
        <v>42</v>
      </c>
      <c r="X20" s="1" t="s">
        <v>98</v>
      </c>
    </row>
    <row r="21" spans="1:25" x14ac:dyDescent="0.25">
      <c r="A21" s="29" t="s">
        <v>15</v>
      </c>
      <c r="B21" s="29">
        <v>19</v>
      </c>
      <c r="C21" s="2" t="s">
        <v>1425</v>
      </c>
      <c r="D21" s="30">
        <v>15057</v>
      </c>
      <c r="E21" s="3">
        <f t="shared" si="0"/>
        <v>0.51089169381107491</v>
      </c>
      <c r="F21" s="52" t="s">
        <v>1735</v>
      </c>
      <c r="G21" s="53">
        <v>12047</v>
      </c>
      <c r="H21" s="54">
        <f t="shared" si="1"/>
        <v>0.40876085776330073</v>
      </c>
      <c r="I21" s="4" t="s">
        <v>1735</v>
      </c>
      <c r="J21" s="5">
        <v>999</v>
      </c>
      <c r="K21" s="6">
        <f t="shared" si="2"/>
        <v>3.3896579804560262E-2</v>
      </c>
      <c r="L21" s="7" t="s">
        <v>1425</v>
      </c>
      <c r="M21" s="8">
        <v>1369</v>
      </c>
      <c r="N21" s="9">
        <f t="shared" si="3"/>
        <v>4.6450868621064061E-2</v>
      </c>
      <c r="O21" s="10"/>
      <c r="P21" s="11"/>
      <c r="Q21" s="12">
        <f t="shared" si="4"/>
        <v>0</v>
      </c>
      <c r="R21" s="13"/>
      <c r="S21" s="14"/>
      <c r="T21" s="15">
        <f t="shared" si="5"/>
        <v>0</v>
      </c>
      <c r="U21" s="16">
        <f t="shared" si="6"/>
        <v>29472</v>
      </c>
      <c r="V21" s="1" t="s">
        <v>1425</v>
      </c>
      <c r="W21" s="29" t="s">
        <v>42</v>
      </c>
      <c r="X21" s="1" t="s">
        <v>1722</v>
      </c>
    </row>
    <row r="22" spans="1:25" x14ac:dyDescent="0.25">
      <c r="A22" s="29" t="s">
        <v>15</v>
      </c>
      <c r="B22" s="29">
        <v>20</v>
      </c>
      <c r="C22" s="2" t="s">
        <v>1461</v>
      </c>
      <c r="D22" s="30">
        <v>13077</v>
      </c>
      <c r="E22" s="3">
        <f t="shared" si="0"/>
        <v>0.4166241875876131</v>
      </c>
      <c r="F22" s="52" t="s">
        <v>1736</v>
      </c>
      <c r="G22" s="53">
        <v>16103</v>
      </c>
      <c r="H22" s="54">
        <f t="shared" si="1"/>
        <v>0.51303045749968146</v>
      </c>
      <c r="I22" s="4" t="s">
        <v>1736</v>
      </c>
      <c r="J22" s="5">
        <v>1404</v>
      </c>
      <c r="K22" s="6">
        <f t="shared" si="2"/>
        <v>4.4730470243405124E-2</v>
      </c>
      <c r="L22" s="7" t="s">
        <v>1461</v>
      </c>
      <c r="M22" s="8">
        <v>804</v>
      </c>
      <c r="N22" s="9">
        <f t="shared" si="3"/>
        <v>2.561488466930037E-2</v>
      </c>
      <c r="O22" s="10"/>
      <c r="P22" s="11"/>
      <c r="Q22" s="12">
        <f t="shared" si="4"/>
        <v>0</v>
      </c>
      <c r="R22" s="13"/>
      <c r="S22" s="14"/>
      <c r="T22" s="15">
        <f t="shared" si="5"/>
        <v>0</v>
      </c>
      <c r="U22" s="16">
        <f t="shared" si="6"/>
        <v>31388</v>
      </c>
      <c r="V22" s="1" t="s">
        <v>1736</v>
      </c>
      <c r="W22" s="29" t="s">
        <v>18</v>
      </c>
      <c r="X22" s="1" t="s">
        <v>1722</v>
      </c>
    </row>
    <row r="23" spans="1:25" s="93" customFormat="1" ht="19" customHeight="1" x14ac:dyDescent="0.2">
      <c r="A23" s="73" t="s">
        <v>15</v>
      </c>
      <c r="B23" s="73">
        <v>21</v>
      </c>
      <c r="C23" s="74" t="s">
        <v>1737</v>
      </c>
      <c r="D23" s="75">
        <v>10384</v>
      </c>
      <c r="E23" s="76">
        <f t="shared" si="0"/>
        <v>0.32333800404795265</v>
      </c>
      <c r="F23" s="77" t="s">
        <v>72</v>
      </c>
      <c r="G23" s="78">
        <v>21731</v>
      </c>
      <c r="H23" s="79">
        <f t="shared" si="1"/>
        <v>0.67666199595204735</v>
      </c>
      <c r="I23" s="80"/>
      <c r="J23" s="81"/>
      <c r="K23" s="82">
        <f t="shared" si="2"/>
        <v>0</v>
      </c>
      <c r="L23" s="83"/>
      <c r="M23" s="84"/>
      <c r="N23" s="85">
        <f t="shared" si="3"/>
        <v>0</v>
      </c>
      <c r="O23" s="86"/>
      <c r="P23" s="87"/>
      <c r="Q23" s="88">
        <f t="shared" si="4"/>
        <v>0</v>
      </c>
      <c r="R23" s="89"/>
      <c r="S23" s="90"/>
      <c r="T23" s="91">
        <f t="shared" si="5"/>
        <v>0</v>
      </c>
      <c r="U23" s="92">
        <f t="shared" si="6"/>
        <v>32115</v>
      </c>
      <c r="V23" s="93" t="s">
        <v>72</v>
      </c>
      <c r="W23" s="73" t="s">
        <v>18</v>
      </c>
      <c r="X23" s="93" t="s">
        <v>98</v>
      </c>
      <c r="Y23" s="140"/>
    </row>
    <row r="24" spans="1:25" s="93" customFormat="1" ht="19" customHeight="1" x14ac:dyDescent="0.2">
      <c r="A24" s="73" t="s">
        <v>15</v>
      </c>
      <c r="B24" s="73">
        <v>22</v>
      </c>
      <c r="C24" s="74" t="s">
        <v>654</v>
      </c>
      <c r="D24" s="75">
        <v>12237</v>
      </c>
      <c r="E24" s="76">
        <f t="shared" si="0"/>
        <v>0.48979346781940442</v>
      </c>
      <c r="F24" s="77" t="s">
        <v>1738</v>
      </c>
      <c r="G24" s="78">
        <v>11545</v>
      </c>
      <c r="H24" s="79">
        <f t="shared" si="1"/>
        <v>0.46209574127441561</v>
      </c>
      <c r="I24" s="80"/>
      <c r="J24" s="81"/>
      <c r="K24" s="82">
        <f t="shared" si="2"/>
        <v>0</v>
      </c>
      <c r="L24" s="83" t="s">
        <v>654</v>
      </c>
      <c r="M24" s="84">
        <v>1202</v>
      </c>
      <c r="N24" s="85">
        <f t="shared" si="3"/>
        <v>4.8110790906179958E-2</v>
      </c>
      <c r="O24" s="86"/>
      <c r="P24" s="87"/>
      <c r="Q24" s="88">
        <f t="shared" si="4"/>
        <v>0</v>
      </c>
      <c r="R24" s="89"/>
      <c r="S24" s="90"/>
      <c r="T24" s="91">
        <f t="shared" si="5"/>
        <v>0</v>
      </c>
      <c r="U24" s="92">
        <f t="shared" si="6"/>
        <v>24984</v>
      </c>
      <c r="V24" s="93" t="s">
        <v>654</v>
      </c>
      <c r="W24" s="73" t="s">
        <v>42</v>
      </c>
      <c r="X24" s="93" t="s">
        <v>539</v>
      </c>
      <c r="Y24" s="140"/>
    </row>
    <row r="25" spans="1:25" s="93" customFormat="1" ht="19" customHeight="1" x14ac:dyDescent="0.2">
      <c r="A25" s="73" t="s">
        <v>15</v>
      </c>
      <c r="B25" s="73">
        <v>23</v>
      </c>
      <c r="C25" s="74" t="s">
        <v>1739</v>
      </c>
      <c r="D25" s="75">
        <v>9476</v>
      </c>
      <c r="E25" s="76">
        <f t="shared" si="0"/>
        <v>0.92152095691918701</v>
      </c>
      <c r="F25" s="77"/>
      <c r="G25" s="78"/>
      <c r="H25" s="79">
        <f t="shared" si="1"/>
        <v>0</v>
      </c>
      <c r="I25" s="80"/>
      <c r="J25" s="81"/>
      <c r="K25" s="82">
        <f t="shared" si="2"/>
        <v>0</v>
      </c>
      <c r="L25" s="83" t="s">
        <v>1739</v>
      </c>
      <c r="M25" s="84">
        <v>807</v>
      </c>
      <c r="N25" s="85">
        <f t="shared" si="3"/>
        <v>7.8479043080812994E-2</v>
      </c>
      <c r="O25" s="86"/>
      <c r="P25" s="87"/>
      <c r="Q25" s="88">
        <f t="shared" si="4"/>
        <v>0</v>
      </c>
      <c r="R25" s="89"/>
      <c r="S25" s="90"/>
      <c r="T25" s="91">
        <f t="shared" si="5"/>
        <v>0</v>
      </c>
      <c r="U25" s="92">
        <f t="shared" si="6"/>
        <v>10283</v>
      </c>
      <c r="V25" s="93" t="s">
        <v>1739</v>
      </c>
      <c r="W25" s="73" t="s">
        <v>42</v>
      </c>
      <c r="X25" s="93" t="s">
        <v>43</v>
      </c>
      <c r="Y25" s="140"/>
    </row>
    <row r="26" spans="1:25" s="93" customFormat="1" ht="19" customHeight="1" x14ac:dyDescent="0.2">
      <c r="A26" s="73" t="s">
        <v>15</v>
      </c>
      <c r="B26" s="73">
        <v>24</v>
      </c>
      <c r="C26" s="74"/>
      <c r="D26" s="75"/>
      <c r="E26" s="76">
        <f t="shared" si="0"/>
        <v>0</v>
      </c>
      <c r="F26" s="77" t="s">
        <v>1435</v>
      </c>
      <c r="G26" s="78">
        <v>13392</v>
      </c>
      <c r="H26" s="79">
        <f t="shared" si="1"/>
        <v>0.74707129309383014</v>
      </c>
      <c r="I26" s="80" t="s">
        <v>1435</v>
      </c>
      <c r="J26" s="81">
        <v>2046</v>
      </c>
      <c r="K26" s="82">
        <f t="shared" si="2"/>
        <v>0.11413589200044628</v>
      </c>
      <c r="L26" s="83" t="s">
        <v>1740</v>
      </c>
      <c r="M26" s="84">
        <v>2488</v>
      </c>
      <c r="N26" s="85">
        <f t="shared" si="3"/>
        <v>0.13879281490572354</v>
      </c>
      <c r="O26" s="86"/>
      <c r="P26" s="87"/>
      <c r="Q26" s="88">
        <f t="shared" si="4"/>
        <v>0</v>
      </c>
      <c r="R26" s="89"/>
      <c r="S26" s="90"/>
      <c r="T26" s="91">
        <f t="shared" si="5"/>
        <v>0</v>
      </c>
      <c r="U26" s="92">
        <f t="shared" si="6"/>
        <v>17926</v>
      </c>
      <c r="V26" s="93" t="s">
        <v>1741</v>
      </c>
      <c r="W26" s="73" t="s">
        <v>18</v>
      </c>
      <c r="X26" s="93" t="s">
        <v>1641</v>
      </c>
      <c r="Y26" s="140"/>
    </row>
    <row r="27" spans="1:25" s="93" customFormat="1" ht="19" customHeight="1" x14ac:dyDescent="0.2">
      <c r="A27" s="73" t="s">
        <v>15</v>
      </c>
      <c r="B27" s="73">
        <v>25</v>
      </c>
      <c r="C27" s="74" t="s">
        <v>1437</v>
      </c>
      <c r="D27" s="75">
        <v>16310</v>
      </c>
      <c r="E27" s="76">
        <f t="shared" si="0"/>
        <v>0.61693838181336758</v>
      </c>
      <c r="F27" s="77" t="s">
        <v>1742</v>
      </c>
      <c r="G27" s="78">
        <v>10127</v>
      </c>
      <c r="H27" s="79">
        <f t="shared" si="1"/>
        <v>0.38306161818663237</v>
      </c>
      <c r="I27" s="80"/>
      <c r="J27" s="81"/>
      <c r="K27" s="82">
        <f t="shared" si="2"/>
        <v>0</v>
      </c>
      <c r="L27" s="83"/>
      <c r="M27" s="84"/>
      <c r="N27" s="85">
        <f t="shared" si="3"/>
        <v>0</v>
      </c>
      <c r="O27" s="86"/>
      <c r="P27" s="87"/>
      <c r="Q27" s="88">
        <f t="shared" si="4"/>
        <v>0</v>
      </c>
      <c r="R27" s="89"/>
      <c r="S27" s="90"/>
      <c r="T27" s="91">
        <f t="shared" si="5"/>
        <v>0</v>
      </c>
      <c r="U27" s="92">
        <f t="shared" si="6"/>
        <v>26437</v>
      </c>
      <c r="V27" s="93" t="s">
        <v>1437</v>
      </c>
      <c r="W27" s="73" t="s">
        <v>42</v>
      </c>
      <c r="X27" s="93" t="s">
        <v>98</v>
      </c>
      <c r="Y27" s="140"/>
    </row>
    <row r="28" spans="1:25" s="93" customFormat="1" ht="19" customHeight="1" x14ac:dyDescent="0.2">
      <c r="A28" s="73" t="s">
        <v>15</v>
      </c>
      <c r="B28" s="73">
        <v>26</v>
      </c>
      <c r="C28" s="74" t="s">
        <v>1743</v>
      </c>
      <c r="D28" s="75">
        <v>12617</v>
      </c>
      <c r="E28" s="76">
        <f t="shared" si="0"/>
        <v>0.33578176979374585</v>
      </c>
      <c r="F28" s="77" t="s">
        <v>1440</v>
      </c>
      <c r="G28" s="78">
        <v>24300</v>
      </c>
      <c r="H28" s="79">
        <f t="shared" si="1"/>
        <v>0.6467065868263473</v>
      </c>
      <c r="I28" s="80"/>
      <c r="J28" s="81"/>
      <c r="K28" s="82">
        <f t="shared" si="2"/>
        <v>0</v>
      </c>
      <c r="L28" s="83" t="s">
        <v>1743</v>
      </c>
      <c r="M28" s="84">
        <v>658</v>
      </c>
      <c r="N28" s="85">
        <f t="shared" si="3"/>
        <v>1.7511643379906853E-2</v>
      </c>
      <c r="O28" s="86"/>
      <c r="P28" s="87"/>
      <c r="Q28" s="88">
        <f t="shared" si="4"/>
        <v>0</v>
      </c>
      <c r="R28" s="89"/>
      <c r="S28" s="90"/>
      <c r="T28" s="91">
        <f t="shared" si="5"/>
        <v>0</v>
      </c>
      <c r="U28" s="92">
        <f t="shared" si="6"/>
        <v>37575</v>
      </c>
      <c r="V28" s="93" t="s">
        <v>1440</v>
      </c>
      <c r="W28" s="73" t="s">
        <v>18</v>
      </c>
      <c r="X28" s="93" t="s">
        <v>539</v>
      </c>
      <c r="Y28" s="140"/>
    </row>
    <row r="29" spans="1:25" s="93" customFormat="1" ht="19" customHeight="1" x14ac:dyDescent="0.2">
      <c r="A29" s="73" t="s">
        <v>15</v>
      </c>
      <c r="B29" s="73">
        <v>27</v>
      </c>
      <c r="C29" s="74" t="s">
        <v>1441</v>
      </c>
      <c r="D29" s="75">
        <v>12142</v>
      </c>
      <c r="E29" s="76">
        <f t="shared" si="0"/>
        <v>0.54708479769307017</v>
      </c>
      <c r="F29" s="77" t="s">
        <v>860</v>
      </c>
      <c r="G29" s="78">
        <v>8950</v>
      </c>
      <c r="H29" s="79">
        <f t="shared" si="1"/>
        <v>0.4032621429215103</v>
      </c>
      <c r="I29" s="80" t="s">
        <v>860</v>
      </c>
      <c r="J29" s="81">
        <v>745</v>
      </c>
      <c r="K29" s="82">
        <f t="shared" si="2"/>
        <v>3.3567630891231867E-2</v>
      </c>
      <c r="L29" s="83"/>
      <c r="M29" s="84"/>
      <c r="N29" s="85">
        <f t="shared" si="3"/>
        <v>0</v>
      </c>
      <c r="O29" s="86" t="s">
        <v>1744</v>
      </c>
      <c r="P29" s="87">
        <v>357</v>
      </c>
      <c r="Q29" s="88">
        <f t="shared" si="4"/>
        <v>1.6085428494187617E-2</v>
      </c>
      <c r="R29" s="89"/>
      <c r="S29" s="90"/>
      <c r="T29" s="91">
        <f t="shared" si="5"/>
        <v>0</v>
      </c>
      <c r="U29" s="92">
        <f t="shared" si="6"/>
        <v>22194</v>
      </c>
      <c r="V29" s="93" t="s">
        <v>1441</v>
      </c>
      <c r="W29" s="73" t="s">
        <v>42</v>
      </c>
      <c r="X29" s="93" t="s">
        <v>1745</v>
      </c>
      <c r="Y29" s="140"/>
    </row>
    <row r="30" spans="1:25" s="93" customFormat="1" ht="19" customHeight="1" x14ac:dyDescent="0.2">
      <c r="A30" s="73" t="s">
        <v>15</v>
      </c>
      <c r="B30" s="73">
        <v>28</v>
      </c>
      <c r="C30" s="74" t="s">
        <v>1684</v>
      </c>
      <c r="D30" s="75">
        <v>15121</v>
      </c>
      <c r="E30" s="76">
        <f t="shared" si="0"/>
        <v>0.41493331869820538</v>
      </c>
      <c r="F30" s="77" t="s">
        <v>1687</v>
      </c>
      <c r="G30" s="78">
        <v>19428</v>
      </c>
      <c r="H30" s="79">
        <f t="shared" si="1"/>
        <v>0.53312112397782774</v>
      </c>
      <c r="I30" s="80" t="s">
        <v>1687</v>
      </c>
      <c r="J30" s="81">
        <v>1053</v>
      </c>
      <c r="K30" s="82">
        <f t="shared" si="2"/>
        <v>2.8895230777674114E-2</v>
      </c>
      <c r="L30" s="83" t="s">
        <v>1684</v>
      </c>
      <c r="M30" s="84">
        <v>840</v>
      </c>
      <c r="N30" s="85">
        <f t="shared" si="3"/>
        <v>2.305032654629274E-2</v>
      </c>
      <c r="O30" s="86"/>
      <c r="P30" s="87"/>
      <c r="Q30" s="88">
        <f t="shared" si="4"/>
        <v>0</v>
      </c>
      <c r="R30" s="89"/>
      <c r="S30" s="90"/>
      <c r="T30" s="91">
        <f t="shared" si="5"/>
        <v>0</v>
      </c>
      <c r="U30" s="92">
        <f t="shared" si="6"/>
        <v>36442</v>
      </c>
      <c r="V30" s="93" t="s">
        <v>1687</v>
      </c>
      <c r="W30" s="73" t="s">
        <v>18</v>
      </c>
      <c r="X30" s="93" t="s">
        <v>541</v>
      </c>
      <c r="Y30" s="140"/>
    </row>
    <row r="31" spans="1:25" s="93" customFormat="1" ht="19" customHeight="1" x14ac:dyDescent="0.2">
      <c r="A31" s="73" t="s">
        <v>15</v>
      </c>
      <c r="B31" s="73">
        <v>29</v>
      </c>
      <c r="C31" s="74" t="s">
        <v>1539</v>
      </c>
      <c r="D31" s="75">
        <v>11537</v>
      </c>
      <c r="E31" s="76">
        <f t="shared" si="0"/>
        <v>0.4661037491919845</v>
      </c>
      <c r="F31" s="77" t="s">
        <v>1746</v>
      </c>
      <c r="G31" s="78">
        <v>10850</v>
      </c>
      <c r="H31" s="79">
        <f t="shared" si="1"/>
        <v>0.43834841628959276</v>
      </c>
      <c r="I31" s="80" t="s">
        <v>1746</v>
      </c>
      <c r="J31" s="81">
        <v>1266</v>
      </c>
      <c r="K31" s="82">
        <f t="shared" si="2"/>
        <v>5.114738202973497E-2</v>
      </c>
      <c r="L31" s="83" t="s">
        <v>1539</v>
      </c>
      <c r="M31" s="84">
        <v>1099</v>
      </c>
      <c r="N31" s="85">
        <f t="shared" si="3"/>
        <v>4.4400452488687785E-2</v>
      </c>
      <c r="O31" s="86"/>
      <c r="P31" s="87"/>
      <c r="Q31" s="88">
        <f t="shared" si="4"/>
        <v>0</v>
      </c>
      <c r="R31" s="89"/>
      <c r="S31" s="90"/>
      <c r="T31" s="91">
        <f t="shared" si="5"/>
        <v>0</v>
      </c>
      <c r="U31" s="92">
        <f t="shared" si="6"/>
        <v>24752</v>
      </c>
      <c r="V31" s="93" t="s">
        <v>1539</v>
      </c>
      <c r="W31" s="73" t="s">
        <v>42</v>
      </c>
      <c r="X31" s="93" t="s">
        <v>541</v>
      </c>
      <c r="Y31" s="140"/>
    </row>
    <row r="32" spans="1:25" s="93" customFormat="1" ht="19" customHeight="1" x14ac:dyDescent="0.2">
      <c r="A32" s="73" t="s">
        <v>15</v>
      </c>
      <c r="B32" s="73">
        <v>30</v>
      </c>
      <c r="C32" s="74" t="s">
        <v>1447</v>
      </c>
      <c r="D32" s="75">
        <v>13749</v>
      </c>
      <c r="E32" s="76">
        <f t="shared" si="0"/>
        <v>0.41675002273347278</v>
      </c>
      <c r="F32" s="77" t="s">
        <v>1448</v>
      </c>
      <c r="G32" s="78">
        <v>17744</v>
      </c>
      <c r="H32" s="79">
        <f t="shared" si="1"/>
        <v>0.53784365432996883</v>
      </c>
      <c r="I32" s="80" t="s">
        <v>1448</v>
      </c>
      <c r="J32" s="81">
        <v>1498</v>
      </c>
      <c r="K32" s="82">
        <f t="shared" si="2"/>
        <v>4.5406322936558455E-2</v>
      </c>
      <c r="L32" s="83"/>
      <c r="M32" s="84"/>
      <c r="N32" s="85">
        <f t="shared" si="3"/>
        <v>0</v>
      </c>
      <c r="O32" s="86"/>
      <c r="P32" s="87"/>
      <c r="Q32" s="88">
        <f t="shared" si="4"/>
        <v>0</v>
      </c>
      <c r="R32" s="89"/>
      <c r="S32" s="90"/>
      <c r="T32" s="91">
        <f t="shared" si="5"/>
        <v>0</v>
      </c>
      <c r="U32" s="92">
        <f t="shared" si="6"/>
        <v>32991</v>
      </c>
      <c r="V32" s="93" t="s">
        <v>1448</v>
      </c>
      <c r="W32" s="73" t="s">
        <v>18</v>
      </c>
      <c r="X32" s="93" t="s">
        <v>665</v>
      </c>
      <c r="Y32" s="140"/>
    </row>
    <row r="33" spans="1:25" s="93" customFormat="1" ht="19" customHeight="1" x14ac:dyDescent="0.2">
      <c r="A33" s="73" t="s">
        <v>15</v>
      </c>
      <c r="B33" s="73">
        <v>31</v>
      </c>
      <c r="C33" s="74" t="s">
        <v>1747</v>
      </c>
      <c r="D33" s="75">
        <v>13773</v>
      </c>
      <c r="E33" s="76">
        <f t="shared" si="0"/>
        <v>0.43877030901561009</v>
      </c>
      <c r="F33" s="77" t="s">
        <v>1248</v>
      </c>
      <c r="G33" s="78">
        <v>15318</v>
      </c>
      <c r="H33" s="79">
        <f t="shared" si="1"/>
        <v>0.48798980567059574</v>
      </c>
      <c r="I33" s="80" t="s">
        <v>1248</v>
      </c>
      <c r="J33" s="81">
        <v>1149</v>
      </c>
      <c r="K33" s="82">
        <f t="shared" si="2"/>
        <v>3.6604014017202931E-2</v>
      </c>
      <c r="L33" s="83" t="s">
        <v>1747</v>
      </c>
      <c r="M33" s="84">
        <v>1150</v>
      </c>
      <c r="N33" s="85">
        <f t="shared" si="3"/>
        <v>3.6635871296591273E-2</v>
      </c>
      <c r="O33" s="86"/>
      <c r="P33" s="87"/>
      <c r="Q33" s="88">
        <f t="shared" si="4"/>
        <v>0</v>
      </c>
      <c r="R33" s="89"/>
      <c r="S33" s="90"/>
      <c r="T33" s="91">
        <f t="shared" si="5"/>
        <v>0</v>
      </c>
      <c r="U33" s="92">
        <f t="shared" si="6"/>
        <v>31390</v>
      </c>
      <c r="V33" s="93" t="s">
        <v>1748</v>
      </c>
      <c r="W33" s="73" t="s">
        <v>18</v>
      </c>
      <c r="X33" s="93" t="s">
        <v>541</v>
      </c>
      <c r="Y33" s="140"/>
    </row>
    <row r="34" spans="1:25" s="93" customFormat="1" ht="19" customHeight="1" x14ac:dyDescent="0.2">
      <c r="A34" s="73" t="s">
        <v>15</v>
      </c>
      <c r="B34" s="73">
        <v>32</v>
      </c>
      <c r="C34" s="74" t="s">
        <v>1749</v>
      </c>
      <c r="D34" s="75">
        <v>11383</v>
      </c>
      <c r="E34" s="76">
        <f t="shared" si="0"/>
        <v>0.31694278156759015</v>
      </c>
      <c r="F34" s="77" t="s">
        <v>1086</v>
      </c>
      <c r="G34" s="78">
        <v>23547</v>
      </c>
      <c r="H34" s="79">
        <f t="shared" si="1"/>
        <v>0.65563135180286791</v>
      </c>
      <c r="I34" s="80"/>
      <c r="J34" s="81"/>
      <c r="K34" s="82">
        <f t="shared" si="2"/>
        <v>0</v>
      </c>
      <c r="L34" s="83" t="s">
        <v>1749</v>
      </c>
      <c r="M34" s="84">
        <v>985</v>
      </c>
      <c r="N34" s="85">
        <f t="shared" si="3"/>
        <v>2.7425866629541974E-2</v>
      </c>
      <c r="O34" s="86"/>
      <c r="P34" s="87"/>
      <c r="Q34" s="88">
        <f t="shared" si="4"/>
        <v>0</v>
      </c>
      <c r="R34" s="89"/>
      <c r="S34" s="90"/>
      <c r="T34" s="91">
        <f t="shared" si="5"/>
        <v>0</v>
      </c>
      <c r="U34" s="92">
        <f t="shared" si="6"/>
        <v>35915</v>
      </c>
      <c r="V34" s="93" t="s">
        <v>1086</v>
      </c>
      <c r="W34" s="73" t="s">
        <v>18</v>
      </c>
      <c r="X34" s="93" t="s">
        <v>539</v>
      </c>
      <c r="Y34" s="140"/>
    </row>
    <row r="35" spans="1:25" s="93" customFormat="1" ht="19" customHeight="1" x14ac:dyDescent="0.2">
      <c r="A35" s="73" t="s">
        <v>15</v>
      </c>
      <c r="B35" s="73">
        <v>33</v>
      </c>
      <c r="C35" s="74" t="s">
        <v>1750</v>
      </c>
      <c r="D35" s="75">
        <v>16161</v>
      </c>
      <c r="E35" s="76">
        <f t="shared" si="0"/>
        <v>0.39879086983343615</v>
      </c>
      <c r="F35" s="77" t="s">
        <v>655</v>
      </c>
      <c r="G35" s="78">
        <v>21173</v>
      </c>
      <c r="H35" s="79">
        <f t="shared" si="1"/>
        <v>0.52246761258482421</v>
      </c>
      <c r="I35" s="80" t="s">
        <v>655</v>
      </c>
      <c r="J35" s="81">
        <v>1499</v>
      </c>
      <c r="K35" s="82">
        <f t="shared" si="2"/>
        <v>3.6989512646514497E-2</v>
      </c>
      <c r="L35" s="83" t="s">
        <v>1750</v>
      </c>
      <c r="M35" s="84">
        <v>1165</v>
      </c>
      <c r="N35" s="85">
        <f t="shared" si="3"/>
        <v>2.8747686613201727E-2</v>
      </c>
      <c r="O35" s="86" t="s">
        <v>1751</v>
      </c>
      <c r="P35" s="87">
        <v>527</v>
      </c>
      <c r="Q35" s="88">
        <f t="shared" si="4"/>
        <v>1.3004318322023442E-2</v>
      </c>
      <c r="R35" s="89"/>
      <c r="S35" s="90"/>
      <c r="T35" s="91">
        <f t="shared" si="5"/>
        <v>0</v>
      </c>
      <c r="U35" s="92">
        <f t="shared" si="6"/>
        <v>40525</v>
      </c>
      <c r="V35" s="93" t="s">
        <v>655</v>
      </c>
      <c r="W35" s="73" t="s">
        <v>18</v>
      </c>
      <c r="X35" s="93" t="s">
        <v>1752</v>
      </c>
      <c r="Y35" s="140"/>
    </row>
    <row r="36" spans="1:25" x14ac:dyDescent="0.25">
      <c r="A36" s="29" t="s">
        <v>15</v>
      </c>
      <c r="B36" s="29">
        <v>34</v>
      </c>
      <c r="C36" s="2"/>
      <c r="D36" s="30"/>
      <c r="E36" s="3">
        <f t="shared" si="0"/>
        <v>0</v>
      </c>
      <c r="F36" s="52" t="s">
        <v>1105</v>
      </c>
      <c r="G36" s="53">
        <v>19160</v>
      </c>
      <c r="H36" s="54">
        <f t="shared" si="1"/>
        <v>0.8504594078742953</v>
      </c>
      <c r="I36" s="4" t="s">
        <v>1105</v>
      </c>
      <c r="J36" s="5">
        <v>3369</v>
      </c>
      <c r="K36" s="6">
        <f t="shared" si="2"/>
        <v>0.14954059212570464</v>
      </c>
      <c r="L36" s="7"/>
      <c r="M36" s="8"/>
      <c r="N36" s="9">
        <f t="shared" si="3"/>
        <v>0</v>
      </c>
      <c r="O36" s="10"/>
      <c r="P36" s="11"/>
      <c r="Q36" s="12">
        <f t="shared" si="4"/>
        <v>0</v>
      </c>
      <c r="R36" s="13"/>
      <c r="S36" s="14"/>
      <c r="T36" s="15">
        <f t="shared" si="5"/>
        <v>0</v>
      </c>
      <c r="U36" s="16">
        <f t="shared" si="6"/>
        <v>22529</v>
      </c>
      <c r="V36" s="1" t="s">
        <v>1105</v>
      </c>
      <c r="W36" s="29" t="s">
        <v>18</v>
      </c>
      <c r="X36" s="1" t="s">
        <v>954</v>
      </c>
    </row>
    <row r="37" spans="1:25" x14ac:dyDescent="0.25">
      <c r="A37" s="29" t="s">
        <v>15</v>
      </c>
      <c r="B37" s="29">
        <v>35</v>
      </c>
      <c r="C37" s="2"/>
      <c r="D37" s="30"/>
      <c r="E37" s="3">
        <f t="shared" si="0"/>
        <v>0</v>
      </c>
      <c r="F37" s="52" t="s">
        <v>1456</v>
      </c>
      <c r="G37" s="53">
        <v>25547</v>
      </c>
      <c r="H37" s="54">
        <f t="shared" si="1"/>
        <v>0.83133745525545066</v>
      </c>
      <c r="I37" s="4"/>
      <c r="J37" s="5"/>
      <c r="K37" s="6">
        <f t="shared" si="2"/>
        <v>0</v>
      </c>
      <c r="L37" s="7" t="s">
        <v>1753</v>
      </c>
      <c r="M37" s="8">
        <v>5183</v>
      </c>
      <c r="N37" s="9">
        <f t="shared" si="3"/>
        <v>0.16866254474454931</v>
      </c>
      <c r="O37" s="10"/>
      <c r="P37" s="11"/>
      <c r="Q37" s="12">
        <f t="shared" si="4"/>
        <v>0</v>
      </c>
      <c r="R37" s="13"/>
      <c r="S37" s="14"/>
      <c r="T37" s="15">
        <f t="shared" si="5"/>
        <v>0</v>
      </c>
      <c r="U37" s="16">
        <f t="shared" si="6"/>
        <v>30730</v>
      </c>
      <c r="V37" s="1" t="s">
        <v>1456</v>
      </c>
      <c r="W37" s="29" t="s">
        <v>18</v>
      </c>
      <c r="X37" s="1" t="s">
        <v>1754</v>
      </c>
    </row>
    <row r="38" spans="1:25" x14ac:dyDescent="0.25">
      <c r="A38" s="29" t="s">
        <v>15</v>
      </c>
      <c r="B38" s="29">
        <v>36</v>
      </c>
      <c r="C38" s="2"/>
      <c r="D38" s="30"/>
      <c r="E38" s="3">
        <f t="shared" si="0"/>
        <v>0</v>
      </c>
      <c r="F38" s="52" t="s">
        <v>1458</v>
      </c>
      <c r="G38" s="53">
        <v>21100</v>
      </c>
      <c r="H38" s="54">
        <f t="shared" si="1"/>
        <v>0.86870599860018938</v>
      </c>
      <c r="I38" s="4"/>
      <c r="J38" s="5"/>
      <c r="K38" s="6">
        <f t="shared" si="2"/>
        <v>0</v>
      </c>
      <c r="L38" s="7"/>
      <c r="M38" s="8"/>
      <c r="N38" s="9">
        <f t="shared" si="3"/>
        <v>0</v>
      </c>
      <c r="O38" s="10" t="s">
        <v>1755</v>
      </c>
      <c r="P38" s="11">
        <v>3189</v>
      </c>
      <c r="Q38" s="12">
        <f t="shared" si="4"/>
        <v>0.13129400139981062</v>
      </c>
      <c r="R38" s="13"/>
      <c r="S38" s="14"/>
      <c r="T38" s="15">
        <f t="shared" si="5"/>
        <v>0</v>
      </c>
      <c r="U38" s="16">
        <f t="shared" si="6"/>
        <v>24289</v>
      </c>
      <c r="V38" s="1" t="s">
        <v>1458</v>
      </c>
      <c r="W38" s="29" t="s">
        <v>18</v>
      </c>
      <c r="X38" s="1" t="s">
        <v>1756</v>
      </c>
    </row>
    <row r="39" spans="1:25" x14ac:dyDescent="0.25">
      <c r="A39" s="64"/>
      <c r="B39" s="64"/>
      <c r="C39" s="65"/>
      <c r="D39" s="66"/>
      <c r="E39" s="67"/>
      <c r="F39" s="65"/>
      <c r="G39" s="68"/>
      <c r="H39" s="67"/>
      <c r="I39" s="65"/>
      <c r="J39" s="68"/>
      <c r="K39" s="67"/>
      <c r="L39" s="65"/>
      <c r="M39" s="68"/>
      <c r="N39" s="67"/>
      <c r="O39" s="65"/>
      <c r="P39" s="68"/>
      <c r="Q39" s="67"/>
      <c r="R39" s="65"/>
      <c r="S39" s="68"/>
      <c r="T39" s="69"/>
      <c r="U39" s="70"/>
      <c r="V39" s="71"/>
      <c r="W39" s="64"/>
      <c r="X39" s="71"/>
    </row>
    <row r="40" spans="1:25" x14ac:dyDescent="0.25">
      <c r="A40" s="29" t="s">
        <v>175</v>
      </c>
      <c r="B40" s="29">
        <v>1</v>
      </c>
      <c r="C40" s="2" t="s">
        <v>1461</v>
      </c>
      <c r="D40" s="30">
        <v>3566</v>
      </c>
      <c r="E40" s="3">
        <f t="shared" ref="E40:E71" si="7">D40/SUM($D40,$G40,$J40,$M40,$P40,$S40)</f>
        <v>0.91576784797123778</v>
      </c>
      <c r="F40" s="52" t="s">
        <v>1462</v>
      </c>
      <c r="G40" s="53">
        <v>328</v>
      </c>
      <c r="H40" s="54">
        <f t="shared" ref="H40:H71" si="8">G40/SUM($D40,$G40,$J40,$M40,$P40,$S40)</f>
        <v>8.4232152028762192E-2</v>
      </c>
      <c r="I40" s="4"/>
      <c r="J40" s="5"/>
      <c r="K40" s="6">
        <f t="shared" ref="K40:K71" si="9">J40/SUM($D40,$G40,$J40,$M40,$P40,$S40)</f>
        <v>0</v>
      </c>
      <c r="L40" s="7"/>
      <c r="M40" s="8"/>
      <c r="N40" s="9">
        <f t="shared" ref="N40:N71" si="10">M40/SUM($D40,$G40,$J40,$M40,$P40,$S40)</f>
        <v>0</v>
      </c>
      <c r="O40" s="10"/>
      <c r="P40" s="11"/>
      <c r="Q40" s="12">
        <f t="shared" ref="Q40:Q71" si="11">P40/SUM($D40,$G40,$J40,$M40,$P40,$S40)</f>
        <v>0</v>
      </c>
      <c r="R40" s="13"/>
      <c r="S40" s="14"/>
      <c r="T40" s="15">
        <f t="shared" ref="T40:T71" si="12">S40/SUM($D40,$G40,$J40,$M40,$P40,$S40)</f>
        <v>0</v>
      </c>
      <c r="U40" s="16">
        <f t="shared" ref="U40:U71" si="13">D40+G40+J40+M40+P40+S40</f>
        <v>3894</v>
      </c>
      <c r="V40" s="1" t="s">
        <v>1461</v>
      </c>
      <c r="W40" s="29" t="s">
        <v>42</v>
      </c>
      <c r="X40" s="1" t="s">
        <v>98</v>
      </c>
    </row>
    <row r="41" spans="1:25" x14ac:dyDescent="0.25">
      <c r="A41" s="29" t="s">
        <v>175</v>
      </c>
      <c r="B41" s="29">
        <v>2</v>
      </c>
      <c r="C41" s="2" t="s">
        <v>1757</v>
      </c>
      <c r="D41" s="30">
        <v>3287</v>
      </c>
      <c r="E41" s="3">
        <f t="shared" si="7"/>
        <v>0.42660609993510706</v>
      </c>
      <c r="F41" s="52" t="s">
        <v>402</v>
      </c>
      <c r="G41" s="53">
        <v>4110</v>
      </c>
      <c r="H41" s="54">
        <f t="shared" si="8"/>
        <v>0.53341985723556129</v>
      </c>
      <c r="I41" s="4" t="s">
        <v>402</v>
      </c>
      <c r="J41" s="5">
        <v>308</v>
      </c>
      <c r="K41" s="6">
        <f t="shared" si="9"/>
        <v>3.9974042829331605E-2</v>
      </c>
      <c r="L41" s="7"/>
      <c r="M41" s="8"/>
      <c r="N41" s="9">
        <f t="shared" si="10"/>
        <v>0</v>
      </c>
      <c r="O41" s="10"/>
      <c r="P41" s="11"/>
      <c r="Q41" s="12">
        <f t="shared" si="11"/>
        <v>0</v>
      </c>
      <c r="R41" s="13"/>
      <c r="S41" s="14"/>
      <c r="T41" s="15">
        <f t="shared" si="12"/>
        <v>0</v>
      </c>
      <c r="U41" s="16">
        <f t="shared" si="13"/>
        <v>7705</v>
      </c>
      <c r="V41" s="1" t="s">
        <v>402</v>
      </c>
      <c r="W41" s="29" t="s">
        <v>18</v>
      </c>
      <c r="X41" s="1" t="s">
        <v>665</v>
      </c>
    </row>
    <row r="42" spans="1:25" x14ac:dyDescent="0.25">
      <c r="A42" s="29" t="s">
        <v>175</v>
      </c>
      <c r="B42" s="29">
        <v>3</v>
      </c>
      <c r="C42" s="2" t="s">
        <v>753</v>
      </c>
      <c r="D42" s="30">
        <v>2171</v>
      </c>
      <c r="E42" s="3">
        <f t="shared" si="7"/>
        <v>0.85912148793035215</v>
      </c>
      <c r="F42" s="52" t="s">
        <v>255</v>
      </c>
      <c r="G42" s="53">
        <v>230</v>
      </c>
      <c r="H42" s="54">
        <f t="shared" si="8"/>
        <v>9.1017016224772457E-2</v>
      </c>
      <c r="I42" s="4"/>
      <c r="J42" s="5"/>
      <c r="K42" s="6">
        <f t="shared" si="9"/>
        <v>0</v>
      </c>
      <c r="L42" s="7"/>
      <c r="M42" s="8"/>
      <c r="N42" s="9">
        <f t="shared" si="10"/>
        <v>0</v>
      </c>
      <c r="O42" s="10"/>
      <c r="P42" s="11"/>
      <c r="Q42" s="12">
        <f t="shared" si="11"/>
        <v>0</v>
      </c>
      <c r="R42" s="13" t="s">
        <v>1758</v>
      </c>
      <c r="S42" s="14">
        <v>126</v>
      </c>
      <c r="T42" s="15">
        <f t="shared" si="12"/>
        <v>4.9861495844875349E-2</v>
      </c>
      <c r="U42" s="16">
        <f t="shared" si="13"/>
        <v>2527</v>
      </c>
      <c r="V42" s="1" t="s">
        <v>753</v>
      </c>
      <c r="W42" s="29" t="s">
        <v>42</v>
      </c>
      <c r="X42" s="1" t="s">
        <v>1759</v>
      </c>
    </row>
    <row r="43" spans="1:25" x14ac:dyDescent="0.25">
      <c r="A43" s="29" t="s">
        <v>175</v>
      </c>
      <c r="B43" s="29">
        <v>4</v>
      </c>
      <c r="C43" s="2" t="s">
        <v>1465</v>
      </c>
      <c r="D43" s="30">
        <v>1953</v>
      </c>
      <c r="E43" s="3">
        <f t="shared" si="7"/>
        <v>1</v>
      </c>
      <c r="F43" s="52"/>
      <c r="G43" s="53"/>
      <c r="H43" s="54">
        <f t="shared" si="8"/>
        <v>0</v>
      </c>
      <c r="I43" s="4"/>
      <c r="J43" s="5"/>
      <c r="K43" s="6">
        <f t="shared" si="9"/>
        <v>0</v>
      </c>
      <c r="L43" s="7"/>
      <c r="M43" s="8"/>
      <c r="N43" s="9">
        <f t="shared" si="10"/>
        <v>0</v>
      </c>
      <c r="O43" s="10"/>
      <c r="P43" s="11"/>
      <c r="Q43" s="12">
        <f t="shared" si="11"/>
        <v>0</v>
      </c>
      <c r="R43" s="13"/>
      <c r="S43" s="14"/>
      <c r="T43" s="15">
        <f t="shared" si="12"/>
        <v>0</v>
      </c>
      <c r="U43" s="16">
        <f t="shared" si="13"/>
        <v>1953</v>
      </c>
      <c r="V43" s="1" t="s">
        <v>1465</v>
      </c>
      <c r="W43" s="29" t="s">
        <v>42</v>
      </c>
      <c r="X43" s="1" t="s">
        <v>42</v>
      </c>
    </row>
    <row r="44" spans="1:25" x14ac:dyDescent="0.25">
      <c r="A44" s="29" t="s">
        <v>175</v>
      </c>
      <c r="B44" s="29">
        <v>5</v>
      </c>
      <c r="C44" s="2" t="s">
        <v>1467</v>
      </c>
      <c r="D44" s="30">
        <v>5332</v>
      </c>
      <c r="E44" s="3">
        <f t="shared" si="7"/>
        <v>1</v>
      </c>
      <c r="F44" s="52"/>
      <c r="G44" s="53"/>
      <c r="H44" s="54">
        <f t="shared" si="8"/>
        <v>0</v>
      </c>
      <c r="I44" s="4"/>
      <c r="J44" s="5"/>
      <c r="K44" s="6">
        <f t="shared" si="9"/>
        <v>0</v>
      </c>
      <c r="L44" s="7"/>
      <c r="M44" s="8"/>
      <c r="N44" s="9">
        <f t="shared" si="10"/>
        <v>0</v>
      </c>
      <c r="O44" s="10"/>
      <c r="P44" s="11"/>
      <c r="Q44" s="12">
        <f t="shared" si="11"/>
        <v>0</v>
      </c>
      <c r="R44" s="13"/>
      <c r="S44" s="14"/>
      <c r="T44" s="15">
        <f t="shared" si="12"/>
        <v>0</v>
      </c>
      <c r="U44" s="16">
        <f t="shared" si="13"/>
        <v>5332</v>
      </c>
      <c r="V44" s="1" t="s">
        <v>1467</v>
      </c>
      <c r="W44" s="29" t="s">
        <v>42</v>
      </c>
      <c r="X44" s="1" t="s">
        <v>42</v>
      </c>
    </row>
    <row r="45" spans="1:25" x14ac:dyDescent="0.25">
      <c r="A45" s="29" t="s">
        <v>175</v>
      </c>
      <c r="B45" s="29">
        <v>6</v>
      </c>
      <c r="C45" s="2" t="s">
        <v>1469</v>
      </c>
      <c r="D45" s="30">
        <v>2506</v>
      </c>
      <c r="E45" s="3">
        <f t="shared" si="7"/>
        <v>0.76379152697348374</v>
      </c>
      <c r="F45" s="52" t="s">
        <v>1470</v>
      </c>
      <c r="G45" s="53">
        <v>451</v>
      </c>
      <c r="H45" s="54">
        <f t="shared" si="8"/>
        <v>0.1374580920451082</v>
      </c>
      <c r="I45" s="4"/>
      <c r="J45" s="5"/>
      <c r="K45" s="6">
        <f t="shared" si="9"/>
        <v>0</v>
      </c>
      <c r="L45" s="7" t="s">
        <v>1469</v>
      </c>
      <c r="M45" s="8">
        <v>324</v>
      </c>
      <c r="N45" s="9">
        <f t="shared" si="10"/>
        <v>9.8750380981408106E-2</v>
      </c>
      <c r="O45" s="10"/>
      <c r="P45" s="11"/>
      <c r="Q45" s="12">
        <f t="shared" si="11"/>
        <v>0</v>
      </c>
      <c r="R45" s="13"/>
      <c r="S45" s="14"/>
      <c r="T45" s="15">
        <f t="shared" si="12"/>
        <v>0</v>
      </c>
      <c r="U45" s="16">
        <f t="shared" si="13"/>
        <v>3281</v>
      </c>
      <c r="V45" s="1" t="s">
        <v>1469</v>
      </c>
      <c r="W45" s="29" t="s">
        <v>42</v>
      </c>
      <c r="X45" s="1" t="s">
        <v>539</v>
      </c>
    </row>
    <row r="46" spans="1:25" x14ac:dyDescent="0.25">
      <c r="A46" s="29" t="s">
        <v>175</v>
      </c>
      <c r="B46" s="29">
        <v>7</v>
      </c>
      <c r="C46" s="2" t="s">
        <v>1471</v>
      </c>
      <c r="D46" s="30">
        <v>3593</v>
      </c>
      <c r="E46" s="3">
        <f t="shared" si="7"/>
        <v>0.96950890447922289</v>
      </c>
      <c r="F46" s="52"/>
      <c r="G46" s="53"/>
      <c r="H46" s="54">
        <f t="shared" si="8"/>
        <v>0</v>
      </c>
      <c r="I46" s="4"/>
      <c r="J46" s="5"/>
      <c r="K46" s="6">
        <f t="shared" si="9"/>
        <v>0</v>
      </c>
      <c r="L46" s="7"/>
      <c r="M46" s="8"/>
      <c r="N46" s="9">
        <f t="shared" si="10"/>
        <v>0</v>
      </c>
      <c r="O46" s="10"/>
      <c r="P46" s="11"/>
      <c r="Q46" s="12">
        <f t="shared" si="11"/>
        <v>0</v>
      </c>
      <c r="R46" s="13" t="s">
        <v>1760</v>
      </c>
      <c r="S46" s="14">
        <v>113</v>
      </c>
      <c r="T46" s="15">
        <f t="shared" si="12"/>
        <v>3.0491095520777119E-2</v>
      </c>
      <c r="U46" s="16">
        <f t="shared" si="13"/>
        <v>3706</v>
      </c>
      <c r="V46" s="1" t="s">
        <v>1471</v>
      </c>
      <c r="W46" s="29" t="s">
        <v>42</v>
      </c>
      <c r="X46" s="1" t="s">
        <v>1761</v>
      </c>
    </row>
    <row r="47" spans="1:25" x14ac:dyDescent="0.25">
      <c r="A47" s="29" t="s">
        <v>175</v>
      </c>
      <c r="B47" s="29">
        <v>8</v>
      </c>
      <c r="C47" s="2" t="s">
        <v>287</v>
      </c>
      <c r="D47" s="30">
        <v>3044</v>
      </c>
      <c r="E47" s="3">
        <f t="shared" si="7"/>
        <v>0.31048551611587105</v>
      </c>
      <c r="F47" s="52" t="s">
        <v>1473</v>
      </c>
      <c r="G47" s="53">
        <v>6462</v>
      </c>
      <c r="H47" s="54">
        <f t="shared" si="8"/>
        <v>0.65911872705018359</v>
      </c>
      <c r="I47" s="4"/>
      <c r="J47" s="5"/>
      <c r="K47" s="6">
        <f t="shared" si="9"/>
        <v>0</v>
      </c>
      <c r="L47" s="7" t="s">
        <v>287</v>
      </c>
      <c r="M47" s="8">
        <v>298</v>
      </c>
      <c r="N47" s="9">
        <f t="shared" si="10"/>
        <v>3.0395756833945329E-2</v>
      </c>
      <c r="O47" s="10"/>
      <c r="P47" s="11"/>
      <c r="Q47" s="12">
        <f t="shared" si="11"/>
        <v>0</v>
      </c>
      <c r="R47" s="13"/>
      <c r="S47" s="14"/>
      <c r="T47" s="15">
        <f t="shared" si="12"/>
        <v>0</v>
      </c>
      <c r="U47" s="16">
        <f t="shared" si="13"/>
        <v>9804</v>
      </c>
      <c r="V47" s="1" t="s">
        <v>1473</v>
      </c>
      <c r="W47" s="29" t="s">
        <v>18</v>
      </c>
      <c r="X47" s="1" t="s">
        <v>539</v>
      </c>
    </row>
    <row r="48" spans="1:25" x14ac:dyDescent="0.25">
      <c r="A48" s="29" t="s">
        <v>175</v>
      </c>
      <c r="B48" s="29">
        <v>9</v>
      </c>
      <c r="C48" s="2" t="s">
        <v>1474</v>
      </c>
      <c r="D48" s="30">
        <v>5054</v>
      </c>
      <c r="E48" s="3">
        <f t="shared" si="7"/>
        <v>0.85893949694085658</v>
      </c>
      <c r="F48" s="52"/>
      <c r="G48" s="53"/>
      <c r="H48" s="54">
        <f t="shared" si="8"/>
        <v>0</v>
      </c>
      <c r="I48" s="4"/>
      <c r="J48" s="5"/>
      <c r="K48" s="6">
        <f t="shared" si="9"/>
        <v>0</v>
      </c>
      <c r="L48" s="7"/>
      <c r="M48" s="8"/>
      <c r="N48" s="9">
        <f t="shared" si="10"/>
        <v>0</v>
      </c>
      <c r="O48" s="10"/>
      <c r="P48" s="11"/>
      <c r="Q48" s="12">
        <f t="shared" si="11"/>
        <v>0</v>
      </c>
      <c r="R48" s="13" t="s">
        <v>1762</v>
      </c>
      <c r="S48" s="14">
        <v>830</v>
      </c>
      <c r="T48" s="15">
        <f t="shared" si="12"/>
        <v>0.14106050305914344</v>
      </c>
      <c r="U48" s="16">
        <f t="shared" si="13"/>
        <v>5884</v>
      </c>
      <c r="V48" s="1" t="s">
        <v>1474</v>
      </c>
      <c r="W48" s="29" t="s">
        <v>42</v>
      </c>
      <c r="X48" s="1" t="s">
        <v>1763</v>
      </c>
    </row>
    <row r="49" spans="1:24" x14ac:dyDescent="0.25">
      <c r="A49" s="29" t="s">
        <v>175</v>
      </c>
      <c r="B49" s="29">
        <v>10</v>
      </c>
      <c r="C49" s="2" t="s">
        <v>1476</v>
      </c>
      <c r="D49" s="30">
        <v>3933</v>
      </c>
      <c r="E49" s="3">
        <f t="shared" si="7"/>
        <v>0.89325459913695204</v>
      </c>
      <c r="F49" s="52"/>
      <c r="G49" s="53"/>
      <c r="H49" s="54">
        <f t="shared" si="8"/>
        <v>0</v>
      </c>
      <c r="I49" s="4"/>
      <c r="J49" s="5"/>
      <c r="K49" s="6">
        <f t="shared" si="9"/>
        <v>0</v>
      </c>
      <c r="L49" s="7" t="s">
        <v>1476</v>
      </c>
      <c r="M49" s="8">
        <v>470</v>
      </c>
      <c r="N49" s="9">
        <f t="shared" si="10"/>
        <v>0.10674540086304792</v>
      </c>
      <c r="O49" s="10"/>
      <c r="P49" s="11"/>
      <c r="Q49" s="12">
        <f t="shared" si="11"/>
        <v>0</v>
      </c>
      <c r="R49" s="13"/>
      <c r="S49" s="14"/>
      <c r="T49" s="15">
        <f t="shared" si="12"/>
        <v>0</v>
      </c>
      <c r="U49" s="16">
        <f t="shared" si="13"/>
        <v>4403</v>
      </c>
      <c r="V49" s="1" t="s">
        <v>1476</v>
      </c>
      <c r="W49" s="29" t="s">
        <v>42</v>
      </c>
      <c r="X49" s="1" t="s">
        <v>43</v>
      </c>
    </row>
    <row r="50" spans="1:24" x14ac:dyDescent="0.25">
      <c r="A50" s="29" t="s">
        <v>175</v>
      </c>
      <c r="B50" s="29">
        <v>11</v>
      </c>
      <c r="C50" s="2" t="s">
        <v>1764</v>
      </c>
      <c r="D50" s="30">
        <v>2682</v>
      </c>
      <c r="E50" s="3">
        <f t="shared" si="7"/>
        <v>0.65703086722195003</v>
      </c>
      <c r="F50" s="52" t="s">
        <v>261</v>
      </c>
      <c r="G50" s="53">
        <v>1400</v>
      </c>
      <c r="H50" s="54">
        <f t="shared" si="8"/>
        <v>0.34296913277804997</v>
      </c>
      <c r="I50" s="4"/>
      <c r="J50" s="5"/>
      <c r="K50" s="6">
        <f t="shared" si="9"/>
        <v>0</v>
      </c>
      <c r="L50" s="7"/>
      <c r="M50" s="8"/>
      <c r="N50" s="9">
        <f t="shared" si="10"/>
        <v>0</v>
      </c>
      <c r="O50" s="10"/>
      <c r="P50" s="11"/>
      <c r="Q50" s="12">
        <f t="shared" si="11"/>
        <v>0</v>
      </c>
      <c r="R50" s="13"/>
      <c r="S50" s="14"/>
      <c r="T50" s="15">
        <f t="shared" si="12"/>
        <v>0</v>
      </c>
      <c r="U50" s="16">
        <f t="shared" si="13"/>
        <v>4082</v>
      </c>
      <c r="V50" s="1" t="s">
        <v>1764</v>
      </c>
      <c r="W50" s="29" t="s">
        <v>42</v>
      </c>
      <c r="X50" s="1" t="s">
        <v>98</v>
      </c>
    </row>
    <row r="51" spans="1:24" x14ac:dyDescent="0.25">
      <c r="A51" s="29" t="s">
        <v>175</v>
      </c>
      <c r="B51" s="29">
        <v>12</v>
      </c>
      <c r="C51" s="2" t="s">
        <v>1480</v>
      </c>
      <c r="D51" s="30">
        <v>3848</v>
      </c>
      <c r="E51" s="3">
        <f t="shared" si="7"/>
        <v>0.56613211711048994</v>
      </c>
      <c r="F51" s="52" t="s">
        <v>1765</v>
      </c>
      <c r="G51" s="53">
        <v>2611</v>
      </c>
      <c r="H51" s="54">
        <f t="shared" si="8"/>
        <v>0.38414006179196702</v>
      </c>
      <c r="I51" s="4"/>
      <c r="J51" s="5"/>
      <c r="K51" s="6">
        <f t="shared" si="9"/>
        <v>0</v>
      </c>
      <c r="L51" s="7" t="s">
        <v>1480</v>
      </c>
      <c r="M51" s="8">
        <v>338</v>
      </c>
      <c r="N51" s="9">
        <f t="shared" si="10"/>
        <v>4.9727821097543035E-2</v>
      </c>
      <c r="O51" s="10"/>
      <c r="P51" s="11"/>
      <c r="Q51" s="12">
        <f t="shared" si="11"/>
        <v>0</v>
      </c>
      <c r="R51" s="13"/>
      <c r="S51" s="14"/>
      <c r="T51" s="15">
        <f t="shared" si="12"/>
        <v>0</v>
      </c>
      <c r="U51" s="16">
        <f t="shared" si="13"/>
        <v>6797</v>
      </c>
      <c r="V51" s="1" t="s">
        <v>1480</v>
      </c>
      <c r="W51" s="29" t="s">
        <v>42</v>
      </c>
      <c r="X51" s="1" t="s">
        <v>539</v>
      </c>
    </row>
    <row r="52" spans="1:24" x14ac:dyDescent="0.25">
      <c r="A52" s="29" t="s">
        <v>175</v>
      </c>
      <c r="B52" s="29">
        <v>13</v>
      </c>
      <c r="C52" s="2" t="s">
        <v>1482</v>
      </c>
      <c r="D52" s="30">
        <v>3876</v>
      </c>
      <c r="E52" s="3">
        <f t="shared" si="7"/>
        <v>0.47511645011032116</v>
      </c>
      <c r="F52" s="52" t="s">
        <v>1483</v>
      </c>
      <c r="G52" s="53">
        <v>4282</v>
      </c>
      <c r="H52" s="54">
        <f t="shared" si="8"/>
        <v>0.52488354988967889</v>
      </c>
      <c r="I52" s="4"/>
      <c r="J52" s="5"/>
      <c r="K52" s="6">
        <f t="shared" si="9"/>
        <v>0</v>
      </c>
      <c r="L52" s="7"/>
      <c r="M52" s="8"/>
      <c r="N52" s="9">
        <f t="shared" si="10"/>
        <v>0</v>
      </c>
      <c r="O52" s="10"/>
      <c r="P52" s="11"/>
      <c r="Q52" s="12">
        <f t="shared" si="11"/>
        <v>0</v>
      </c>
      <c r="R52" s="13"/>
      <c r="S52" s="14"/>
      <c r="T52" s="15">
        <f t="shared" si="12"/>
        <v>0</v>
      </c>
      <c r="U52" s="16">
        <f t="shared" si="13"/>
        <v>8158</v>
      </c>
      <c r="V52" s="1" t="s">
        <v>1483</v>
      </c>
      <c r="W52" s="29" t="s">
        <v>18</v>
      </c>
      <c r="X52" s="1" t="s">
        <v>98</v>
      </c>
    </row>
    <row r="53" spans="1:24" x14ac:dyDescent="0.25">
      <c r="A53" s="29" t="s">
        <v>175</v>
      </c>
      <c r="B53" s="29">
        <v>14</v>
      </c>
      <c r="C53" s="2" t="s">
        <v>1766</v>
      </c>
      <c r="D53" s="30">
        <v>2831</v>
      </c>
      <c r="E53" s="3">
        <f t="shared" si="7"/>
        <v>0.30252190639025434</v>
      </c>
      <c r="F53" s="52" t="s">
        <v>1486</v>
      </c>
      <c r="G53" s="53">
        <v>6180</v>
      </c>
      <c r="H53" s="54">
        <f t="shared" si="8"/>
        <v>0.6603975208377858</v>
      </c>
      <c r="I53" s="4" t="s">
        <v>1486</v>
      </c>
      <c r="J53" s="5">
        <v>347</v>
      </c>
      <c r="K53" s="6">
        <f t="shared" si="9"/>
        <v>3.7080572771959822E-2</v>
      </c>
      <c r="L53" s="7"/>
      <c r="M53" s="8"/>
      <c r="N53" s="9">
        <f t="shared" si="10"/>
        <v>0</v>
      </c>
      <c r="O53" s="10"/>
      <c r="P53" s="11"/>
      <c r="Q53" s="12">
        <f t="shared" si="11"/>
        <v>0</v>
      </c>
      <c r="R53" s="13"/>
      <c r="S53" s="14"/>
      <c r="T53" s="15">
        <f t="shared" si="12"/>
        <v>0</v>
      </c>
      <c r="U53" s="16">
        <f t="shared" si="13"/>
        <v>9358</v>
      </c>
      <c r="V53" s="1" t="s">
        <v>1486</v>
      </c>
      <c r="W53" s="29" t="s">
        <v>18</v>
      </c>
      <c r="X53" s="1" t="s">
        <v>665</v>
      </c>
    </row>
    <row r="54" spans="1:24" x14ac:dyDescent="0.25">
      <c r="A54" s="29" t="s">
        <v>175</v>
      </c>
      <c r="B54" s="29">
        <v>15</v>
      </c>
      <c r="C54" s="2" t="s">
        <v>1487</v>
      </c>
      <c r="D54" s="30">
        <v>6978</v>
      </c>
      <c r="E54" s="3">
        <f t="shared" si="7"/>
        <v>0.77207346758132334</v>
      </c>
      <c r="F54" s="52" t="s">
        <v>1767</v>
      </c>
      <c r="G54" s="53">
        <v>1779</v>
      </c>
      <c r="H54" s="54">
        <f t="shared" si="8"/>
        <v>0.19683558309360477</v>
      </c>
      <c r="I54" s="4"/>
      <c r="J54" s="5"/>
      <c r="K54" s="6">
        <f t="shared" si="9"/>
        <v>0</v>
      </c>
      <c r="L54" s="7" t="s">
        <v>1487</v>
      </c>
      <c r="M54" s="8">
        <v>281</v>
      </c>
      <c r="N54" s="9">
        <f t="shared" si="10"/>
        <v>3.1090949325071917E-2</v>
      </c>
      <c r="O54" s="10"/>
      <c r="P54" s="11"/>
      <c r="Q54" s="12">
        <f t="shared" si="11"/>
        <v>0</v>
      </c>
      <c r="R54" s="13"/>
      <c r="S54" s="14"/>
      <c r="T54" s="15">
        <f t="shared" si="12"/>
        <v>0</v>
      </c>
      <c r="U54" s="16">
        <f t="shared" si="13"/>
        <v>9038</v>
      </c>
      <c r="V54" s="1" t="s">
        <v>1487</v>
      </c>
      <c r="W54" s="29" t="s">
        <v>42</v>
      </c>
      <c r="X54" s="1" t="s">
        <v>1768</v>
      </c>
    </row>
    <row r="55" spans="1:24" x14ac:dyDescent="0.25">
      <c r="A55" s="29" t="s">
        <v>175</v>
      </c>
      <c r="B55" s="29">
        <v>16</v>
      </c>
      <c r="C55" s="2" t="s">
        <v>1488</v>
      </c>
      <c r="D55" s="30">
        <v>5221</v>
      </c>
      <c r="E55" s="3">
        <f t="shared" si="7"/>
        <v>0.50659809819522605</v>
      </c>
      <c r="F55" s="52" t="s">
        <v>246</v>
      </c>
      <c r="G55" s="53">
        <v>4758</v>
      </c>
      <c r="H55" s="54">
        <f t="shared" si="8"/>
        <v>0.46167281195420146</v>
      </c>
      <c r="I55" s="4" t="s">
        <v>246</v>
      </c>
      <c r="J55" s="5">
        <v>247</v>
      </c>
      <c r="K55" s="6">
        <f t="shared" si="9"/>
        <v>2.3966621385600621E-2</v>
      </c>
      <c r="L55" s="7"/>
      <c r="M55" s="8"/>
      <c r="N55" s="9">
        <f t="shared" si="10"/>
        <v>0</v>
      </c>
      <c r="O55" s="10"/>
      <c r="P55" s="11"/>
      <c r="Q55" s="12">
        <f t="shared" si="11"/>
        <v>0</v>
      </c>
      <c r="R55" s="13" t="s">
        <v>1490</v>
      </c>
      <c r="S55" s="14">
        <v>80</v>
      </c>
      <c r="T55" s="15">
        <f t="shared" si="12"/>
        <v>7.7624684649718612E-3</v>
      </c>
      <c r="U55" s="16">
        <f t="shared" si="13"/>
        <v>10306</v>
      </c>
      <c r="V55" s="1" t="s">
        <v>1488</v>
      </c>
      <c r="W55" s="29" t="s">
        <v>42</v>
      </c>
      <c r="X55" s="1" t="s">
        <v>1769</v>
      </c>
    </row>
    <row r="56" spans="1:24" x14ac:dyDescent="0.25">
      <c r="A56" s="29" t="s">
        <v>175</v>
      </c>
      <c r="B56" s="29">
        <v>17</v>
      </c>
      <c r="C56" s="2"/>
      <c r="D56" s="30"/>
      <c r="E56" s="3">
        <f t="shared" si="7"/>
        <v>0</v>
      </c>
      <c r="F56" s="52" t="s">
        <v>1493</v>
      </c>
      <c r="G56" s="53">
        <v>7524</v>
      </c>
      <c r="H56" s="54">
        <f t="shared" si="8"/>
        <v>1</v>
      </c>
      <c r="I56" s="4"/>
      <c r="J56" s="5"/>
      <c r="K56" s="6">
        <f t="shared" si="9"/>
        <v>0</v>
      </c>
      <c r="L56" s="7"/>
      <c r="M56" s="8"/>
      <c r="N56" s="9">
        <f t="shared" si="10"/>
        <v>0</v>
      </c>
      <c r="O56" s="10"/>
      <c r="P56" s="11"/>
      <c r="Q56" s="12">
        <f t="shared" si="11"/>
        <v>0</v>
      </c>
      <c r="R56" s="13"/>
      <c r="S56" s="14"/>
      <c r="T56" s="15">
        <f t="shared" si="12"/>
        <v>0</v>
      </c>
      <c r="U56" s="16">
        <f t="shared" si="13"/>
        <v>7524</v>
      </c>
      <c r="V56" s="1" t="s">
        <v>1493</v>
      </c>
      <c r="W56" s="29" t="s">
        <v>18</v>
      </c>
      <c r="X56" s="1" t="s">
        <v>18</v>
      </c>
    </row>
    <row r="57" spans="1:24" x14ac:dyDescent="0.25">
      <c r="A57" s="29" t="s">
        <v>175</v>
      </c>
      <c r="B57" s="29">
        <v>18</v>
      </c>
      <c r="C57" s="2" t="s">
        <v>1495</v>
      </c>
      <c r="D57" s="30">
        <v>6419</v>
      </c>
      <c r="E57" s="3">
        <f t="shared" si="7"/>
        <v>1</v>
      </c>
      <c r="F57" s="52"/>
      <c r="G57" s="53"/>
      <c r="H57" s="54">
        <f t="shared" si="8"/>
        <v>0</v>
      </c>
      <c r="I57" s="4"/>
      <c r="J57" s="5"/>
      <c r="K57" s="6">
        <f t="shared" si="9"/>
        <v>0</v>
      </c>
      <c r="L57" s="7"/>
      <c r="M57" s="8"/>
      <c r="N57" s="9">
        <f t="shared" si="10"/>
        <v>0</v>
      </c>
      <c r="O57" s="10"/>
      <c r="P57" s="11"/>
      <c r="Q57" s="12">
        <f t="shared" si="11"/>
        <v>0</v>
      </c>
      <c r="R57" s="13"/>
      <c r="S57" s="14"/>
      <c r="T57" s="15">
        <f t="shared" si="12"/>
        <v>0</v>
      </c>
      <c r="U57" s="16">
        <f t="shared" si="13"/>
        <v>6419</v>
      </c>
      <c r="V57" s="1" t="s">
        <v>1495</v>
      </c>
      <c r="W57" s="29" t="s">
        <v>42</v>
      </c>
      <c r="X57" s="1" t="s">
        <v>42</v>
      </c>
    </row>
    <row r="58" spans="1:24" x14ac:dyDescent="0.25">
      <c r="A58" s="29" t="s">
        <v>175</v>
      </c>
      <c r="B58" s="29">
        <v>19</v>
      </c>
      <c r="C58" s="2" t="s">
        <v>1371</v>
      </c>
      <c r="D58" s="30">
        <v>6147</v>
      </c>
      <c r="E58" s="3">
        <f t="shared" si="7"/>
        <v>0.5730399925421833</v>
      </c>
      <c r="F58" s="52" t="s">
        <v>1770</v>
      </c>
      <c r="G58" s="53">
        <v>4580</v>
      </c>
      <c r="H58" s="54">
        <f t="shared" si="8"/>
        <v>0.4269600074578167</v>
      </c>
      <c r="I58" s="4"/>
      <c r="J58" s="5"/>
      <c r="K58" s="6">
        <f t="shared" si="9"/>
        <v>0</v>
      </c>
      <c r="L58" s="7"/>
      <c r="M58" s="8"/>
      <c r="N58" s="9">
        <f t="shared" si="10"/>
        <v>0</v>
      </c>
      <c r="O58" s="10"/>
      <c r="P58" s="11"/>
      <c r="Q58" s="12">
        <f t="shared" si="11"/>
        <v>0</v>
      </c>
      <c r="R58" s="13"/>
      <c r="S58" s="14"/>
      <c r="T58" s="15">
        <f t="shared" si="12"/>
        <v>0</v>
      </c>
      <c r="U58" s="16">
        <f t="shared" si="13"/>
        <v>10727</v>
      </c>
      <c r="V58" s="1" t="s">
        <v>1371</v>
      </c>
      <c r="W58" s="29" t="s">
        <v>42</v>
      </c>
      <c r="X58" s="1" t="s">
        <v>98</v>
      </c>
    </row>
    <row r="59" spans="1:24" x14ac:dyDescent="0.25">
      <c r="A59" s="29" t="s">
        <v>175</v>
      </c>
      <c r="B59" s="29">
        <v>20</v>
      </c>
      <c r="C59" s="2" t="s">
        <v>1497</v>
      </c>
      <c r="D59" s="30">
        <v>5271</v>
      </c>
      <c r="E59" s="3">
        <f t="shared" si="7"/>
        <v>1</v>
      </c>
      <c r="F59" s="52"/>
      <c r="G59" s="53"/>
      <c r="H59" s="54">
        <f t="shared" si="8"/>
        <v>0</v>
      </c>
      <c r="I59" s="4"/>
      <c r="J59" s="5"/>
      <c r="K59" s="6">
        <f t="shared" si="9"/>
        <v>0</v>
      </c>
      <c r="L59" s="7"/>
      <c r="M59" s="8"/>
      <c r="N59" s="9">
        <f t="shared" si="10"/>
        <v>0</v>
      </c>
      <c r="O59" s="10"/>
      <c r="P59" s="11"/>
      <c r="Q59" s="12">
        <f t="shared" si="11"/>
        <v>0</v>
      </c>
      <c r="R59" s="13"/>
      <c r="S59" s="14"/>
      <c r="T59" s="15">
        <f t="shared" si="12"/>
        <v>0</v>
      </c>
      <c r="U59" s="16">
        <f t="shared" si="13"/>
        <v>5271</v>
      </c>
      <c r="V59" s="1" t="s">
        <v>1497</v>
      </c>
      <c r="W59" s="29" t="s">
        <v>42</v>
      </c>
      <c r="X59" s="1" t="s">
        <v>42</v>
      </c>
    </row>
    <row r="60" spans="1:24" x14ac:dyDescent="0.25">
      <c r="A60" s="29" t="s">
        <v>175</v>
      </c>
      <c r="B60" s="29">
        <v>21</v>
      </c>
      <c r="C60" s="2" t="s">
        <v>1498</v>
      </c>
      <c r="D60" s="30">
        <v>5141</v>
      </c>
      <c r="E60" s="3">
        <f t="shared" si="7"/>
        <v>0.533686286722724</v>
      </c>
      <c r="F60" s="52" t="s">
        <v>1771</v>
      </c>
      <c r="G60" s="53">
        <v>4175</v>
      </c>
      <c r="H60" s="54">
        <f t="shared" si="8"/>
        <v>0.43340600020761966</v>
      </c>
      <c r="I60" s="4"/>
      <c r="J60" s="5"/>
      <c r="K60" s="6">
        <f t="shared" si="9"/>
        <v>0</v>
      </c>
      <c r="L60" s="7" t="s">
        <v>1498</v>
      </c>
      <c r="M60" s="8">
        <v>317</v>
      </c>
      <c r="N60" s="9">
        <f t="shared" si="10"/>
        <v>3.290771306965639E-2</v>
      </c>
      <c r="O60" s="10"/>
      <c r="P60" s="11"/>
      <c r="Q60" s="12">
        <f t="shared" si="11"/>
        <v>0</v>
      </c>
      <c r="R60" s="13"/>
      <c r="S60" s="14"/>
      <c r="T60" s="15">
        <f t="shared" si="12"/>
        <v>0</v>
      </c>
      <c r="U60" s="16">
        <f t="shared" si="13"/>
        <v>9633</v>
      </c>
      <c r="V60" s="1" t="s">
        <v>1498</v>
      </c>
      <c r="W60" s="29" t="s">
        <v>42</v>
      </c>
      <c r="X60" s="1" t="s">
        <v>539</v>
      </c>
    </row>
    <row r="61" spans="1:24" x14ac:dyDescent="0.25">
      <c r="A61" s="29" t="s">
        <v>175</v>
      </c>
      <c r="B61" s="29">
        <v>22</v>
      </c>
      <c r="C61" s="2" t="s">
        <v>1500</v>
      </c>
      <c r="D61" s="30">
        <v>3878</v>
      </c>
      <c r="E61" s="3">
        <f t="shared" si="7"/>
        <v>0.55093052990481606</v>
      </c>
      <c r="F61" s="52" t="s">
        <v>1772</v>
      </c>
      <c r="G61" s="53">
        <v>2610</v>
      </c>
      <c r="H61" s="54">
        <f t="shared" si="8"/>
        <v>0.37079130558317941</v>
      </c>
      <c r="I61" s="4" t="s">
        <v>1772</v>
      </c>
      <c r="J61" s="5">
        <v>314</v>
      </c>
      <c r="K61" s="6">
        <f t="shared" si="9"/>
        <v>4.460860917743998E-2</v>
      </c>
      <c r="L61" s="7"/>
      <c r="M61" s="8"/>
      <c r="N61" s="9">
        <f t="shared" si="10"/>
        <v>0</v>
      </c>
      <c r="O61" s="10"/>
      <c r="P61" s="11"/>
      <c r="Q61" s="12">
        <f t="shared" si="11"/>
        <v>0</v>
      </c>
      <c r="R61" s="13" t="s">
        <v>1773</v>
      </c>
      <c r="S61" s="14">
        <v>237</v>
      </c>
      <c r="T61" s="15">
        <f t="shared" si="12"/>
        <v>3.3669555334564567E-2</v>
      </c>
      <c r="U61" s="16">
        <f t="shared" si="13"/>
        <v>7039</v>
      </c>
      <c r="V61" s="1" t="s">
        <v>1500</v>
      </c>
      <c r="W61" s="29" t="s">
        <v>42</v>
      </c>
      <c r="X61" s="1" t="s">
        <v>1769</v>
      </c>
    </row>
    <row r="62" spans="1:24" x14ac:dyDescent="0.25">
      <c r="A62" s="29" t="s">
        <v>175</v>
      </c>
      <c r="B62" s="29">
        <v>23</v>
      </c>
      <c r="C62" s="2" t="s">
        <v>1774</v>
      </c>
      <c r="D62" s="30">
        <v>4290</v>
      </c>
      <c r="E62" s="3">
        <f t="shared" si="7"/>
        <v>0.41445270988310307</v>
      </c>
      <c r="F62" s="52" t="s">
        <v>1775</v>
      </c>
      <c r="G62" s="53">
        <v>5672</v>
      </c>
      <c r="H62" s="54">
        <f t="shared" si="8"/>
        <v>0.54796638005989762</v>
      </c>
      <c r="I62" s="4" t="s">
        <v>1775</v>
      </c>
      <c r="J62" s="5">
        <v>389</v>
      </c>
      <c r="K62" s="6">
        <f t="shared" si="9"/>
        <v>3.7580910056999324E-2</v>
      </c>
      <c r="L62" s="7"/>
      <c r="M62" s="8"/>
      <c r="N62" s="9">
        <f t="shared" si="10"/>
        <v>0</v>
      </c>
      <c r="O62" s="10"/>
      <c r="P62" s="11"/>
      <c r="Q62" s="12">
        <f t="shared" si="11"/>
        <v>0</v>
      </c>
      <c r="R62" s="13"/>
      <c r="S62" s="14"/>
      <c r="T62" s="15">
        <f t="shared" si="12"/>
        <v>0</v>
      </c>
      <c r="U62" s="16">
        <f t="shared" si="13"/>
        <v>10351</v>
      </c>
      <c r="V62" s="1" t="s">
        <v>1775</v>
      </c>
      <c r="W62" s="29" t="s">
        <v>18</v>
      </c>
      <c r="X62" s="1" t="s">
        <v>665</v>
      </c>
    </row>
    <row r="63" spans="1:24" x14ac:dyDescent="0.25">
      <c r="A63" s="29" t="s">
        <v>175</v>
      </c>
      <c r="B63" s="29">
        <v>24</v>
      </c>
      <c r="C63" s="2" t="s">
        <v>1504</v>
      </c>
      <c r="D63" s="30">
        <v>2680</v>
      </c>
      <c r="E63" s="3">
        <f t="shared" si="7"/>
        <v>0.49501292944218694</v>
      </c>
      <c r="F63" s="52" t="s">
        <v>1776</v>
      </c>
      <c r="G63" s="53">
        <v>2489</v>
      </c>
      <c r="H63" s="54">
        <f t="shared" si="8"/>
        <v>0.45973402290358328</v>
      </c>
      <c r="I63" s="4"/>
      <c r="J63" s="5"/>
      <c r="K63" s="6">
        <f t="shared" si="9"/>
        <v>0</v>
      </c>
      <c r="L63" s="7" t="s">
        <v>1504</v>
      </c>
      <c r="M63" s="8">
        <v>245</v>
      </c>
      <c r="N63" s="9">
        <f t="shared" si="10"/>
        <v>4.5253047654229772E-2</v>
      </c>
      <c r="O63" s="10"/>
      <c r="P63" s="11"/>
      <c r="Q63" s="12">
        <f t="shared" si="11"/>
        <v>0</v>
      </c>
      <c r="R63" s="13"/>
      <c r="S63" s="14"/>
      <c r="T63" s="15">
        <f t="shared" si="12"/>
        <v>0</v>
      </c>
      <c r="U63" s="16">
        <f t="shared" si="13"/>
        <v>5414</v>
      </c>
      <c r="V63" s="1" t="s">
        <v>1504</v>
      </c>
      <c r="W63" s="29" t="s">
        <v>42</v>
      </c>
      <c r="X63" s="1" t="s">
        <v>539</v>
      </c>
    </row>
    <row r="64" spans="1:24" x14ac:dyDescent="0.25">
      <c r="A64" s="29" t="s">
        <v>175</v>
      </c>
      <c r="B64" s="29">
        <v>25</v>
      </c>
      <c r="C64" s="2" t="s">
        <v>371</v>
      </c>
      <c r="D64" s="30">
        <v>2050</v>
      </c>
      <c r="E64" s="3">
        <f t="shared" si="7"/>
        <v>0.67279291106005912</v>
      </c>
      <c r="F64" s="52" t="s">
        <v>768</v>
      </c>
      <c r="G64" s="53">
        <v>697</v>
      </c>
      <c r="H64" s="54">
        <f t="shared" si="8"/>
        <v>0.22874958976042009</v>
      </c>
      <c r="I64" s="4"/>
      <c r="J64" s="5"/>
      <c r="K64" s="6">
        <f t="shared" si="9"/>
        <v>0</v>
      </c>
      <c r="L64" s="7" t="s">
        <v>371</v>
      </c>
      <c r="M64" s="8">
        <v>148</v>
      </c>
      <c r="N64" s="9">
        <f t="shared" si="10"/>
        <v>4.8572366261896947E-2</v>
      </c>
      <c r="O64" s="10" t="s">
        <v>1777</v>
      </c>
      <c r="P64" s="11">
        <v>55</v>
      </c>
      <c r="Q64" s="12">
        <f t="shared" si="11"/>
        <v>1.8050541516245487E-2</v>
      </c>
      <c r="R64" s="13" t="s">
        <v>1508</v>
      </c>
      <c r="S64" s="14">
        <v>97</v>
      </c>
      <c r="T64" s="15">
        <f t="shared" si="12"/>
        <v>3.1834591401378405E-2</v>
      </c>
      <c r="U64" s="16">
        <f t="shared" si="13"/>
        <v>3047</v>
      </c>
      <c r="V64" s="1" t="s">
        <v>371</v>
      </c>
      <c r="W64" s="29" t="s">
        <v>42</v>
      </c>
      <c r="X64" s="1" t="s">
        <v>1778</v>
      </c>
    </row>
    <row r="65" spans="1:24" x14ac:dyDescent="0.25">
      <c r="A65" s="29" t="s">
        <v>175</v>
      </c>
      <c r="B65" s="29">
        <v>26</v>
      </c>
      <c r="C65" s="2" t="s">
        <v>1510</v>
      </c>
      <c r="D65" s="30">
        <v>2301</v>
      </c>
      <c r="E65" s="3">
        <f t="shared" si="7"/>
        <v>0.55299206921413124</v>
      </c>
      <c r="F65" s="52" t="s">
        <v>1779</v>
      </c>
      <c r="G65" s="53">
        <v>1494</v>
      </c>
      <c r="H65" s="54">
        <f t="shared" si="8"/>
        <v>0.35904830569574619</v>
      </c>
      <c r="I65" s="4" t="s">
        <v>1779</v>
      </c>
      <c r="J65" s="5">
        <v>187</v>
      </c>
      <c r="K65" s="6">
        <f t="shared" si="9"/>
        <v>4.4941119923095407E-2</v>
      </c>
      <c r="L65" s="7" t="s">
        <v>1510</v>
      </c>
      <c r="M65" s="8">
        <v>179</v>
      </c>
      <c r="N65" s="9">
        <f t="shared" si="10"/>
        <v>4.3018505167027155E-2</v>
      </c>
      <c r="O65" s="10"/>
      <c r="P65" s="11"/>
      <c r="Q65" s="12">
        <f t="shared" si="11"/>
        <v>0</v>
      </c>
      <c r="R65" s="13"/>
      <c r="S65" s="14"/>
      <c r="T65" s="15">
        <f t="shared" si="12"/>
        <v>0</v>
      </c>
      <c r="U65" s="16">
        <f t="shared" si="13"/>
        <v>4161</v>
      </c>
      <c r="V65" s="1" t="s">
        <v>1510</v>
      </c>
      <c r="W65" s="29" t="s">
        <v>42</v>
      </c>
      <c r="X65" s="1" t="s">
        <v>541</v>
      </c>
    </row>
    <row r="66" spans="1:24" x14ac:dyDescent="0.25">
      <c r="A66" s="29" t="s">
        <v>175</v>
      </c>
      <c r="B66" s="29">
        <v>27</v>
      </c>
      <c r="C66" s="2" t="s">
        <v>1780</v>
      </c>
      <c r="D66" s="30">
        <v>3943</v>
      </c>
      <c r="E66" s="3">
        <f t="shared" si="7"/>
        <v>0.44283468104222823</v>
      </c>
      <c r="F66" s="52" t="s">
        <v>1781</v>
      </c>
      <c r="G66" s="53">
        <v>4715</v>
      </c>
      <c r="H66" s="54">
        <f t="shared" si="8"/>
        <v>0.52953728661275834</v>
      </c>
      <c r="I66" s="4"/>
      <c r="J66" s="5"/>
      <c r="K66" s="6">
        <f t="shared" si="9"/>
        <v>0</v>
      </c>
      <c r="L66" s="7" t="s">
        <v>1780</v>
      </c>
      <c r="M66" s="8">
        <v>246</v>
      </c>
      <c r="N66" s="9">
        <f t="shared" si="10"/>
        <v>2.7628032345013476E-2</v>
      </c>
      <c r="O66" s="10"/>
      <c r="P66" s="11"/>
      <c r="Q66" s="12">
        <f t="shared" si="11"/>
        <v>0</v>
      </c>
      <c r="R66" s="13"/>
      <c r="S66" s="14"/>
      <c r="T66" s="15">
        <f t="shared" si="12"/>
        <v>0</v>
      </c>
      <c r="U66" s="16">
        <f t="shared" si="13"/>
        <v>8904</v>
      </c>
      <c r="V66" s="1" t="s">
        <v>1780</v>
      </c>
      <c r="W66" s="29" t="s">
        <v>42</v>
      </c>
      <c r="X66" s="1" t="s">
        <v>539</v>
      </c>
    </row>
    <row r="67" spans="1:24" x14ac:dyDescent="0.25">
      <c r="A67" s="29" t="s">
        <v>175</v>
      </c>
      <c r="B67" s="29">
        <v>28</v>
      </c>
      <c r="C67" s="2" t="s">
        <v>1515</v>
      </c>
      <c r="D67" s="30">
        <v>4703</v>
      </c>
      <c r="E67" s="3">
        <f t="shared" si="7"/>
        <v>0.49505263157894736</v>
      </c>
      <c r="F67" s="52" t="s">
        <v>1782</v>
      </c>
      <c r="G67" s="53">
        <v>4356</v>
      </c>
      <c r="H67" s="54">
        <f t="shared" si="8"/>
        <v>0.45852631578947367</v>
      </c>
      <c r="I67" s="4" t="s">
        <v>1782</v>
      </c>
      <c r="J67" s="5">
        <v>139</v>
      </c>
      <c r="K67" s="6">
        <f t="shared" si="9"/>
        <v>1.4631578947368421E-2</v>
      </c>
      <c r="L67" s="7" t="s">
        <v>1515</v>
      </c>
      <c r="M67" s="8">
        <v>302</v>
      </c>
      <c r="N67" s="9">
        <f t="shared" si="10"/>
        <v>3.1789473684210527E-2</v>
      </c>
      <c r="O67" s="10"/>
      <c r="P67" s="11"/>
      <c r="Q67" s="12">
        <f t="shared" si="11"/>
        <v>0</v>
      </c>
      <c r="R67" s="13"/>
      <c r="S67" s="14"/>
      <c r="T67" s="15">
        <f t="shared" si="12"/>
        <v>0</v>
      </c>
      <c r="U67" s="16">
        <f t="shared" si="13"/>
        <v>9500</v>
      </c>
      <c r="V67" s="1" t="s">
        <v>1515</v>
      </c>
      <c r="W67" s="29" t="s">
        <v>42</v>
      </c>
      <c r="X67" s="1" t="s">
        <v>541</v>
      </c>
    </row>
    <row r="68" spans="1:24" x14ac:dyDescent="0.25">
      <c r="A68" s="29" t="s">
        <v>175</v>
      </c>
      <c r="B68" s="29">
        <v>29</v>
      </c>
      <c r="C68" s="2" t="s">
        <v>1517</v>
      </c>
      <c r="D68" s="30">
        <v>5812</v>
      </c>
      <c r="E68" s="3">
        <f t="shared" si="7"/>
        <v>0.89732901034429524</v>
      </c>
      <c r="F68" s="52"/>
      <c r="G68" s="53"/>
      <c r="H68" s="54">
        <f t="shared" si="8"/>
        <v>0</v>
      </c>
      <c r="I68" s="4"/>
      <c r="J68" s="5"/>
      <c r="K68" s="6">
        <f t="shared" si="9"/>
        <v>0</v>
      </c>
      <c r="L68" s="7" t="s">
        <v>1517</v>
      </c>
      <c r="M68" s="8">
        <v>665</v>
      </c>
      <c r="N68" s="9">
        <f t="shared" si="10"/>
        <v>0.1026709896557048</v>
      </c>
      <c r="O68" s="10"/>
      <c r="P68" s="11"/>
      <c r="Q68" s="12">
        <f t="shared" si="11"/>
        <v>0</v>
      </c>
      <c r="R68" s="13"/>
      <c r="S68" s="14"/>
      <c r="T68" s="15">
        <f t="shared" si="12"/>
        <v>0</v>
      </c>
      <c r="U68" s="16">
        <f t="shared" si="13"/>
        <v>6477</v>
      </c>
      <c r="V68" s="1" t="s">
        <v>1517</v>
      </c>
      <c r="W68" s="29" t="s">
        <v>42</v>
      </c>
      <c r="X68" s="1" t="s">
        <v>43</v>
      </c>
    </row>
    <row r="69" spans="1:24" x14ac:dyDescent="0.25">
      <c r="A69" s="29" t="s">
        <v>175</v>
      </c>
      <c r="B69" s="29">
        <v>30</v>
      </c>
      <c r="C69" s="2" t="s">
        <v>1518</v>
      </c>
      <c r="D69" s="30">
        <v>5513</v>
      </c>
      <c r="E69" s="3">
        <f t="shared" si="7"/>
        <v>0.84090909090909094</v>
      </c>
      <c r="F69" s="52"/>
      <c r="G69" s="53"/>
      <c r="H69" s="54">
        <f t="shared" si="8"/>
        <v>0</v>
      </c>
      <c r="I69" s="4"/>
      <c r="J69" s="5"/>
      <c r="K69" s="6">
        <f t="shared" si="9"/>
        <v>0</v>
      </c>
      <c r="L69" s="7" t="s">
        <v>1518</v>
      </c>
      <c r="M69" s="8">
        <v>1043</v>
      </c>
      <c r="N69" s="9">
        <f t="shared" si="10"/>
        <v>0.15909090909090909</v>
      </c>
      <c r="O69" s="10"/>
      <c r="P69" s="11"/>
      <c r="Q69" s="12">
        <f t="shared" si="11"/>
        <v>0</v>
      </c>
      <c r="R69" s="13"/>
      <c r="S69" s="14"/>
      <c r="T69" s="15">
        <f t="shared" si="12"/>
        <v>0</v>
      </c>
      <c r="U69" s="16">
        <f t="shared" si="13"/>
        <v>6556</v>
      </c>
      <c r="V69" s="1" t="s">
        <v>1518</v>
      </c>
      <c r="W69" s="29" t="s">
        <v>42</v>
      </c>
      <c r="X69" s="1" t="s">
        <v>43</v>
      </c>
    </row>
    <row r="70" spans="1:24" x14ac:dyDescent="0.25">
      <c r="A70" s="29" t="s">
        <v>175</v>
      </c>
      <c r="B70" s="29">
        <v>31</v>
      </c>
      <c r="C70" s="2"/>
      <c r="D70" s="30"/>
      <c r="E70" s="3">
        <f t="shared" si="7"/>
        <v>0</v>
      </c>
      <c r="F70" s="52" t="s">
        <v>1519</v>
      </c>
      <c r="G70" s="53">
        <v>7333</v>
      </c>
      <c r="H70" s="54">
        <f t="shared" si="8"/>
        <v>0.87349612864800474</v>
      </c>
      <c r="I70" s="4" t="s">
        <v>1519</v>
      </c>
      <c r="J70" s="5">
        <v>1062</v>
      </c>
      <c r="K70" s="6">
        <f t="shared" si="9"/>
        <v>0.12650387135199523</v>
      </c>
      <c r="L70" s="7"/>
      <c r="M70" s="8"/>
      <c r="N70" s="9">
        <f t="shared" si="10"/>
        <v>0</v>
      </c>
      <c r="O70" s="10"/>
      <c r="P70" s="11"/>
      <c r="Q70" s="12">
        <f t="shared" si="11"/>
        <v>0</v>
      </c>
      <c r="R70" s="13"/>
      <c r="S70" s="14"/>
      <c r="T70" s="15">
        <f t="shared" si="12"/>
        <v>0</v>
      </c>
      <c r="U70" s="16">
        <f t="shared" si="13"/>
        <v>8395</v>
      </c>
      <c r="V70" s="1" t="s">
        <v>1519</v>
      </c>
      <c r="W70" s="29" t="s">
        <v>18</v>
      </c>
      <c r="X70" s="1" t="s">
        <v>954</v>
      </c>
    </row>
    <row r="71" spans="1:24" x14ac:dyDescent="0.25">
      <c r="A71" s="29" t="s">
        <v>175</v>
      </c>
      <c r="B71" s="29">
        <v>32</v>
      </c>
      <c r="C71" s="2" t="s">
        <v>1783</v>
      </c>
      <c r="D71" s="30">
        <v>3573</v>
      </c>
      <c r="E71" s="3">
        <f t="shared" si="7"/>
        <v>0.38234349919743177</v>
      </c>
      <c r="F71" s="52" t="s">
        <v>1521</v>
      </c>
      <c r="G71" s="53">
        <v>5496</v>
      </c>
      <c r="H71" s="54">
        <f t="shared" si="8"/>
        <v>0.58812199036918134</v>
      </c>
      <c r="I71" s="4"/>
      <c r="J71" s="5"/>
      <c r="K71" s="6">
        <f t="shared" si="9"/>
        <v>0</v>
      </c>
      <c r="L71" s="7" t="s">
        <v>1783</v>
      </c>
      <c r="M71" s="8">
        <v>276</v>
      </c>
      <c r="N71" s="9">
        <f t="shared" si="10"/>
        <v>2.9534510433386837E-2</v>
      </c>
      <c r="O71" s="10"/>
      <c r="P71" s="11"/>
      <c r="Q71" s="12">
        <f t="shared" si="11"/>
        <v>0</v>
      </c>
      <c r="R71" s="13"/>
      <c r="S71" s="14"/>
      <c r="T71" s="15">
        <f t="shared" si="12"/>
        <v>0</v>
      </c>
      <c r="U71" s="16">
        <f t="shared" si="13"/>
        <v>9345</v>
      </c>
      <c r="V71" s="1" t="s">
        <v>1521</v>
      </c>
      <c r="W71" s="29" t="s">
        <v>18</v>
      </c>
      <c r="X71" s="1" t="s">
        <v>539</v>
      </c>
    </row>
    <row r="72" spans="1:24" x14ac:dyDescent="0.25">
      <c r="A72" s="29" t="s">
        <v>175</v>
      </c>
      <c r="B72" s="29">
        <v>33</v>
      </c>
      <c r="C72" s="2" t="s">
        <v>1522</v>
      </c>
      <c r="D72" s="30">
        <v>3966</v>
      </c>
      <c r="E72" s="3">
        <f t="shared" ref="E72:E103" si="14">D72/SUM($D72,$G72,$J72,$M72,$P72,$S72)</f>
        <v>0.62124060150375937</v>
      </c>
      <c r="F72" s="52" t="s">
        <v>1784</v>
      </c>
      <c r="G72" s="53">
        <v>2418</v>
      </c>
      <c r="H72" s="54">
        <f t="shared" ref="H72:H103" si="15">G72/SUM($D72,$G72,$J72,$M72,$P72,$S72)</f>
        <v>0.37875939849624063</v>
      </c>
      <c r="I72" s="4"/>
      <c r="J72" s="5"/>
      <c r="K72" s="6">
        <f t="shared" ref="K72:K103" si="16">J72/SUM($D72,$G72,$J72,$M72,$P72,$S72)</f>
        <v>0</v>
      </c>
      <c r="L72" s="7"/>
      <c r="M72" s="8"/>
      <c r="N72" s="9">
        <f t="shared" ref="N72:N103" si="17">M72/SUM($D72,$G72,$J72,$M72,$P72,$S72)</f>
        <v>0</v>
      </c>
      <c r="O72" s="10"/>
      <c r="P72" s="11"/>
      <c r="Q72" s="12">
        <f t="shared" ref="Q72:Q103" si="18">P72/SUM($D72,$G72,$J72,$M72,$P72,$S72)</f>
        <v>0</v>
      </c>
      <c r="R72" s="13"/>
      <c r="S72" s="14"/>
      <c r="T72" s="15">
        <f t="shared" ref="T72:T103" si="19">S72/SUM($D72,$G72,$J72,$M72,$P72,$S72)</f>
        <v>0</v>
      </c>
      <c r="U72" s="16">
        <f t="shared" ref="U72:U103" si="20">D72+G72+J72+M72+P72+S72</f>
        <v>6384</v>
      </c>
      <c r="V72" s="1" t="s">
        <v>1522</v>
      </c>
      <c r="W72" s="29" t="s">
        <v>42</v>
      </c>
      <c r="X72" s="1" t="s">
        <v>98</v>
      </c>
    </row>
    <row r="73" spans="1:24" x14ac:dyDescent="0.25">
      <c r="A73" s="29" t="s">
        <v>175</v>
      </c>
      <c r="B73" s="29">
        <v>34</v>
      </c>
      <c r="C73" s="2" t="s">
        <v>1785</v>
      </c>
      <c r="D73" s="30">
        <v>2772</v>
      </c>
      <c r="E73" s="3">
        <f t="shared" si="14"/>
        <v>0.30048780487804877</v>
      </c>
      <c r="F73" s="52" t="s">
        <v>1525</v>
      </c>
      <c r="G73" s="53">
        <v>5849</v>
      </c>
      <c r="H73" s="54">
        <f t="shared" si="15"/>
        <v>0.63403794037940375</v>
      </c>
      <c r="I73" s="4" t="s">
        <v>1525</v>
      </c>
      <c r="J73" s="5">
        <v>604</v>
      </c>
      <c r="K73" s="6">
        <f t="shared" si="16"/>
        <v>6.5474254742547422E-2</v>
      </c>
      <c r="L73" s="7"/>
      <c r="M73" s="8"/>
      <c r="N73" s="9">
        <f t="shared" si="17"/>
        <v>0</v>
      </c>
      <c r="O73" s="10"/>
      <c r="P73" s="11"/>
      <c r="Q73" s="12">
        <f t="shared" si="18"/>
        <v>0</v>
      </c>
      <c r="R73" s="13"/>
      <c r="S73" s="14"/>
      <c r="T73" s="15">
        <f t="shared" si="19"/>
        <v>0</v>
      </c>
      <c r="U73" s="16">
        <f t="shared" si="20"/>
        <v>9225</v>
      </c>
      <c r="V73" s="1" t="s">
        <v>1525</v>
      </c>
      <c r="W73" s="29" t="s">
        <v>18</v>
      </c>
      <c r="X73" s="1" t="s">
        <v>665</v>
      </c>
    </row>
    <row r="74" spans="1:24" x14ac:dyDescent="0.25">
      <c r="A74" s="29" t="s">
        <v>175</v>
      </c>
      <c r="B74" s="29">
        <v>35</v>
      </c>
      <c r="C74" s="2" t="s">
        <v>1526</v>
      </c>
      <c r="D74" s="30">
        <v>3878</v>
      </c>
      <c r="E74" s="3">
        <f t="shared" si="14"/>
        <v>0.41102278749337573</v>
      </c>
      <c r="F74" s="52" t="s">
        <v>1741</v>
      </c>
      <c r="G74" s="53">
        <v>4836</v>
      </c>
      <c r="H74" s="54">
        <f t="shared" si="15"/>
        <v>0.5125596184419714</v>
      </c>
      <c r="I74" s="4" t="s">
        <v>1741</v>
      </c>
      <c r="J74" s="5">
        <v>405</v>
      </c>
      <c r="K74" s="6">
        <f t="shared" si="16"/>
        <v>4.2925278219395867E-2</v>
      </c>
      <c r="L74" s="7" t="s">
        <v>1526</v>
      </c>
      <c r="M74" s="8">
        <v>316</v>
      </c>
      <c r="N74" s="9">
        <f t="shared" si="17"/>
        <v>3.3492315845257019E-2</v>
      </c>
      <c r="O74" s="10"/>
      <c r="P74" s="11"/>
      <c r="Q74" s="12">
        <f t="shared" si="18"/>
        <v>0</v>
      </c>
      <c r="R74" s="13"/>
      <c r="S74" s="14"/>
      <c r="T74" s="15">
        <f t="shared" si="19"/>
        <v>0</v>
      </c>
      <c r="U74" s="16">
        <f t="shared" si="20"/>
        <v>9435</v>
      </c>
      <c r="V74" s="1" t="s">
        <v>1741</v>
      </c>
      <c r="W74" s="29" t="s">
        <v>18</v>
      </c>
      <c r="X74" s="1" t="s">
        <v>541</v>
      </c>
    </row>
    <row r="75" spans="1:24" x14ac:dyDescent="0.25">
      <c r="A75" s="29" t="s">
        <v>175</v>
      </c>
      <c r="B75" s="29">
        <v>36</v>
      </c>
      <c r="C75" s="2" t="s">
        <v>256</v>
      </c>
      <c r="D75" s="30">
        <v>5522</v>
      </c>
      <c r="E75" s="3">
        <f t="shared" si="14"/>
        <v>0.5401545534578891</v>
      </c>
      <c r="F75" s="52" t="s">
        <v>1786</v>
      </c>
      <c r="G75" s="53">
        <v>4701</v>
      </c>
      <c r="H75" s="54">
        <f t="shared" si="15"/>
        <v>0.4598454465421109</v>
      </c>
      <c r="I75" s="4"/>
      <c r="J75" s="5"/>
      <c r="K75" s="6">
        <f t="shared" si="16"/>
        <v>0</v>
      </c>
      <c r="L75" s="7"/>
      <c r="M75" s="8"/>
      <c r="N75" s="9">
        <f t="shared" si="17"/>
        <v>0</v>
      </c>
      <c r="O75" s="10"/>
      <c r="P75" s="11"/>
      <c r="Q75" s="12">
        <f t="shared" si="18"/>
        <v>0</v>
      </c>
      <c r="R75" s="13"/>
      <c r="S75" s="14"/>
      <c r="T75" s="15">
        <f t="shared" si="19"/>
        <v>0</v>
      </c>
      <c r="U75" s="16">
        <f t="shared" si="20"/>
        <v>10223</v>
      </c>
      <c r="V75" s="1" t="s">
        <v>256</v>
      </c>
      <c r="W75" s="29" t="s">
        <v>42</v>
      </c>
      <c r="X75" s="1" t="s">
        <v>98</v>
      </c>
    </row>
    <row r="76" spans="1:24" x14ac:dyDescent="0.25">
      <c r="A76" s="29" t="s">
        <v>175</v>
      </c>
      <c r="B76" s="29">
        <v>37</v>
      </c>
      <c r="C76" s="2" t="s">
        <v>1529</v>
      </c>
      <c r="D76" s="30">
        <v>5826</v>
      </c>
      <c r="E76" s="3">
        <f t="shared" si="14"/>
        <v>0.66911680257264272</v>
      </c>
      <c r="F76" s="52" t="s">
        <v>1787</v>
      </c>
      <c r="G76" s="53">
        <v>2881</v>
      </c>
      <c r="H76" s="54">
        <f t="shared" si="15"/>
        <v>0.33088319742735728</v>
      </c>
      <c r="I76" s="4"/>
      <c r="J76" s="5"/>
      <c r="K76" s="6">
        <f t="shared" si="16"/>
        <v>0</v>
      </c>
      <c r="L76" s="7"/>
      <c r="M76" s="8"/>
      <c r="N76" s="9">
        <f t="shared" si="17"/>
        <v>0</v>
      </c>
      <c r="O76" s="10"/>
      <c r="P76" s="11"/>
      <c r="Q76" s="12">
        <f t="shared" si="18"/>
        <v>0</v>
      </c>
      <c r="R76" s="13"/>
      <c r="S76" s="14"/>
      <c r="T76" s="15">
        <f t="shared" si="19"/>
        <v>0</v>
      </c>
      <c r="U76" s="16">
        <f t="shared" si="20"/>
        <v>8707</v>
      </c>
      <c r="V76" s="1" t="s">
        <v>1529</v>
      </c>
      <c r="W76" s="29" t="s">
        <v>42</v>
      </c>
      <c r="X76" s="1" t="s">
        <v>98</v>
      </c>
    </row>
    <row r="77" spans="1:24" x14ac:dyDescent="0.25">
      <c r="A77" s="29" t="s">
        <v>175</v>
      </c>
      <c r="B77" s="29">
        <v>38</v>
      </c>
      <c r="C77" s="2" t="s">
        <v>1788</v>
      </c>
      <c r="D77" s="30">
        <v>4199</v>
      </c>
      <c r="E77" s="3">
        <f t="shared" si="14"/>
        <v>0.48214490756688483</v>
      </c>
      <c r="F77" s="52" t="s">
        <v>1789</v>
      </c>
      <c r="G77" s="53">
        <v>3950</v>
      </c>
      <c r="H77" s="54">
        <f t="shared" si="15"/>
        <v>0.45355379492479042</v>
      </c>
      <c r="I77" s="4" t="s">
        <v>1789</v>
      </c>
      <c r="J77" s="5">
        <v>339</v>
      </c>
      <c r="K77" s="6">
        <f t="shared" si="16"/>
        <v>3.8925249741646573E-2</v>
      </c>
      <c r="L77" s="7"/>
      <c r="M77" s="8"/>
      <c r="N77" s="9">
        <f t="shared" si="17"/>
        <v>0</v>
      </c>
      <c r="O77" s="10" t="s">
        <v>556</v>
      </c>
      <c r="P77" s="11">
        <v>221</v>
      </c>
      <c r="Q77" s="12">
        <f t="shared" si="18"/>
        <v>2.537604776667815E-2</v>
      </c>
      <c r="R77" s="13"/>
      <c r="S77" s="14"/>
      <c r="T77" s="15">
        <f t="shared" si="19"/>
        <v>0</v>
      </c>
      <c r="U77" s="16">
        <f t="shared" si="20"/>
        <v>8709</v>
      </c>
      <c r="V77" s="1" t="s">
        <v>1788</v>
      </c>
      <c r="W77" s="29" t="s">
        <v>42</v>
      </c>
      <c r="X77" s="1" t="s">
        <v>1790</v>
      </c>
    </row>
    <row r="78" spans="1:24" x14ac:dyDescent="0.25">
      <c r="A78" s="29" t="s">
        <v>175</v>
      </c>
      <c r="B78" s="29">
        <v>39</v>
      </c>
      <c r="C78" s="2" t="s">
        <v>1531</v>
      </c>
      <c r="D78" s="30">
        <v>2265</v>
      </c>
      <c r="E78" s="3">
        <f t="shared" si="14"/>
        <v>0.67170818505338081</v>
      </c>
      <c r="F78" s="52" t="s">
        <v>1791</v>
      </c>
      <c r="G78" s="53">
        <v>1107</v>
      </c>
      <c r="H78" s="54">
        <f t="shared" si="15"/>
        <v>0.32829181494661924</v>
      </c>
      <c r="I78" s="4"/>
      <c r="J78" s="5"/>
      <c r="K78" s="6">
        <f t="shared" si="16"/>
        <v>0</v>
      </c>
      <c r="L78" s="7"/>
      <c r="M78" s="8"/>
      <c r="N78" s="9">
        <f t="shared" si="17"/>
        <v>0</v>
      </c>
      <c r="O78" s="10"/>
      <c r="P78" s="11"/>
      <c r="Q78" s="12">
        <f t="shared" si="18"/>
        <v>0</v>
      </c>
      <c r="R78" s="13"/>
      <c r="S78" s="14"/>
      <c r="T78" s="15">
        <f t="shared" si="19"/>
        <v>0</v>
      </c>
      <c r="U78" s="16">
        <f t="shared" si="20"/>
        <v>3372</v>
      </c>
      <c r="V78" s="1" t="s">
        <v>1531</v>
      </c>
      <c r="W78" s="29" t="s">
        <v>42</v>
      </c>
      <c r="X78" s="1" t="s">
        <v>98</v>
      </c>
    </row>
    <row r="79" spans="1:24" x14ac:dyDescent="0.25">
      <c r="A79" s="29" t="s">
        <v>175</v>
      </c>
      <c r="B79" s="29">
        <v>40</v>
      </c>
      <c r="C79" s="2" t="s">
        <v>1533</v>
      </c>
      <c r="D79" s="30">
        <v>1969</v>
      </c>
      <c r="E79" s="3">
        <f t="shared" si="14"/>
        <v>0.4336049328341775</v>
      </c>
      <c r="F79" s="52" t="s">
        <v>1387</v>
      </c>
      <c r="G79" s="53">
        <v>2572</v>
      </c>
      <c r="H79" s="54">
        <f t="shared" si="15"/>
        <v>0.56639506716582255</v>
      </c>
      <c r="I79" s="4"/>
      <c r="J79" s="5"/>
      <c r="K79" s="6">
        <f t="shared" si="16"/>
        <v>0</v>
      </c>
      <c r="L79" s="7"/>
      <c r="M79" s="8"/>
      <c r="N79" s="9">
        <f t="shared" si="17"/>
        <v>0</v>
      </c>
      <c r="O79" s="10"/>
      <c r="P79" s="11"/>
      <c r="Q79" s="12">
        <f t="shared" si="18"/>
        <v>0</v>
      </c>
      <c r="R79" s="13"/>
      <c r="S79" s="14"/>
      <c r="T79" s="15">
        <f t="shared" si="19"/>
        <v>0</v>
      </c>
      <c r="U79" s="16">
        <f t="shared" si="20"/>
        <v>4541</v>
      </c>
      <c r="V79" s="1" t="s">
        <v>1387</v>
      </c>
      <c r="W79" s="29" t="s">
        <v>18</v>
      </c>
      <c r="X79" s="1" t="s">
        <v>98</v>
      </c>
    </row>
    <row r="80" spans="1:24" x14ac:dyDescent="0.25">
      <c r="A80" s="29" t="s">
        <v>175</v>
      </c>
      <c r="B80" s="29">
        <v>41</v>
      </c>
      <c r="C80" s="2" t="s">
        <v>28</v>
      </c>
      <c r="D80" s="30">
        <v>3581</v>
      </c>
      <c r="E80" s="3">
        <f t="shared" si="14"/>
        <v>0.49729204277183725</v>
      </c>
      <c r="F80" s="52" t="s">
        <v>1792</v>
      </c>
      <c r="G80" s="53">
        <v>3289</v>
      </c>
      <c r="H80" s="54">
        <f t="shared" si="15"/>
        <v>0.45674211915011803</v>
      </c>
      <c r="I80" s="4" t="s">
        <v>1792</v>
      </c>
      <c r="J80" s="5">
        <v>331</v>
      </c>
      <c r="K80" s="6">
        <f t="shared" si="16"/>
        <v>4.5965838078044718E-2</v>
      </c>
      <c r="L80" s="7"/>
      <c r="M80" s="8"/>
      <c r="N80" s="9">
        <f t="shared" si="17"/>
        <v>0</v>
      </c>
      <c r="O80" s="10"/>
      <c r="P80" s="11"/>
      <c r="Q80" s="12">
        <f t="shared" si="18"/>
        <v>0</v>
      </c>
      <c r="R80" s="13"/>
      <c r="S80" s="14"/>
      <c r="T80" s="15">
        <f t="shared" si="19"/>
        <v>0</v>
      </c>
      <c r="U80" s="16">
        <f t="shared" si="20"/>
        <v>7201</v>
      </c>
      <c r="V80" s="1" t="s">
        <v>28</v>
      </c>
      <c r="W80" s="29" t="s">
        <v>42</v>
      </c>
      <c r="X80" s="1" t="s">
        <v>665</v>
      </c>
    </row>
    <row r="81" spans="1:24" x14ac:dyDescent="0.25">
      <c r="A81" s="29" t="s">
        <v>175</v>
      </c>
      <c r="B81" s="29">
        <v>42</v>
      </c>
      <c r="C81" s="2" t="s">
        <v>1536</v>
      </c>
      <c r="D81" s="30">
        <v>2891</v>
      </c>
      <c r="E81" s="3">
        <f t="shared" si="14"/>
        <v>0.41088686753837406</v>
      </c>
      <c r="F81" s="52" t="s">
        <v>1537</v>
      </c>
      <c r="G81" s="53">
        <v>3585</v>
      </c>
      <c r="H81" s="54">
        <f t="shared" si="15"/>
        <v>0.50952245594087553</v>
      </c>
      <c r="I81" s="4" t="s">
        <v>1537</v>
      </c>
      <c r="J81" s="5">
        <v>328</v>
      </c>
      <c r="K81" s="6">
        <f t="shared" si="16"/>
        <v>4.6617396247868106E-2</v>
      </c>
      <c r="L81" s="7" t="s">
        <v>1536</v>
      </c>
      <c r="M81" s="8">
        <v>232</v>
      </c>
      <c r="N81" s="9">
        <f t="shared" si="17"/>
        <v>3.2973280272882322E-2</v>
      </c>
      <c r="O81" s="10"/>
      <c r="P81" s="11"/>
      <c r="Q81" s="12">
        <f t="shared" si="18"/>
        <v>0</v>
      </c>
      <c r="R81" s="13"/>
      <c r="S81" s="14"/>
      <c r="T81" s="15">
        <f t="shared" si="19"/>
        <v>0</v>
      </c>
      <c r="U81" s="16">
        <f t="shared" si="20"/>
        <v>7036</v>
      </c>
      <c r="V81" s="1" t="s">
        <v>1537</v>
      </c>
      <c r="W81" s="29" t="s">
        <v>18</v>
      </c>
      <c r="X81" s="1" t="s">
        <v>541</v>
      </c>
    </row>
    <row r="82" spans="1:24" x14ac:dyDescent="0.25">
      <c r="A82" s="29" t="s">
        <v>175</v>
      </c>
      <c r="B82" s="29">
        <v>43</v>
      </c>
      <c r="C82" s="2" t="s">
        <v>1538</v>
      </c>
      <c r="D82" s="30">
        <v>6922</v>
      </c>
      <c r="E82" s="3">
        <f t="shared" si="14"/>
        <v>1</v>
      </c>
      <c r="F82" s="52"/>
      <c r="G82" s="53"/>
      <c r="H82" s="54">
        <f t="shared" si="15"/>
        <v>0</v>
      </c>
      <c r="I82" s="4"/>
      <c r="J82" s="5"/>
      <c r="K82" s="6">
        <f t="shared" si="16"/>
        <v>0</v>
      </c>
      <c r="L82" s="7"/>
      <c r="M82" s="8"/>
      <c r="N82" s="9">
        <f t="shared" si="17"/>
        <v>0</v>
      </c>
      <c r="O82" s="10"/>
      <c r="P82" s="11"/>
      <c r="Q82" s="12">
        <f t="shared" si="18"/>
        <v>0</v>
      </c>
      <c r="R82" s="13"/>
      <c r="S82" s="14"/>
      <c r="T82" s="15">
        <f t="shared" si="19"/>
        <v>0</v>
      </c>
      <c r="U82" s="16">
        <f t="shared" si="20"/>
        <v>6922</v>
      </c>
      <c r="V82" s="1" t="s">
        <v>1538</v>
      </c>
      <c r="W82" s="29" t="s">
        <v>42</v>
      </c>
      <c r="X82" s="1" t="s">
        <v>42</v>
      </c>
    </row>
    <row r="83" spans="1:24" x14ac:dyDescent="0.25">
      <c r="A83" s="29" t="s">
        <v>175</v>
      </c>
      <c r="B83" s="29">
        <v>44</v>
      </c>
      <c r="C83" s="2" t="s">
        <v>1793</v>
      </c>
      <c r="D83" s="30">
        <v>3034</v>
      </c>
      <c r="E83" s="3">
        <f t="shared" si="14"/>
        <v>0.51458616010854819</v>
      </c>
      <c r="F83" s="52" t="s">
        <v>1794</v>
      </c>
      <c r="G83" s="53">
        <v>2862</v>
      </c>
      <c r="H83" s="54">
        <f t="shared" si="15"/>
        <v>0.48541383989145181</v>
      </c>
      <c r="I83" s="4"/>
      <c r="J83" s="5"/>
      <c r="K83" s="6">
        <f t="shared" si="16"/>
        <v>0</v>
      </c>
      <c r="L83" s="7"/>
      <c r="M83" s="8"/>
      <c r="N83" s="9">
        <f t="shared" si="17"/>
        <v>0</v>
      </c>
      <c r="O83" s="10"/>
      <c r="P83" s="11"/>
      <c r="Q83" s="12">
        <f t="shared" si="18"/>
        <v>0</v>
      </c>
      <c r="R83" s="13"/>
      <c r="S83" s="14"/>
      <c r="T83" s="15">
        <f t="shared" si="19"/>
        <v>0</v>
      </c>
      <c r="U83" s="16">
        <f t="shared" si="20"/>
        <v>5896</v>
      </c>
      <c r="V83" s="1" t="s">
        <v>1793</v>
      </c>
      <c r="W83" s="29" t="s">
        <v>42</v>
      </c>
      <c r="X83" s="1" t="s">
        <v>98</v>
      </c>
    </row>
    <row r="84" spans="1:24" x14ac:dyDescent="0.25">
      <c r="A84" s="29" t="s">
        <v>175</v>
      </c>
      <c r="B84" s="29">
        <v>45</v>
      </c>
      <c r="C84" s="2" t="s">
        <v>1795</v>
      </c>
      <c r="D84" s="30">
        <v>3588</v>
      </c>
      <c r="E84" s="3">
        <f t="shared" si="14"/>
        <v>0.51477761836441893</v>
      </c>
      <c r="F84" s="52" t="s">
        <v>1796</v>
      </c>
      <c r="G84" s="53">
        <v>3382</v>
      </c>
      <c r="H84" s="54">
        <f t="shared" si="15"/>
        <v>0.48522238163558107</v>
      </c>
      <c r="I84" s="4"/>
      <c r="J84" s="5"/>
      <c r="K84" s="6">
        <f t="shared" si="16"/>
        <v>0</v>
      </c>
      <c r="L84" s="7"/>
      <c r="M84" s="8"/>
      <c r="N84" s="9">
        <f t="shared" si="17"/>
        <v>0</v>
      </c>
      <c r="O84" s="10"/>
      <c r="P84" s="11"/>
      <c r="Q84" s="12">
        <f t="shared" si="18"/>
        <v>0</v>
      </c>
      <c r="R84" s="13"/>
      <c r="S84" s="14"/>
      <c r="T84" s="15">
        <f t="shared" si="19"/>
        <v>0</v>
      </c>
      <c r="U84" s="16">
        <f t="shared" si="20"/>
        <v>6970</v>
      </c>
      <c r="V84" s="1" t="s">
        <v>1795</v>
      </c>
      <c r="W84" s="29" t="s">
        <v>42</v>
      </c>
      <c r="X84" s="1" t="s">
        <v>98</v>
      </c>
    </row>
    <row r="85" spans="1:24" x14ac:dyDescent="0.25">
      <c r="A85" s="29" t="s">
        <v>175</v>
      </c>
      <c r="B85" s="29">
        <v>46</v>
      </c>
      <c r="C85" s="2" t="s">
        <v>1543</v>
      </c>
      <c r="D85" s="30">
        <v>2461</v>
      </c>
      <c r="E85" s="3">
        <f t="shared" si="14"/>
        <v>0.59762020398251581</v>
      </c>
      <c r="F85" s="52" t="s">
        <v>1797</v>
      </c>
      <c r="G85" s="53">
        <v>1403</v>
      </c>
      <c r="H85" s="54">
        <f t="shared" si="15"/>
        <v>0.34069936862554639</v>
      </c>
      <c r="I85" s="4" t="s">
        <v>1797</v>
      </c>
      <c r="J85" s="5">
        <v>254</v>
      </c>
      <c r="K85" s="6">
        <f t="shared" si="16"/>
        <v>6.1680427391937832E-2</v>
      </c>
      <c r="L85" s="7"/>
      <c r="M85" s="8"/>
      <c r="N85" s="9">
        <f t="shared" si="17"/>
        <v>0</v>
      </c>
      <c r="O85" s="10"/>
      <c r="P85" s="11"/>
      <c r="Q85" s="12">
        <f t="shared" si="18"/>
        <v>0</v>
      </c>
      <c r="R85" s="13"/>
      <c r="S85" s="14"/>
      <c r="T85" s="15">
        <f t="shared" si="19"/>
        <v>0</v>
      </c>
      <c r="U85" s="16">
        <f t="shared" si="20"/>
        <v>4118</v>
      </c>
      <c r="V85" s="1" t="s">
        <v>1543</v>
      </c>
      <c r="W85" s="29" t="s">
        <v>42</v>
      </c>
      <c r="X85" s="1" t="s">
        <v>665</v>
      </c>
    </row>
    <row r="86" spans="1:24" x14ac:dyDescent="0.25">
      <c r="A86" s="29" t="s">
        <v>175</v>
      </c>
      <c r="B86" s="29">
        <v>47</v>
      </c>
      <c r="C86" s="2" t="s">
        <v>1545</v>
      </c>
      <c r="D86" s="30">
        <v>3791</v>
      </c>
      <c r="E86" s="3">
        <f t="shared" si="14"/>
        <v>0.42126902989221027</v>
      </c>
      <c r="F86" s="52" t="s">
        <v>1798</v>
      </c>
      <c r="G86" s="53">
        <v>4389</v>
      </c>
      <c r="H86" s="54">
        <f t="shared" si="15"/>
        <v>0.48772085787309699</v>
      </c>
      <c r="I86" s="4" t="s">
        <v>1798</v>
      </c>
      <c r="J86" s="5">
        <v>438</v>
      </c>
      <c r="K86" s="6">
        <f t="shared" si="16"/>
        <v>4.8672074674963886E-2</v>
      </c>
      <c r="L86" s="7" t="s">
        <v>1545</v>
      </c>
      <c r="M86" s="8">
        <v>381</v>
      </c>
      <c r="N86" s="9">
        <f t="shared" si="17"/>
        <v>4.2338037559728856E-2</v>
      </c>
      <c r="O86" s="10"/>
      <c r="P86" s="11"/>
      <c r="Q86" s="12">
        <f t="shared" si="18"/>
        <v>0</v>
      </c>
      <c r="R86" s="13"/>
      <c r="S86" s="14"/>
      <c r="T86" s="15">
        <f t="shared" si="19"/>
        <v>0</v>
      </c>
      <c r="U86" s="16">
        <f t="shared" si="20"/>
        <v>8999</v>
      </c>
      <c r="V86" s="1" t="s">
        <v>1798</v>
      </c>
      <c r="W86" s="29" t="s">
        <v>18</v>
      </c>
      <c r="X86" s="1" t="s">
        <v>541</v>
      </c>
    </row>
    <row r="87" spans="1:24" x14ac:dyDescent="0.25">
      <c r="A87" s="29" t="s">
        <v>175</v>
      </c>
      <c r="B87" s="29">
        <v>48</v>
      </c>
      <c r="C87" s="2" t="s">
        <v>1547</v>
      </c>
      <c r="D87" s="30">
        <v>4688</v>
      </c>
      <c r="E87" s="3">
        <f t="shared" si="14"/>
        <v>0.53400159471466002</v>
      </c>
      <c r="F87" s="52" t="s">
        <v>346</v>
      </c>
      <c r="G87" s="53">
        <v>3544</v>
      </c>
      <c r="H87" s="54">
        <f t="shared" si="15"/>
        <v>0.40369062535596312</v>
      </c>
      <c r="I87" s="4"/>
      <c r="J87" s="5"/>
      <c r="K87" s="6">
        <f t="shared" si="16"/>
        <v>0</v>
      </c>
      <c r="L87" s="7" t="s">
        <v>1547</v>
      </c>
      <c r="M87" s="8">
        <v>547</v>
      </c>
      <c r="N87" s="9">
        <f t="shared" si="17"/>
        <v>6.2307779929376923E-2</v>
      </c>
      <c r="O87" s="10"/>
      <c r="P87" s="11"/>
      <c r="Q87" s="12">
        <f t="shared" si="18"/>
        <v>0</v>
      </c>
      <c r="R87" s="13"/>
      <c r="S87" s="14"/>
      <c r="T87" s="15">
        <f t="shared" si="19"/>
        <v>0</v>
      </c>
      <c r="U87" s="16">
        <f t="shared" si="20"/>
        <v>8779</v>
      </c>
      <c r="V87" s="1" t="s">
        <v>1547</v>
      </c>
      <c r="W87" s="29" t="s">
        <v>42</v>
      </c>
      <c r="X87" s="1" t="s">
        <v>539</v>
      </c>
    </row>
    <row r="88" spans="1:24" x14ac:dyDescent="0.25">
      <c r="A88" s="29" t="s">
        <v>175</v>
      </c>
      <c r="B88" s="29">
        <v>49</v>
      </c>
      <c r="C88" s="2" t="s">
        <v>100</v>
      </c>
      <c r="D88" s="30">
        <v>2758</v>
      </c>
      <c r="E88" s="3">
        <f t="shared" si="14"/>
        <v>0.62667575551011134</v>
      </c>
      <c r="F88" s="52"/>
      <c r="G88" s="53"/>
      <c r="H88" s="54">
        <f t="shared" si="15"/>
        <v>0</v>
      </c>
      <c r="I88" s="4"/>
      <c r="J88" s="5"/>
      <c r="K88" s="6">
        <f t="shared" si="16"/>
        <v>0</v>
      </c>
      <c r="L88" s="7" t="s">
        <v>100</v>
      </c>
      <c r="M88" s="8">
        <v>417</v>
      </c>
      <c r="N88" s="9">
        <f t="shared" si="17"/>
        <v>9.4751192910702109E-2</v>
      </c>
      <c r="O88" s="10"/>
      <c r="P88" s="11"/>
      <c r="Q88" s="12">
        <f t="shared" si="18"/>
        <v>0</v>
      </c>
      <c r="R88" s="13" t="s">
        <v>1799</v>
      </c>
      <c r="S88" s="14">
        <v>1226</v>
      </c>
      <c r="T88" s="15">
        <f t="shared" si="19"/>
        <v>0.27857305157918655</v>
      </c>
      <c r="U88" s="16">
        <f t="shared" si="20"/>
        <v>4401</v>
      </c>
      <c r="V88" s="1" t="s">
        <v>100</v>
      </c>
      <c r="W88" s="29" t="s">
        <v>42</v>
      </c>
      <c r="X88" s="1" t="s">
        <v>1800</v>
      </c>
    </row>
    <row r="89" spans="1:24" x14ac:dyDescent="0.25">
      <c r="A89" s="29" t="s">
        <v>175</v>
      </c>
      <c r="B89" s="29">
        <v>50</v>
      </c>
      <c r="C89" s="2"/>
      <c r="D89" s="30"/>
      <c r="E89" s="3">
        <f t="shared" si="14"/>
        <v>0</v>
      </c>
      <c r="F89" s="52" t="s">
        <v>503</v>
      </c>
      <c r="G89" s="53">
        <v>5909</v>
      </c>
      <c r="H89" s="54">
        <f t="shared" si="15"/>
        <v>1</v>
      </c>
      <c r="I89" s="4"/>
      <c r="J89" s="5"/>
      <c r="K89" s="6">
        <f t="shared" si="16"/>
        <v>0</v>
      </c>
      <c r="L89" s="7"/>
      <c r="M89" s="8"/>
      <c r="N89" s="9">
        <f t="shared" si="17"/>
        <v>0</v>
      </c>
      <c r="O89" s="10"/>
      <c r="P89" s="11"/>
      <c r="Q89" s="12">
        <f t="shared" si="18"/>
        <v>0</v>
      </c>
      <c r="R89" s="13"/>
      <c r="S89" s="14"/>
      <c r="T89" s="15">
        <f t="shared" si="19"/>
        <v>0</v>
      </c>
      <c r="U89" s="16">
        <f t="shared" si="20"/>
        <v>5909</v>
      </c>
      <c r="V89" s="1" t="s">
        <v>503</v>
      </c>
      <c r="W89" s="29" t="s">
        <v>18</v>
      </c>
      <c r="X89" s="1" t="s">
        <v>18</v>
      </c>
    </row>
    <row r="90" spans="1:24" x14ac:dyDescent="0.25">
      <c r="A90" s="29" t="s">
        <v>175</v>
      </c>
      <c r="B90" s="29">
        <v>51</v>
      </c>
      <c r="C90" s="2" t="s">
        <v>1550</v>
      </c>
      <c r="D90" s="30">
        <v>4648</v>
      </c>
      <c r="E90" s="3">
        <f t="shared" si="14"/>
        <v>1</v>
      </c>
      <c r="F90" s="52"/>
      <c r="G90" s="53"/>
      <c r="H90" s="54">
        <f t="shared" si="15"/>
        <v>0</v>
      </c>
      <c r="I90" s="4"/>
      <c r="J90" s="5"/>
      <c r="K90" s="6">
        <f t="shared" si="16"/>
        <v>0</v>
      </c>
      <c r="L90" s="7"/>
      <c r="M90" s="8"/>
      <c r="N90" s="9">
        <f t="shared" si="17"/>
        <v>0</v>
      </c>
      <c r="O90" s="10"/>
      <c r="P90" s="11"/>
      <c r="Q90" s="12">
        <f t="shared" si="18"/>
        <v>0</v>
      </c>
      <c r="R90" s="13"/>
      <c r="S90" s="14"/>
      <c r="T90" s="15">
        <f t="shared" si="19"/>
        <v>0</v>
      </c>
      <c r="U90" s="16">
        <f t="shared" si="20"/>
        <v>4648</v>
      </c>
      <c r="V90" s="1" t="s">
        <v>1550</v>
      </c>
      <c r="W90" s="29" t="s">
        <v>42</v>
      </c>
      <c r="X90" s="1" t="s">
        <v>42</v>
      </c>
    </row>
    <row r="91" spans="1:24" x14ac:dyDescent="0.25">
      <c r="A91" s="29" t="s">
        <v>175</v>
      </c>
      <c r="B91" s="29">
        <v>52</v>
      </c>
      <c r="C91" s="2" t="s">
        <v>1801</v>
      </c>
      <c r="D91" s="30">
        <v>2999</v>
      </c>
      <c r="E91" s="3">
        <f t="shared" si="14"/>
        <v>0.37942813765182187</v>
      </c>
      <c r="F91" s="52" t="s">
        <v>1802</v>
      </c>
      <c r="G91" s="53">
        <v>4292</v>
      </c>
      <c r="H91" s="54">
        <f t="shared" si="15"/>
        <v>0.54301619433198378</v>
      </c>
      <c r="I91" s="4" t="s">
        <v>1802</v>
      </c>
      <c r="J91" s="5">
        <v>240</v>
      </c>
      <c r="K91" s="6">
        <f t="shared" si="16"/>
        <v>3.0364372469635626E-2</v>
      </c>
      <c r="L91" s="7"/>
      <c r="M91" s="8"/>
      <c r="N91" s="9">
        <f t="shared" si="17"/>
        <v>0</v>
      </c>
      <c r="O91" s="10"/>
      <c r="P91" s="11"/>
      <c r="Q91" s="12">
        <f t="shared" si="18"/>
        <v>0</v>
      </c>
      <c r="R91" s="13" t="s">
        <v>1803</v>
      </c>
      <c r="S91" s="14">
        <v>373</v>
      </c>
      <c r="T91" s="15">
        <f t="shared" si="19"/>
        <v>4.7191295546558702E-2</v>
      </c>
      <c r="U91" s="16">
        <f t="shared" si="20"/>
        <v>7904</v>
      </c>
      <c r="V91" s="1" t="s">
        <v>1802</v>
      </c>
      <c r="W91" s="29" t="s">
        <v>18</v>
      </c>
      <c r="X91" s="1" t="s">
        <v>1804</v>
      </c>
    </row>
    <row r="92" spans="1:24" x14ac:dyDescent="0.25">
      <c r="A92" s="29" t="s">
        <v>175</v>
      </c>
      <c r="B92" s="29">
        <v>53</v>
      </c>
      <c r="C92" s="2" t="s">
        <v>1805</v>
      </c>
      <c r="D92" s="30">
        <v>4088</v>
      </c>
      <c r="E92" s="3">
        <f t="shared" si="14"/>
        <v>0.44829476916328542</v>
      </c>
      <c r="F92" s="52" t="s">
        <v>1806</v>
      </c>
      <c r="G92" s="53">
        <v>4647</v>
      </c>
      <c r="H92" s="54">
        <f t="shared" si="15"/>
        <v>0.50959535036736481</v>
      </c>
      <c r="I92" s="4" t="s">
        <v>1806</v>
      </c>
      <c r="J92" s="5">
        <v>384</v>
      </c>
      <c r="K92" s="6">
        <f t="shared" si="16"/>
        <v>4.2109880469349707E-2</v>
      </c>
      <c r="L92" s="7"/>
      <c r="M92" s="8"/>
      <c r="N92" s="9">
        <f t="shared" si="17"/>
        <v>0</v>
      </c>
      <c r="O92" s="10"/>
      <c r="P92" s="11"/>
      <c r="Q92" s="12">
        <f t="shared" si="18"/>
        <v>0</v>
      </c>
      <c r="R92" s="13"/>
      <c r="S92" s="14"/>
      <c r="T92" s="15">
        <f t="shared" si="19"/>
        <v>0</v>
      </c>
      <c r="U92" s="16">
        <f t="shared" si="20"/>
        <v>9119</v>
      </c>
      <c r="V92" s="1" t="s">
        <v>1806</v>
      </c>
      <c r="W92" s="29" t="s">
        <v>18</v>
      </c>
      <c r="X92" s="1" t="s">
        <v>665</v>
      </c>
    </row>
    <row r="93" spans="1:24" x14ac:dyDescent="0.25">
      <c r="A93" s="29" t="s">
        <v>175</v>
      </c>
      <c r="B93" s="29">
        <v>54</v>
      </c>
      <c r="C93" s="2" t="s">
        <v>1807</v>
      </c>
      <c r="D93" s="30">
        <v>2945</v>
      </c>
      <c r="E93" s="3">
        <f t="shared" si="14"/>
        <v>0.6807674526121128</v>
      </c>
      <c r="F93" s="52" t="s">
        <v>1808</v>
      </c>
      <c r="G93" s="53">
        <v>1134</v>
      </c>
      <c r="H93" s="54">
        <f t="shared" si="15"/>
        <v>0.26213592233009708</v>
      </c>
      <c r="I93" s="4"/>
      <c r="J93" s="5"/>
      <c r="K93" s="6">
        <f t="shared" si="16"/>
        <v>0</v>
      </c>
      <c r="L93" s="7" t="s">
        <v>1807</v>
      </c>
      <c r="M93" s="8">
        <v>247</v>
      </c>
      <c r="N93" s="9">
        <f t="shared" si="17"/>
        <v>5.7096625057790104E-2</v>
      </c>
      <c r="O93" s="10"/>
      <c r="P93" s="11"/>
      <c r="Q93" s="12">
        <f t="shared" si="18"/>
        <v>0</v>
      </c>
      <c r="R93" s="13"/>
      <c r="S93" s="14"/>
      <c r="T93" s="15">
        <f t="shared" si="19"/>
        <v>0</v>
      </c>
      <c r="U93" s="16">
        <f t="shared" si="20"/>
        <v>4326</v>
      </c>
      <c r="V93" s="1" t="s">
        <v>1556</v>
      </c>
      <c r="W93" s="29" t="s">
        <v>42</v>
      </c>
      <c r="X93" s="1" t="s">
        <v>539</v>
      </c>
    </row>
    <row r="94" spans="1:24" x14ac:dyDescent="0.25">
      <c r="A94" s="29" t="s">
        <v>175</v>
      </c>
      <c r="B94" s="29">
        <v>55</v>
      </c>
      <c r="C94" s="2" t="s">
        <v>1809</v>
      </c>
      <c r="D94" s="30">
        <v>3516</v>
      </c>
      <c r="E94" s="3">
        <f t="shared" si="14"/>
        <v>0.3447396803608197</v>
      </c>
      <c r="F94" s="52" t="s">
        <v>1810</v>
      </c>
      <c r="G94" s="53">
        <v>6181</v>
      </c>
      <c r="H94" s="54">
        <f t="shared" si="15"/>
        <v>0.60603980782429645</v>
      </c>
      <c r="I94" s="4" t="s">
        <v>1810</v>
      </c>
      <c r="J94" s="5">
        <v>502</v>
      </c>
      <c r="K94" s="6">
        <f t="shared" si="16"/>
        <v>4.9220511814883815E-2</v>
      </c>
      <c r="L94" s="7"/>
      <c r="M94" s="8"/>
      <c r="N94" s="9">
        <f t="shared" si="17"/>
        <v>0</v>
      </c>
      <c r="O94" s="10"/>
      <c r="P94" s="11"/>
      <c r="Q94" s="12">
        <f t="shared" si="18"/>
        <v>0</v>
      </c>
      <c r="R94" s="13"/>
      <c r="S94" s="14"/>
      <c r="T94" s="15">
        <f t="shared" si="19"/>
        <v>0</v>
      </c>
      <c r="U94" s="16">
        <f t="shared" si="20"/>
        <v>10199</v>
      </c>
      <c r="V94" s="1" t="s">
        <v>1810</v>
      </c>
      <c r="W94" s="29" t="s">
        <v>18</v>
      </c>
      <c r="X94" s="1" t="s">
        <v>665</v>
      </c>
    </row>
    <row r="95" spans="1:24" x14ac:dyDescent="0.25">
      <c r="A95" s="29" t="s">
        <v>175</v>
      </c>
      <c r="B95" s="29">
        <v>56</v>
      </c>
      <c r="C95" s="2" t="s">
        <v>1559</v>
      </c>
      <c r="D95" s="30">
        <v>3730</v>
      </c>
      <c r="E95" s="3">
        <f t="shared" si="14"/>
        <v>0.5494181764619237</v>
      </c>
      <c r="F95" s="52" t="s">
        <v>1811</v>
      </c>
      <c r="G95" s="53">
        <v>2815</v>
      </c>
      <c r="H95" s="54">
        <f t="shared" si="15"/>
        <v>0.41464133156576816</v>
      </c>
      <c r="I95" s="4" t="s">
        <v>1811</v>
      </c>
      <c r="J95" s="5">
        <v>244</v>
      </c>
      <c r="K95" s="6">
        <f t="shared" si="16"/>
        <v>3.5940491972308149E-2</v>
      </c>
      <c r="L95" s="7"/>
      <c r="M95" s="8"/>
      <c r="N95" s="9">
        <f t="shared" si="17"/>
        <v>0</v>
      </c>
      <c r="O95" s="10"/>
      <c r="P95" s="11"/>
      <c r="Q95" s="12">
        <f t="shared" si="18"/>
        <v>0</v>
      </c>
      <c r="R95" s="13"/>
      <c r="S95" s="14"/>
      <c r="T95" s="15">
        <f t="shared" si="19"/>
        <v>0</v>
      </c>
      <c r="U95" s="16">
        <f t="shared" si="20"/>
        <v>6789</v>
      </c>
      <c r="V95" s="1" t="s">
        <v>1559</v>
      </c>
      <c r="W95" s="29" t="s">
        <v>42</v>
      </c>
      <c r="X95" s="1" t="s">
        <v>665</v>
      </c>
    </row>
    <row r="96" spans="1:24" x14ac:dyDescent="0.25">
      <c r="A96" s="29" t="s">
        <v>175</v>
      </c>
      <c r="B96" s="29">
        <v>57</v>
      </c>
      <c r="C96" s="2" t="s">
        <v>1324</v>
      </c>
      <c r="D96" s="30">
        <v>2819</v>
      </c>
      <c r="E96" s="3">
        <f t="shared" si="14"/>
        <v>0.3447474623945212</v>
      </c>
      <c r="F96" s="52" t="s">
        <v>166</v>
      </c>
      <c r="G96" s="53">
        <v>5358</v>
      </c>
      <c r="H96" s="54">
        <f t="shared" si="15"/>
        <v>0.65525253760547875</v>
      </c>
      <c r="I96" s="4"/>
      <c r="J96" s="5"/>
      <c r="K96" s="6">
        <f t="shared" si="16"/>
        <v>0</v>
      </c>
      <c r="L96" s="7"/>
      <c r="M96" s="8"/>
      <c r="N96" s="9">
        <f t="shared" si="17"/>
        <v>0</v>
      </c>
      <c r="O96" s="10"/>
      <c r="P96" s="11"/>
      <c r="Q96" s="12">
        <f t="shared" si="18"/>
        <v>0</v>
      </c>
      <c r="R96" s="13"/>
      <c r="S96" s="14"/>
      <c r="T96" s="15">
        <f t="shared" si="19"/>
        <v>0</v>
      </c>
      <c r="U96" s="16">
        <f t="shared" si="20"/>
        <v>8177</v>
      </c>
      <c r="V96" s="1" t="s">
        <v>166</v>
      </c>
      <c r="W96" s="29" t="s">
        <v>18</v>
      </c>
      <c r="X96" s="1" t="s">
        <v>98</v>
      </c>
    </row>
    <row r="97" spans="1:24" x14ac:dyDescent="0.25">
      <c r="A97" s="29" t="s">
        <v>175</v>
      </c>
      <c r="B97" s="29">
        <v>58</v>
      </c>
      <c r="C97" s="2" t="s">
        <v>1561</v>
      </c>
      <c r="D97" s="30">
        <v>3199</v>
      </c>
      <c r="E97" s="3">
        <f t="shared" si="14"/>
        <v>0.51447410743004185</v>
      </c>
      <c r="F97" s="52" t="s">
        <v>1812</v>
      </c>
      <c r="G97" s="53">
        <v>2612</v>
      </c>
      <c r="H97" s="54">
        <f t="shared" si="15"/>
        <v>0.42007076230299134</v>
      </c>
      <c r="I97" s="4" t="s">
        <v>1812</v>
      </c>
      <c r="J97" s="5">
        <v>187</v>
      </c>
      <c r="K97" s="6">
        <f t="shared" si="16"/>
        <v>3.0073978771309101E-2</v>
      </c>
      <c r="L97" s="7" t="s">
        <v>1561</v>
      </c>
      <c r="M97" s="8">
        <v>220</v>
      </c>
      <c r="N97" s="9">
        <f t="shared" si="17"/>
        <v>3.5381151495657764E-2</v>
      </c>
      <c r="O97" s="10"/>
      <c r="P97" s="11"/>
      <c r="Q97" s="12">
        <f t="shared" si="18"/>
        <v>0</v>
      </c>
      <c r="R97" s="13"/>
      <c r="S97" s="14"/>
      <c r="T97" s="15">
        <f t="shared" si="19"/>
        <v>0</v>
      </c>
      <c r="U97" s="16">
        <f t="shared" si="20"/>
        <v>6218</v>
      </c>
      <c r="V97" s="1" t="s">
        <v>1561</v>
      </c>
      <c r="W97" s="29" t="s">
        <v>42</v>
      </c>
      <c r="X97" s="1" t="s">
        <v>541</v>
      </c>
    </row>
    <row r="98" spans="1:24" x14ac:dyDescent="0.25">
      <c r="A98" s="29" t="s">
        <v>175</v>
      </c>
      <c r="B98" s="29">
        <v>59</v>
      </c>
      <c r="C98" s="2" t="s">
        <v>1563</v>
      </c>
      <c r="D98" s="30">
        <v>3386</v>
      </c>
      <c r="E98" s="3">
        <f t="shared" si="14"/>
        <v>0.50007384433613944</v>
      </c>
      <c r="F98" s="52" t="s">
        <v>1813</v>
      </c>
      <c r="G98" s="53">
        <v>2922</v>
      </c>
      <c r="H98" s="54">
        <f t="shared" si="15"/>
        <v>0.43154630039875941</v>
      </c>
      <c r="I98" s="4" t="s">
        <v>1813</v>
      </c>
      <c r="J98" s="5">
        <v>193</v>
      </c>
      <c r="K98" s="6">
        <f t="shared" si="16"/>
        <v>2.8503913749815389E-2</v>
      </c>
      <c r="L98" s="7" t="s">
        <v>1563</v>
      </c>
      <c r="M98" s="8">
        <v>270</v>
      </c>
      <c r="N98" s="9">
        <f t="shared" si="17"/>
        <v>3.9875941515285777E-2</v>
      </c>
      <c r="O98" s="10"/>
      <c r="P98" s="11"/>
      <c r="Q98" s="12">
        <f t="shared" si="18"/>
        <v>0</v>
      </c>
      <c r="R98" s="13"/>
      <c r="S98" s="14"/>
      <c r="T98" s="15">
        <f t="shared" si="19"/>
        <v>0</v>
      </c>
      <c r="U98" s="16">
        <f t="shared" si="20"/>
        <v>6771</v>
      </c>
      <c r="V98" s="1" t="s">
        <v>1563</v>
      </c>
      <c r="W98" s="29" t="s">
        <v>42</v>
      </c>
      <c r="X98" s="1" t="s">
        <v>541</v>
      </c>
    </row>
    <row r="99" spans="1:24" x14ac:dyDescent="0.25">
      <c r="A99" s="29" t="s">
        <v>175</v>
      </c>
      <c r="B99" s="29">
        <v>60</v>
      </c>
      <c r="C99" s="2" t="s">
        <v>1565</v>
      </c>
      <c r="D99" s="30">
        <v>4263</v>
      </c>
      <c r="E99" s="3">
        <f t="shared" si="14"/>
        <v>0.52063996091841724</v>
      </c>
      <c r="F99" s="52" t="s">
        <v>1814</v>
      </c>
      <c r="G99" s="53">
        <v>3702</v>
      </c>
      <c r="H99" s="54">
        <f t="shared" si="15"/>
        <v>0.45212506106497313</v>
      </c>
      <c r="I99" s="4" t="s">
        <v>1814</v>
      </c>
      <c r="J99" s="5">
        <v>223</v>
      </c>
      <c r="K99" s="6">
        <f t="shared" si="16"/>
        <v>2.7234978016609672E-2</v>
      </c>
      <c r="L99" s="7"/>
      <c r="M99" s="8"/>
      <c r="N99" s="9">
        <f t="shared" si="17"/>
        <v>0</v>
      </c>
      <c r="O99" s="10"/>
      <c r="P99" s="11"/>
      <c r="Q99" s="12">
        <f t="shared" si="18"/>
        <v>0</v>
      </c>
      <c r="R99" s="13"/>
      <c r="S99" s="14"/>
      <c r="T99" s="15">
        <f t="shared" si="19"/>
        <v>0</v>
      </c>
      <c r="U99" s="16">
        <f t="shared" si="20"/>
        <v>8188</v>
      </c>
      <c r="V99" s="1" t="s">
        <v>1565</v>
      </c>
      <c r="W99" s="29" t="s">
        <v>42</v>
      </c>
      <c r="X99" s="1" t="s">
        <v>1815</v>
      </c>
    </row>
    <row r="100" spans="1:24" x14ac:dyDescent="0.25">
      <c r="A100" s="29" t="s">
        <v>175</v>
      </c>
      <c r="B100" s="29">
        <v>61</v>
      </c>
      <c r="C100" s="2" t="s">
        <v>1816</v>
      </c>
      <c r="D100" s="30">
        <v>3197</v>
      </c>
      <c r="E100" s="3">
        <f t="shared" si="14"/>
        <v>0.38209633082347316</v>
      </c>
      <c r="F100" s="52" t="s">
        <v>1567</v>
      </c>
      <c r="G100" s="53">
        <v>4898</v>
      </c>
      <c r="H100" s="54">
        <f t="shared" si="15"/>
        <v>0.58539500418310031</v>
      </c>
      <c r="I100" s="4" t="s">
        <v>1567</v>
      </c>
      <c r="J100" s="5">
        <v>272</v>
      </c>
      <c r="K100" s="6">
        <f t="shared" si="16"/>
        <v>3.2508664993426556E-2</v>
      </c>
      <c r="L100" s="7"/>
      <c r="M100" s="8"/>
      <c r="N100" s="9">
        <f t="shared" si="17"/>
        <v>0</v>
      </c>
      <c r="O100" s="10"/>
      <c r="P100" s="11"/>
      <c r="Q100" s="12">
        <f t="shared" si="18"/>
        <v>0</v>
      </c>
      <c r="R100" s="13"/>
      <c r="S100" s="14"/>
      <c r="T100" s="15">
        <f t="shared" si="19"/>
        <v>0</v>
      </c>
      <c r="U100" s="16">
        <f t="shared" si="20"/>
        <v>8367</v>
      </c>
      <c r="V100" s="1" t="s">
        <v>1567</v>
      </c>
      <c r="W100" s="29" t="s">
        <v>18</v>
      </c>
      <c r="X100" s="1" t="s">
        <v>665</v>
      </c>
    </row>
    <row r="101" spans="1:24" x14ac:dyDescent="0.25">
      <c r="A101" s="29" t="s">
        <v>175</v>
      </c>
      <c r="B101" s="29">
        <v>62</v>
      </c>
      <c r="C101" s="2"/>
      <c r="D101" s="30"/>
      <c r="E101" s="3">
        <f t="shared" si="14"/>
        <v>0</v>
      </c>
      <c r="F101" s="52" t="s">
        <v>1569</v>
      </c>
      <c r="G101" s="53">
        <v>7600</v>
      </c>
      <c r="H101" s="54">
        <f t="shared" si="15"/>
        <v>1</v>
      </c>
      <c r="I101" s="4"/>
      <c r="J101" s="5"/>
      <c r="K101" s="6">
        <f t="shared" si="16"/>
        <v>0</v>
      </c>
      <c r="L101" s="7"/>
      <c r="M101" s="8"/>
      <c r="N101" s="9">
        <f t="shared" si="17"/>
        <v>0</v>
      </c>
      <c r="O101" s="10"/>
      <c r="P101" s="11"/>
      <c r="Q101" s="12">
        <f t="shared" si="18"/>
        <v>0</v>
      </c>
      <c r="R101" s="13"/>
      <c r="S101" s="14"/>
      <c r="T101" s="15">
        <f t="shared" si="19"/>
        <v>0</v>
      </c>
      <c r="U101" s="16">
        <f t="shared" si="20"/>
        <v>7600</v>
      </c>
      <c r="V101" s="1" t="s">
        <v>1569</v>
      </c>
      <c r="W101" s="29" t="s">
        <v>18</v>
      </c>
      <c r="X101" s="1" t="s">
        <v>18</v>
      </c>
    </row>
    <row r="102" spans="1:24" x14ac:dyDescent="0.25">
      <c r="A102" s="29" t="s">
        <v>175</v>
      </c>
      <c r="B102" s="29">
        <v>63</v>
      </c>
      <c r="C102" s="2" t="s">
        <v>1817</v>
      </c>
      <c r="D102" s="30">
        <v>2419</v>
      </c>
      <c r="E102" s="3">
        <f t="shared" si="14"/>
        <v>0.30597014925373134</v>
      </c>
      <c r="F102" s="52" t="s">
        <v>1571</v>
      </c>
      <c r="G102" s="53">
        <v>5041</v>
      </c>
      <c r="H102" s="54">
        <f t="shared" si="15"/>
        <v>0.63761699974702757</v>
      </c>
      <c r="I102" s="4" t="s">
        <v>1571</v>
      </c>
      <c r="J102" s="5">
        <v>446</v>
      </c>
      <c r="K102" s="6">
        <f t="shared" si="16"/>
        <v>5.6412850999241079E-2</v>
      </c>
      <c r="L102" s="7"/>
      <c r="M102" s="8"/>
      <c r="N102" s="9">
        <f t="shared" si="17"/>
        <v>0</v>
      </c>
      <c r="O102" s="10"/>
      <c r="P102" s="11"/>
      <c r="Q102" s="12">
        <f t="shared" si="18"/>
        <v>0</v>
      </c>
      <c r="R102" s="13"/>
      <c r="S102" s="14"/>
      <c r="T102" s="15">
        <f t="shared" si="19"/>
        <v>0</v>
      </c>
      <c r="U102" s="16">
        <f t="shared" si="20"/>
        <v>7906</v>
      </c>
      <c r="V102" s="1" t="s">
        <v>1571</v>
      </c>
      <c r="W102" s="29" t="s">
        <v>18</v>
      </c>
      <c r="X102" s="1" t="s">
        <v>665</v>
      </c>
    </row>
    <row r="103" spans="1:24" x14ac:dyDescent="0.25">
      <c r="A103" s="29" t="s">
        <v>175</v>
      </c>
      <c r="B103" s="29">
        <v>64</v>
      </c>
      <c r="C103" s="2" t="s">
        <v>1572</v>
      </c>
      <c r="D103" s="30">
        <v>4532</v>
      </c>
      <c r="E103" s="3">
        <f t="shared" si="14"/>
        <v>0.47836183238336499</v>
      </c>
      <c r="F103" s="52" t="s">
        <v>1818</v>
      </c>
      <c r="G103" s="53">
        <v>4264</v>
      </c>
      <c r="H103" s="54">
        <f t="shared" si="15"/>
        <v>0.45007388642600804</v>
      </c>
      <c r="I103" s="4" t="s">
        <v>1818</v>
      </c>
      <c r="J103" s="5">
        <v>415</v>
      </c>
      <c r="K103" s="6">
        <f t="shared" si="16"/>
        <v>4.3804095419041587E-2</v>
      </c>
      <c r="L103" s="7" t="s">
        <v>1572</v>
      </c>
      <c r="M103" s="8">
        <v>263</v>
      </c>
      <c r="N103" s="9">
        <f t="shared" si="17"/>
        <v>2.7760185771585393E-2</v>
      </c>
      <c r="O103" s="10"/>
      <c r="P103" s="11"/>
      <c r="Q103" s="12">
        <f t="shared" si="18"/>
        <v>0</v>
      </c>
      <c r="R103" s="13"/>
      <c r="S103" s="14"/>
      <c r="T103" s="15">
        <f t="shared" si="19"/>
        <v>0</v>
      </c>
      <c r="U103" s="16">
        <f t="shared" si="20"/>
        <v>9474</v>
      </c>
      <c r="V103" s="1" t="s">
        <v>1572</v>
      </c>
      <c r="W103" s="29" t="s">
        <v>42</v>
      </c>
      <c r="X103" s="1" t="s">
        <v>541</v>
      </c>
    </row>
    <row r="104" spans="1:24" x14ac:dyDescent="0.25">
      <c r="A104" s="29" t="s">
        <v>175</v>
      </c>
      <c r="B104" s="29">
        <v>65</v>
      </c>
      <c r="C104" s="2" t="s">
        <v>246</v>
      </c>
      <c r="D104" s="30">
        <v>2531</v>
      </c>
      <c r="E104" s="3">
        <f t="shared" ref="E104:E135" si="21">D104/SUM($D104,$G104,$J104,$M104,$P104,$S104)</f>
        <v>0.44063370473537605</v>
      </c>
      <c r="F104" s="52" t="s">
        <v>145</v>
      </c>
      <c r="G104" s="53">
        <v>2617</v>
      </c>
      <c r="H104" s="54">
        <f t="shared" ref="H104:H135" si="22">G104/SUM($D104,$G104,$J104,$M104,$P104,$S104)</f>
        <v>0.45560584958217271</v>
      </c>
      <c r="I104" s="4" t="s">
        <v>145</v>
      </c>
      <c r="J104" s="5">
        <v>211</v>
      </c>
      <c r="K104" s="6">
        <f t="shared" ref="K104:K135" si="23">J104/SUM($D104,$G104,$J104,$M104,$P104,$S104)</f>
        <v>3.6733983286908078E-2</v>
      </c>
      <c r="L104" s="7" t="s">
        <v>246</v>
      </c>
      <c r="M104" s="8">
        <v>349</v>
      </c>
      <c r="N104" s="9">
        <f t="shared" ref="N104:N135" si="24">M104/SUM($D104,$G104,$J104,$M104,$P104,$S104)</f>
        <v>6.0759052924791085E-2</v>
      </c>
      <c r="O104" s="10"/>
      <c r="P104" s="11"/>
      <c r="Q104" s="12">
        <f t="shared" ref="Q104:Q135" si="25">P104/SUM($D104,$G104,$J104,$M104,$P104,$S104)</f>
        <v>0</v>
      </c>
      <c r="R104" s="13" t="s">
        <v>1561</v>
      </c>
      <c r="S104" s="14">
        <v>36</v>
      </c>
      <c r="T104" s="15">
        <f t="shared" ref="T104:T135" si="26">S104/SUM($D104,$G104,$J104,$M104,$P104,$S104)</f>
        <v>6.267409470752089E-3</v>
      </c>
      <c r="U104" s="16">
        <f t="shared" ref="U104:U135" si="27">D104+G104+J104+M104+P104+S104</f>
        <v>5744</v>
      </c>
      <c r="V104" s="1" t="s">
        <v>145</v>
      </c>
      <c r="W104" s="29" t="s">
        <v>18</v>
      </c>
      <c r="X104" s="1" t="s">
        <v>1819</v>
      </c>
    </row>
    <row r="105" spans="1:24" x14ac:dyDescent="0.25">
      <c r="A105" s="29" t="s">
        <v>175</v>
      </c>
      <c r="B105" s="29">
        <v>66</v>
      </c>
      <c r="C105" s="2" t="s">
        <v>1576</v>
      </c>
      <c r="D105" s="30">
        <v>3223</v>
      </c>
      <c r="E105" s="3">
        <f t="shared" si="21"/>
        <v>0.32727457351746547</v>
      </c>
      <c r="F105" s="52" t="s">
        <v>1575</v>
      </c>
      <c r="G105" s="53">
        <v>6625</v>
      </c>
      <c r="H105" s="54">
        <f t="shared" si="22"/>
        <v>0.67272542648253453</v>
      </c>
      <c r="I105" s="4"/>
      <c r="J105" s="5"/>
      <c r="K105" s="6">
        <f t="shared" si="23"/>
        <v>0</v>
      </c>
      <c r="L105" s="7"/>
      <c r="M105" s="8"/>
      <c r="N105" s="9">
        <f t="shared" si="24"/>
        <v>0</v>
      </c>
      <c r="O105" s="10"/>
      <c r="P105" s="11"/>
      <c r="Q105" s="12">
        <f t="shared" si="25"/>
        <v>0</v>
      </c>
      <c r="R105" s="13"/>
      <c r="S105" s="14"/>
      <c r="T105" s="15">
        <f t="shared" si="26"/>
        <v>0</v>
      </c>
      <c r="U105" s="16">
        <f t="shared" si="27"/>
        <v>9848</v>
      </c>
      <c r="V105" s="1" t="s">
        <v>1575</v>
      </c>
      <c r="W105" s="29" t="s">
        <v>18</v>
      </c>
      <c r="X105" s="1" t="s">
        <v>98</v>
      </c>
    </row>
    <row r="106" spans="1:24" x14ac:dyDescent="0.25">
      <c r="A106" s="29" t="s">
        <v>175</v>
      </c>
      <c r="B106" s="29">
        <v>67</v>
      </c>
      <c r="C106" s="2" t="s">
        <v>1561</v>
      </c>
      <c r="D106" s="30">
        <v>2436</v>
      </c>
      <c r="E106" s="3">
        <f t="shared" si="21"/>
        <v>0.34203875315922494</v>
      </c>
      <c r="F106" s="52" t="s">
        <v>1579</v>
      </c>
      <c r="G106" s="53">
        <v>4032</v>
      </c>
      <c r="H106" s="54">
        <f t="shared" si="22"/>
        <v>0.56613310867733779</v>
      </c>
      <c r="I106" s="4" t="s">
        <v>1579</v>
      </c>
      <c r="J106" s="5">
        <v>329</v>
      </c>
      <c r="K106" s="6">
        <f t="shared" si="23"/>
        <v>4.6194889076102218E-2</v>
      </c>
      <c r="L106" s="7" t="s">
        <v>1561</v>
      </c>
      <c r="M106" s="8">
        <v>167</v>
      </c>
      <c r="N106" s="9">
        <f t="shared" si="24"/>
        <v>2.3448469531030608E-2</v>
      </c>
      <c r="O106" s="10" t="s">
        <v>1820</v>
      </c>
      <c r="P106" s="11">
        <v>158</v>
      </c>
      <c r="Q106" s="12">
        <f t="shared" si="25"/>
        <v>2.218477955630441E-2</v>
      </c>
      <c r="R106" s="13"/>
      <c r="S106" s="14"/>
      <c r="T106" s="15">
        <f t="shared" si="26"/>
        <v>0</v>
      </c>
      <c r="U106" s="16">
        <f t="shared" si="27"/>
        <v>7122</v>
      </c>
      <c r="V106" s="1" t="s">
        <v>1579</v>
      </c>
      <c r="W106" s="29" t="s">
        <v>18</v>
      </c>
      <c r="X106" s="1" t="s">
        <v>1821</v>
      </c>
    </row>
    <row r="107" spans="1:24" x14ac:dyDescent="0.25">
      <c r="A107" s="29" t="s">
        <v>175</v>
      </c>
      <c r="B107" s="29">
        <v>68</v>
      </c>
      <c r="C107" s="2" t="s">
        <v>1822</v>
      </c>
      <c r="D107" s="30">
        <v>3566</v>
      </c>
      <c r="E107" s="3">
        <f t="shared" si="21"/>
        <v>0.40148615176761993</v>
      </c>
      <c r="F107" s="52" t="s">
        <v>1823</v>
      </c>
      <c r="G107" s="53">
        <v>4670</v>
      </c>
      <c r="H107" s="54">
        <f t="shared" si="22"/>
        <v>0.52578248142310291</v>
      </c>
      <c r="I107" s="4" t="s">
        <v>1822</v>
      </c>
      <c r="J107" s="5">
        <v>334</v>
      </c>
      <c r="K107" s="6">
        <f t="shared" si="23"/>
        <v>3.7604143210988518E-2</v>
      </c>
      <c r="L107" s="7" t="s">
        <v>1822</v>
      </c>
      <c r="M107" s="8">
        <v>312</v>
      </c>
      <c r="N107" s="9">
        <f t="shared" si="24"/>
        <v>3.5127223598288675E-2</v>
      </c>
      <c r="O107" s="10"/>
      <c r="P107" s="11"/>
      <c r="Q107" s="12">
        <f t="shared" si="25"/>
        <v>0</v>
      </c>
      <c r="R107" s="13"/>
      <c r="S107" s="14"/>
      <c r="T107" s="15">
        <f t="shared" si="26"/>
        <v>0</v>
      </c>
      <c r="U107" s="16">
        <f t="shared" si="27"/>
        <v>8882</v>
      </c>
      <c r="V107" s="1" t="s">
        <v>1823</v>
      </c>
      <c r="W107" s="29" t="s">
        <v>18</v>
      </c>
      <c r="X107" s="1" t="s">
        <v>560</v>
      </c>
    </row>
    <row r="108" spans="1:24" x14ac:dyDescent="0.25">
      <c r="A108" s="29" t="s">
        <v>175</v>
      </c>
      <c r="B108" s="29">
        <v>69</v>
      </c>
      <c r="C108" s="2"/>
      <c r="D108" s="30"/>
      <c r="E108" s="3">
        <f t="shared" si="21"/>
        <v>0</v>
      </c>
      <c r="F108" s="52" t="s">
        <v>1576</v>
      </c>
      <c r="G108" s="53">
        <v>7179</v>
      </c>
      <c r="H108" s="54">
        <f t="shared" si="22"/>
        <v>1</v>
      </c>
      <c r="I108" s="4"/>
      <c r="J108" s="5"/>
      <c r="K108" s="6">
        <f t="shared" si="23"/>
        <v>0</v>
      </c>
      <c r="L108" s="7"/>
      <c r="M108" s="8"/>
      <c r="N108" s="9">
        <f t="shared" si="24"/>
        <v>0</v>
      </c>
      <c r="O108" s="10"/>
      <c r="P108" s="11"/>
      <c r="Q108" s="12">
        <f t="shared" si="25"/>
        <v>0</v>
      </c>
      <c r="R108" s="13"/>
      <c r="S108" s="14"/>
      <c r="T108" s="15">
        <f t="shared" si="26"/>
        <v>0</v>
      </c>
      <c r="U108" s="16">
        <f t="shared" si="27"/>
        <v>7179</v>
      </c>
      <c r="V108" s="1" t="s">
        <v>1576</v>
      </c>
      <c r="W108" s="29" t="s">
        <v>18</v>
      </c>
      <c r="X108" s="1" t="s">
        <v>18</v>
      </c>
    </row>
    <row r="109" spans="1:24" x14ac:dyDescent="0.25">
      <c r="A109" s="29" t="s">
        <v>175</v>
      </c>
      <c r="B109" s="29">
        <v>70</v>
      </c>
      <c r="C109" s="2"/>
      <c r="D109" s="30"/>
      <c r="E109" s="3">
        <f t="shared" si="21"/>
        <v>0</v>
      </c>
      <c r="F109" s="52" t="s">
        <v>1581</v>
      </c>
      <c r="G109" s="53">
        <v>4560</v>
      </c>
      <c r="H109" s="54">
        <f t="shared" si="22"/>
        <v>1</v>
      </c>
      <c r="I109" s="4"/>
      <c r="J109" s="5"/>
      <c r="K109" s="6">
        <f t="shared" si="23"/>
        <v>0</v>
      </c>
      <c r="L109" s="7"/>
      <c r="M109" s="8"/>
      <c r="N109" s="9">
        <f t="shared" si="24"/>
        <v>0</v>
      </c>
      <c r="O109" s="10"/>
      <c r="P109" s="11"/>
      <c r="Q109" s="12">
        <f t="shared" si="25"/>
        <v>0</v>
      </c>
      <c r="R109" s="13"/>
      <c r="S109" s="14"/>
      <c r="T109" s="15">
        <f t="shared" si="26"/>
        <v>0</v>
      </c>
      <c r="U109" s="16">
        <f t="shared" si="27"/>
        <v>4560</v>
      </c>
      <c r="V109" s="1" t="s">
        <v>1581</v>
      </c>
      <c r="W109" s="29" t="s">
        <v>18</v>
      </c>
      <c r="X109" s="1" t="s">
        <v>18</v>
      </c>
    </row>
    <row r="110" spans="1:24" x14ac:dyDescent="0.25">
      <c r="A110" s="29" t="s">
        <v>175</v>
      </c>
      <c r="B110" s="29">
        <v>71</v>
      </c>
      <c r="C110" s="2"/>
      <c r="D110" s="30"/>
      <c r="E110" s="3">
        <f t="shared" si="21"/>
        <v>0</v>
      </c>
      <c r="F110" s="52" t="s">
        <v>1583</v>
      </c>
      <c r="G110" s="53">
        <v>4623</v>
      </c>
      <c r="H110" s="54">
        <f t="shared" si="22"/>
        <v>0.8429978118161926</v>
      </c>
      <c r="I110" s="4" t="s">
        <v>1824</v>
      </c>
      <c r="J110" s="5">
        <v>861</v>
      </c>
      <c r="K110" s="6">
        <f t="shared" si="23"/>
        <v>0.15700218818380743</v>
      </c>
      <c r="L110" s="7"/>
      <c r="M110" s="8"/>
      <c r="N110" s="9">
        <f t="shared" si="24"/>
        <v>0</v>
      </c>
      <c r="O110" s="10"/>
      <c r="P110" s="11"/>
      <c r="Q110" s="12">
        <f t="shared" si="25"/>
        <v>0</v>
      </c>
      <c r="R110" s="13"/>
      <c r="S110" s="14"/>
      <c r="T110" s="15">
        <f t="shared" si="26"/>
        <v>0</v>
      </c>
      <c r="U110" s="16">
        <f t="shared" si="27"/>
        <v>5484</v>
      </c>
      <c r="V110" s="1" t="s">
        <v>1583</v>
      </c>
      <c r="W110" s="29" t="s">
        <v>18</v>
      </c>
      <c r="X110" s="1" t="s">
        <v>18</v>
      </c>
    </row>
    <row r="111" spans="1:24" x14ac:dyDescent="0.25">
      <c r="A111" s="29" t="s">
        <v>175</v>
      </c>
      <c r="B111" s="29">
        <v>72</v>
      </c>
      <c r="C111" s="2" t="s">
        <v>438</v>
      </c>
      <c r="D111" s="30">
        <v>2301</v>
      </c>
      <c r="E111" s="3">
        <f t="shared" si="21"/>
        <v>0.66522116218560279</v>
      </c>
      <c r="F111" s="52" t="s">
        <v>325</v>
      </c>
      <c r="G111" s="53">
        <v>936</v>
      </c>
      <c r="H111" s="54">
        <f t="shared" si="22"/>
        <v>0.27059843885516044</v>
      </c>
      <c r="I111" s="4" t="s">
        <v>325</v>
      </c>
      <c r="J111" s="5">
        <v>145</v>
      </c>
      <c r="K111" s="6">
        <f t="shared" si="23"/>
        <v>4.1919629950852848E-2</v>
      </c>
      <c r="L111" s="7"/>
      <c r="M111" s="8"/>
      <c r="N111" s="9">
        <f t="shared" si="24"/>
        <v>0</v>
      </c>
      <c r="O111" s="10"/>
      <c r="P111" s="11"/>
      <c r="Q111" s="12">
        <f t="shared" si="25"/>
        <v>0</v>
      </c>
      <c r="R111" s="13" t="s">
        <v>1586</v>
      </c>
      <c r="S111" s="14">
        <v>77</v>
      </c>
      <c r="T111" s="15">
        <f t="shared" si="26"/>
        <v>2.2260769008383925E-2</v>
      </c>
      <c r="U111" s="16">
        <f t="shared" si="27"/>
        <v>3459</v>
      </c>
      <c r="V111" s="1" t="s">
        <v>438</v>
      </c>
      <c r="W111" s="29" t="s">
        <v>42</v>
      </c>
      <c r="X111" s="1" t="s">
        <v>1769</v>
      </c>
    </row>
    <row r="112" spans="1:24" x14ac:dyDescent="0.25">
      <c r="A112" s="29" t="s">
        <v>175</v>
      </c>
      <c r="B112" s="29">
        <v>73</v>
      </c>
      <c r="C112" s="2" t="s">
        <v>1242</v>
      </c>
      <c r="D112" s="30">
        <v>3200</v>
      </c>
      <c r="E112" s="3">
        <f t="shared" si="21"/>
        <v>0.71016422547714164</v>
      </c>
      <c r="F112" s="52"/>
      <c r="G112" s="53"/>
      <c r="H112" s="54">
        <f t="shared" si="22"/>
        <v>0</v>
      </c>
      <c r="I112" s="4" t="s">
        <v>1825</v>
      </c>
      <c r="J112" s="5">
        <v>1012</v>
      </c>
      <c r="K112" s="6">
        <f t="shared" si="23"/>
        <v>0.22458943630714603</v>
      </c>
      <c r="L112" s="7" t="s">
        <v>1242</v>
      </c>
      <c r="M112" s="8">
        <v>294</v>
      </c>
      <c r="N112" s="9">
        <f t="shared" si="24"/>
        <v>6.5246338215712379E-2</v>
      </c>
      <c r="O112" s="10"/>
      <c r="P112" s="11"/>
      <c r="Q112" s="12">
        <f t="shared" si="25"/>
        <v>0</v>
      </c>
      <c r="R112" s="13"/>
      <c r="S112" s="14"/>
      <c r="T112" s="15">
        <f t="shared" si="26"/>
        <v>0</v>
      </c>
      <c r="U112" s="16">
        <f t="shared" si="27"/>
        <v>4506</v>
      </c>
      <c r="V112" s="1" t="s">
        <v>1242</v>
      </c>
      <c r="W112" s="29" t="s">
        <v>42</v>
      </c>
      <c r="X112" s="1" t="s">
        <v>1826</v>
      </c>
    </row>
    <row r="113" spans="1:24" x14ac:dyDescent="0.25">
      <c r="A113" s="29" t="s">
        <v>175</v>
      </c>
      <c r="B113" s="29">
        <v>74</v>
      </c>
      <c r="C113" s="2"/>
      <c r="D113" s="30"/>
      <c r="E113" s="3">
        <f t="shared" si="21"/>
        <v>0</v>
      </c>
      <c r="F113" s="52" t="s">
        <v>1588</v>
      </c>
      <c r="G113" s="53">
        <v>3228</v>
      </c>
      <c r="H113" s="54">
        <f t="shared" si="22"/>
        <v>0.86333244182936619</v>
      </c>
      <c r="I113" s="4" t="s">
        <v>157</v>
      </c>
      <c r="J113" s="5">
        <v>511</v>
      </c>
      <c r="K113" s="6">
        <f t="shared" si="23"/>
        <v>0.13666755817063386</v>
      </c>
      <c r="L113" s="7"/>
      <c r="M113" s="8"/>
      <c r="N113" s="9">
        <f t="shared" si="24"/>
        <v>0</v>
      </c>
      <c r="O113" s="10"/>
      <c r="P113" s="11"/>
      <c r="Q113" s="12">
        <f t="shared" si="25"/>
        <v>0</v>
      </c>
      <c r="R113" s="13"/>
      <c r="S113" s="14"/>
      <c r="T113" s="15">
        <f t="shared" si="26"/>
        <v>0</v>
      </c>
      <c r="U113" s="16">
        <f t="shared" si="27"/>
        <v>3739</v>
      </c>
      <c r="V113" s="1" t="s">
        <v>1588</v>
      </c>
      <c r="W113" s="29" t="s">
        <v>18</v>
      </c>
      <c r="X113" s="1" t="s">
        <v>1589</v>
      </c>
    </row>
    <row r="114" spans="1:24" x14ac:dyDescent="0.25">
      <c r="A114" s="29" t="s">
        <v>175</v>
      </c>
      <c r="B114" s="29">
        <v>75</v>
      </c>
      <c r="C114" s="2" t="s">
        <v>1590</v>
      </c>
      <c r="D114" s="30">
        <v>1693</v>
      </c>
      <c r="E114" s="3">
        <f t="shared" si="21"/>
        <v>0.81043561512685491</v>
      </c>
      <c r="F114" s="52"/>
      <c r="G114" s="53"/>
      <c r="H114" s="54">
        <f t="shared" si="22"/>
        <v>0</v>
      </c>
      <c r="I114" s="4" t="s">
        <v>1827</v>
      </c>
      <c r="J114" s="5">
        <v>396</v>
      </c>
      <c r="K114" s="6">
        <f t="shared" si="23"/>
        <v>0.18956438487314506</v>
      </c>
      <c r="L114" s="7"/>
      <c r="M114" s="8"/>
      <c r="N114" s="9">
        <f t="shared" si="24"/>
        <v>0</v>
      </c>
      <c r="O114" s="10"/>
      <c r="P114" s="11"/>
      <c r="Q114" s="12">
        <f t="shared" si="25"/>
        <v>0</v>
      </c>
      <c r="R114" s="13"/>
      <c r="S114" s="14"/>
      <c r="T114" s="15">
        <f t="shared" si="26"/>
        <v>0</v>
      </c>
      <c r="U114" s="16">
        <f t="shared" si="27"/>
        <v>2089</v>
      </c>
      <c r="V114" s="1" t="s">
        <v>1590</v>
      </c>
      <c r="W114" s="29" t="s">
        <v>42</v>
      </c>
      <c r="X114" s="1" t="s">
        <v>1828</v>
      </c>
    </row>
    <row r="115" spans="1:24" x14ac:dyDescent="0.25">
      <c r="A115" s="29" t="s">
        <v>175</v>
      </c>
      <c r="B115" s="29">
        <v>76</v>
      </c>
      <c r="C115" s="2" t="s">
        <v>1829</v>
      </c>
      <c r="D115" s="30">
        <v>2345</v>
      </c>
      <c r="E115" s="3">
        <f t="shared" si="21"/>
        <v>0.24596182085168869</v>
      </c>
      <c r="F115" s="52" t="s">
        <v>1593</v>
      </c>
      <c r="G115" s="53">
        <v>7189</v>
      </c>
      <c r="H115" s="54">
        <f t="shared" si="22"/>
        <v>0.75403817914831128</v>
      </c>
      <c r="I115" s="4"/>
      <c r="J115" s="5"/>
      <c r="K115" s="6">
        <f t="shared" si="23"/>
        <v>0</v>
      </c>
      <c r="L115" s="7"/>
      <c r="M115" s="8"/>
      <c r="N115" s="9">
        <f t="shared" si="24"/>
        <v>0</v>
      </c>
      <c r="O115" s="10"/>
      <c r="P115" s="11"/>
      <c r="Q115" s="12">
        <f t="shared" si="25"/>
        <v>0</v>
      </c>
      <c r="R115" s="13"/>
      <c r="S115" s="14"/>
      <c r="T115" s="15">
        <f t="shared" si="26"/>
        <v>0</v>
      </c>
      <c r="U115" s="16">
        <f t="shared" si="27"/>
        <v>9534</v>
      </c>
      <c r="V115" s="1" t="s">
        <v>1593</v>
      </c>
      <c r="W115" s="29" t="s">
        <v>18</v>
      </c>
      <c r="X115" s="1" t="s">
        <v>98</v>
      </c>
    </row>
    <row r="116" spans="1:24" x14ac:dyDescent="0.25">
      <c r="A116" s="29" t="s">
        <v>175</v>
      </c>
      <c r="B116" s="29">
        <v>77</v>
      </c>
      <c r="C116" s="2" t="s">
        <v>1830</v>
      </c>
      <c r="D116" s="30">
        <v>3747</v>
      </c>
      <c r="E116" s="3">
        <f t="shared" si="21"/>
        <v>0.47854406130268201</v>
      </c>
      <c r="F116" s="52" t="s">
        <v>1830</v>
      </c>
      <c r="G116" s="53">
        <v>3778</v>
      </c>
      <c r="H116" s="54">
        <f t="shared" si="22"/>
        <v>0.48250319284802046</v>
      </c>
      <c r="I116" s="4" t="s">
        <v>1830</v>
      </c>
      <c r="J116" s="5">
        <v>305</v>
      </c>
      <c r="K116" s="6">
        <f t="shared" si="23"/>
        <v>3.8952745849297574E-2</v>
      </c>
      <c r="L116" s="7"/>
      <c r="M116" s="8"/>
      <c r="N116" s="9">
        <f t="shared" si="24"/>
        <v>0</v>
      </c>
      <c r="O116" s="10"/>
      <c r="P116" s="11"/>
      <c r="Q116" s="12">
        <f t="shared" si="25"/>
        <v>0</v>
      </c>
      <c r="R116" s="13"/>
      <c r="S116" s="14"/>
      <c r="T116" s="15">
        <f t="shared" si="26"/>
        <v>0</v>
      </c>
      <c r="U116" s="16">
        <f t="shared" si="27"/>
        <v>7830</v>
      </c>
      <c r="V116" s="1" t="s">
        <v>1830</v>
      </c>
      <c r="W116" s="29" t="s">
        <v>18</v>
      </c>
      <c r="X116" s="1" t="s">
        <v>665</v>
      </c>
    </row>
    <row r="117" spans="1:24" x14ac:dyDescent="0.25">
      <c r="A117" s="29" t="s">
        <v>175</v>
      </c>
      <c r="B117" s="29">
        <v>78</v>
      </c>
      <c r="C117" s="2" t="s">
        <v>1595</v>
      </c>
      <c r="D117" s="30">
        <v>2393</v>
      </c>
      <c r="E117" s="3">
        <f t="shared" si="21"/>
        <v>0.31013478486262314</v>
      </c>
      <c r="F117" s="52" t="s">
        <v>1596</v>
      </c>
      <c r="G117" s="53">
        <v>4754</v>
      </c>
      <c r="H117" s="54">
        <f t="shared" si="22"/>
        <v>0.61612234318299641</v>
      </c>
      <c r="I117" s="4" t="s">
        <v>1596</v>
      </c>
      <c r="J117" s="5">
        <v>327</v>
      </c>
      <c r="K117" s="6">
        <f t="shared" si="23"/>
        <v>4.2379471228615864E-2</v>
      </c>
      <c r="L117" s="7" t="s">
        <v>1595</v>
      </c>
      <c r="M117" s="8">
        <v>242</v>
      </c>
      <c r="N117" s="9">
        <f t="shared" si="24"/>
        <v>3.1363400725764642E-2</v>
      </c>
      <c r="O117" s="10"/>
      <c r="P117" s="11"/>
      <c r="Q117" s="12">
        <f t="shared" si="25"/>
        <v>0</v>
      </c>
      <c r="R117" s="13"/>
      <c r="S117" s="14"/>
      <c r="T117" s="15">
        <f t="shared" si="26"/>
        <v>0</v>
      </c>
      <c r="U117" s="16">
        <f t="shared" si="27"/>
        <v>7716</v>
      </c>
      <c r="V117" s="1" t="s">
        <v>1596</v>
      </c>
      <c r="W117" s="29" t="s">
        <v>18</v>
      </c>
      <c r="X117" s="1" t="s">
        <v>541</v>
      </c>
    </row>
    <row r="118" spans="1:24" x14ac:dyDescent="0.25">
      <c r="A118" s="29" t="s">
        <v>175</v>
      </c>
      <c r="B118" s="29">
        <v>79</v>
      </c>
      <c r="C118" s="2" t="s">
        <v>1831</v>
      </c>
      <c r="D118" s="30">
        <v>3324</v>
      </c>
      <c r="E118" s="3">
        <f t="shared" si="21"/>
        <v>0.58193277310924374</v>
      </c>
      <c r="F118" s="52" t="s">
        <v>1832</v>
      </c>
      <c r="G118" s="53">
        <v>2168</v>
      </c>
      <c r="H118" s="54">
        <f t="shared" si="22"/>
        <v>0.3795518207282913</v>
      </c>
      <c r="I118" s="4" t="s">
        <v>1832</v>
      </c>
      <c r="J118" s="5">
        <v>220</v>
      </c>
      <c r="K118" s="6">
        <f t="shared" si="23"/>
        <v>3.8515406162464988E-2</v>
      </c>
      <c r="L118" s="7"/>
      <c r="M118" s="8"/>
      <c r="N118" s="9">
        <f t="shared" si="24"/>
        <v>0</v>
      </c>
      <c r="O118" s="10"/>
      <c r="P118" s="11"/>
      <c r="Q118" s="12">
        <f t="shared" si="25"/>
        <v>0</v>
      </c>
      <c r="R118" s="13"/>
      <c r="S118" s="14"/>
      <c r="T118" s="15">
        <f t="shared" si="26"/>
        <v>0</v>
      </c>
      <c r="U118" s="16">
        <f t="shared" si="27"/>
        <v>5712</v>
      </c>
      <c r="V118" s="1" t="s">
        <v>1831</v>
      </c>
      <c r="W118" s="29" t="s">
        <v>42</v>
      </c>
      <c r="X118" s="1" t="s">
        <v>665</v>
      </c>
    </row>
    <row r="119" spans="1:24" x14ac:dyDescent="0.25">
      <c r="A119" s="29" t="s">
        <v>175</v>
      </c>
      <c r="B119" s="29">
        <v>80</v>
      </c>
      <c r="C119" s="2" t="s">
        <v>718</v>
      </c>
      <c r="D119" s="30">
        <v>2810</v>
      </c>
      <c r="E119" s="3">
        <f t="shared" si="21"/>
        <v>0.31424737195258329</v>
      </c>
      <c r="F119" s="52" t="s">
        <v>66</v>
      </c>
      <c r="G119" s="53">
        <v>5440</v>
      </c>
      <c r="H119" s="54">
        <f t="shared" si="22"/>
        <v>0.60836501901140683</v>
      </c>
      <c r="I119" s="4" t="s">
        <v>66</v>
      </c>
      <c r="J119" s="5">
        <v>331</v>
      </c>
      <c r="K119" s="6">
        <f t="shared" si="23"/>
        <v>3.7016327443524941E-2</v>
      </c>
      <c r="L119" s="7" t="s">
        <v>718</v>
      </c>
      <c r="M119" s="8">
        <v>361</v>
      </c>
      <c r="N119" s="9">
        <f t="shared" si="24"/>
        <v>4.0371281592484903E-2</v>
      </c>
      <c r="O119" s="10"/>
      <c r="P119" s="11"/>
      <c r="Q119" s="12">
        <f t="shared" si="25"/>
        <v>0</v>
      </c>
      <c r="R119" s="13"/>
      <c r="S119" s="14"/>
      <c r="T119" s="15">
        <f t="shared" si="26"/>
        <v>0</v>
      </c>
      <c r="U119" s="16">
        <f t="shared" si="27"/>
        <v>8942</v>
      </c>
      <c r="V119" s="1" t="s">
        <v>66</v>
      </c>
      <c r="W119" s="29" t="s">
        <v>18</v>
      </c>
      <c r="X119" s="1" t="s">
        <v>541</v>
      </c>
    </row>
    <row r="120" spans="1:24" x14ac:dyDescent="0.25">
      <c r="A120" s="29" t="s">
        <v>175</v>
      </c>
      <c r="B120" s="29">
        <v>81</v>
      </c>
      <c r="C120" s="2" t="s">
        <v>1602</v>
      </c>
      <c r="D120" s="30">
        <v>4041</v>
      </c>
      <c r="E120" s="3">
        <f t="shared" si="21"/>
        <v>0.48204699988071098</v>
      </c>
      <c r="F120" s="52" t="s">
        <v>1833</v>
      </c>
      <c r="G120" s="53">
        <v>3941</v>
      </c>
      <c r="H120" s="54">
        <f t="shared" si="22"/>
        <v>0.47011809614696409</v>
      </c>
      <c r="I120" s="4"/>
      <c r="J120" s="5"/>
      <c r="K120" s="6">
        <f t="shared" si="23"/>
        <v>0</v>
      </c>
      <c r="L120" s="7" t="s">
        <v>1602</v>
      </c>
      <c r="M120" s="8">
        <v>401</v>
      </c>
      <c r="N120" s="9">
        <f t="shared" si="24"/>
        <v>4.7834903972324941E-2</v>
      </c>
      <c r="O120" s="10"/>
      <c r="P120" s="11"/>
      <c r="Q120" s="12">
        <f t="shared" si="25"/>
        <v>0</v>
      </c>
      <c r="R120" s="13"/>
      <c r="S120" s="14"/>
      <c r="T120" s="15">
        <f t="shared" si="26"/>
        <v>0</v>
      </c>
      <c r="U120" s="16">
        <f t="shared" si="27"/>
        <v>8383</v>
      </c>
      <c r="V120" s="1" t="s">
        <v>1602</v>
      </c>
      <c r="W120" s="29" t="s">
        <v>42</v>
      </c>
      <c r="X120" s="1" t="s">
        <v>539</v>
      </c>
    </row>
    <row r="121" spans="1:24" x14ac:dyDescent="0.25">
      <c r="A121" s="29" t="s">
        <v>175</v>
      </c>
      <c r="B121" s="29">
        <v>82</v>
      </c>
      <c r="C121" s="2" t="s">
        <v>1606</v>
      </c>
      <c r="D121" s="30">
        <v>4230</v>
      </c>
      <c r="E121" s="3">
        <f t="shared" si="21"/>
        <v>0.56893073301950237</v>
      </c>
      <c r="F121" s="52" t="s">
        <v>1834</v>
      </c>
      <c r="G121" s="53">
        <v>3205</v>
      </c>
      <c r="H121" s="54">
        <f t="shared" si="22"/>
        <v>0.43106926698049763</v>
      </c>
      <c r="I121" s="4"/>
      <c r="J121" s="5"/>
      <c r="K121" s="6">
        <f t="shared" si="23"/>
        <v>0</v>
      </c>
      <c r="L121" s="7"/>
      <c r="M121" s="8"/>
      <c r="N121" s="9">
        <f t="shared" si="24"/>
        <v>0</v>
      </c>
      <c r="O121" s="10"/>
      <c r="P121" s="11"/>
      <c r="Q121" s="12">
        <f t="shared" si="25"/>
        <v>0</v>
      </c>
      <c r="R121" s="13"/>
      <c r="S121" s="14"/>
      <c r="T121" s="15">
        <f t="shared" si="26"/>
        <v>0</v>
      </c>
      <c r="U121" s="16">
        <f t="shared" si="27"/>
        <v>7435</v>
      </c>
      <c r="V121" s="1" t="s">
        <v>1606</v>
      </c>
      <c r="W121" s="29" t="s">
        <v>42</v>
      </c>
      <c r="X121" s="1" t="s">
        <v>98</v>
      </c>
    </row>
    <row r="122" spans="1:24" x14ac:dyDescent="0.25">
      <c r="A122" s="29" t="s">
        <v>175</v>
      </c>
      <c r="B122" s="29">
        <v>83</v>
      </c>
      <c r="C122" s="2" t="s">
        <v>1607</v>
      </c>
      <c r="D122" s="30">
        <v>4145</v>
      </c>
      <c r="E122" s="3">
        <f t="shared" si="21"/>
        <v>0.56104493773687059</v>
      </c>
      <c r="F122" s="52" t="s">
        <v>1608</v>
      </c>
      <c r="G122" s="53">
        <v>3243</v>
      </c>
      <c r="H122" s="54">
        <f t="shared" si="22"/>
        <v>0.43895506226312941</v>
      </c>
      <c r="I122" s="4"/>
      <c r="J122" s="5"/>
      <c r="K122" s="6">
        <f t="shared" si="23"/>
        <v>0</v>
      </c>
      <c r="L122" s="7"/>
      <c r="M122" s="8"/>
      <c r="N122" s="9">
        <f t="shared" si="24"/>
        <v>0</v>
      </c>
      <c r="O122" s="10"/>
      <c r="P122" s="11"/>
      <c r="Q122" s="12">
        <f t="shared" si="25"/>
        <v>0</v>
      </c>
      <c r="R122" s="13"/>
      <c r="S122" s="14"/>
      <c r="T122" s="15">
        <f t="shared" si="26"/>
        <v>0</v>
      </c>
      <c r="U122" s="16">
        <f t="shared" si="27"/>
        <v>7388</v>
      </c>
      <c r="V122" s="1" t="s">
        <v>1607</v>
      </c>
      <c r="W122" s="29" t="s">
        <v>42</v>
      </c>
      <c r="X122" s="1" t="s">
        <v>98</v>
      </c>
    </row>
    <row r="123" spans="1:24" x14ac:dyDescent="0.25">
      <c r="A123" s="29" t="s">
        <v>175</v>
      </c>
      <c r="B123" s="29">
        <v>84</v>
      </c>
      <c r="C123" s="2" t="s">
        <v>1609</v>
      </c>
      <c r="D123" s="30">
        <v>2382</v>
      </c>
      <c r="E123" s="3">
        <f t="shared" si="21"/>
        <v>0.85683453237410068</v>
      </c>
      <c r="F123" s="52"/>
      <c r="G123" s="53"/>
      <c r="H123" s="54">
        <f t="shared" si="22"/>
        <v>0</v>
      </c>
      <c r="I123" s="4"/>
      <c r="J123" s="5"/>
      <c r="K123" s="6">
        <f t="shared" si="23"/>
        <v>0</v>
      </c>
      <c r="L123" s="7"/>
      <c r="M123" s="8"/>
      <c r="N123" s="9">
        <f t="shared" si="24"/>
        <v>0</v>
      </c>
      <c r="O123" s="10" t="s">
        <v>1611</v>
      </c>
      <c r="P123" s="11">
        <v>398</v>
      </c>
      <c r="Q123" s="12">
        <f t="shared" si="25"/>
        <v>0.14316546762589927</v>
      </c>
      <c r="R123" s="13"/>
      <c r="S123" s="14"/>
      <c r="T123" s="15">
        <f t="shared" si="26"/>
        <v>0</v>
      </c>
      <c r="U123" s="16">
        <f t="shared" si="27"/>
        <v>2780</v>
      </c>
      <c r="V123" s="1" t="s">
        <v>1609</v>
      </c>
      <c r="W123" s="29" t="s">
        <v>42</v>
      </c>
      <c r="X123" s="1" t="s">
        <v>1835</v>
      </c>
    </row>
    <row r="124" spans="1:24" x14ac:dyDescent="0.25">
      <c r="A124" s="29" t="s">
        <v>175</v>
      </c>
      <c r="B124" s="29">
        <v>85</v>
      </c>
      <c r="C124" s="2" t="s">
        <v>1613</v>
      </c>
      <c r="D124" s="30">
        <v>3607</v>
      </c>
      <c r="E124" s="3">
        <f t="shared" si="21"/>
        <v>0.50781359988737151</v>
      </c>
      <c r="F124" s="52" t="s">
        <v>1836</v>
      </c>
      <c r="G124" s="53">
        <v>2955</v>
      </c>
      <c r="H124" s="54">
        <f t="shared" si="22"/>
        <v>0.41602139940870053</v>
      </c>
      <c r="I124" s="4" t="s">
        <v>1836</v>
      </c>
      <c r="J124" s="5">
        <v>243</v>
      </c>
      <c r="K124" s="6">
        <f t="shared" si="23"/>
        <v>3.4210896804167251E-2</v>
      </c>
      <c r="L124" s="7" t="s">
        <v>1613</v>
      </c>
      <c r="M124" s="8">
        <v>298</v>
      </c>
      <c r="N124" s="9">
        <f t="shared" si="24"/>
        <v>4.1954103899760661E-2</v>
      </c>
      <c r="O124" s="10"/>
      <c r="P124" s="11"/>
      <c r="Q124" s="12">
        <f t="shared" si="25"/>
        <v>0</v>
      </c>
      <c r="R124" s="13"/>
      <c r="S124" s="14"/>
      <c r="T124" s="15">
        <f t="shared" si="26"/>
        <v>0</v>
      </c>
      <c r="U124" s="16">
        <f t="shared" si="27"/>
        <v>7103</v>
      </c>
      <c r="V124" s="1" t="s">
        <v>1613</v>
      </c>
      <c r="W124" s="29" t="s">
        <v>42</v>
      </c>
      <c r="X124" s="1" t="s">
        <v>541</v>
      </c>
    </row>
    <row r="125" spans="1:24" x14ac:dyDescent="0.25">
      <c r="A125" s="29" t="s">
        <v>175</v>
      </c>
      <c r="B125" s="29">
        <v>86</v>
      </c>
      <c r="C125" s="2"/>
      <c r="D125" s="30"/>
      <c r="E125" s="3">
        <f t="shared" si="21"/>
        <v>0</v>
      </c>
      <c r="F125" s="52" t="s">
        <v>1615</v>
      </c>
      <c r="G125" s="53">
        <v>5120</v>
      </c>
      <c r="H125" s="54">
        <f t="shared" si="22"/>
        <v>0.85805262275850513</v>
      </c>
      <c r="I125" s="4" t="s">
        <v>1615</v>
      </c>
      <c r="J125" s="5">
        <v>847</v>
      </c>
      <c r="K125" s="6">
        <f t="shared" si="23"/>
        <v>0.14194737724149489</v>
      </c>
      <c r="L125" s="7"/>
      <c r="M125" s="8"/>
      <c r="N125" s="9">
        <f t="shared" si="24"/>
        <v>0</v>
      </c>
      <c r="O125" s="10"/>
      <c r="P125" s="11"/>
      <c r="Q125" s="12">
        <f t="shared" si="25"/>
        <v>0</v>
      </c>
      <c r="R125" s="13"/>
      <c r="S125" s="14"/>
      <c r="T125" s="15">
        <f t="shared" si="26"/>
        <v>0</v>
      </c>
      <c r="U125" s="16">
        <f t="shared" si="27"/>
        <v>5967</v>
      </c>
      <c r="V125" s="1" t="s">
        <v>1615</v>
      </c>
      <c r="W125" s="29" t="s">
        <v>18</v>
      </c>
      <c r="X125" s="1" t="s">
        <v>954</v>
      </c>
    </row>
    <row r="126" spans="1:24" x14ac:dyDescent="0.25">
      <c r="A126" s="29" t="s">
        <v>175</v>
      </c>
      <c r="B126" s="29">
        <v>87</v>
      </c>
      <c r="C126" s="2" t="s">
        <v>1837</v>
      </c>
      <c r="D126" s="30">
        <v>2523</v>
      </c>
      <c r="E126" s="3">
        <f t="shared" si="21"/>
        <v>0.2721389278394995</v>
      </c>
      <c r="F126" s="52" t="s">
        <v>1616</v>
      </c>
      <c r="G126" s="53">
        <v>6012</v>
      </c>
      <c r="H126" s="54">
        <f t="shared" si="22"/>
        <v>0.64847373530363495</v>
      </c>
      <c r="I126" s="4" t="s">
        <v>1616</v>
      </c>
      <c r="J126" s="5">
        <v>557</v>
      </c>
      <c r="K126" s="6">
        <f t="shared" si="23"/>
        <v>6.0079818789774565E-2</v>
      </c>
      <c r="L126" s="7" t="s">
        <v>1837</v>
      </c>
      <c r="M126" s="8">
        <v>179</v>
      </c>
      <c r="N126" s="9">
        <f t="shared" si="24"/>
        <v>1.9307518067090929E-2</v>
      </c>
      <c r="O126" s="10"/>
      <c r="P126" s="11"/>
      <c r="Q126" s="12">
        <f t="shared" si="25"/>
        <v>0</v>
      </c>
      <c r="R126" s="13"/>
      <c r="S126" s="14"/>
      <c r="T126" s="15">
        <f t="shared" si="26"/>
        <v>0</v>
      </c>
      <c r="U126" s="16">
        <f t="shared" si="27"/>
        <v>9271</v>
      </c>
      <c r="V126" s="1" t="s">
        <v>1616</v>
      </c>
      <c r="W126" s="29" t="s">
        <v>18</v>
      </c>
      <c r="X126" s="1" t="s">
        <v>541</v>
      </c>
    </row>
    <row r="127" spans="1:24" x14ac:dyDescent="0.25">
      <c r="A127" s="29" t="s">
        <v>175</v>
      </c>
      <c r="B127" s="29">
        <v>88</v>
      </c>
      <c r="C127" s="2" t="s">
        <v>1617</v>
      </c>
      <c r="D127" s="30">
        <v>4641</v>
      </c>
      <c r="E127" s="3">
        <f t="shared" si="21"/>
        <v>0.66623600344530576</v>
      </c>
      <c r="F127" s="52" t="s">
        <v>1838</v>
      </c>
      <c r="G127" s="53">
        <v>2325</v>
      </c>
      <c r="H127" s="54">
        <f t="shared" si="22"/>
        <v>0.33376399655469424</v>
      </c>
      <c r="I127" s="4"/>
      <c r="J127" s="5"/>
      <c r="K127" s="6">
        <f t="shared" si="23"/>
        <v>0</v>
      </c>
      <c r="L127" s="7"/>
      <c r="M127" s="8"/>
      <c r="N127" s="9">
        <f t="shared" si="24"/>
        <v>0</v>
      </c>
      <c r="O127" s="10"/>
      <c r="P127" s="11"/>
      <c r="Q127" s="12">
        <f t="shared" si="25"/>
        <v>0</v>
      </c>
      <c r="R127" s="13"/>
      <c r="S127" s="14"/>
      <c r="T127" s="15">
        <f t="shared" si="26"/>
        <v>0</v>
      </c>
      <c r="U127" s="16">
        <f t="shared" si="27"/>
        <v>6966</v>
      </c>
      <c r="V127" s="1" t="s">
        <v>1617</v>
      </c>
      <c r="W127" s="29" t="s">
        <v>42</v>
      </c>
      <c r="X127" s="1" t="s">
        <v>98</v>
      </c>
    </row>
    <row r="128" spans="1:24" x14ac:dyDescent="0.25">
      <c r="A128" s="29" t="s">
        <v>175</v>
      </c>
      <c r="B128" s="29">
        <v>89</v>
      </c>
      <c r="C128" s="2" t="s">
        <v>1618</v>
      </c>
      <c r="D128" s="30">
        <v>3727</v>
      </c>
      <c r="E128" s="3">
        <f t="shared" si="21"/>
        <v>0.37318514068288777</v>
      </c>
      <c r="F128" s="52" t="s">
        <v>1619</v>
      </c>
      <c r="G128" s="53">
        <v>5657</v>
      </c>
      <c r="H128" s="54">
        <f t="shared" si="22"/>
        <v>0.56643636727746072</v>
      </c>
      <c r="I128" s="4" t="s">
        <v>1619</v>
      </c>
      <c r="J128" s="5">
        <v>288</v>
      </c>
      <c r="K128" s="6">
        <f t="shared" si="23"/>
        <v>2.8837488735355962E-2</v>
      </c>
      <c r="L128" s="7" t="s">
        <v>1618</v>
      </c>
      <c r="M128" s="8">
        <v>315</v>
      </c>
      <c r="N128" s="9">
        <f t="shared" si="24"/>
        <v>3.1541003304295587E-2</v>
      </c>
      <c r="O128" s="10"/>
      <c r="P128" s="11"/>
      <c r="Q128" s="12">
        <f t="shared" si="25"/>
        <v>0</v>
      </c>
      <c r="R128" s="13"/>
      <c r="S128" s="14"/>
      <c r="T128" s="15">
        <f t="shared" si="26"/>
        <v>0</v>
      </c>
      <c r="U128" s="16">
        <f t="shared" si="27"/>
        <v>9987</v>
      </c>
      <c r="V128" s="1" t="s">
        <v>1619</v>
      </c>
      <c r="W128" s="29" t="s">
        <v>18</v>
      </c>
      <c r="X128" s="1" t="s">
        <v>541</v>
      </c>
    </row>
    <row r="129" spans="1:24" x14ac:dyDescent="0.25">
      <c r="A129" s="29" t="s">
        <v>175</v>
      </c>
      <c r="B129" s="29">
        <v>90</v>
      </c>
      <c r="C129" s="2" t="s">
        <v>735</v>
      </c>
      <c r="D129" s="30">
        <v>4829</v>
      </c>
      <c r="E129" s="3">
        <f t="shared" si="21"/>
        <v>0.55813684697179844</v>
      </c>
      <c r="F129" s="52" t="s">
        <v>1839</v>
      </c>
      <c r="G129" s="53">
        <v>3823</v>
      </c>
      <c r="H129" s="54">
        <f t="shared" si="22"/>
        <v>0.44186315302820156</v>
      </c>
      <c r="I129" s="4"/>
      <c r="J129" s="5"/>
      <c r="K129" s="6">
        <f t="shared" si="23"/>
        <v>0</v>
      </c>
      <c r="L129" s="7"/>
      <c r="M129" s="8"/>
      <c r="N129" s="9">
        <f t="shared" si="24"/>
        <v>0</v>
      </c>
      <c r="O129" s="10"/>
      <c r="P129" s="11"/>
      <c r="Q129" s="12">
        <f t="shared" si="25"/>
        <v>0</v>
      </c>
      <c r="R129" s="13"/>
      <c r="S129" s="14"/>
      <c r="T129" s="15">
        <f t="shared" si="26"/>
        <v>0</v>
      </c>
      <c r="U129" s="16">
        <f t="shared" si="27"/>
        <v>8652</v>
      </c>
      <c r="V129" s="1" t="s">
        <v>735</v>
      </c>
      <c r="W129" s="29" t="s">
        <v>42</v>
      </c>
      <c r="X129" s="1" t="s">
        <v>98</v>
      </c>
    </row>
    <row r="130" spans="1:24" x14ac:dyDescent="0.25">
      <c r="A130" s="29" t="s">
        <v>175</v>
      </c>
      <c r="B130" s="29">
        <v>91</v>
      </c>
      <c r="C130" s="2" t="s">
        <v>1622</v>
      </c>
      <c r="D130" s="30">
        <v>6233</v>
      </c>
      <c r="E130" s="3">
        <f t="shared" si="21"/>
        <v>1</v>
      </c>
      <c r="F130" s="52"/>
      <c r="G130" s="53"/>
      <c r="H130" s="54">
        <f t="shared" si="22"/>
        <v>0</v>
      </c>
      <c r="I130" s="4"/>
      <c r="J130" s="5"/>
      <c r="K130" s="6">
        <f t="shared" si="23"/>
        <v>0</v>
      </c>
      <c r="L130" s="7"/>
      <c r="M130" s="8"/>
      <c r="N130" s="9">
        <f t="shared" si="24"/>
        <v>0</v>
      </c>
      <c r="O130" s="10"/>
      <c r="P130" s="11"/>
      <c r="Q130" s="12">
        <f t="shared" si="25"/>
        <v>0</v>
      </c>
      <c r="R130" s="13"/>
      <c r="S130" s="14"/>
      <c r="T130" s="15">
        <f t="shared" si="26"/>
        <v>0</v>
      </c>
      <c r="U130" s="16">
        <f t="shared" si="27"/>
        <v>6233</v>
      </c>
      <c r="V130" s="1" t="s">
        <v>1622</v>
      </c>
      <c r="W130" s="29" t="s">
        <v>42</v>
      </c>
      <c r="X130" s="1" t="s">
        <v>42</v>
      </c>
    </row>
    <row r="131" spans="1:24" x14ac:dyDescent="0.25">
      <c r="A131" s="29" t="s">
        <v>175</v>
      </c>
      <c r="B131" s="29">
        <v>92</v>
      </c>
      <c r="C131" s="2" t="s">
        <v>558</v>
      </c>
      <c r="D131" s="30">
        <v>4961</v>
      </c>
      <c r="E131" s="3">
        <f t="shared" si="21"/>
        <v>0.84141791044776115</v>
      </c>
      <c r="F131" s="52" t="s">
        <v>1840</v>
      </c>
      <c r="G131" s="53">
        <v>606</v>
      </c>
      <c r="H131" s="54">
        <f t="shared" si="22"/>
        <v>0.10278154681139756</v>
      </c>
      <c r="I131" s="4"/>
      <c r="J131" s="5"/>
      <c r="K131" s="6">
        <f t="shared" si="23"/>
        <v>0</v>
      </c>
      <c r="L131" s="7" t="s">
        <v>558</v>
      </c>
      <c r="M131" s="8">
        <v>329</v>
      </c>
      <c r="N131" s="9">
        <f t="shared" si="24"/>
        <v>5.5800542740841251E-2</v>
      </c>
      <c r="O131" s="10"/>
      <c r="P131" s="11"/>
      <c r="Q131" s="12">
        <f t="shared" si="25"/>
        <v>0</v>
      </c>
      <c r="R131" s="13"/>
      <c r="S131" s="14"/>
      <c r="T131" s="15">
        <f t="shared" si="26"/>
        <v>0</v>
      </c>
      <c r="U131" s="16">
        <f t="shared" si="27"/>
        <v>5896</v>
      </c>
      <c r="V131" s="1" t="s">
        <v>558</v>
      </c>
      <c r="W131" s="29" t="s">
        <v>42</v>
      </c>
      <c r="X131" s="1" t="s">
        <v>539</v>
      </c>
    </row>
    <row r="132" spans="1:24" x14ac:dyDescent="0.25">
      <c r="A132" s="29" t="s">
        <v>175</v>
      </c>
      <c r="B132" s="29">
        <v>93</v>
      </c>
      <c r="C132" s="2" t="s">
        <v>636</v>
      </c>
      <c r="D132" s="30">
        <v>3774</v>
      </c>
      <c r="E132" s="3">
        <f t="shared" si="21"/>
        <v>1</v>
      </c>
      <c r="F132" s="52"/>
      <c r="G132" s="53"/>
      <c r="H132" s="54">
        <f t="shared" si="22"/>
        <v>0</v>
      </c>
      <c r="I132" s="4"/>
      <c r="J132" s="5"/>
      <c r="K132" s="6">
        <f t="shared" si="23"/>
        <v>0</v>
      </c>
      <c r="L132" s="7"/>
      <c r="M132" s="8"/>
      <c r="N132" s="9">
        <f t="shared" si="24"/>
        <v>0</v>
      </c>
      <c r="O132" s="10"/>
      <c r="P132" s="11"/>
      <c r="Q132" s="12">
        <f t="shared" si="25"/>
        <v>0</v>
      </c>
      <c r="R132" s="13"/>
      <c r="S132" s="14"/>
      <c r="T132" s="15">
        <f t="shared" si="26"/>
        <v>0</v>
      </c>
      <c r="U132" s="16">
        <f t="shared" si="27"/>
        <v>3774</v>
      </c>
      <c r="V132" s="1" t="s">
        <v>636</v>
      </c>
      <c r="W132" s="29" t="s">
        <v>42</v>
      </c>
      <c r="X132" s="1" t="s">
        <v>42</v>
      </c>
    </row>
    <row r="133" spans="1:24" x14ac:dyDescent="0.25">
      <c r="A133" s="29" t="s">
        <v>175</v>
      </c>
      <c r="B133" s="29">
        <v>94</v>
      </c>
      <c r="C133" s="2" t="s">
        <v>1137</v>
      </c>
      <c r="D133" s="30">
        <v>4475</v>
      </c>
      <c r="E133" s="3">
        <f t="shared" si="21"/>
        <v>0.9075238288379639</v>
      </c>
      <c r="F133" s="52"/>
      <c r="G133" s="53"/>
      <c r="H133" s="54">
        <f t="shared" si="22"/>
        <v>0</v>
      </c>
      <c r="I133" s="4"/>
      <c r="J133" s="5"/>
      <c r="K133" s="6">
        <f t="shared" si="23"/>
        <v>0</v>
      </c>
      <c r="L133" s="7" t="s">
        <v>1137</v>
      </c>
      <c r="M133" s="8">
        <v>242</v>
      </c>
      <c r="N133" s="9">
        <f t="shared" si="24"/>
        <v>4.9077266274589332E-2</v>
      </c>
      <c r="O133" s="10" t="s">
        <v>1841</v>
      </c>
      <c r="P133" s="11">
        <v>214</v>
      </c>
      <c r="Q133" s="12">
        <f t="shared" si="25"/>
        <v>4.3398904887446764E-2</v>
      </c>
      <c r="R133" s="13"/>
      <c r="S133" s="14"/>
      <c r="T133" s="15">
        <f t="shared" si="26"/>
        <v>0</v>
      </c>
      <c r="U133" s="16">
        <f t="shared" si="27"/>
        <v>4931</v>
      </c>
      <c r="V133" s="1" t="s">
        <v>1137</v>
      </c>
      <c r="W133" s="29" t="s">
        <v>42</v>
      </c>
      <c r="X133" s="1" t="s">
        <v>1842</v>
      </c>
    </row>
    <row r="134" spans="1:24" x14ac:dyDescent="0.25">
      <c r="A134" s="29" t="s">
        <v>175</v>
      </c>
      <c r="B134" s="29">
        <v>95</v>
      </c>
      <c r="C134" s="2" t="s">
        <v>1624</v>
      </c>
      <c r="D134" s="30">
        <v>2891</v>
      </c>
      <c r="E134" s="3">
        <f t="shared" si="21"/>
        <v>1</v>
      </c>
      <c r="F134" s="52"/>
      <c r="G134" s="53"/>
      <c r="H134" s="54">
        <f t="shared" si="22"/>
        <v>0</v>
      </c>
      <c r="I134" s="4"/>
      <c r="J134" s="5"/>
      <c r="K134" s="6">
        <f t="shared" si="23"/>
        <v>0</v>
      </c>
      <c r="L134" s="7"/>
      <c r="M134" s="8"/>
      <c r="N134" s="9">
        <f t="shared" si="24"/>
        <v>0</v>
      </c>
      <c r="O134" s="10"/>
      <c r="P134" s="11"/>
      <c r="Q134" s="12">
        <f t="shared" si="25"/>
        <v>0</v>
      </c>
      <c r="R134" s="13"/>
      <c r="S134" s="14"/>
      <c r="T134" s="15">
        <f t="shared" si="26"/>
        <v>0</v>
      </c>
      <c r="U134" s="16">
        <f t="shared" si="27"/>
        <v>2891</v>
      </c>
      <c r="V134" s="1" t="s">
        <v>1624</v>
      </c>
      <c r="W134" s="29" t="s">
        <v>42</v>
      </c>
      <c r="X134" s="1" t="s">
        <v>42</v>
      </c>
    </row>
    <row r="135" spans="1:24" x14ac:dyDescent="0.25">
      <c r="A135" s="29" t="s">
        <v>175</v>
      </c>
      <c r="B135" s="29">
        <v>96</v>
      </c>
      <c r="C135" s="2" t="s">
        <v>1625</v>
      </c>
      <c r="D135" s="30">
        <v>4541</v>
      </c>
      <c r="E135" s="3">
        <f t="shared" si="21"/>
        <v>0.88604878048780489</v>
      </c>
      <c r="F135" s="52"/>
      <c r="G135" s="53"/>
      <c r="H135" s="54">
        <f t="shared" si="22"/>
        <v>0</v>
      </c>
      <c r="I135" s="4"/>
      <c r="J135" s="5"/>
      <c r="K135" s="6">
        <f t="shared" si="23"/>
        <v>0</v>
      </c>
      <c r="L135" s="7" t="s">
        <v>1625</v>
      </c>
      <c r="M135" s="8">
        <v>584</v>
      </c>
      <c r="N135" s="9">
        <f t="shared" si="24"/>
        <v>0.11395121951219513</v>
      </c>
      <c r="O135" s="10"/>
      <c r="P135" s="11"/>
      <c r="Q135" s="12">
        <f t="shared" si="25"/>
        <v>0</v>
      </c>
      <c r="R135" s="13"/>
      <c r="S135" s="14"/>
      <c r="T135" s="15">
        <f t="shared" si="26"/>
        <v>0</v>
      </c>
      <c r="U135" s="16">
        <f t="shared" si="27"/>
        <v>5125</v>
      </c>
      <c r="V135" s="1" t="s">
        <v>1625</v>
      </c>
      <c r="W135" s="29" t="s">
        <v>42</v>
      </c>
      <c r="X135" s="1" t="s">
        <v>43</v>
      </c>
    </row>
    <row r="136" spans="1:24" x14ac:dyDescent="0.25">
      <c r="A136" s="29" t="s">
        <v>175</v>
      </c>
      <c r="B136" s="29">
        <v>97</v>
      </c>
      <c r="C136" s="2" t="s">
        <v>1626</v>
      </c>
      <c r="D136" s="30">
        <v>3334</v>
      </c>
      <c r="E136" s="3">
        <f t="shared" ref="E136:E167" si="28">D136/SUM($D136,$G136,$J136,$M136,$P136,$S136)</f>
        <v>0.69155776809790503</v>
      </c>
      <c r="F136" s="52" t="s">
        <v>1843</v>
      </c>
      <c r="G136" s="53">
        <v>1053</v>
      </c>
      <c r="H136" s="54">
        <f t="shared" ref="H136:H167" si="29">G136/SUM($D136,$G136,$J136,$M136,$P136,$S136)</f>
        <v>0.21841941505911636</v>
      </c>
      <c r="I136" s="4" t="s">
        <v>1843</v>
      </c>
      <c r="J136" s="5">
        <v>214</v>
      </c>
      <c r="K136" s="6">
        <f t="shared" ref="K136:K167" si="30">J136/SUM($D136,$G136,$J136,$M136,$P136,$S136)</f>
        <v>4.438913088570836E-2</v>
      </c>
      <c r="L136" s="7" t="s">
        <v>1626</v>
      </c>
      <c r="M136" s="8">
        <v>220</v>
      </c>
      <c r="N136" s="9">
        <f t="shared" ref="N136:N167" si="31">M136/SUM($D136,$G136,$J136,$M136,$P136,$S136)</f>
        <v>4.5633685957270277E-2</v>
      </c>
      <c r="O136" s="10"/>
      <c r="P136" s="11"/>
      <c r="Q136" s="12">
        <f t="shared" ref="Q136:Q167" si="32">P136/SUM($D136,$G136,$J136,$M136,$P136,$S136)</f>
        <v>0</v>
      </c>
      <c r="R136" s="13"/>
      <c r="S136" s="14"/>
      <c r="T136" s="15">
        <f t="shared" ref="T136:T167" si="33">S136/SUM($D136,$G136,$J136,$M136,$P136,$S136)</f>
        <v>0</v>
      </c>
      <c r="U136" s="16">
        <f t="shared" ref="U136:U167" si="34">D136+G136+J136+M136+P136+S136</f>
        <v>4821</v>
      </c>
      <c r="V136" s="1" t="s">
        <v>1626</v>
      </c>
      <c r="W136" s="29" t="s">
        <v>42</v>
      </c>
      <c r="X136" s="1" t="s">
        <v>541</v>
      </c>
    </row>
    <row r="137" spans="1:24" x14ac:dyDescent="0.25">
      <c r="A137" s="29" t="s">
        <v>175</v>
      </c>
      <c r="B137" s="29">
        <v>98</v>
      </c>
      <c r="C137" s="2" t="s">
        <v>1844</v>
      </c>
      <c r="D137" s="30">
        <v>5421</v>
      </c>
      <c r="E137" s="3">
        <f t="shared" si="28"/>
        <v>0.52130012501202039</v>
      </c>
      <c r="F137" s="52" t="s">
        <v>1410</v>
      </c>
      <c r="G137" s="53">
        <v>4469</v>
      </c>
      <c r="H137" s="54">
        <f t="shared" si="29"/>
        <v>0.42975286085200498</v>
      </c>
      <c r="I137" s="4" t="s">
        <v>1410</v>
      </c>
      <c r="J137" s="5">
        <v>269</v>
      </c>
      <c r="K137" s="6">
        <f t="shared" si="30"/>
        <v>2.5867871910760652E-2</v>
      </c>
      <c r="L137" s="7" t="s">
        <v>1844</v>
      </c>
      <c r="M137" s="8">
        <v>240</v>
      </c>
      <c r="N137" s="9">
        <f t="shared" si="31"/>
        <v>2.3079142225213962E-2</v>
      </c>
      <c r="O137" s="10"/>
      <c r="P137" s="11"/>
      <c r="Q137" s="12">
        <f t="shared" si="32"/>
        <v>0</v>
      </c>
      <c r="R137" s="13"/>
      <c r="S137" s="14"/>
      <c r="T137" s="15">
        <f t="shared" si="33"/>
        <v>0</v>
      </c>
      <c r="U137" s="16">
        <f t="shared" si="34"/>
        <v>10399</v>
      </c>
      <c r="V137" s="1" t="s">
        <v>1844</v>
      </c>
      <c r="W137" s="29" t="s">
        <v>42</v>
      </c>
      <c r="X137" s="1" t="s">
        <v>541</v>
      </c>
    </row>
    <row r="138" spans="1:24" x14ac:dyDescent="0.25">
      <c r="A138" s="29" t="s">
        <v>175</v>
      </c>
      <c r="B138" s="29">
        <v>99</v>
      </c>
      <c r="C138" s="2" t="s">
        <v>1628</v>
      </c>
      <c r="D138" s="30">
        <v>3876</v>
      </c>
      <c r="E138" s="3">
        <f t="shared" si="28"/>
        <v>0.59211732355637026</v>
      </c>
      <c r="F138" s="52" t="s">
        <v>1845</v>
      </c>
      <c r="G138" s="53">
        <v>2137</v>
      </c>
      <c r="H138" s="54">
        <f t="shared" si="29"/>
        <v>0.32645890620226092</v>
      </c>
      <c r="I138" s="4" t="s">
        <v>1628</v>
      </c>
      <c r="J138" s="5">
        <v>190</v>
      </c>
      <c r="K138" s="6">
        <f t="shared" si="30"/>
        <v>2.9025358997861288E-2</v>
      </c>
      <c r="L138" s="7" t="s">
        <v>1628</v>
      </c>
      <c r="M138" s="8">
        <v>343</v>
      </c>
      <c r="N138" s="9">
        <f t="shared" si="31"/>
        <v>5.2398411243507484E-2</v>
      </c>
      <c r="O138" s="10"/>
      <c r="P138" s="11"/>
      <c r="Q138" s="12">
        <f t="shared" si="32"/>
        <v>0</v>
      </c>
      <c r="R138" s="13"/>
      <c r="S138" s="14"/>
      <c r="T138" s="15">
        <f t="shared" si="33"/>
        <v>0</v>
      </c>
      <c r="U138" s="16">
        <f t="shared" si="34"/>
        <v>6546</v>
      </c>
      <c r="V138" s="1" t="s">
        <v>1628</v>
      </c>
      <c r="W138" s="29" t="s">
        <v>42</v>
      </c>
      <c r="X138" s="1" t="s">
        <v>560</v>
      </c>
    </row>
    <row r="139" spans="1:24" x14ac:dyDescent="0.25">
      <c r="A139" s="29" t="s">
        <v>175</v>
      </c>
      <c r="B139" s="29">
        <v>100</v>
      </c>
      <c r="C139" s="2" t="s">
        <v>1630</v>
      </c>
      <c r="D139" s="30">
        <v>4558</v>
      </c>
      <c r="E139" s="3">
        <f t="shared" si="28"/>
        <v>0.63016728881515283</v>
      </c>
      <c r="F139" s="52" t="s">
        <v>1106</v>
      </c>
      <c r="G139" s="53">
        <v>2138</v>
      </c>
      <c r="H139" s="54">
        <f t="shared" si="29"/>
        <v>0.29558965850960872</v>
      </c>
      <c r="I139" s="4"/>
      <c r="J139" s="5"/>
      <c r="K139" s="6">
        <f t="shared" si="30"/>
        <v>0</v>
      </c>
      <c r="L139" s="7" t="s">
        <v>1630</v>
      </c>
      <c r="M139" s="8">
        <v>537</v>
      </c>
      <c r="N139" s="9">
        <f t="shared" si="31"/>
        <v>7.4243052675238494E-2</v>
      </c>
      <c r="O139" s="10"/>
      <c r="P139" s="11"/>
      <c r="Q139" s="12">
        <f t="shared" si="32"/>
        <v>0</v>
      </c>
      <c r="R139" s="13"/>
      <c r="S139" s="14"/>
      <c r="T139" s="15">
        <f t="shared" si="33"/>
        <v>0</v>
      </c>
      <c r="U139" s="16">
        <f t="shared" si="34"/>
        <v>7233</v>
      </c>
      <c r="V139" s="1" t="s">
        <v>1630</v>
      </c>
      <c r="W139" s="29" t="s">
        <v>42</v>
      </c>
      <c r="X139" s="1" t="s">
        <v>539</v>
      </c>
    </row>
    <row r="140" spans="1:24" x14ac:dyDescent="0.25">
      <c r="A140" s="29" t="s">
        <v>175</v>
      </c>
      <c r="B140" s="29">
        <v>101</v>
      </c>
      <c r="C140" s="2" t="s">
        <v>1846</v>
      </c>
      <c r="D140" s="30">
        <v>4289</v>
      </c>
      <c r="E140" s="3">
        <f t="shared" si="28"/>
        <v>0.43292621378823054</v>
      </c>
      <c r="F140" s="52" t="s">
        <v>1632</v>
      </c>
      <c r="G140" s="53">
        <v>5329</v>
      </c>
      <c r="H140" s="54">
        <f t="shared" si="29"/>
        <v>0.53790249318663574</v>
      </c>
      <c r="I140" s="4" t="s">
        <v>1632</v>
      </c>
      <c r="J140" s="5">
        <v>289</v>
      </c>
      <c r="K140" s="6">
        <f t="shared" si="30"/>
        <v>2.9171293025133743E-2</v>
      </c>
      <c r="L140" s="7"/>
      <c r="M140" s="8"/>
      <c r="N140" s="9">
        <f t="shared" si="31"/>
        <v>0</v>
      </c>
      <c r="O140" s="10"/>
      <c r="P140" s="11"/>
      <c r="Q140" s="12">
        <f t="shared" si="32"/>
        <v>0</v>
      </c>
      <c r="R140" s="13"/>
      <c r="S140" s="14"/>
      <c r="T140" s="15">
        <f t="shared" si="33"/>
        <v>0</v>
      </c>
      <c r="U140" s="16">
        <f t="shared" si="34"/>
        <v>9907</v>
      </c>
      <c r="V140" s="1" t="s">
        <v>1632</v>
      </c>
      <c r="W140" s="29" t="s">
        <v>18</v>
      </c>
      <c r="X140" s="1" t="s">
        <v>665</v>
      </c>
    </row>
    <row r="141" spans="1:24" x14ac:dyDescent="0.25">
      <c r="A141" s="29" t="s">
        <v>175</v>
      </c>
      <c r="B141" s="29">
        <v>102</v>
      </c>
      <c r="C141" s="2" t="s">
        <v>668</v>
      </c>
      <c r="D141" s="30">
        <v>4417</v>
      </c>
      <c r="E141" s="3">
        <f t="shared" si="28"/>
        <v>0.53338968723584113</v>
      </c>
      <c r="F141" s="52" t="s">
        <v>1847</v>
      </c>
      <c r="G141" s="53">
        <v>3623</v>
      </c>
      <c r="H141" s="54">
        <f t="shared" si="29"/>
        <v>0.43750754739765729</v>
      </c>
      <c r="I141" s="4" t="s">
        <v>1847</v>
      </c>
      <c r="J141" s="5">
        <v>241</v>
      </c>
      <c r="K141" s="6">
        <f t="shared" si="30"/>
        <v>2.910276536650163E-2</v>
      </c>
      <c r="L141" s="7"/>
      <c r="M141" s="8"/>
      <c r="N141" s="9">
        <f t="shared" si="31"/>
        <v>0</v>
      </c>
      <c r="O141" s="10"/>
      <c r="P141" s="11"/>
      <c r="Q141" s="12">
        <f t="shared" si="32"/>
        <v>0</v>
      </c>
      <c r="R141" s="13"/>
      <c r="S141" s="14"/>
      <c r="T141" s="15">
        <f t="shared" si="33"/>
        <v>0</v>
      </c>
      <c r="U141" s="16">
        <f t="shared" si="34"/>
        <v>8281</v>
      </c>
      <c r="V141" s="1" t="s">
        <v>668</v>
      </c>
      <c r="W141" s="29" t="s">
        <v>42</v>
      </c>
      <c r="X141" s="1" t="s">
        <v>665</v>
      </c>
    </row>
    <row r="142" spans="1:24" x14ac:dyDescent="0.25">
      <c r="A142" s="29" t="s">
        <v>175</v>
      </c>
      <c r="B142" s="29">
        <v>103</v>
      </c>
      <c r="C142" s="2" t="s">
        <v>1848</v>
      </c>
      <c r="D142" s="30">
        <v>3554</v>
      </c>
      <c r="E142" s="3">
        <f t="shared" si="28"/>
        <v>0.43262325015216069</v>
      </c>
      <c r="F142" s="52" t="s">
        <v>1635</v>
      </c>
      <c r="G142" s="53">
        <v>4348</v>
      </c>
      <c r="H142" s="54">
        <f t="shared" si="29"/>
        <v>0.52927571515520389</v>
      </c>
      <c r="I142" s="4" t="s">
        <v>1635</v>
      </c>
      <c r="J142" s="5">
        <v>313</v>
      </c>
      <c r="K142" s="6">
        <f t="shared" si="30"/>
        <v>3.810103469263542E-2</v>
      </c>
      <c r="L142" s="7"/>
      <c r="M142" s="8"/>
      <c r="N142" s="9">
        <f t="shared" si="31"/>
        <v>0</v>
      </c>
      <c r="O142" s="10"/>
      <c r="P142" s="11"/>
      <c r="Q142" s="12">
        <f t="shared" si="32"/>
        <v>0</v>
      </c>
      <c r="R142" s="13"/>
      <c r="S142" s="14"/>
      <c r="T142" s="15">
        <f t="shared" si="33"/>
        <v>0</v>
      </c>
      <c r="U142" s="16">
        <f t="shared" si="34"/>
        <v>8215</v>
      </c>
      <c r="V142" s="1" t="s">
        <v>1635</v>
      </c>
      <c r="W142" s="29" t="s">
        <v>18</v>
      </c>
      <c r="X142" s="1" t="s">
        <v>665</v>
      </c>
    </row>
    <row r="143" spans="1:24" x14ac:dyDescent="0.25">
      <c r="A143" s="29" t="s">
        <v>175</v>
      </c>
      <c r="B143" s="29">
        <v>104</v>
      </c>
      <c r="C143" s="2" t="s">
        <v>1347</v>
      </c>
      <c r="D143" s="30">
        <v>3323</v>
      </c>
      <c r="E143" s="3">
        <f t="shared" si="28"/>
        <v>0.60462154294032022</v>
      </c>
      <c r="F143" s="52" t="s">
        <v>1849</v>
      </c>
      <c r="G143" s="53">
        <v>1848</v>
      </c>
      <c r="H143" s="54">
        <f t="shared" si="29"/>
        <v>0.33624454148471616</v>
      </c>
      <c r="I143" s="4"/>
      <c r="J143" s="5"/>
      <c r="K143" s="6">
        <f t="shared" si="30"/>
        <v>0</v>
      </c>
      <c r="L143" s="7" t="s">
        <v>1347</v>
      </c>
      <c r="M143" s="8">
        <v>325</v>
      </c>
      <c r="N143" s="9">
        <f t="shared" si="31"/>
        <v>5.9133915574963607E-2</v>
      </c>
      <c r="O143" s="10"/>
      <c r="P143" s="11"/>
      <c r="Q143" s="12">
        <f t="shared" si="32"/>
        <v>0</v>
      </c>
      <c r="R143" s="13"/>
      <c r="S143" s="14"/>
      <c r="T143" s="15">
        <f t="shared" si="33"/>
        <v>0</v>
      </c>
      <c r="U143" s="16">
        <f t="shared" si="34"/>
        <v>5496</v>
      </c>
      <c r="V143" s="1" t="s">
        <v>1347</v>
      </c>
      <c r="W143" s="29" t="s">
        <v>42</v>
      </c>
      <c r="X143" s="1" t="s">
        <v>539</v>
      </c>
    </row>
    <row r="144" spans="1:24" x14ac:dyDescent="0.25">
      <c r="A144" s="29" t="s">
        <v>175</v>
      </c>
      <c r="B144" s="29">
        <v>105</v>
      </c>
      <c r="C144" s="2" t="s">
        <v>497</v>
      </c>
      <c r="D144" s="30">
        <v>4171</v>
      </c>
      <c r="E144" s="3">
        <f t="shared" si="28"/>
        <v>0.53687733299008877</v>
      </c>
      <c r="F144" s="52" t="s">
        <v>1572</v>
      </c>
      <c r="G144" s="53">
        <v>3149</v>
      </c>
      <c r="H144" s="54">
        <f t="shared" si="29"/>
        <v>0.40532887115458877</v>
      </c>
      <c r="I144" s="4" t="s">
        <v>1850</v>
      </c>
      <c r="J144" s="5">
        <v>0</v>
      </c>
      <c r="K144" s="6">
        <f t="shared" si="30"/>
        <v>0</v>
      </c>
      <c r="L144" s="7" t="s">
        <v>497</v>
      </c>
      <c r="M144" s="8">
        <v>449</v>
      </c>
      <c r="N144" s="9">
        <f t="shared" si="31"/>
        <v>5.7793795855322433E-2</v>
      </c>
      <c r="O144" s="10"/>
      <c r="P144" s="11"/>
      <c r="Q144" s="12">
        <f t="shared" si="32"/>
        <v>0</v>
      </c>
      <c r="R144" s="13"/>
      <c r="S144" s="14"/>
      <c r="T144" s="15">
        <f t="shared" si="33"/>
        <v>0</v>
      </c>
      <c r="U144" s="16">
        <f t="shared" si="34"/>
        <v>7769</v>
      </c>
      <c r="V144" s="1" t="s">
        <v>497</v>
      </c>
      <c r="W144" s="29" t="s">
        <v>42</v>
      </c>
      <c r="X144" s="1" t="s">
        <v>765</v>
      </c>
    </row>
    <row r="145" spans="1:24" x14ac:dyDescent="0.25">
      <c r="A145" s="29" t="s">
        <v>175</v>
      </c>
      <c r="B145" s="29">
        <v>106</v>
      </c>
      <c r="C145" s="2" t="s">
        <v>1851</v>
      </c>
      <c r="D145" s="30">
        <v>3753</v>
      </c>
      <c r="E145" s="3">
        <f t="shared" si="28"/>
        <v>0.44604231043498932</v>
      </c>
      <c r="F145" s="52" t="s">
        <v>1639</v>
      </c>
      <c r="G145" s="53">
        <v>4661</v>
      </c>
      <c r="H145" s="54">
        <f t="shared" si="29"/>
        <v>0.55395768956501068</v>
      </c>
      <c r="I145" s="4"/>
      <c r="J145" s="5"/>
      <c r="K145" s="6">
        <f t="shared" si="30"/>
        <v>0</v>
      </c>
      <c r="L145" s="7"/>
      <c r="M145" s="8"/>
      <c r="N145" s="9">
        <f t="shared" si="31"/>
        <v>0</v>
      </c>
      <c r="O145" s="10"/>
      <c r="P145" s="11"/>
      <c r="Q145" s="12">
        <f t="shared" si="32"/>
        <v>0</v>
      </c>
      <c r="R145" s="13"/>
      <c r="S145" s="14"/>
      <c r="T145" s="15">
        <f t="shared" si="33"/>
        <v>0</v>
      </c>
      <c r="U145" s="16">
        <f t="shared" si="34"/>
        <v>8414</v>
      </c>
      <c r="V145" s="1" t="s">
        <v>1639</v>
      </c>
      <c r="W145" s="29" t="s">
        <v>18</v>
      </c>
      <c r="X145" s="1" t="s">
        <v>98</v>
      </c>
    </row>
    <row r="146" spans="1:24" x14ac:dyDescent="0.25">
      <c r="A146" s="29" t="s">
        <v>175</v>
      </c>
      <c r="B146" s="29">
        <v>107</v>
      </c>
      <c r="C146" s="2" t="s">
        <v>1852</v>
      </c>
      <c r="D146" s="30">
        <v>2374</v>
      </c>
      <c r="E146" s="3">
        <f t="shared" si="28"/>
        <v>0.28005190515512562</v>
      </c>
      <c r="F146" s="52" t="s">
        <v>1640</v>
      </c>
      <c r="G146" s="53">
        <v>5476</v>
      </c>
      <c r="H146" s="54">
        <f t="shared" si="29"/>
        <v>0.64598324879084579</v>
      </c>
      <c r="I146" s="4" t="s">
        <v>1640</v>
      </c>
      <c r="J146" s="5">
        <v>463</v>
      </c>
      <c r="K146" s="6">
        <f t="shared" si="30"/>
        <v>5.4618379143564939E-2</v>
      </c>
      <c r="L146" s="7" t="s">
        <v>1852</v>
      </c>
      <c r="M146" s="8">
        <v>164</v>
      </c>
      <c r="N146" s="9">
        <f t="shared" si="31"/>
        <v>1.9346466910463607E-2</v>
      </c>
      <c r="O146" s="10"/>
      <c r="P146" s="11"/>
      <c r="Q146" s="12">
        <f t="shared" si="32"/>
        <v>0</v>
      </c>
      <c r="R146" s="13"/>
      <c r="S146" s="14"/>
      <c r="T146" s="15">
        <f t="shared" si="33"/>
        <v>0</v>
      </c>
      <c r="U146" s="16">
        <f t="shared" si="34"/>
        <v>8477</v>
      </c>
      <c r="V146" s="1" t="s">
        <v>1640</v>
      </c>
      <c r="W146" s="29" t="s">
        <v>18</v>
      </c>
      <c r="X146" s="1" t="s">
        <v>541</v>
      </c>
    </row>
    <row r="147" spans="1:24" x14ac:dyDescent="0.25">
      <c r="A147" s="29" t="s">
        <v>175</v>
      </c>
      <c r="B147" s="29">
        <v>108</v>
      </c>
      <c r="C147" s="2"/>
      <c r="D147" s="30"/>
      <c r="E147" s="3">
        <f t="shared" si="28"/>
        <v>0</v>
      </c>
      <c r="F147" s="52" t="s">
        <v>51</v>
      </c>
      <c r="G147" s="53">
        <v>4951</v>
      </c>
      <c r="H147" s="54">
        <f t="shared" si="29"/>
        <v>1</v>
      </c>
      <c r="I147" s="4"/>
      <c r="J147" s="5"/>
      <c r="K147" s="6">
        <f t="shared" si="30"/>
        <v>0</v>
      </c>
      <c r="L147" s="7"/>
      <c r="M147" s="8"/>
      <c r="N147" s="9">
        <f t="shared" si="31"/>
        <v>0</v>
      </c>
      <c r="O147" s="10"/>
      <c r="P147" s="11"/>
      <c r="Q147" s="12">
        <f t="shared" si="32"/>
        <v>0</v>
      </c>
      <c r="R147" s="13"/>
      <c r="S147" s="14"/>
      <c r="T147" s="15">
        <f t="shared" si="33"/>
        <v>0</v>
      </c>
      <c r="U147" s="16">
        <f t="shared" si="34"/>
        <v>4951</v>
      </c>
      <c r="V147" s="1" t="s">
        <v>51</v>
      </c>
      <c r="W147" s="29" t="s">
        <v>18</v>
      </c>
      <c r="X147" s="1" t="s">
        <v>18</v>
      </c>
    </row>
    <row r="148" spans="1:24" x14ac:dyDescent="0.25">
      <c r="A148" s="29" t="s">
        <v>175</v>
      </c>
      <c r="B148" s="29">
        <v>109</v>
      </c>
      <c r="C148" s="2" t="s">
        <v>1853</v>
      </c>
      <c r="D148" s="30">
        <v>2722</v>
      </c>
      <c r="E148" s="3">
        <f t="shared" si="28"/>
        <v>0.57293201431277629</v>
      </c>
      <c r="F148" s="52" t="s">
        <v>1854</v>
      </c>
      <c r="G148" s="53">
        <v>1680</v>
      </c>
      <c r="H148" s="54">
        <f t="shared" si="29"/>
        <v>0.35360976636497582</v>
      </c>
      <c r="I148" s="4" t="s">
        <v>1854</v>
      </c>
      <c r="J148" s="5">
        <v>144</v>
      </c>
      <c r="K148" s="6">
        <f t="shared" si="30"/>
        <v>3.0309408545569353E-2</v>
      </c>
      <c r="L148" s="7" t="s">
        <v>1853</v>
      </c>
      <c r="M148" s="8">
        <v>205</v>
      </c>
      <c r="N148" s="9">
        <f t="shared" si="31"/>
        <v>4.3148810776678592E-2</v>
      </c>
      <c r="O148" s="10"/>
      <c r="P148" s="11"/>
      <c r="Q148" s="12">
        <f t="shared" si="32"/>
        <v>0</v>
      </c>
      <c r="R148" s="13"/>
      <c r="S148" s="14"/>
      <c r="T148" s="15">
        <f t="shared" si="33"/>
        <v>0</v>
      </c>
      <c r="U148" s="16">
        <f t="shared" si="34"/>
        <v>4751</v>
      </c>
      <c r="V148" s="1" t="s">
        <v>1853</v>
      </c>
      <c r="W148" s="29" t="s">
        <v>42</v>
      </c>
      <c r="X148" s="1" t="s">
        <v>541</v>
      </c>
    </row>
    <row r="149" spans="1:24" x14ac:dyDescent="0.25">
      <c r="A149" s="29" t="s">
        <v>175</v>
      </c>
      <c r="B149" s="29">
        <v>110</v>
      </c>
      <c r="C149" s="2" t="s">
        <v>1644</v>
      </c>
      <c r="D149" s="30">
        <v>1759</v>
      </c>
      <c r="E149" s="3">
        <f t="shared" si="28"/>
        <v>0.64220518437385909</v>
      </c>
      <c r="F149" s="52" t="s">
        <v>1855</v>
      </c>
      <c r="G149" s="53">
        <v>834</v>
      </c>
      <c r="H149" s="54">
        <f t="shared" si="29"/>
        <v>0.30449069003285872</v>
      </c>
      <c r="I149" s="4"/>
      <c r="J149" s="5"/>
      <c r="K149" s="6">
        <f t="shared" si="30"/>
        <v>0</v>
      </c>
      <c r="L149" s="7" t="s">
        <v>1644</v>
      </c>
      <c r="M149" s="8">
        <v>146</v>
      </c>
      <c r="N149" s="9">
        <f t="shared" si="31"/>
        <v>5.3304125593282223E-2</v>
      </c>
      <c r="O149" s="10"/>
      <c r="P149" s="11"/>
      <c r="Q149" s="12">
        <f t="shared" si="32"/>
        <v>0</v>
      </c>
      <c r="R149" s="13"/>
      <c r="S149" s="14"/>
      <c r="T149" s="15">
        <f t="shared" si="33"/>
        <v>0</v>
      </c>
      <c r="U149" s="16">
        <f t="shared" si="34"/>
        <v>2739</v>
      </c>
      <c r="V149" s="1" t="s">
        <v>1644</v>
      </c>
      <c r="W149" s="29" t="s">
        <v>42</v>
      </c>
      <c r="X149" s="1" t="s">
        <v>539</v>
      </c>
    </row>
    <row r="150" spans="1:24" x14ac:dyDescent="0.25">
      <c r="A150" s="29" t="s">
        <v>175</v>
      </c>
      <c r="B150" s="29">
        <v>111</v>
      </c>
      <c r="C150" s="2" t="s">
        <v>1851</v>
      </c>
      <c r="D150" s="30">
        <v>2257</v>
      </c>
      <c r="E150" s="3">
        <f t="shared" si="28"/>
        <v>0.25741332116788324</v>
      </c>
      <c r="F150" s="52" t="s">
        <v>1647</v>
      </c>
      <c r="G150" s="53">
        <v>6511</v>
      </c>
      <c r="H150" s="54">
        <f t="shared" si="29"/>
        <v>0.74258667883211682</v>
      </c>
      <c r="I150" s="4"/>
      <c r="J150" s="5"/>
      <c r="K150" s="6">
        <f t="shared" si="30"/>
        <v>0</v>
      </c>
      <c r="L150" s="7"/>
      <c r="M150" s="8"/>
      <c r="N150" s="9">
        <f t="shared" si="31"/>
        <v>0</v>
      </c>
      <c r="O150" s="10"/>
      <c r="P150" s="11"/>
      <c r="Q150" s="12">
        <f t="shared" si="32"/>
        <v>0</v>
      </c>
      <c r="R150" s="13"/>
      <c r="S150" s="14"/>
      <c r="T150" s="15">
        <f t="shared" si="33"/>
        <v>0</v>
      </c>
      <c r="U150" s="16">
        <f t="shared" si="34"/>
        <v>8768</v>
      </c>
      <c r="V150" s="1" t="s">
        <v>1647</v>
      </c>
      <c r="W150" s="29" t="s">
        <v>18</v>
      </c>
      <c r="X150" s="1" t="s">
        <v>98</v>
      </c>
    </row>
    <row r="151" spans="1:24" x14ac:dyDescent="0.25">
      <c r="A151" s="29" t="s">
        <v>175</v>
      </c>
      <c r="B151" s="29">
        <v>112</v>
      </c>
      <c r="C151" s="2" t="s">
        <v>1856</v>
      </c>
      <c r="D151" s="30">
        <v>3578</v>
      </c>
      <c r="E151" s="3">
        <f t="shared" si="28"/>
        <v>0.43533276554325345</v>
      </c>
      <c r="F151" s="52" t="s">
        <v>1857</v>
      </c>
      <c r="G151" s="53">
        <v>4460</v>
      </c>
      <c r="H151" s="54">
        <f t="shared" si="29"/>
        <v>0.54264509064363065</v>
      </c>
      <c r="I151" s="4" t="s">
        <v>1857</v>
      </c>
      <c r="J151" s="5">
        <v>181</v>
      </c>
      <c r="K151" s="6">
        <f t="shared" si="30"/>
        <v>2.2022143813115951E-2</v>
      </c>
      <c r="L151" s="7"/>
      <c r="M151" s="8"/>
      <c r="N151" s="9">
        <f t="shared" si="31"/>
        <v>0</v>
      </c>
      <c r="O151" s="10"/>
      <c r="P151" s="11"/>
      <c r="Q151" s="12">
        <f t="shared" si="32"/>
        <v>0</v>
      </c>
      <c r="R151" s="13"/>
      <c r="S151" s="14"/>
      <c r="T151" s="15">
        <f t="shared" si="33"/>
        <v>0</v>
      </c>
      <c r="U151" s="16">
        <f t="shared" si="34"/>
        <v>8219</v>
      </c>
      <c r="V151" s="1" t="s">
        <v>1857</v>
      </c>
      <c r="W151" s="29" t="s">
        <v>18</v>
      </c>
      <c r="X151" s="1" t="s">
        <v>665</v>
      </c>
    </row>
    <row r="152" spans="1:24" x14ac:dyDescent="0.25">
      <c r="A152" s="29" t="s">
        <v>175</v>
      </c>
      <c r="B152" s="29">
        <v>113</v>
      </c>
      <c r="C152" s="2"/>
      <c r="D152" s="30"/>
      <c r="E152" s="3">
        <f t="shared" si="28"/>
        <v>0</v>
      </c>
      <c r="F152" s="52" t="s">
        <v>1651</v>
      </c>
      <c r="G152" s="53">
        <v>5695</v>
      </c>
      <c r="H152" s="54">
        <f t="shared" si="29"/>
        <v>1</v>
      </c>
      <c r="I152" s="4"/>
      <c r="J152" s="5"/>
      <c r="K152" s="6">
        <f t="shared" si="30"/>
        <v>0</v>
      </c>
      <c r="L152" s="7"/>
      <c r="M152" s="8"/>
      <c r="N152" s="9">
        <f t="shared" si="31"/>
        <v>0</v>
      </c>
      <c r="O152" s="10"/>
      <c r="P152" s="11"/>
      <c r="Q152" s="12">
        <f t="shared" si="32"/>
        <v>0</v>
      </c>
      <c r="R152" s="13"/>
      <c r="S152" s="14"/>
      <c r="T152" s="15">
        <f t="shared" si="33"/>
        <v>0</v>
      </c>
      <c r="U152" s="16">
        <f t="shared" si="34"/>
        <v>5695</v>
      </c>
      <c r="V152" s="1" t="s">
        <v>1651</v>
      </c>
      <c r="W152" s="29" t="s">
        <v>18</v>
      </c>
      <c r="X152" s="1" t="s">
        <v>18</v>
      </c>
    </row>
    <row r="153" spans="1:24" x14ac:dyDescent="0.25">
      <c r="A153" s="29" t="s">
        <v>175</v>
      </c>
      <c r="B153" s="29">
        <v>114</v>
      </c>
      <c r="C153" s="2" t="s">
        <v>1652</v>
      </c>
      <c r="D153" s="30">
        <v>2759</v>
      </c>
      <c r="E153" s="3">
        <f t="shared" si="28"/>
        <v>0.31373663861723905</v>
      </c>
      <c r="F153" s="52" t="s">
        <v>1653</v>
      </c>
      <c r="G153" s="53">
        <v>5487</v>
      </c>
      <c r="H153" s="54">
        <f t="shared" si="29"/>
        <v>0.62394814646349783</v>
      </c>
      <c r="I153" s="4" t="s">
        <v>1653</v>
      </c>
      <c r="J153" s="5">
        <v>362</v>
      </c>
      <c r="K153" s="6">
        <f t="shared" si="30"/>
        <v>4.1164430293381848E-2</v>
      </c>
      <c r="L153" s="7" t="s">
        <v>1652</v>
      </c>
      <c r="M153" s="8">
        <v>186</v>
      </c>
      <c r="N153" s="9">
        <f t="shared" si="31"/>
        <v>2.1150784625881283E-2</v>
      </c>
      <c r="O153" s="10"/>
      <c r="P153" s="11"/>
      <c r="Q153" s="12">
        <f t="shared" si="32"/>
        <v>0</v>
      </c>
      <c r="R153" s="13"/>
      <c r="S153" s="14"/>
      <c r="T153" s="15">
        <f t="shared" si="33"/>
        <v>0</v>
      </c>
      <c r="U153" s="16">
        <f t="shared" si="34"/>
        <v>8794</v>
      </c>
      <c r="V153" s="1" t="s">
        <v>1653</v>
      </c>
      <c r="W153" s="29" t="s">
        <v>18</v>
      </c>
      <c r="X153" s="1" t="s">
        <v>541</v>
      </c>
    </row>
    <row r="154" spans="1:24" x14ac:dyDescent="0.25">
      <c r="A154" s="29" t="s">
        <v>175</v>
      </c>
      <c r="B154" s="29">
        <v>115</v>
      </c>
      <c r="C154" s="2" t="s">
        <v>1654</v>
      </c>
      <c r="D154" s="30">
        <v>4058</v>
      </c>
      <c r="E154" s="3">
        <f t="shared" si="28"/>
        <v>0.90378619153674833</v>
      </c>
      <c r="F154" s="52"/>
      <c r="G154" s="53"/>
      <c r="H154" s="54">
        <f t="shared" si="29"/>
        <v>0</v>
      </c>
      <c r="I154" s="4"/>
      <c r="J154" s="5"/>
      <c r="K154" s="6">
        <f t="shared" si="30"/>
        <v>0</v>
      </c>
      <c r="L154" s="7" t="s">
        <v>1654</v>
      </c>
      <c r="M154" s="8">
        <v>432</v>
      </c>
      <c r="N154" s="9">
        <f t="shared" si="31"/>
        <v>9.6213808463251671E-2</v>
      </c>
      <c r="O154" s="10"/>
      <c r="P154" s="11"/>
      <c r="Q154" s="12">
        <f t="shared" si="32"/>
        <v>0</v>
      </c>
      <c r="R154" s="13"/>
      <c r="S154" s="14"/>
      <c r="T154" s="15">
        <f t="shared" si="33"/>
        <v>0</v>
      </c>
      <c r="U154" s="16">
        <f t="shared" si="34"/>
        <v>4490</v>
      </c>
      <c r="V154" s="1" t="s">
        <v>1654</v>
      </c>
      <c r="W154" s="29" t="s">
        <v>42</v>
      </c>
      <c r="X154" s="1" t="s">
        <v>43</v>
      </c>
    </row>
    <row r="155" spans="1:24" x14ac:dyDescent="0.25">
      <c r="A155" s="29" t="s">
        <v>175</v>
      </c>
      <c r="B155" s="29">
        <v>116</v>
      </c>
      <c r="C155" s="2" t="s">
        <v>1858</v>
      </c>
      <c r="D155" s="30">
        <v>2617</v>
      </c>
      <c r="E155" s="3">
        <f t="shared" si="28"/>
        <v>0.64299754299754297</v>
      </c>
      <c r="F155" s="52" t="s">
        <v>1859</v>
      </c>
      <c r="G155" s="53">
        <v>954</v>
      </c>
      <c r="H155" s="54">
        <f t="shared" si="29"/>
        <v>0.23439803439803439</v>
      </c>
      <c r="I155" s="4" t="s">
        <v>1859</v>
      </c>
      <c r="J155" s="5">
        <v>327</v>
      </c>
      <c r="K155" s="6">
        <f t="shared" si="30"/>
        <v>8.034398034398034E-2</v>
      </c>
      <c r="L155" s="7" t="s">
        <v>1858</v>
      </c>
      <c r="M155" s="8">
        <v>145</v>
      </c>
      <c r="N155" s="9">
        <f t="shared" si="31"/>
        <v>3.562653562653563E-2</v>
      </c>
      <c r="O155" s="10"/>
      <c r="P155" s="11"/>
      <c r="Q155" s="12">
        <f t="shared" si="32"/>
        <v>0</v>
      </c>
      <c r="R155" s="13" t="s">
        <v>1860</v>
      </c>
      <c r="S155" s="14">
        <v>27</v>
      </c>
      <c r="T155" s="15">
        <f t="shared" si="33"/>
        <v>6.633906633906634E-3</v>
      </c>
      <c r="U155" s="16">
        <f t="shared" si="34"/>
        <v>4070</v>
      </c>
      <c r="V155" s="1" t="s">
        <v>1858</v>
      </c>
      <c r="W155" s="29" t="s">
        <v>42</v>
      </c>
      <c r="X155" s="1" t="s">
        <v>1819</v>
      </c>
    </row>
    <row r="156" spans="1:24" x14ac:dyDescent="0.25">
      <c r="A156" s="29" t="s">
        <v>175</v>
      </c>
      <c r="B156" s="29">
        <v>117</v>
      </c>
      <c r="C156" s="2" t="s">
        <v>166</v>
      </c>
      <c r="D156" s="30">
        <v>4138</v>
      </c>
      <c r="E156" s="3">
        <f t="shared" si="28"/>
        <v>0.49150730490557071</v>
      </c>
      <c r="F156" s="52" t="s">
        <v>1861</v>
      </c>
      <c r="G156" s="53">
        <v>3946</v>
      </c>
      <c r="H156" s="54">
        <f t="shared" si="29"/>
        <v>0.46870174605059983</v>
      </c>
      <c r="I156" s="4" t="s">
        <v>1861</v>
      </c>
      <c r="J156" s="5">
        <v>335</v>
      </c>
      <c r="K156" s="6">
        <f t="shared" si="30"/>
        <v>3.9790949043829432E-2</v>
      </c>
      <c r="L156" s="7"/>
      <c r="M156" s="8"/>
      <c r="N156" s="9">
        <f t="shared" si="31"/>
        <v>0</v>
      </c>
      <c r="O156" s="10"/>
      <c r="P156" s="11"/>
      <c r="Q156" s="12">
        <f t="shared" si="32"/>
        <v>0</v>
      </c>
      <c r="R156" s="13"/>
      <c r="S156" s="14"/>
      <c r="T156" s="15">
        <f t="shared" si="33"/>
        <v>0</v>
      </c>
      <c r="U156" s="16">
        <f t="shared" si="34"/>
        <v>8419</v>
      </c>
      <c r="V156" s="1" t="s">
        <v>166</v>
      </c>
      <c r="W156" s="29" t="s">
        <v>42</v>
      </c>
      <c r="X156" s="1" t="s">
        <v>665</v>
      </c>
    </row>
    <row r="157" spans="1:24" x14ac:dyDescent="0.25">
      <c r="A157" s="29" t="s">
        <v>175</v>
      </c>
      <c r="B157" s="29">
        <v>118</v>
      </c>
      <c r="C157" s="2" t="s">
        <v>763</v>
      </c>
      <c r="D157" s="30">
        <v>3672</v>
      </c>
      <c r="E157" s="3">
        <f t="shared" si="28"/>
        <v>0.50122850122850127</v>
      </c>
      <c r="F157" s="52" t="s">
        <v>1862</v>
      </c>
      <c r="G157" s="53">
        <v>3159</v>
      </c>
      <c r="H157" s="54">
        <f t="shared" si="29"/>
        <v>0.43120393120393119</v>
      </c>
      <c r="I157" s="4" t="s">
        <v>1862</v>
      </c>
      <c r="J157" s="5">
        <v>258</v>
      </c>
      <c r="K157" s="6">
        <f t="shared" si="30"/>
        <v>3.5217035217035217E-2</v>
      </c>
      <c r="L157" s="7" t="s">
        <v>763</v>
      </c>
      <c r="M157" s="8">
        <v>237</v>
      </c>
      <c r="N157" s="9">
        <f t="shared" si="31"/>
        <v>3.2350532350532347E-2</v>
      </c>
      <c r="O157" s="10"/>
      <c r="P157" s="11"/>
      <c r="Q157" s="12">
        <f t="shared" si="32"/>
        <v>0</v>
      </c>
      <c r="R157" s="13"/>
      <c r="S157" s="14"/>
      <c r="T157" s="15">
        <f t="shared" si="33"/>
        <v>0</v>
      </c>
      <c r="U157" s="16">
        <f t="shared" si="34"/>
        <v>7326</v>
      </c>
      <c r="V157" s="1" t="s">
        <v>763</v>
      </c>
      <c r="W157" s="29" t="s">
        <v>42</v>
      </c>
      <c r="X157" s="1" t="s">
        <v>541</v>
      </c>
    </row>
    <row r="158" spans="1:24" x14ac:dyDescent="0.25">
      <c r="A158" s="29" t="s">
        <v>175</v>
      </c>
      <c r="B158" s="29">
        <v>119</v>
      </c>
      <c r="C158" s="2" t="s">
        <v>1657</v>
      </c>
      <c r="D158" s="30">
        <v>4272</v>
      </c>
      <c r="E158" s="3">
        <f t="shared" si="28"/>
        <v>0.49131684876365728</v>
      </c>
      <c r="F158" s="52" t="s">
        <v>1658</v>
      </c>
      <c r="G158" s="53">
        <v>4170</v>
      </c>
      <c r="H158" s="54">
        <f t="shared" si="29"/>
        <v>0.47958596894767108</v>
      </c>
      <c r="I158" s="4" t="s">
        <v>1658</v>
      </c>
      <c r="J158" s="5">
        <v>253</v>
      </c>
      <c r="K158" s="6">
        <f t="shared" si="30"/>
        <v>2.9097182288671652E-2</v>
      </c>
      <c r="L158" s="7"/>
      <c r="M158" s="8"/>
      <c r="N158" s="9">
        <f t="shared" si="31"/>
        <v>0</v>
      </c>
      <c r="O158" s="10"/>
      <c r="P158" s="11"/>
      <c r="Q158" s="12">
        <f t="shared" si="32"/>
        <v>0</v>
      </c>
      <c r="R158" s="13"/>
      <c r="S158" s="14"/>
      <c r="T158" s="15">
        <f t="shared" si="33"/>
        <v>0</v>
      </c>
      <c r="U158" s="16">
        <f t="shared" si="34"/>
        <v>8695</v>
      </c>
      <c r="V158" s="1" t="s">
        <v>1658</v>
      </c>
      <c r="W158" s="29" t="s">
        <v>18</v>
      </c>
      <c r="X158" s="1" t="s">
        <v>665</v>
      </c>
    </row>
    <row r="159" spans="1:24" x14ac:dyDescent="0.25">
      <c r="A159" s="29" t="s">
        <v>175</v>
      </c>
      <c r="B159" s="29">
        <v>120</v>
      </c>
      <c r="C159" s="2" t="s">
        <v>1863</v>
      </c>
      <c r="D159" s="30">
        <v>2665</v>
      </c>
      <c r="E159" s="3">
        <f t="shared" si="28"/>
        <v>0.3375126646403242</v>
      </c>
      <c r="F159" s="52" t="s">
        <v>1660</v>
      </c>
      <c r="G159" s="53">
        <v>4958</v>
      </c>
      <c r="H159" s="54">
        <f t="shared" si="29"/>
        <v>0.62791286727456941</v>
      </c>
      <c r="I159" s="4" t="s">
        <v>1660</v>
      </c>
      <c r="J159" s="5">
        <v>273</v>
      </c>
      <c r="K159" s="6">
        <f t="shared" si="30"/>
        <v>3.4574468085106384E-2</v>
      </c>
      <c r="L159" s="7"/>
      <c r="M159" s="8"/>
      <c r="N159" s="9">
        <f t="shared" si="31"/>
        <v>0</v>
      </c>
      <c r="O159" s="10"/>
      <c r="P159" s="11"/>
      <c r="Q159" s="12">
        <f t="shared" si="32"/>
        <v>0</v>
      </c>
      <c r="R159" s="13"/>
      <c r="S159" s="14"/>
      <c r="T159" s="15">
        <f t="shared" si="33"/>
        <v>0</v>
      </c>
      <c r="U159" s="16">
        <f t="shared" si="34"/>
        <v>7896</v>
      </c>
      <c r="V159" s="1" t="s">
        <v>1660</v>
      </c>
      <c r="W159" s="29" t="s">
        <v>18</v>
      </c>
      <c r="X159" s="1" t="s">
        <v>665</v>
      </c>
    </row>
    <row r="160" spans="1:24" x14ac:dyDescent="0.25">
      <c r="A160" s="29" t="s">
        <v>175</v>
      </c>
      <c r="B160" s="29">
        <v>121</v>
      </c>
      <c r="C160" s="2" t="s">
        <v>1662</v>
      </c>
      <c r="D160" s="30">
        <v>3893</v>
      </c>
      <c r="E160" s="3">
        <f t="shared" si="28"/>
        <v>0.7149678604224059</v>
      </c>
      <c r="F160" s="52" t="s">
        <v>1864</v>
      </c>
      <c r="G160" s="53">
        <v>1552</v>
      </c>
      <c r="H160" s="54">
        <f t="shared" si="29"/>
        <v>0.2850321395775941</v>
      </c>
      <c r="I160" s="4"/>
      <c r="J160" s="5"/>
      <c r="K160" s="6">
        <f t="shared" si="30"/>
        <v>0</v>
      </c>
      <c r="L160" s="7"/>
      <c r="M160" s="8"/>
      <c r="N160" s="9">
        <f t="shared" si="31"/>
        <v>0</v>
      </c>
      <c r="O160" s="10"/>
      <c r="P160" s="11"/>
      <c r="Q160" s="12">
        <f t="shared" si="32"/>
        <v>0</v>
      </c>
      <c r="R160" s="13"/>
      <c r="S160" s="14"/>
      <c r="T160" s="15">
        <f t="shared" si="33"/>
        <v>0</v>
      </c>
      <c r="U160" s="16">
        <f t="shared" si="34"/>
        <v>5445</v>
      </c>
      <c r="V160" s="1" t="s">
        <v>1864</v>
      </c>
      <c r="W160" s="29" t="s">
        <v>18</v>
      </c>
      <c r="X160" s="1" t="s">
        <v>98</v>
      </c>
    </row>
    <row r="161" spans="1:24" x14ac:dyDescent="0.25">
      <c r="A161" s="29" t="s">
        <v>175</v>
      </c>
      <c r="B161" s="29">
        <v>122</v>
      </c>
      <c r="C161" s="2"/>
      <c r="D161" s="30"/>
      <c r="E161" s="3">
        <f t="shared" si="28"/>
        <v>0</v>
      </c>
      <c r="F161" s="52" t="s">
        <v>1865</v>
      </c>
      <c r="G161" s="53">
        <v>5907</v>
      </c>
      <c r="H161" s="54">
        <f t="shared" si="29"/>
        <v>0.84061477159527531</v>
      </c>
      <c r="I161" s="4"/>
      <c r="J161" s="5"/>
      <c r="K161" s="6">
        <f t="shared" si="30"/>
        <v>0</v>
      </c>
      <c r="L161" s="7"/>
      <c r="M161" s="8"/>
      <c r="N161" s="9">
        <f t="shared" si="31"/>
        <v>0</v>
      </c>
      <c r="O161" s="10" t="s">
        <v>158</v>
      </c>
      <c r="P161" s="11">
        <v>692</v>
      </c>
      <c r="Q161" s="12">
        <f t="shared" si="32"/>
        <v>9.8477301835776285E-2</v>
      </c>
      <c r="R161" s="13" t="s">
        <v>1866</v>
      </c>
      <c r="S161" s="14">
        <v>428</v>
      </c>
      <c r="T161" s="15">
        <f t="shared" si="33"/>
        <v>6.0907926568948341E-2</v>
      </c>
      <c r="U161" s="16">
        <f t="shared" si="34"/>
        <v>7027</v>
      </c>
      <c r="V161" s="1" t="s">
        <v>1865</v>
      </c>
      <c r="W161" s="29" t="s">
        <v>18</v>
      </c>
      <c r="X161" s="1" t="s">
        <v>1867</v>
      </c>
    </row>
    <row r="162" spans="1:24" x14ac:dyDescent="0.25">
      <c r="A162" s="29" t="s">
        <v>175</v>
      </c>
      <c r="B162" s="29">
        <v>123</v>
      </c>
      <c r="C162" s="2" t="s">
        <v>1868</v>
      </c>
      <c r="D162" s="30">
        <v>3016</v>
      </c>
      <c r="E162" s="3">
        <f t="shared" si="28"/>
        <v>0.35574427931115832</v>
      </c>
      <c r="F162" s="52" t="s">
        <v>1665</v>
      </c>
      <c r="G162" s="53">
        <v>5055</v>
      </c>
      <c r="H162" s="54">
        <f t="shared" si="29"/>
        <v>0.59624911535739566</v>
      </c>
      <c r="I162" s="4" t="s">
        <v>1665</v>
      </c>
      <c r="J162" s="5">
        <v>220</v>
      </c>
      <c r="K162" s="6">
        <f t="shared" si="30"/>
        <v>2.5949516395376269E-2</v>
      </c>
      <c r="L162" s="7" t="s">
        <v>1868</v>
      </c>
      <c r="M162" s="8">
        <v>187</v>
      </c>
      <c r="N162" s="9">
        <f t="shared" si="31"/>
        <v>2.2057088936069828E-2</v>
      </c>
      <c r="O162" s="10"/>
      <c r="P162" s="11"/>
      <c r="Q162" s="12">
        <f t="shared" si="32"/>
        <v>0</v>
      </c>
      <c r="R162" s="13"/>
      <c r="S162" s="14"/>
      <c r="T162" s="15">
        <f t="shared" si="33"/>
        <v>0</v>
      </c>
      <c r="U162" s="16">
        <f t="shared" si="34"/>
        <v>8478</v>
      </c>
      <c r="V162" s="1" t="s">
        <v>1665</v>
      </c>
      <c r="W162" s="29" t="s">
        <v>18</v>
      </c>
      <c r="X162" s="1" t="s">
        <v>541</v>
      </c>
    </row>
    <row r="163" spans="1:24" x14ac:dyDescent="0.25">
      <c r="A163" s="29" t="s">
        <v>175</v>
      </c>
      <c r="B163" s="29">
        <v>124</v>
      </c>
      <c r="C163" s="2" t="s">
        <v>1869</v>
      </c>
      <c r="D163" s="30">
        <v>2721</v>
      </c>
      <c r="E163" s="3">
        <f t="shared" si="28"/>
        <v>1</v>
      </c>
      <c r="F163" s="52"/>
      <c r="G163" s="53"/>
      <c r="H163" s="54">
        <f t="shared" si="29"/>
        <v>0</v>
      </c>
      <c r="I163" s="4"/>
      <c r="J163" s="5"/>
      <c r="K163" s="6">
        <f t="shared" si="30"/>
        <v>0</v>
      </c>
      <c r="L163" s="7"/>
      <c r="M163" s="8"/>
      <c r="N163" s="9">
        <f t="shared" si="31"/>
        <v>0</v>
      </c>
      <c r="O163" s="10"/>
      <c r="P163" s="11"/>
      <c r="Q163" s="12">
        <f t="shared" si="32"/>
        <v>0</v>
      </c>
      <c r="R163" s="13"/>
      <c r="S163" s="14"/>
      <c r="T163" s="15">
        <f t="shared" si="33"/>
        <v>0</v>
      </c>
      <c r="U163" s="16">
        <f t="shared" si="34"/>
        <v>2721</v>
      </c>
      <c r="V163" s="1" t="s">
        <v>1869</v>
      </c>
      <c r="W163" s="29" t="s">
        <v>42</v>
      </c>
      <c r="X163" s="1" t="s">
        <v>42</v>
      </c>
    </row>
    <row r="164" spans="1:24" x14ac:dyDescent="0.25">
      <c r="A164" s="29" t="s">
        <v>175</v>
      </c>
      <c r="B164" s="29">
        <v>125</v>
      </c>
      <c r="C164" s="2"/>
      <c r="D164" s="30"/>
      <c r="E164" s="3">
        <f t="shared" si="28"/>
        <v>0</v>
      </c>
      <c r="F164" s="52" t="s">
        <v>1670</v>
      </c>
      <c r="G164" s="53">
        <v>6073</v>
      </c>
      <c r="H164" s="54">
        <f t="shared" si="29"/>
        <v>0.88040011597564516</v>
      </c>
      <c r="I164" s="4"/>
      <c r="J164" s="5"/>
      <c r="K164" s="6">
        <f t="shared" si="30"/>
        <v>0</v>
      </c>
      <c r="L164" s="7"/>
      <c r="M164" s="8"/>
      <c r="N164" s="9">
        <f t="shared" si="31"/>
        <v>0</v>
      </c>
      <c r="O164" s="10" t="s">
        <v>1671</v>
      </c>
      <c r="P164" s="11">
        <v>825</v>
      </c>
      <c r="Q164" s="12">
        <f t="shared" si="32"/>
        <v>0.11959988402435488</v>
      </c>
      <c r="R164" s="13"/>
      <c r="S164" s="14"/>
      <c r="T164" s="15">
        <f t="shared" si="33"/>
        <v>0</v>
      </c>
      <c r="U164" s="16">
        <f t="shared" si="34"/>
        <v>6898</v>
      </c>
      <c r="V164" s="1" t="s">
        <v>1670</v>
      </c>
      <c r="W164" s="29" t="s">
        <v>18</v>
      </c>
      <c r="X164" s="1" t="s">
        <v>1870</v>
      </c>
    </row>
    <row r="165" spans="1:24" x14ac:dyDescent="0.25">
      <c r="A165" s="29" t="s">
        <v>175</v>
      </c>
      <c r="B165" s="29">
        <v>126</v>
      </c>
      <c r="C165" s="2" t="s">
        <v>1672</v>
      </c>
      <c r="D165" s="30">
        <v>3645</v>
      </c>
      <c r="E165" s="3">
        <f t="shared" si="28"/>
        <v>1</v>
      </c>
      <c r="F165" s="52"/>
      <c r="G165" s="53"/>
      <c r="H165" s="54">
        <f t="shared" si="29"/>
        <v>0</v>
      </c>
      <c r="I165" s="4"/>
      <c r="J165" s="5"/>
      <c r="K165" s="6">
        <f t="shared" si="30"/>
        <v>0</v>
      </c>
      <c r="L165" s="7"/>
      <c r="M165" s="8"/>
      <c r="N165" s="9">
        <f t="shared" si="31"/>
        <v>0</v>
      </c>
      <c r="O165" s="10"/>
      <c r="P165" s="11"/>
      <c r="Q165" s="12">
        <f t="shared" si="32"/>
        <v>0</v>
      </c>
      <c r="R165" s="13"/>
      <c r="S165" s="14"/>
      <c r="T165" s="15">
        <f t="shared" si="33"/>
        <v>0</v>
      </c>
      <c r="U165" s="16">
        <f t="shared" si="34"/>
        <v>3645</v>
      </c>
      <c r="V165" s="1" t="s">
        <v>1672</v>
      </c>
      <c r="W165" s="29" t="s">
        <v>42</v>
      </c>
      <c r="X165" s="1" t="s">
        <v>42</v>
      </c>
    </row>
    <row r="166" spans="1:24" x14ac:dyDescent="0.25">
      <c r="A166" s="29" t="s">
        <v>175</v>
      </c>
      <c r="B166" s="29">
        <v>127</v>
      </c>
      <c r="C166" s="2" t="s">
        <v>1674</v>
      </c>
      <c r="D166" s="30">
        <v>2911</v>
      </c>
      <c r="E166" s="3">
        <f t="shared" si="28"/>
        <v>0.87760024118179081</v>
      </c>
      <c r="F166" s="52"/>
      <c r="G166" s="53"/>
      <c r="H166" s="54">
        <f t="shared" si="29"/>
        <v>0</v>
      </c>
      <c r="I166" s="4"/>
      <c r="J166" s="5"/>
      <c r="K166" s="6">
        <f t="shared" si="30"/>
        <v>0</v>
      </c>
      <c r="L166" s="7" t="s">
        <v>1674</v>
      </c>
      <c r="M166" s="8">
        <v>406</v>
      </c>
      <c r="N166" s="9">
        <f t="shared" si="31"/>
        <v>0.12239975881820922</v>
      </c>
      <c r="O166" s="10"/>
      <c r="P166" s="11"/>
      <c r="Q166" s="12">
        <f t="shared" si="32"/>
        <v>0</v>
      </c>
      <c r="R166" s="13"/>
      <c r="S166" s="14"/>
      <c r="T166" s="15">
        <f t="shared" si="33"/>
        <v>0</v>
      </c>
      <c r="U166" s="16">
        <f t="shared" si="34"/>
        <v>3317</v>
      </c>
      <c r="V166" s="1" t="s">
        <v>1674</v>
      </c>
      <c r="W166" s="29" t="s">
        <v>42</v>
      </c>
      <c r="X166" s="1" t="s">
        <v>43</v>
      </c>
    </row>
    <row r="167" spans="1:24" x14ac:dyDescent="0.25">
      <c r="A167" s="29" t="s">
        <v>175</v>
      </c>
      <c r="B167" s="29">
        <v>128</v>
      </c>
      <c r="C167" s="2" t="s">
        <v>1871</v>
      </c>
      <c r="D167" s="30">
        <v>1504</v>
      </c>
      <c r="E167" s="3">
        <f t="shared" si="28"/>
        <v>0.78333333333333333</v>
      </c>
      <c r="F167" s="52" t="s">
        <v>1872</v>
      </c>
      <c r="G167" s="53">
        <v>242</v>
      </c>
      <c r="H167" s="54">
        <f t="shared" si="29"/>
        <v>0.12604166666666666</v>
      </c>
      <c r="I167" s="4"/>
      <c r="J167" s="5"/>
      <c r="K167" s="6">
        <f t="shared" si="30"/>
        <v>0</v>
      </c>
      <c r="L167" s="7"/>
      <c r="M167" s="8"/>
      <c r="N167" s="9">
        <f t="shared" si="31"/>
        <v>0</v>
      </c>
      <c r="O167" s="10"/>
      <c r="P167" s="11"/>
      <c r="Q167" s="12">
        <f t="shared" si="32"/>
        <v>0</v>
      </c>
      <c r="R167" s="13" t="s">
        <v>1114</v>
      </c>
      <c r="S167" s="14">
        <v>174</v>
      </c>
      <c r="T167" s="15">
        <f t="shared" si="33"/>
        <v>9.0624999999999997E-2</v>
      </c>
      <c r="U167" s="16">
        <f t="shared" si="34"/>
        <v>1920</v>
      </c>
      <c r="V167" s="1" t="s">
        <v>1871</v>
      </c>
      <c r="W167" s="29" t="s">
        <v>42</v>
      </c>
      <c r="X167" s="1" t="s">
        <v>1873</v>
      </c>
    </row>
    <row r="168" spans="1:24" x14ac:dyDescent="0.25">
      <c r="A168" s="29" t="s">
        <v>175</v>
      </c>
      <c r="B168" s="29">
        <v>129</v>
      </c>
      <c r="C168" s="2" t="s">
        <v>1677</v>
      </c>
      <c r="D168" s="30">
        <v>3149</v>
      </c>
      <c r="E168" s="3">
        <f t="shared" ref="E168:E190" si="35">D168/SUM($D168,$G168,$J168,$M168,$P168,$S168)</f>
        <v>1</v>
      </c>
      <c r="F168" s="52"/>
      <c r="G168" s="53"/>
      <c r="H168" s="54">
        <f t="shared" ref="H168:H190" si="36">G168/SUM($D168,$G168,$J168,$M168,$P168,$S168)</f>
        <v>0</v>
      </c>
      <c r="I168" s="4"/>
      <c r="J168" s="5"/>
      <c r="K168" s="6">
        <f t="shared" ref="K168:K190" si="37">J168/SUM($D168,$G168,$J168,$M168,$P168,$S168)</f>
        <v>0</v>
      </c>
      <c r="L168" s="7"/>
      <c r="M168" s="8"/>
      <c r="N168" s="9">
        <f t="shared" ref="N168:N190" si="38">M168/SUM($D168,$G168,$J168,$M168,$P168,$S168)</f>
        <v>0</v>
      </c>
      <c r="O168" s="10"/>
      <c r="P168" s="11"/>
      <c r="Q168" s="12">
        <f t="shared" ref="Q168:Q190" si="39">P168/SUM($D168,$G168,$J168,$M168,$P168,$S168)</f>
        <v>0</v>
      </c>
      <c r="R168" s="13"/>
      <c r="S168" s="14"/>
      <c r="T168" s="15">
        <f t="shared" ref="T168:T190" si="40">S168/SUM($D168,$G168,$J168,$M168,$P168,$S168)</f>
        <v>0</v>
      </c>
      <c r="U168" s="16">
        <f t="shared" ref="U168:U190" si="41">D168+G168+J168+M168+P168+S168</f>
        <v>3149</v>
      </c>
      <c r="V168" s="1" t="s">
        <v>1677</v>
      </c>
      <c r="W168" s="29" t="s">
        <v>42</v>
      </c>
      <c r="X168" s="1" t="s">
        <v>42</v>
      </c>
    </row>
    <row r="169" spans="1:24" x14ac:dyDescent="0.25">
      <c r="A169" s="29" t="s">
        <v>175</v>
      </c>
      <c r="B169" s="29">
        <v>130</v>
      </c>
      <c r="C169" s="2" t="s">
        <v>1609</v>
      </c>
      <c r="D169" s="30">
        <v>1972</v>
      </c>
      <c r="E169" s="3">
        <f t="shared" si="35"/>
        <v>0.83031578947368423</v>
      </c>
      <c r="F169" s="52" t="s">
        <v>93</v>
      </c>
      <c r="G169" s="53">
        <v>308</v>
      </c>
      <c r="H169" s="54">
        <f t="shared" si="36"/>
        <v>0.12968421052631579</v>
      </c>
      <c r="I169" s="4"/>
      <c r="J169" s="5"/>
      <c r="K169" s="6">
        <f t="shared" si="37"/>
        <v>0</v>
      </c>
      <c r="L169" s="7"/>
      <c r="M169" s="8"/>
      <c r="N169" s="9">
        <f t="shared" si="38"/>
        <v>0</v>
      </c>
      <c r="O169" s="10"/>
      <c r="P169" s="11"/>
      <c r="Q169" s="12">
        <f t="shared" si="39"/>
        <v>0</v>
      </c>
      <c r="R169" s="13" t="s">
        <v>753</v>
      </c>
      <c r="S169" s="14">
        <v>95</v>
      </c>
      <c r="T169" s="15">
        <f t="shared" si="40"/>
        <v>0.04</v>
      </c>
      <c r="U169" s="16">
        <f t="shared" si="41"/>
        <v>2375</v>
      </c>
      <c r="V169" s="1" t="s">
        <v>1609</v>
      </c>
      <c r="W169" s="29" t="s">
        <v>42</v>
      </c>
      <c r="X169" s="1" t="s">
        <v>1874</v>
      </c>
    </row>
    <row r="170" spans="1:24" x14ac:dyDescent="0.25">
      <c r="A170" s="29" t="s">
        <v>175</v>
      </c>
      <c r="B170" s="29">
        <v>131</v>
      </c>
      <c r="C170" s="2"/>
      <c r="D170" s="30"/>
      <c r="E170" s="3">
        <f t="shared" si="35"/>
        <v>0</v>
      </c>
      <c r="F170" s="52" t="s">
        <v>1680</v>
      </c>
      <c r="G170" s="53">
        <v>6067</v>
      </c>
      <c r="H170" s="54">
        <f t="shared" si="36"/>
        <v>1</v>
      </c>
      <c r="I170" s="4"/>
      <c r="J170" s="5"/>
      <c r="K170" s="6">
        <f t="shared" si="37"/>
        <v>0</v>
      </c>
      <c r="L170" s="7"/>
      <c r="M170" s="8"/>
      <c r="N170" s="9">
        <f t="shared" si="38"/>
        <v>0</v>
      </c>
      <c r="O170" s="10"/>
      <c r="P170" s="11"/>
      <c r="Q170" s="12">
        <f t="shared" si="39"/>
        <v>0</v>
      </c>
      <c r="R170" s="13"/>
      <c r="S170" s="14"/>
      <c r="T170" s="15">
        <f t="shared" si="40"/>
        <v>0</v>
      </c>
      <c r="U170" s="16">
        <f t="shared" si="41"/>
        <v>6067</v>
      </c>
      <c r="V170" s="1" t="s">
        <v>1680</v>
      </c>
      <c r="W170" s="29" t="s">
        <v>18</v>
      </c>
      <c r="X170" s="1" t="s">
        <v>18</v>
      </c>
    </row>
    <row r="171" spans="1:24" x14ac:dyDescent="0.25">
      <c r="A171" s="29" t="s">
        <v>175</v>
      </c>
      <c r="B171" s="29">
        <v>132</v>
      </c>
      <c r="C171" s="2" t="s">
        <v>1875</v>
      </c>
      <c r="D171" s="30">
        <v>3233</v>
      </c>
      <c r="E171" s="3">
        <f t="shared" si="35"/>
        <v>0.3598619768477293</v>
      </c>
      <c r="F171" s="52" t="s">
        <v>1682</v>
      </c>
      <c r="G171" s="53">
        <v>5233</v>
      </c>
      <c r="H171" s="54">
        <f t="shared" si="36"/>
        <v>0.58247996438112204</v>
      </c>
      <c r="I171" s="4" t="s">
        <v>1682</v>
      </c>
      <c r="J171" s="5">
        <v>349</v>
      </c>
      <c r="K171" s="6">
        <f t="shared" si="37"/>
        <v>3.8846838824577026E-2</v>
      </c>
      <c r="L171" s="7" t="s">
        <v>1875</v>
      </c>
      <c r="M171" s="8">
        <v>169</v>
      </c>
      <c r="N171" s="9">
        <f t="shared" si="38"/>
        <v>1.8811219946571683E-2</v>
      </c>
      <c r="O171" s="10"/>
      <c r="P171" s="11"/>
      <c r="Q171" s="12">
        <f t="shared" si="39"/>
        <v>0</v>
      </c>
      <c r="R171" s="13"/>
      <c r="S171" s="14"/>
      <c r="T171" s="15">
        <f t="shared" si="40"/>
        <v>0</v>
      </c>
      <c r="U171" s="16">
        <f t="shared" si="41"/>
        <v>8984</v>
      </c>
      <c r="V171" s="1" t="s">
        <v>1682</v>
      </c>
      <c r="W171" s="29" t="s">
        <v>18</v>
      </c>
      <c r="X171" s="1" t="s">
        <v>541</v>
      </c>
    </row>
    <row r="172" spans="1:24" x14ac:dyDescent="0.25">
      <c r="A172" s="29" t="s">
        <v>175</v>
      </c>
      <c r="B172" s="29">
        <v>133</v>
      </c>
      <c r="C172" s="2" t="s">
        <v>1876</v>
      </c>
      <c r="D172" s="30">
        <v>3827</v>
      </c>
      <c r="E172" s="3">
        <f t="shared" si="35"/>
        <v>0.5616378045201057</v>
      </c>
      <c r="F172" s="52" t="s">
        <v>1877</v>
      </c>
      <c r="G172" s="53">
        <v>2711</v>
      </c>
      <c r="H172" s="54">
        <f t="shared" si="36"/>
        <v>0.39785735250953919</v>
      </c>
      <c r="I172" s="4"/>
      <c r="J172" s="5"/>
      <c r="K172" s="6">
        <f t="shared" si="37"/>
        <v>0</v>
      </c>
      <c r="L172" s="7" t="s">
        <v>1876</v>
      </c>
      <c r="M172" s="8">
        <v>276</v>
      </c>
      <c r="N172" s="9">
        <f t="shared" si="38"/>
        <v>4.050484297035515E-2</v>
      </c>
      <c r="O172" s="10"/>
      <c r="P172" s="11"/>
      <c r="Q172" s="12">
        <f t="shared" si="39"/>
        <v>0</v>
      </c>
      <c r="R172" s="13"/>
      <c r="S172" s="14"/>
      <c r="T172" s="15">
        <f t="shared" si="40"/>
        <v>0</v>
      </c>
      <c r="U172" s="16">
        <f t="shared" si="41"/>
        <v>6814</v>
      </c>
      <c r="V172" s="1" t="s">
        <v>1876</v>
      </c>
      <c r="W172" s="29" t="s">
        <v>42</v>
      </c>
      <c r="X172" s="1" t="s">
        <v>539</v>
      </c>
    </row>
    <row r="173" spans="1:24" x14ac:dyDescent="0.25">
      <c r="A173" s="29" t="s">
        <v>175</v>
      </c>
      <c r="B173" s="29">
        <v>134</v>
      </c>
      <c r="C173" s="2" t="s">
        <v>1878</v>
      </c>
      <c r="D173" s="30">
        <v>3989</v>
      </c>
      <c r="E173" s="3">
        <f t="shared" si="35"/>
        <v>0.46747919840618773</v>
      </c>
      <c r="F173" s="52" t="s">
        <v>1879</v>
      </c>
      <c r="G173" s="53">
        <v>4353</v>
      </c>
      <c r="H173" s="54">
        <f t="shared" si="36"/>
        <v>0.51013711473104417</v>
      </c>
      <c r="I173" s="4" t="s">
        <v>1879</v>
      </c>
      <c r="J173" s="5">
        <v>191</v>
      </c>
      <c r="K173" s="6">
        <f t="shared" si="37"/>
        <v>2.2383686862768076E-2</v>
      </c>
      <c r="L173" s="7"/>
      <c r="M173" s="8"/>
      <c r="N173" s="9">
        <f t="shared" si="38"/>
        <v>0</v>
      </c>
      <c r="O173" s="10"/>
      <c r="P173" s="11"/>
      <c r="Q173" s="12">
        <f t="shared" si="39"/>
        <v>0</v>
      </c>
      <c r="R173" s="13"/>
      <c r="S173" s="14"/>
      <c r="T173" s="15">
        <f t="shared" si="40"/>
        <v>0</v>
      </c>
      <c r="U173" s="16">
        <f t="shared" si="41"/>
        <v>8533</v>
      </c>
      <c r="V173" s="1" t="s">
        <v>1879</v>
      </c>
      <c r="W173" s="29" t="s">
        <v>18</v>
      </c>
      <c r="X173" s="1" t="s">
        <v>665</v>
      </c>
    </row>
    <row r="174" spans="1:24" x14ac:dyDescent="0.25">
      <c r="A174" s="29" t="s">
        <v>175</v>
      </c>
      <c r="B174" s="29">
        <v>135</v>
      </c>
      <c r="C174" s="2"/>
      <c r="D174" s="30"/>
      <c r="E174" s="3">
        <f t="shared" si="35"/>
        <v>0</v>
      </c>
      <c r="F174" s="52" t="s">
        <v>1689</v>
      </c>
      <c r="G174" s="53">
        <v>5578</v>
      </c>
      <c r="H174" s="54">
        <f t="shared" si="36"/>
        <v>0.81252731245447929</v>
      </c>
      <c r="I174" s="4"/>
      <c r="J174" s="5"/>
      <c r="K174" s="6">
        <f t="shared" si="37"/>
        <v>0</v>
      </c>
      <c r="L174" s="7"/>
      <c r="M174" s="8"/>
      <c r="N174" s="9">
        <f t="shared" si="38"/>
        <v>0</v>
      </c>
      <c r="O174" s="10" t="s">
        <v>1880</v>
      </c>
      <c r="P174" s="11">
        <v>1287</v>
      </c>
      <c r="Q174" s="12">
        <f t="shared" si="39"/>
        <v>0.18747268754552077</v>
      </c>
      <c r="R174" s="13"/>
      <c r="S174" s="14"/>
      <c r="T174" s="15">
        <f t="shared" si="40"/>
        <v>0</v>
      </c>
      <c r="U174" s="16">
        <f t="shared" si="41"/>
        <v>6865</v>
      </c>
      <c r="V174" s="1" t="s">
        <v>1689</v>
      </c>
      <c r="W174" s="29" t="s">
        <v>18</v>
      </c>
      <c r="X174" s="1" t="s">
        <v>1870</v>
      </c>
    </row>
    <row r="175" spans="1:24" x14ac:dyDescent="0.25">
      <c r="A175" s="29" t="s">
        <v>175</v>
      </c>
      <c r="B175" s="29">
        <v>136</v>
      </c>
      <c r="C175" s="2" t="s">
        <v>1691</v>
      </c>
      <c r="D175" s="30">
        <v>5009</v>
      </c>
      <c r="E175" s="3">
        <f t="shared" si="35"/>
        <v>0.54971466198419672</v>
      </c>
      <c r="F175" s="52" t="s">
        <v>1881</v>
      </c>
      <c r="G175" s="53">
        <v>3887</v>
      </c>
      <c r="H175" s="54">
        <f t="shared" si="36"/>
        <v>0.42658033362598768</v>
      </c>
      <c r="I175" s="4" t="s">
        <v>1881</v>
      </c>
      <c r="J175" s="5">
        <v>216</v>
      </c>
      <c r="K175" s="6">
        <f t="shared" si="37"/>
        <v>2.3705004389815629E-2</v>
      </c>
      <c r="L175" s="7"/>
      <c r="M175" s="8"/>
      <c r="N175" s="9">
        <f t="shared" si="38"/>
        <v>0</v>
      </c>
      <c r="O175" s="10"/>
      <c r="P175" s="11"/>
      <c r="Q175" s="12">
        <f t="shared" si="39"/>
        <v>0</v>
      </c>
      <c r="R175" s="13"/>
      <c r="S175" s="14"/>
      <c r="T175" s="15">
        <f t="shared" si="40"/>
        <v>0</v>
      </c>
      <c r="U175" s="16">
        <f t="shared" si="41"/>
        <v>9112</v>
      </c>
      <c r="V175" s="1" t="s">
        <v>1691</v>
      </c>
      <c r="W175" s="29" t="s">
        <v>42</v>
      </c>
      <c r="X175" s="1" t="s">
        <v>665</v>
      </c>
    </row>
    <row r="176" spans="1:24" x14ac:dyDescent="0.25">
      <c r="A176" s="29" t="s">
        <v>175</v>
      </c>
      <c r="B176" s="29">
        <v>137</v>
      </c>
      <c r="C176" s="2" t="s">
        <v>1693</v>
      </c>
      <c r="D176" s="30">
        <v>3718</v>
      </c>
      <c r="E176" s="3">
        <f t="shared" si="35"/>
        <v>0.63686193902021238</v>
      </c>
      <c r="F176" s="52" t="s">
        <v>1882</v>
      </c>
      <c r="G176" s="53">
        <v>1860</v>
      </c>
      <c r="H176" s="54">
        <f t="shared" si="36"/>
        <v>0.31860226104830419</v>
      </c>
      <c r="I176" s="4"/>
      <c r="J176" s="5"/>
      <c r="K176" s="6">
        <f t="shared" si="37"/>
        <v>0</v>
      </c>
      <c r="L176" s="7" t="s">
        <v>1693</v>
      </c>
      <c r="M176" s="8">
        <v>260</v>
      </c>
      <c r="N176" s="9">
        <f t="shared" si="38"/>
        <v>4.4535799931483384E-2</v>
      </c>
      <c r="O176" s="10"/>
      <c r="P176" s="11"/>
      <c r="Q176" s="12">
        <f t="shared" si="39"/>
        <v>0</v>
      </c>
      <c r="R176" s="13"/>
      <c r="S176" s="14"/>
      <c r="T176" s="15">
        <f t="shared" si="40"/>
        <v>0</v>
      </c>
      <c r="U176" s="16">
        <f t="shared" si="41"/>
        <v>5838</v>
      </c>
      <c r="V176" s="1" t="s">
        <v>1693</v>
      </c>
      <c r="W176" s="29" t="s">
        <v>42</v>
      </c>
      <c r="X176" s="1" t="s">
        <v>539</v>
      </c>
    </row>
    <row r="177" spans="1:24" x14ac:dyDescent="0.25">
      <c r="A177" s="29" t="s">
        <v>175</v>
      </c>
      <c r="B177" s="29">
        <v>138</v>
      </c>
      <c r="C177" s="2" t="s">
        <v>536</v>
      </c>
      <c r="D177" s="30">
        <v>2311</v>
      </c>
      <c r="E177" s="3">
        <f t="shared" si="35"/>
        <v>0.35974470734744707</v>
      </c>
      <c r="F177" s="52" t="s">
        <v>1694</v>
      </c>
      <c r="G177" s="53">
        <v>3715</v>
      </c>
      <c r="H177" s="54">
        <f t="shared" si="36"/>
        <v>0.57830012453300128</v>
      </c>
      <c r="I177" s="4" t="s">
        <v>1694</v>
      </c>
      <c r="J177" s="5">
        <v>398</v>
      </c>
      <c r="K177" s="6">
        <f t="shared" si="37"/>
        <v>6.1955168119551679E-2</v>
      </c>
      <c r="L177" s="7"/>
      <c r="M177" s="8"/>
      <c r="N177" s="9">
        <f t="shared" si="38"/>
        <v>0</v>
      </c>
      <c r="O177" s="10"/>
      <c r="P177" s="11"/>
      <c r="Q177" s="12">
        <f t="shared" si="39"/>
        <v>0</v>
      </c>
      <c r="R177" s="13"/>
      <c r="S177" s="14"/>
      <c r="T177" s="15">
        <f t="shared" si="40"/>
        <v>0</v>
      </c>
      <c r="U177" s="16">
        <f t="shared" si="41"/>
        <v>6424</v>
      </c>
      <c r="V177" s="1" t="s">
        <v>1694</v>
      </c>
      <c r="W177" s="29" t="s">
        <v>18</v>
      </c>
      <c r="X177" s="1" t="s">
        <v>665</v>
      </c>
    </row>
    <row r="178" spans="1:24" x14ac:dyDescent="0.25">
      <c r="A178" s="29" t="s">
        <v>175</v>
      </c>
      <c r="B178" s="29">
        <v>139</v>
      </c>
      <c r="C178" s="2" t="s">
        <v>492</v>
      </c>
      <c r="D178" s="30">
        <v>3557</v>
      </c>
      <c r="E178" s="3">
        <f t="shared" si="35"/>
        <v>0.57734134069144616</v>
      </c>
      <c r="F178" s="52" t="s">
        <v>521</v>
      </c>
      <c r="G178" s="53">
        <v>2213</v>
      </c>
      <c r="H178" s="54">
        <f t="shared" si="36"/>
        <v>0.35919493588703133</v>
      </c>
      <c r="I178" s="4"/>
      <c r="J178" s="5"/>
      <c r="K178" s="6">
        <f t="shared" si="37"/>
        <v>0</v>
      </c>
      <c r="L178" s="7" t="s">
        <v>492</v>
      </c>
      <c r="M178" s="8">
        <v>391</v>
      </c>
      <c r="N178" s="9">
        <f t="shared" si="38"/>
        <v>6.3463723421522483E-2</v>
      </c>
      <c r="O178" s="10"/>
      <c r="P178" s="11"/>
      <c r="Q178" s="12">
        <f t="shared" si="39"/>
        <v>0</v>
      </c>
      <c r="R178" s="13"/>
      <c r="S178" s="14"/>
      <c r="T178" s="15">
        <f t="shared" si="40"/>
        <v>0</v>
      </c>
      <c r="U178" s="16">
        <f t="shared" si="41"/>
        <v>6161</v>
      </c>
      <c r="V178" s="1" t="s">
        <v>492</v>
      </c>
      <c r="W178" s="29" t="s">
        <v>42</v>
      </c>
      <c r="X178" s="1" t="s">
        <v>539</v>
      </c>
    </row>
    <row r="179" spans="1:24" x14ac:dyDescent="0.25">
      <c r="A179" s="29" t="s">
        <v>175</v>
      </c>
      <c r="B179" s="29">
        <v>140</v>
      </c>
      <c r="C179" s="2" t="s">
        <v>1695</v>
      </c>
      <c r="D179" s="30">
        <v>2776</v>
      </c>
      <c r="E179" s="3">
        <f t="shared" si="35"/>
        <v>0.91981444665341283</v>
      </c>
      <c r="F179" s="52"/>
      <c r="G179" s="53"/>
      <c r="H179" s="54">
        <f t="shared" si="36"/>
        <v>0</v>
      </c>
      <c r="I179" s="4"/>
      <c r="J179" s="5"/>
      <c r="K179" s="6">
        <f t="shared" si="37"/>
        <v>0</v>
      </c>
      <c r="L179" s="7" t="s">
        <v>1695</v>
      </c>
      <c r="M179" s="8">
        <v>242</v>
      </c>
      <c r="N179" s="9">
        <f t="shared" si="38"/>
        <v>8.0185553346587141E-2</v>
      </c>
      <c r="O179" s="10"/>
      <c r="P179" s="11"/>
      <c r="Q179" s="12">
        <f t="shared" si="39"/>
        <v>0</v>
      </c>
      <c r="R179" s="13"/>
      <c r="S179" s="14"/>
      <c r="T179" s="15">
        <f t="shared" si="40"/>
        <v>0</v>
      </c>
      <c r="U179" s="16">
        <f t="shared" si="41"/>
        <v>3018</v>
      </c>
      <c r="V179" s="1" t="s">
        <v>1695</v>
      </c>
      <c r="W179" s="29" t="s">
        <v>42</v>
      </c>
      <c r="X179" s="1" t="s">
        <v>43</v>
      </c>
    </row>
    <row r="180" spans="1:24" x14ac:dyDescent="0.25">
      <c r="A180" s="29" t="s">
        <v>175</v>
      </c>
      <c r="B180" s="29">
        <v>141</v>
      </c>
      <c r="C180" s="2"/>
      <c r="D180" s="30"/>
      <c r="E180" s="3">
        <f t="shared" si="35"/>
        <v>0</v>
      </c>
      <c r="F180" s="52" t="s">
        <v>1342</v>
      </c>
      <c r="G180" s="53">
        <v>6078</v>
      </c>
      <c r="H180" s="54">
        <f t="shared" si="36"/>
        <v>1</v>
      </c>
      <c r="I180" s="4"/>
      <c r="J180" s="5"/>
      <c r="K180" s="6">
        <f t="shared" si="37"/>
        <v>0</v>
      </c>
      <c r="L180" s="7"/>
      <c r="M180" s="8"/>
      <c r="N180" s="9">
        <f t="shared" si="38"/>
        <v>0</v>
      </c>
      <c r="O180" s="10"/>
      <c r="P180" s="11"/>
      <c r="Q180" s="12">
        <f t="shared" si="39"/>
        <v>0</v>
      </c>
      <c r="R180" s="13"/>
      <c r="S180" s="14"/>
      <c r="T180" s="15">
        <f t="shared" si="40"/>
        <v>0</v>
      </c>
      <c r="U180" s="16">
        <f t="shared" si="41"/>
        <v>6078</v>
      </c>
      <c r="V180" s="1" t="s">
        <v>1342</v>
      </c>
      <c r="W180" s="29" t="s">
        <v>18</v>
      </c>
      <c r="X180" s="1" t="s">
        <v>18</v>
      </c>
    </row>
    <row r="181" spans="1:24" x14ac:dyDescent="0.25">
      <c r="A181" s="29" t="s">
        <v>175</v>
      </c>
      <c r="B181" s="29">
        <v>142</v>
      </c>
      <c r="C181" s="2" t="s">
        <v>1883</v>
      </c>
      <c r="D181" s="30">
        <v>3337</v>
      </c>
      <c r="E181" s="3">
        <f t="shared" si="35"/>
        <v>0.42919614147909968</v>
      </c>
      <c r="F181" s="52" t="s">
        <v>1884</v>
      </c>
      <c r="G181" s="53">
        <v>4074</v>
      </c>
      <c r="H181" s="54">
        <f t="shared" si="36"/>
        <v>0.52398713826366561</v>
      </c>
      <c r="I181" s="4" t="s">
        <v>1884</v>
      </c>
      <c r="J181" s="5">
        <v>202</v>
      </c>
      <c r="K181" s="6">
        <f t="shared" si="37"/>
        <v>2.5980707395498393E-2</v>
      </c>
      <c r="L181" s="7" t="s">
        <v>1883</v>
      </c>
      <c r="M181" s="8">
        <v>162</v>
      </c>
      <c r="N181" s="9">
        <f t="shared" si="38"/>
        <v>2.0836012861736336E-2</v>
      </c>
      <c r="O181" s="10"/>
      <c r="P181" s="11"/>
      <c r="Q181" s="12">
        <f t="shared" si="39"/>
        <v>0</v>
      </c>
      <c r="R181" s="13"/>
      <c r="S181" s="14"/>
      <c r="T181" s="15">
        <f t="shared" si="40"/>
        <v>0</v>
      </c>
      <c r="U181" s="16">
        <f t="shared" si="41"/>
        <v>7775</v>
      </c>
      <c r="V181" s="1" t="s">
        <v>1884</v>
      </c>
      <c r="W181" s="29" t="s">
        <v>18</v>
      </c>
      <c r="X181" s="1" t="s">
        <v>541</v>
      </c>
    </row>
    <row r="182" spans="1:24" x14ac:dyDescent="0.25">
      <c r="A182" s="29" t="s">
        <v>175</v>
      </c>
      <c r="B182" s="29">
        <v>143</v>
      </c>
      <c r="C182" s="2" t="s">
        <v>1885</v>
      </c>
      <c r="D182" s="30">
        <v>2943</v>
      </c>
      <c r="E182" s="3">
        <f t="shared" si="35"/>
        <v>0.33356001360081605</v>
      </c>
      <c r="F182" s="52" t="s">
        <v>1700</v>
      </c>
      <c r="G182" s="53">
        <v>5880</v>
      </c>
      <c r="H182" s="54">
        <f t="shared" si="36"/>
        <v>0.666439986399184</v>
      </c>
      <c r="I182" s="4"/>
      <c r="J182" s="5"/>
      <c r="K182" s="6">
        <f t="shared" si="37"/>
        <v>0</v>
      </c>
      <c r="L182" s="7"/>
      <c r="M182" s="8"/>
      <c r="N182" s="9">
        <f t="shared" si="38"/>
        <v>0</v>
      </c>
      <c r="O182" s="10"/>
      <c r="P182" s="11"/>
      <c r="Q182" s="12">
        <f t="shared" si="39"/>
        <v>0</v>
      </c>
      <c r="R182" s="13"/>
      <c r="S182" s="14"/>
      <c r="T182" s="15">
        <f t="shared" si="40"/>
        <v>0</v>
      </c>
      <c r="U182" s="16">
        <f t="shared" si="41"/>
        <v>8823</v>
      </c>
      <c r="V182" s="1" t="s">
        <v>1700</v>
      </c>
      <c r="W182" s="29" t="s">
        <v>18</v>
      </c>
      <c r="X182" s="1" t="s">
        <v>98</v>
      </c>
    </row>
    <row r="183" spans="1:24" x14ac:dyDescent="0.25">
      <c r="A183" s="29" t="s">
        <v>175</v>
      </c>
      <c r="B183" s="29">
        <v>144</v>
      </c>
      <c r="C183" s="2" t="s">
        <v>1886</v>
      </c>
      <c r="D183" s="30">
        <v>3752</v>
      </c>
      <c r="E183" s="3">
        <f t="shared" si="35"/>
        <v>0.53784403669724767</v>
      </c>
      <c r="F183" s="52" t="s">
        <v>1702</v>
      </c>
      <c r="G183" s="53">
        <v>3224</v>
      </c>
      <c r="H183" s="54">
        <f t="shared" si="36"/>
        <v>0.46215596330275227</v>
      </c>
      <c r="I183" s="4"/>
      <c r="J183" s="5"/>
      <c r="K183" s="6">
        <f t="shared" si="37"/>
        <v>0</v>
      </c>
      <c r="L183" s="7"/>
      <c r="M183" s="8"/>
      <c r="N183" s="9">
        <f t="shared" si="38"/>
        <v>0</v>
      </c>
      <c r="O183" s="10"/>
      <c r="P183" s="11"/>
      <c r="Q183" s="12">
        <f t="shared" si="39"/>
        <v>0</v>
      </c>
      <c r="R183" s="13"/>
      <c r="S183" s="14"/>
      <c r="T183" s="15">
        <f t="shared" si="40"/>
        <v>0</v>
      </c>
      <c r="U183" s="16">
        <f t="shared" si="41"/>
        <v>6976</v>
      </c>
      <c r="V183" s="1" t="s">
        <v>1886</v>
      </c>
      <c r="W183" s="29" t="s">
        <v>42</v>
      </c>
      <c r="X183" s="1" t="s">
        <v>98</v>
      </c>
    </row>
    <row r="184" spans="1:24" x14ac:dyDescent="0.25">
      <c r="A184" s="29" t="s">
        <v>175</v>
      </c>
      <c r="B184" s="29">
        <v>145</v>
      </c>
      <c r="C184" s="2" t="s">
        <v>256</v>
      </c>
      <c r="D184" s="30">
        <v>2681</v>
      </c>
      <c r="E184" s="3">
        <f t="shared" si="35"/>
        <v>0.76600000000000001</v>
      </c>
      <c r="F184" s="52" t="s">
        <v>1887</v>
      </c>
      <c r="G184" s="53">
        <v>819</v>
      </c>
      <c r="H184" s="54">
        <f t="shared" si="36"/>
        <v>0.23400000000000001</v>
      </c>
      <c r="I184" s="4"/>
      <c r="J184" s="5"/>
      <c r="K184" s="6">
        <f t="shared" si="37"/>
        <v>0</v>
      </c>
      <c r="L184" s="7"/>
      <c r="M184" s="8"/>
      <c r="N184" s="9">
        <f t="shared" si="38"/>
        <v>0</v>
      </c>
      <c r="O184" s="10"/>
      <c r="P184" s="11"/>
      <c r="Q184" s="12">
        <f t="shared" si="39"/>
        <v>0</v>
      </c>
      <c r="R184" s="13"/>
      <c r="S184" s="14"/>
      <c r="T184" s="15">
        <f t="shared" si="40"/>
        <v>0</v>
      </c>
      <c r="U184" s="16">
        <f t="shared" si="41"/>
        <v>3500</v>
      </c>
      <c r="V184" s="1" t="s">
        <v>256</v>
      </c>
      <c r="W184" s="29" t="s">
        <v>42</v>
      </c>
      <c r="X184" s="1" t="s">
        <v>98</v>
      </c>
    </row>
    <row r="185" spans="1:24" x14ac:dyDescent="0.25">
      <c r="A185" s="29" t="s">
        <v>175</v>
      </c>
      <c r="B185" s="29">
        <v>146</v>
      </c>
      <c r="C185" s="2" t="s">
        <v>70</v>
      </c>
      <c r="D185" s="30">
        <v>2447</v>
      </c>
      <c r="E185" s="3">
        <f t="shared" si="35"/>
        <v>0.54426156583629892</v>
      </c>
      <c r="F185" s="52" t="s">
        <v>492</v>
      </c>
      <c r="G185" s="53">
        <v>1888</v>
      </c>
      <c r="H185" s="54">
        <f t="shared" si="36"/>
        <v>0.41992882562277578</v>
      </c>
      <c r="I185" s="4" t="s">
        <v>492</v>
      </c>
      <c r="J185" s="5">
        <v>161</v>
      </c>
      <c r="K185" s="6">
        <f t="shared" si="37"/>
        <v>3.580960854092527E-2</v>
      </c>
      <c r="L185" s="7"/>
      <c r="M185" s="8"/>
      <c r="N185" s="9">
        <f t="shared" si="38"/>
        <v>0</v>
      </c>
      <c r="O185" s="10"/>
      <c r="P185" s="11"/>
      <c r="Q185" s="12">
        <f t="shared" si="39"/>
        <v>0</v>
      </c>
      <c r="R185" s="13"/>
      <c r="S185" s="14"/>
      <c r="T185" s="15">
        <f t="shared" si="40"/>
        <v>0</v>
      </c>
      <c r="U185" s="16">
        <f t="shared" si="41"/>
        <v>4496</v>
      </c>
      <c r="V185" s="1" t="s">
        <v>70</v>
      </c>
      <c r="W185" s="29" t="s">
        <v>42</v>
      </c>
      <c r="X185" s="1" t="s">
        <v>665</v>
      </c>
    </row>
    <row r="186" spans="1:24" x14ac:dyDescent="0.25">
      <c r="A186" s="29" t="s">
        <v>175</v>
      </c>
      <c r="B186" s="29">
        <v>147</v>
      </c>
      <c r="C186" s="2" t="s">
        <v>1706</v>
      </c>
      <c r="D186" s="30">
        <v>3905</v>
      </c>
      <c r="E186" s="3">
        <f t="shared" si="35"/>
        <v>0.51005747126436785</v>
      </c>
      <c r="F186" s="52" t="s">
        <v>1888</v>
      </c>
      <c r="G186" s="53">
        <v>3553</v>
      </c>
      <c r="H186" s="54">
        <f t="shared" si="36"/>
        <v>0.46408045977011492</v>
      </c>
      <c r="I186" s="4" t="s">
        <v>1888</v>
      </c>
      <c r="J186" s="5">
        <v>198</v>
      </c>
      <c r="K186" s="6">
        <f t="shared" si="37"/>
        <v>2.5862068965517241E-2</v>
      </c>
      <c r="L186" s="7"/>
      <c r="M186" s="8"/>
      <c r="N186" s="9">
        <f t="shared" si="38"/>
        <v>0</v>
      </c>
      <c r="O186" s="10"/>
      <c r="P186" s="11"/>
      <c r="Q186" s="12">
        <f t="shared" si="39"/>
        <v>0</v>
      </c>
      <c r="R186" s="13"/>
      <c r="S186" s="14"/>
      <c r="T186" s="15">
        <f t="shared" si="40"/>
        <v>0</v>
      </c>
      <c r="U186" s="16">
        <f t="shared" si="41"/>
        <v>7656</v>
      </c>
      <c r="V186" s="1" t="s">
        <v>1706</v>
      </c>
      <c r="W186" s="29" t="s">
        <v>42</v>
      </c>
      <c r="X186" s="1" t="s">
        <v>665</v>
      </c>
    </row>
    <row r="187" spans="1:24" x14ac:dyDescent="0.25">
      <c r="A187" s="29" t="s">
        <v>175</v>
      </c>
      <c r="B187" s="29">
        <v>148</v>
      </c>
      <c r="C187" s="2" t="s">
        <v>265</v>
      </c>
      <c r="D187" s="30">
        <v>2967</v>
      </c>
      <c r="E187" s="3">
        <f t="shared" si="35"/>
        <v>0.66884580703336338</v>
      </c>
      <c r="F187" s="52" t="s">
        <v>1889</v>
      </c>
      <c r="G187" s="53">
        <v>1283</v>
      </c>
      <c r="H187" s="54">
        <f t="shared" si="36"/>
        <v>0.28922452660054104</v>
      </c>
      <c r="I187" s="4" t="s">
        <v>1889</v>
      </c>
      <c r="J187" s="5">
        <v>120</v>
      </c>
      <c r="K187" s="6">
        <f t="shared" si="37"/>
        <v>2.7051397655545536E-2</v>
      </c>
      <c r="L187" s="7"/>
      <c r="M187" s="8"/>
      <c r="N187" s="9">
        <f t="shared" si="38"/>
        <v>0</v>
      </c>
      <c r="O187" s="10" t="s">
        <v>1890</v>
      </c>
      <c r="P187" s="11">
        <v>66</v>
      </c>
      <c r="Q187" s="12">
        <f t="shared" si="39"/>
        <v>1.4878268710550046E-2</v>
      </c>
      <c r="R187" s="13"/>
      <c r="S187" s="14"/>
      <c r="T187" s="15">
        <f t="shared" si="40"/>
        <v>0</v>
      </c>
      <c r="U187" s="16">
        <f t="shared" si="41"/>
        <v>4436</v>
      </c>
      <c r="V187" s="1" t="s">
        <v>265</v>
      </c>
      <c r="W187" s="29" t="s">
        <v>42</v>
      </c>
      <c r="X187" s="1" t="s">
        <v>1891</v>
      </c>
    </row>
    <row r="188" spans="1:24" x14ac:dyDescent="0.25">
      <c r="A188" s="29" t="s">
        <v>175</v>
      </c>
      <c r="B188" s="29">
        <v>149</v>
      </c>
      <c r="C188" s="2"/>
      <c r="D188" s="30"/>
      <c r="E188" s="3">
        <f t="shared" si="35"/>
        <v>0</v>
      </c>
      <c r="F188" s="52" t="s">
        <v>1712</v>
      </c>
      <c r="G188" s="53">
        <v>5554</v>
      </c>
      <c r="H188" s="54">
        <f t="shared" si="36"/>
        <v>1</v>
      </c>
      <c r="I188" s="4"/>
      <c r="J188" s="5"/>
      <c r="K188" s="6">
        <f t="shared" si="37"/>
        <v>0</v>
      </c>
      <c r="L188" s="7"/>
      <c r="M188" s="8"/>
      <c r="N188" s="9">
        <f t="shared" si="38"/>
        <v>0</v>
      </c>
      <c r="O188" s="10"/>
      <c r="P188" s="11"/>
      <c r="Q188" s="12">
        <f t="shared" si="39"/>
        <v>0</v>
      </c>
      <c r="R188" s="13"/>
      <c r="S188" s="14"/>
      <c r="T188" s="15">
        <f t="shared" si="40"/>
        <v>0</v>
      </c>
      <c r="U188" s="16">
        <f t="shared" si="41"/>
        <v>5554</v>
      </c>
      <c r="V188" s="1" t="s">
        <v>1712</v>
      </c>
      <c r="W188" s="29" t="s">
        <v>18</v>
      </c>
      <c r="X188" s="1" t="s">
        <v>18</v>
      </c>
    </row>
    <row r="189" spans="1:24" x14ac:dyDescent="0.25">
      <c r="A189" s="29" t="s">
        <v>175</v>
      </c>
      <c r="B189" s="29">
        <v>150</v>
      </c>
      <c r="C189" s="2" t="s">
        <v>1892</v>
      </c>
      <c r="D189" s="30">
        <v>3119</v>
      </c>
      <c r="E189" s="3">
        <f t="shared" si="35"/>
        <v>0.48117864856525766</v>
      </c>
      <c r="F189" s="52" t="s">
        <v>1893</v>
      </c>
      <c r="G189" s="53">
        <v>3363</v>
      </c>
      <c r="H189" s="54">
        <f t="shared" si="36"/>
        <v>0.51882135143474239</v>
      </c>
      <c r="I189" s="4"/>
      <c r="J189" s="5"/>
      <c r="K189" s="6">
        <f t="shared" si="37"/>
        <v>0</v>
      </c>
      <c r="L189" s="7"/>
      <c r="M189" s="8"/>
      <c r="N189" s="9">
        <f t="shared" si="38"/>
        <v>0</v>
      </c>
      <c r="O189" s="10"/>
      <c r="P189" s="11"/>
      <c r="Q189" s="12">
        <f t="shared" si="39"/>
        <v>0</v>
      </c>
      <c r="R189" s="13"/>
      <c r="S189" s="14"/>
      <c r="T189" s="15">
        <f t="shared" si="40"/>
        <v>0</v>
      </c>
      <c r="U189" s="16">
        <f t="shared" si="41"/>
        <v>6482</v>
      </c>
      <c r="V189" s="1" t="s">
        <v>1893</v>
      </c>
      <c r="W189" s="29" t="s">
        <v>18</v>
      </c>
      <c r="X189" s="1" t="s">
        <v>98</v>
      </c>
    </row>
    <row r="190" spans="1:24" ht="22" customHeight="1" thickBot="1" x14ac:dyDescent="0.3">
      <c r="A190" s="29" t="s">
        <v>175</v>
      </c>
      <c r="B190" s="29">
        <v>151</v>
      </c>
      <c r="C190" s="17"/>
      <c r="D190" s="31"/>
      <c r="E190" s="3">
        <f t="shared" si="35"/>
        <v>0</v>
      </c>
      <c r="F190" s="55" t="s">
        <v>1716</v>
      </c>
      <c r="G190" s="56">
        <v>5909</v>
      </c>
      <c r="H190" s="54">
        <f t="shared" si="36"/>
        <v>1</v>
      </c>
      <c r="I190" s="18"/>
      <c r="J190" s="19"/>
      <c r="K190" s="6">
        <f t="shared" si="37"/>
        <v>0</v>
      </c>
      <c r="L190" s="20"/>
      <c r="M190" s="21"/>
      <c r="N190" s="9">
        <f t="shared" si="38"/>
        <v>0</v>
      </c>
      <c r="O190" s="22"/>
      <c r="P190" s="23"/>
      <c r="Q190" s="12">
        <f t="shared" si="39"/>
        <v>0</v>
      </c>
      <c r="R190" s="24"/>
      <c r="S190" s="25"/>
      <c r="T190" s="15">
        <f t="shared" si="40"/>
        <v>0</v>
      </c>
      <c r="U190" s="26">
        <f t="shared" si="41"/>
        <v>5909</v>
      </c>
      <c r="V190" s="1" t="s">
        <v>1716</v>
      </c>
      <c r="W190" s="29" t="s">
        <v>18</v>
      </c>
      <c r="X190" s="1" t="s">
        <v>18</v>
      </c>
    </row>
  </sheetData>
  <conditionalFormatting sqref="W3:W500">
    <cfRule type="containsText" dxfId="7" priority="7" operator="containsText" text="R">
      <formula>NOT(ISERROR(SEARCH("R",W3)))</formula>
    </cfRule>
    <cfRule type="containsText" dxfId="6" priority="8" operator="containsText" text="D">
      <formula>NOT(ISERROR(SEARCH("D",W3)))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A1:Y189"/>
  <sheetViews>
    <sheetView workbookViewId="0">
      <selection activeCell="C42" sqref="C42"/>
    </sheetView>
  </sheetViews>
  <sheetFormatPr baseColWidth="10" defaultColWidth="10.83203125" defaultRowHeight="21" x14ac:dyDescent="0.25"/>
  <cols>
    <col min="1" max="1" width="11.1640625" style="1" bestFit="1" customWidth="1"/>
    <col min="2" max="2" width="9" style="1" bestFit="1" customWidth="1"/>
    <col min="3" max="3" width="16" style="1" bestFit="1" customWidth="1"/>
    <col min="4" max="4" width="12" style="32" bestFit="1" customWidth="1"/>
    <col min="5" max="5" width="11.1640625" style="28" customWidth="1"/>
    <col min="6" max="6" width="13.83203125" style="1" bestFit="1" customWidth="1"/>
    <col min="7" max="7" width="12" style="27" bestFit="1" customWidth="1"/>
    <col min="8" max="8" width="11.5" style="28" customWidth="1"/>
    <col min="9" max="9" width="15.83203125" style="1" bestFit="1" customWidth="1"/>
    <col min="10" max="10" width="10.83203125" style="27" bestFit="1" customWidth="1"/>
    <col min="11" max="11" width="11.1640625" style="28" customWidth="1"/>
    <col min="12" max="12" width="20.83203125" style="1" bestFit="1" customWidth="1"/>
    <col min="13" max="13" width="10.83203125" style="27" bestFit="1" customWidth="1"/>
    <col min="14" max="14" width="9.5" style="28" bestFit="1" customWidth="1"/>
    <col min="15" max="15" width="13.1640625" style="1" bestFit="1" customWidth="1"/>
    <col min="16" max="16" width="9.5" style="27" bestFit="1" customWidth="1"/>
    <col min="17" max="17" width="9.5" style="28" bestFit="1" customWidth="1"/>
    <col min="18" max="18" width="13.83203125" style="1" bestFit="1" customWidth="1"/>
    <col min="19" max="19" width="9.5" style="27" bestFit="1" customWidth="1"/>
    <col min="20" max="20" width="9.5" style="28" bestFit="1" customWidth="1"/>
    <col min="21" max="21" width="15.6640625" style="27" bestFit="1" customWidth="1"/>
    <col min="22" max="22" width="22.6640625" style="1" bestFit="1" customWidth="1"/>
    <col min="23" max="23" width="16" style="29" bestFit="1" customWidth="1"/>
    <col min="24" max="24" width="31.1640625" style="1" bestFit="1" customWidth="1"/>
    <col min="25" max="25" width="10.83203125" style="71" customWidth="1"/>
    <col min="26" max="26" width="10.83203125" style="1" customWidth="1"/>
    <col min="27" max="16384" width="10.83203125" style="1"/>
  </cols>
  <sheetData>
    <row r="1" spans="1:25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1389</v>
      </c>
      <c r="J1" s="37" t="s">
        <v>3</v>
      </c>
      <c r="K1" s="38" t="s">
        <v>4</v>
      </c>
      <c r="L1" s="39" t="s">
        <v>1390</v>
      </c>
      <c r="M1" s="40" t="s">
        <v>3</v>
      </c>
      <c r="N1" s="41" t="s">
        <v>4</v>
      </c>
      <c r="O1" s="42" t="s">
        <v>9</v>
      </c>
      <c r="P1" s="43" t="s">
        <v>3</v>
      </c>
      <c r="Q1" s="44" t="s">
        <v>4</v>
      </c>
      <c r="R1" s="45" t="s">
        <v>10</v>
      </c>
      <c r="S1" s="46" t="s">
        <v>3</v>
      </c>
      <c r="T1" s="47" t="s">
        <v>4</v>
      </c>
      <c r="U1" s="48" t="s">
        <v>11</v>
      </c>
      <c r="V1" s="29" t="s">
        <v>12</v>
      </c>
      <c r="W1" s="29" t="s">
        <v>13</v>
      </c>
      <c r="X1" s="29" t="s">
        <v>14</v>
      </c>
      <c r="Y1" s="64"/>
    </row>
    <row r="2" spans="1:25" x14ac:dyDescent="0.25">
      <c r="A2" s="1" t="s">
        <v>15</v>
      </c>
      <c r="B2" s="1">
        <v>1</v>
      </c>
      <c r="C2" s="2" t="s">
        <v>1391</v>
      </c>
      <c r="D2" s="30">
        <v>20437</v>
      </c>
      <c r="E2" s="3">
        <f t="shared" ref="E2:E37" si="0">D2/SUM($D2,$G2,$J2,$M2,$P2,$S2)</f>
        <v>0.7481147961051321</v>
      </c>
      <c r="F2" s="52" t="s">
        <v>1392</v>
      </c>
      <c r="G2" s="53">
        <v>6052</v>
      </c>
      <c r="H2" s="54">
        <f t="shared" ref="H2:H37" si="1">G2/SUM($D2,$G2,$J2,$M2,$P2,$S2)</f>
        <v>0.2215389120726261</v>
      </c>
      <c r="I2" s="4"/>
      <c r="J2" s="5"/>
      <c r="K2" s="6">
        <f t="shared" ref="K2:K37" si="2">J2/SUM($D2,$G2,$J2,$M2,$P2,$S2)</f>
        <v>0</v>
      </c>
      <c r="L2" s="7"/>
      <c r="M2" s="8"/>
      <c r="N2" s="9">
        <f t="shared" ref="N2:N37" si="3">M2/SUM($D2,$G2,$J2,$M2,$P2,$S2)</f>
        <v>0</v>
      </c>
      <c r="O2" s="10" t="s">
        <v>1236</v>
      </c>
      <c r="P2" s="11">
        <v>829</v>
      </c>
      <c r="Q2" s="12">
        <f t="shared" ref="Q2:Q37" si="4">P2/SUM($D2,$G2,$J2,$M2,$P2,$S2)</f>
        <v>3.0346291822241744E-2</v>
      </c>
      <c r="R2" s="13"/>
      <c r="S2" s="14"/>
      <c r="T2" s="15">
        <f t="shared" ref="T2:T37" si="5">S2/SUM($D2,$G2,$J2,$M2,$P2,$S2)</f>
        <v>0</v>
      </c>
      <c r="U2" s="16">
        <f t="shared" ref="U2:U37" si="6">D2+G2+J2+M2+P2+S2</f>
        <v>27318</v>
      </c>
      <c r="V2" s="1" t="s">
        <v>1391</v>
      </c>
      <c r="W2" s="29" t="s">
        <v>42</v>
      </c>
      <c r="X2" s="1" t="s">
        <v>1894</v>
      </c>
    </row>
    <row r="3" spans="1:25" x14ac:dyDescent="0.25">
      <c r="A3" s="1" t="s">
        <v>15</v>
      </c>
      <c r="B3" s="1">
        <v>2</v>
      </c>
      <c r="C3" s="2" t="s">
        <v>1394</v>
      </c>
      <c r="D3" s="30">
        <v>29319</v>
      </c>
      <c r="E3" s="3">
        <f t="shared" si="0"/>
        <v>0.79975450081833066</v>
      </c>
      <c r="F3" s="52" t="s">
        <v>1719</v>
      </c>
      <c r="G3" s="53">
        <v>5888</v>
      </c>
      <c r="H3" s="54">
        <f t="shared" si="1"/>
        <v>0.16061102018548826</v>
      </c>
      <c r="I3" s="4"/>
      <c r="J3" s="5"/>
      <c r="K3" s="6">
        <f t="shared" si="2"/>
        <v>0</v>
      </c>
      <c r="L3" s="7" t="s">
        <v>1394</v>
      </c>
      <c r="M3" s="8">
        <v>1453</v>
      </c>
      <c r="N3" s="9">
        <f t="shared" si="3"/>
        <v>3.9634478996181124E-2</v>
      </c>
      <c r="O3" s="10"/>
      <c r="P3" s="11"/>
      <c r="Q3" s="12">
        <f t="shared" si="4"/>
        <v>0</v>
      </c>
      <c r="R3" s="13"/>
      <c r="S3" s="14"/>
      <c r="T3" s="15">
        <f t="shared" si="5"/>
        <v>0</v>
      </c>
      <c r="U3" s="16">
        <f t="shared" si="6"/>
        <v>36660</v>
      </c>
      <c r="V3" s="1" t="s">
        <v>1394</v>
      </c>
      <c r="W3" s="29" t="s">
        <v>42</v>
      </c>
      <c r="X3" s="1" t="s">
        <v>539</v>
      </c>
    </row>
    <row r="4" spans="1:25" x14ac:dyDescent="0.25">
      <c r="A4" s="1" t="s">
        <v>15</v>
      </c>
      <c r="B4" s="1">
        <v>3</v>
      </c>
      <c r="C4" s="2" t="s">
        <v>1478</v>
      </c>
      <c r="D4" s="30">
        <v>23913</v>
      </c>
      <c r="E4" s="3">
        <f t="shared" si="0"/>
        <v>0.56182599910720576</v>
      </c>
      <c r="F4" s="52" t="s">
        <v>1895</v>
      </c>
      <c r="G4" s="53">
        <v>17260</v>
      </c>
      <c r="H4" s="54">
        <f t="shared" si="1"/>
        <v>0.40551652844019453</v>
      </c>
      <c r="I4" s="4" t="s">
        <v>1895</v>
      </c>
      <c r="J4" s="5">
        <v>1390</v>
      </c>
      <c r="K4" s="6">
        <f t="shared" si="2"/>
        <v>3.2657472452599673E-2</v>
      </c>
      <c r="L4" s="7"/>
      <c r="M4" s="8"/>
      <c r="N4" s="9">
        <f t="shared" si="3"/>
        <v>0</v>
      </c>
      <c r="O4" s="10"/>
      <c r="P4" s="11"/>
      <c r="Q4" s="12">
        <f t="shared" si="4"/>
        <v>0</v>
      </c>
      <c r="R4" s="13"/>
      <c r="S4" s="14"/>
      <c r="T4" s="15">
        <f t="shared" si="5"/>
        <v>0</v>
      </c>
      <c r="U4" s="16">
        <f t="shared" si="6"/>
        <v>42563</v>
      </c>
      <c r="V4" s="1" t="s">
        <v>1478</v>
      </c>
      <c r="W4" s="29" t="s">
        <v>42</v>
      </c>
      <c r="X4" s="1" t="s">
        <v>665</v>
      </c>
    </row>
    <row r="5" spans="1:25" x14ac:dyDescent="0.25">
      <c r="A5" s="1" t="s">
        <v>15</v>
      </c>
      <c r="B5" s="1">
        <v>4</v>
      </c>
      <c r="C5" s="2" t="s">
        <v>1397</v>
      </c>
      <c r="D5" s="30">
        <v>22525</v>
      </c>
      <c r="E5" s="3">
        <f t="shared" si="0"/>
        <v>0.47219252457916694</v>
      </c>
      <c r="F5" s="52" t="s">
        <v>1896</v>
      </c>
      <c r="G5" s="53">
        <v>22125</v>
      </c>
      <c r="H5" s="54">
        <f t="shared" si="1"/>
        <v>0.46380730771649581</v>
      </c>
      <c r="I5" s="4" t="s">
        <v>1896</v>
      </c>
      <c r="J5" s="5">
        <v>1432</v>
      </c>
      <c r="K5" s="6">
        <f t="shared" si="2"/>
        <v>3.0019076368362575E-2</v>
      </c>
      <c r="L5" s="7" t="s">
        <v>1397</v>
      </c>
      <c r="M5" s="8">
        <v>1621</v>
      </c>
      <c r="N5" s="9">
        <f t="shared" si="3"/>
        <v>3.3981091335974677E-2</v>
      </c>
      <c r="O5" s="10"/>
      <c r="P5" s="11"/>
      <c r="Q5" s="12">
        <f t="shared" si="4"/>
        <v>0</v>
      </c>
      <c r="R5" s="13"/>
      <c r="S5" s="14"/>
      <c r="T5" s="15">
        <f t="shared" si="5"/>
        <v>0</v>
      </c>
      <c r="U5" s="16">
        <f t="shared" si="6"/>
        <v>47703</v>
      </c>
      <c r="V5" s="1" t="s">
        <v>1397</v>
      </c>
      <c r="W5" s="29" t="s">
        <v>42</v>
      </c>
      <c r="X5" s="1" t="s">
        <v>541</v>
      </c>
    </row>
    <row r="6" spans="1:25" x14ac:dyDescent="0.25">
      <c r="A6" s="1" t="s">
        <v>15</v>
      </c>
      <c r="B6" s="1">
        <v>5</v>
      </c>
      <c r="C6" s="2" t="s">
        <v>1399</v>
      </c>
      <c r="D6" s="30">
        <v>30655</v>
      </c>
      <c r="E6" s="3">
        <f t="shared" si="0"/>
        <v>0.59198964911264318</v>
      </c>
      <c r="F6" s="52" t="s">
        <v>1897</v>
      </c>
      <c r="G6" s="53">
        <v>20088</v>
      </c>
      <c r="H6" s="54">
        <f t="shared" si="1"/>
        <v>0.38792653959793755</v>
      </c>
      <c r="I6" s="4" t="s">
        <v>1897</v>
      </c>
      <c r="J6" s="5">
        <v>1040</v>
      </c>
      <c r="K6" s="6">
        <f t="shared" si="2"/>
        <v>2.0083811289419308E-2</v>
      </c>
      <c r="L6" s="7"/>
      <c r="M6" s="8"/>
      <c r="N6" s="9">
        <f t="shared" si="3"/>
        <v>0</v>
      </c>
      <c r="O6" s="10"/>
      <c r="P6" s="11"/>
      <c r="Q6" s="12">
        <f t="shared" si="4"/>
        <v>0</v>
      </c>
      <c r="R6" s="13"/>
      <c r="S6" s="14"/>
      <c r="T6" s="15">
        <f t="shared" si="5"/>
        <v>0</v>
      </c>
      <c r="U6" s="16">
        <f t="shared" si="6"/>
        <v>51783</v>
      </c>
      <c r="V6" s="1" t="s">
        <v>1399</v>
      </c>
      <c r="W6" s="29" t="s">
        <v>42</v>
      </c>
      <c r="X6" s="1" t="s">
        <v>665</v>
      </c>
    </row>
    <row r="7" spans="1:25" x14ac:dyDescent="0.25">
      <c r="A7" s="1" t="s">
        <v>15</v>
      </c>
      <c r="B7" s="1">
        <v>6</v>
      </c>
      <c r="C7" s="2" t="s">
        <v>1898</v>
      </c>
      <c r="D7" s="30">
        <v>18227</v>
      </c>
      <c r="E7" s="3">
        <f t="shared" si="0"/>
        <v>0.55731539519951079</v>
      </c>
      <c r="F7" s="52" t="s">
        <v>1899</v>
      </c>
      <c r="G7" s="53">
        <v>10788</v>
      </c>
      <c r="H7" s="54">
        <f t="shared" si="1"/>
        <v>0.32985781990521329</v>
      </c>
      <c r="I7" s="4"/>
      <c r="J7" s="5"/>
      <c r="K7" s="6">
        <f t="shared" si="2"/>
        <v>0</v>
      </c>
      <c r="L7" s="7" t="s">
        <v>1898</v>
      </c>
      <c r="M7" s="8">
        <v>1456</v>
      </c>
      <c r="N7" s="9">
        <f t="shared" si="3"/>
        <v>4.4519186668705094E-2</v>
      </c>
      <c r="O7" s="10"/>
      <c r="P7" s="11"/>
      <c r="Q7" s="12">
        <f t="shared" si="4"/>
        <v>0</v>
      </c>
      <c r="R7" s="13" t="s">
        <v>1900</v>
      </c>
      <c r="S7" s="14">
        <v>2234</v>
      </c>
      <c r="T7" s="15">
        <f t="shared" si="5"/>
        <v>6.8307598226570856E-2</v>
      </c>
      <c r="U7" s="16">
        <f t="shared" si="6"/>
        <v>32705</v>
      </c>
      <c r="V7" s="1" t="s">
        <v>1898</v>
      </c>
      <c r="W7" s="29" t="s">
        <v>42</v>
      </c>
      <c r="X7" s="1" t="s">
        <v>1901</v>
      </c>
    </row>
    <row r="8" spans="1:25" x14ac:dyDescent="0.25">
      <c r="A8" s="1" t="s">
        <v>15</v>
      </c>
      <c r="B8" s="1">
        <v>7</v>
      </c>
      <c r="C8" s="2" t="s">
        <v>1902</v>
      </c>
      <c r="D8" s="30">
        <v>16814</v>
      </c>
      <c r="E8" s="3">
        <f t="shared" si="0"/>
        <v>0.35744807500159442</v>
      </c>
      <c r="F8" s="52" t="s">
        <v>1403</v>
      </c>
      <c r="G8" s="53">
        <v>26755</v>
      </c>
      <c r="H8" s="54">
        <f t="shared" si="1"/>
        <v>0.56878334998618163</v>
      </c>
      <c r="I8" s="4" t="s">
        <v>1403</v>
      </c>
      <c r="J8" s="5">
        <v>1896</v>
      </c>
      <c r="K8" s="6">
        <f t="shared" si="2"/>
        <v>4.0306979315036462E-2</v>
      </c>
      <c r="L8" s="7" t="s">
        <v>1902</v>
      </c>
      <c r="M8" s="8">
        <v>1574</v>
      </c>
      <c r="N8" s="9">
        <f t="shared" si="3"/>
        <v>3.3461595697187443E-2</v>
      </c>
      <c r="O8" s="10"/>
      <c r="P8" s="11"/>
      <c r="Q8" s="12">
        <f t="shared" si="4"/>
        <v>0</v>
      </c>
      <c r="R8" s="13"/>
      <c r="S8" s="14"/>
      <c r="T8" s="15">
        <f t="shared" si="5"/>
        <v>0</v>
      </c>
      <c r="U8" s="16">
        <f t="shared" si="6"/>
        <v>47039</v>
      </c>
      <c r="V8" s="1" t="s">
        <v>1403</v>
      </c>
      <c r="W8" s="29" t="s">
        <v>18</v>
      </c>
      <c r="X8" s="1" t="s">
        <v>1903</v>
      </c>
    </row>
    <row r="9" spans="1:25" x14ac:dyDescent="0.25">
      <c r="A9" s="1" t="s">
        <v>15</v>
      </c>
      <c r="B9" s="1">
        <v>8</v>
      </c>
      <c r="C9" s="2" t="s">
        <v>1492</v>
      </c>
      <c r="D9" s="30">
        <v>18204</v>
      </c>
      <c r="E9" s="3">
        <f t="shared" si="0"/>
        <v>0.35664047959563505</v>
      </c>
      <c r="F9" s="52" t="s">
        <v>1405</v>
      </c>
      <c r="G9" s="53">
        <v>30683</v>
      </c>
      <c r="H9" s="54">
        <f t="shared" si="1"/>
        <v>0.60112062378778675</v>
      </c>
      <c r="I9" s="4" t="s">
        <v>1405</v>
      </c>
      <c r="J9" s="5">
        <v>2156</v>
      </c>
      <c r="K9" s="6">
        <f t="shared" si="2"/>
        <v>4.2238896616578182E-2</v>
      </c>
      <c r="L9" s="7"/>
      <c r="M9" s="8"/>
      <c r="N9" s="9">
        <f t="shared" si="3"/>
        <v>0</v>
      </c>
      <c r="O9" s="10"/>
      <c r="P9" s="11"/>
      <c r="Q9" s="12">
        <f t="shared" si="4"/>
        <v>0</v>
      </c>
      <c r="R9" s="13"/>
      <c r="S9" s="14"/>
      <c r="T9" s="15">
        <f t="shared" si="5"/>
        <v>0</v>
      </c>
      <c r="U9" s="16">
        <f t="shared" si="6"/>
        <v>51043</v>
      </c>
      <c r="V9" s="1" t="s">
        <v>1405</v>
      </c>
      <c r="W9" s="29" t="s">
        <v>18</v>
      </c>
      <c r="X9" s="1" t="s">
        <v>665</v>
      </c>
    </row>
    <row r="10" spans="1:25" x14ac:dyDescent="0.25">
      <c r="A10" s="1" t="s">
        <v>15</v>
      </c>
      <c r="B10" s="1">
        <v>9</v>
      </c>
      <c r="C10" s="2" t="s">
        <v>1406</v>
      </c>
      <c r="D10" s="30">
        <v>29684</v>
      </c>
      <c r="E10" s="3">
        <f t="shared" si="0"/>
        <v>0.63296159669061991</v>
      </c>
      <c r="F10" s="52" t="s">
        <v>412</v>
      </c>
      <c r="G10" s="53">
        <v>17213</v>
      </c>
      <c r="H10" s="54">
        <f t="shared" si="1"/>
        <v>0.36703840330938015</v>
      </c>
      <c r="I10" s="4"/>
      <c r="J10" s="5"/>
      <c r="K10" s="6">
        <f t="shared" si="2"/>
        <v>0</v>
      </c>
      <c r="L10" s="7"/>
      <c r="M10" s="8"/>
      <c r="N10" s="9">
        <f t="shared" si="3"/>
        <v>0</v>
      </c>
      <c r="O10" s="10"/>
      <c r="P10" s="11"/>
      <c r="Q10" s="12">
        <f t="shared" si="4"/>
        <v>0</v>
      </c>
      <c r="R10" s="13"/>
      <c r="S10" s="14"/>
      <c r="T10" s="15">
        <f t="shared" si="5"/>
        <v>0</v>
      </c>
      <c r="U10" s="16">
        <f t="shared" si="6"/>
        <v>46897</v>
      </c>
      <c r="V10" s="1" t="s">
        <v>1406</v>
      </c>
      <c r="W10" s="29" t="s">
        <v>42</v>
      </c>
      <c r="X10" s="1" t="s">
        <v>98</v>
      </c>
    </row>
    <row r="11" spans="1:25" x14ac:dyDescent="0.25">
      <c r="A11" s="1" t="s">
        <v>15</v>
      </c>
      <c r="B11" s="1">
        <v>10</v>
      </c>
      <c r="C11" s="2" t="s">
        <v>1623</v>
      </c>
      <c r="D11" s="30">
        <v>24513</v>
      </c>
      <c r="E11" s="3">
        <f t="shared" si="0"/>
        <v>0.93729208886169846</v>
      </c>
      <c r="F11" s="52"/>
      <c r="G11" s="53"/>
      <c r="H11" s="54">
        <f t="shared" si="1"/>
        <v>0</v>
      </c>
      <c r="I11" s="4"/>
      <c r="J11" s="5"/>
      <c r="K11" s="6">
        <f t="shared" si="2"/>
        <v>0</v>
      </c>
      <c r="L11" s="7" t="s">
        <v>1623</v>
      </c>
      <c r="M11" s="8">
        <v>1640</v>
      </c>
      <c r="N11" s="9">
        <f t="shared" si="3"/>
        <v>6.2707911138301528E-2</v>
      </c>
      <c r="O11" s="10"/>
      <c r="P11" s="11"/>
      <c r="Q11" s="12">
        <f t="shared" si="4"/>
        <v>0</v>
      </c>
      <c r="R11" s="13"/>
      <c r="S11" s="14"/>
      <c r="T11" s="15">
        <f t="shared" si="5"/>
        <v>0</v>
      </c>
      <c r="U11" s="16">
        <f t="shared" si="6"/>
        <v>26153</v>
      </c>
      <c r="V11" s="1" t="s">
        <v>1623</v>
      </c>
      <c r="W11" s="29" t="s">
        <v>42</v>
      </c>
      <c r="X11" s="1" t="s">
        <v>43</v>
      </c>
    </row>
    <row r="12" spans="1:25" x14ac:dyDescent="0.25">
      <c r="A12" s="1" t="s">
        <v>15</v>
      </c>
      <c r="B12" s="1">
        <v>11</v>
      </c>
      <c r="C12" s="2" t="s">
        <v>1409</v>
      </c>
      <c r="D12" s="30">
        <v>28731</v>
      </c>
      <c r="E12" s="3">
        <f t="shared" si="0"/>
        <v>1</v>
      </c>
      <c r="F12" s="52"/>
      <c r="G12" s="53"/>
      <c r="H12" s="54">
        <f t="shared" si="1"/>
        <v>0</v>
      </c>
      <c r="I12" s="4"/>
      <c r="J12" s="5"/>
      <c r="K12" s="6">
        <f t="shared" si="2"/>
        <v>0</v>
      </c>
      <c r="L12" s="7"/>
      <c r="M12" s="8"/>
      <c r="N12" s="9">
        <f t="shared" si="3"/>
        <v>0</v>
      </c>
      <c r="O12" s="10"/>
      <c r="P12" s="11"/>
      <c r="Q12" s="12">
        <f t="shared" si="4"/>
        <v>0</v>
      </c>
      <c r="R12" s="13"/>
      <c r="S12" s="14"/>
      <c r="T12" s="15">
        <f t="shared" si="5"/>
        <v>0</v>
      </c>
      <c r="U12" s="16">
        <f t="shared" si="6"/>
        <v>28731</v>
      </c>
      <c r="V12" s="1" t="s">
        <v>1409</v>
      </c>
      <c r="W12" s="29" t="s">
        <v>42</v>
      </c>
      <c r="X12" s="1" t="s">
        <v>42</v>
      </c>
    </row>
    <row r="13" spans="1:25" x14ac:dyDescent="0.25">
      <c r="A13" s="1" t="s">
        <v>15</v>
      </c>
      <c r="B13" s="1">
        <v>12</v>
      </c>
      <c r="C13" s="2" t="s">
        <v>174</v>
      </c>
      <c r="D13" s="30">
        <v>29567</v>
      </c>
      <c r="E13" s="3">
        <f t="shared" si="0"/>
        <v>0.55475917969116462</v>
      </c>
      <c r="F13" s="52" t="s">
        <v>255</v>
      </c>
      <c r="G13" s="53">
        <v>20430</v>
      </c>
      <c r="H13" s="54">
        <f t="shared" si="1"/>
        <v>0.38332363922922491</v>
      </c>
      <c r="I13" s="4" t="s">
        <v>255</v>
      </c>
      <c r="J13" s="5">
        <v>778</v>
      </c>
      <c r="K13" s="6">
        <f t="shared" si="2"/>
        <v>1.4597444509071805E-2</v>
      </c>
      <c r="L13" s="7" t="s">
        <v>174</v>
      </c>
      <c r="M13" s="8">
        <v>2522</v>
      </c>
      <c r="N13" s="9">
        <f t="shared" si="3"/>
        <v>4.731973657053868E-2</v>
      </c>
      <c r="O13" s="10"/>
      <c r="P13" s="11"/>
      <c r="Q13" s="12">
        <f t="shared" si="4"/>
        <v>0</v>
      </c>
      <c r="R13" s="13"/>
      <c r="S13" s="14"/>
      <c r="T13" s="15">
        <f t="shared" si="5"/>
        <v>0</v>
      </c>
      <c r="U13" s="16">
        <f t="shared" si="6"/>
        <v>53297</v>
      </c>
      <c r="V13" s="1" t="s">
        <v>174</v>
      </c>
      <c r="W13" s="29" t="s">
        <v>42</v>
      </c>
      <c r="X13" s="1" t="s">
        <v>541</v>
      </c>
    </row>
    <row r="14" spans="1:25" x14ac:dyDescent="0.25">
      <c r="A14" s="1" t="s">
        <v>15</v>
      </c>
      <c r="B14" s="1">
        <v>13</v>
      </c>
      <c r="C14" s="2" t="s">
        <v>1411</v>
      </c>
      <c r="D14" s="30">
        <v>19487</v>
      </c>
      <c r="E14" s="3">
        <f t="shared" si="0"/>
        <v>0.45715157060079292</v>
      </c>
      <c r="F14" s="52" t="s">
        <v>1412</v>
      </c>
      <c r="G14" s="53">
        <v>20318</v>
      </c>
      <c r="H14" s="54">
        <f t="shared" si="1"/>
        <v>0.47664625706711711</v>
      </c>
      <c r="I14" s="4" t="s">
        <v>1412</v>
      </c>
      <c r="J14" s="5">
        <v>1443</v>
      </c>
      <c r="K14" s="6">
        <f t="shared" si="2"/>
        <v>3.385178408051235E-2</v>
      </c>
      <c r="L14" s="7" t="s">
        <v>1411</v>
      </c>
      <c r="M14" s="8">
        <v>1379</v>
      </c>
      <c r="N14" s="9">
        <f t="shared" si="3"/>
        <v>3.2350388251577641E-2</v>
      </c>
      <c r="O14" s="10"/>
      <c r="P14" s="11"/>
      <c r="Q14" s="12">
        <f t="shared" si="4"/>
        <v>0</v>
      </c>
      <c r="R14" s="13"/>
      <c r="S14" s="14"/>
      <c r="T14" s="15">
        <f t="shared" si="5"/>
        <v>0</v>
      </c>
      <c r="U14" s="16">
        <f t="shared" si="6"/>
        <v>42627</v>
      </c>
      <c r="V14" s="1" t="s">
        <v>1412</v>
      </c>
      <c r="W14" s="29" t="s">
        <v>18</v>
      </c>
      <c r="X14" s="1" t="s">
        <v>1903</v>
      </c>
    </row>
    <row r="15" spans="1:25" x14ac:dyDescent="0.25">
      <c r="A15" s="1" t="s">
        <v>15</v>
      </c>
      <c r="B15" s="1">
        <v>14</v>
      </c>
      <c r="C15" s="2" t="s">
        <v>1414</v>
      </c>
      <c r="D15" s="30">
        <v>24413</v>
      </c>
      <c r="E15" s="3">
        <f t="shared" si="0"/>
        <v>0.51520523372375227</v>
      </c>
      <c r="F15" s="52" t="s">
        <v>1904</v>
      </c>
      <c r="G15" s="53">
        <v>20836</v>
      </c>
      <c r="H15" s="54">
        <f t="shared" si="1"/>
        <v>0.43971721008758047</v>
      </c>
      <c r="I15" s="4" t="s">
        <v>1414</v>
      </c>
      <c r="J15" s="5">
        <v>2136</v>
      </c>
      <c r="K15" s="6">
        <f t="shared" si="2"/>
        <v>4.5077556188667302E-2</v>
      </c>
      <c r="L15" s="7"/>
      <c r="M15" s="8"/>
      <c r="N15" s="9">
        <f t="shared" si="3"/>
        <v>0</v>
      </c>
      <c r="O15" s="10"/>
      <c r="P15" s="11"/>
      <c r="Q15" s="12">
        <f t="shared" si="4"/>
        <v>0</v>
      </c>
      <c r="R15" s="13"/>
      <c r="S15" s="14"/>
      <c r="T15" s="15">
        <f t="shared" si="5"/>
        <v>0</v>
      </c>
      <c r="U15" s="16">
        <f t="shared" si="6"/>
        <v>47385</v>
      </c>
      <c r="V15" s="1" t="s">
        <v>1414</v>
      </c>
      <c r="W15" s="29" t="s">
        <v>42</v>
      </c>
      <c r="X15" s="1" t="s">
        <v>1592</v>
      </c>
    </row>
    <row r="16" spans="1:25" x14ac:dyDescent="0.25">
      <c r="A16" s="1" t="s">
        <v>15</v>
      </c>
      <c r="B16" s="1">
        <v>15</v>
      </c>
      <c r="C16" s="2" t="s">
        <v>1416</v>
      </c>
      <c r="D16" s="30">
        <v>20312</v>
      </c>
      <c r="E16" s="3">
        <f t="shared" si="0"/>
        <v>0.8217160888385453</v>
      </c>
      <c r="F16" s="52"/>
      <c r="G16" s="53"/>
      <c r="H16" s="54">
        <f t="shared" si="1"/>
        <v>0</v>
      </c>
      <c r="I16" s="4" t="s">
        <v>435</v>
      </c>
      <c r="J16" s="5">
        <v>4407</v>
      </c>
      <c r="K16" s="6">
        <f t="shared" si="2"/>
        <v>0.17828391116145476</v>
      </c>
      <c r="L16" s="7"/>
      <c r="M16" s="8"/>
      <c r="N16" s="9">
        <f t="shared" si="3"/>
        <v>0</v>
      </c>
      <c r="O16" s="10"/>
      <c r="P16" s="11"/>
      <c r="Q16" s="12">
        <f t="shared" si="4"/>
        <v>0</v>
      </c>
      <c r="R16" s="13"/>
      <c r="S16" s="14"/>
      <c r="T16" s="15">
        <f t="shared" si="5"/>
        <v>0</v>
      </c>
      <c r="U16" s="16">
        <f t="shared" si="6"/>
        <v>24719</v>
      </c>
      <c r="V16" s="1" t="s">
        <v>1416</v>
      </c>
      <c r="W16" s="29" t="s">
        <v>42</v>
      </c>
      <c r="X16" s="1" t="s">
        <v>1828</v>
      </c>
    </row>
    <row r="17" spans="1:24" x14ac:dyDescent="0.25">
      <c r="A17" s="1" t="s">
        <v>15</v>
      </c>
      <c r="B17" s="1">
        <v>16</v>
      </c>
      <c r="C17" s="2" t="s">
        <v>1905</v>
      </c>
      <c r="D17" s="30">
        <v>16423</v>
      </c>
      <c r="E17" s="3">
        <f t="shared" si="0"/>
        <v>0.34519505633092318</v>
      </c>
      <c r="F17" s="52" t="s">
        <v>1420</v>
      </c>
      <c r="G17" s="53">
        <v>28114</v>
      </c>
      <c r="H17" s="54">
        <f t="shared" si="1"/>
        <v>0.59092819909197913</v>
      </c>
      <c r="I17" s="4" t="s">
        <v>1420</v>
      </c>
      <c r="J17" s="5">
        <v>1496</v>
      </c>
      <c r="K17" s="6">
        <f t="shared" si="2"/>
        <v>3.1444425760887844E-2</v>
      </c>
      <c r="L17" s="7" t="s">
        <v>1905</v>
      </c>
      <c r="M17" s="8">
        <v>1543</v>
      </c>
      <c r="N17" s="9">
        <f t="shared" si="3"/>
        <v>3.2432318816209851E-2</v>
      </c>
      <c r="O17" s="10"/>
      <c r="P17" s="11"/>
      <c r="Q17" s="12">
        <f t="shared" si="4"/>
        <v>0</v>
      </c>
      <c r="R17" s="13"/>
      <c r="S17" s="14"/>
      <c r="T17" s="15">
        <f t="shared" si="5"/>
        <v>0</v>
      </c>
      <c r="U17" s="16">
        <f t="shared" si="6"/>
        <v>47576</v>
      </c>
      <c r="V17" s="1" t="s">
        <v>1420</v>
      </c>
      <c r="W17" s="29" t="s">
        <v>18</v>
      </c>
      <c r="X17" s="1" t="s">
        <v>1903</v>
      </c>
    </row>
    <row r="18" spans="1:24" x14ac:dyDescent="0.25">
      <c r="A18" s="1" t="s">
        <v>15</v>
      </c>
      <c r="B18" s="1">
        <v>17</v>
      </c>
      <c r="C18" s="2" t="s">
        <v>1421</v>
      </c>
      <c r="D18" s="30">
        <v>19132</v>
      </c>
      <c r="E18" s="3">
        <f t="shared" si="0"/>
        <v>0.45153524816501855</v>
      </c>
      <c r="F18" s="52" t="s">
        <v>1906</v>
      </c>
      <c r="G18" s="53">
        <v>19628</v>
      </c>
      <c r="H18" s="54">
        <f t="shared" si="1"/>
        <v>0.46324136791673548</v>
      </c>
      <c r="I18" s="4" t="s">
        <v>1906</v>
      </c>
      <c r="J18" s="5">
        <v>1974</v>
      </c>
      <c r="K18" s="6">
        <f t="shared" si="2"/>
        <v>4.6588468528002643E-2</v>
      </c>
      <c r="L18" s="7" t="s">
        <v>1421</v>
      </c>
      <c r="M18" s="8">
        <v>1637</v>
      </c>
      <c r="N18" s="9">
        <f t="shared" si="3"/>
        <v>3.863491539024333E-2</v>
      </c>
      <c r="O18" s="10"/>
      <c r="P18" s="11"/>
      <c r="Q18" s="12">
        <f t="shared" si="4"/>
        <v>0</v>
      </c>
      <c r="R18" s="13"/>
      <c r="S18" s="14"/>
      <c r="T18" s="15">
        <f t="shared" si="5"/>
        <v>0</v>
      </c>
      <c r="U18" s="16">
        <f t="shared" si="6"/>
        <v>42371</v>
      </c>
      <c r="V18" s="1" t="s">
        <v>1906</v>
      </c>
      <c r="W18" s="29" t="s">
        <v>18</v>
      </c>
      <c r="X18" s="1" t="s">
        <v>1903</v>
      </c>
    </row>
    <row r="19" spans="1:24" x14ac:dyDescent="0.25">
      <c r="A19" s="1" t="s">
        <v>15</v>
      </c>
      <c r="B19" s="1">
        <v>18</v>
      </c>
      <c r="C19" s="2" t="s">
        <v>1536</v>
      </c>
      <c r="D19" s="30">
        <v>16987</v>
      </c>
      <c r="E19" s="3">
        <f t="shared" si="0"/>
        <v>0.3928356690254845</v>
      </c>
      <c r="F19" s="52" t="s">
        <v>1907</v>
      </c>
      <c r="G19" s="53">
        <v>22905</v>
      </c>
      <c r="H19" s="54">
        <f t="shared" si="1"/>
        <v>0.52969335368391846</v>
      </c>
      <c r="I19" s="4" t="s">
        <v>1907</v>
      </c>
      <c r="J19" s="5">
        <v>1890</v>
      </c>
      <c r="K19" s="6">
        <f t="shared" si="2"/>
        <v>4.3707506590814488E-2</v>
      </c>
      <c r="L19" s="7" t="s">
        <v>1536</v>
      </c>
      <c r="M19" s="8">
        <v>1460</v>
      </c>
      <c r="N19" s="9">
        <f t="shared" si="3"/>
        <v>3.3763470699782618E-2</v>
      </c>
      <c r="O19" s="10"/>
      <c r="P19" s="11"/>
      <c r="Q19" s="12">
        <f t="shared" si="4"/>
        <v>0</v>
      </c>
      <c r="R19" s="13"/>
      <c r="S19" s="14"/>
      <c r="T19" s="15">
        <f t="shared" si="5"/>
        <v>0</v>
      </c>
      <c r="U19" s="16">
        <f t="shared" si="6"/>
        <v>43242</v>
      </c>
      <c r="V19" s="1" t="s">
        <v>1907</v>
      </c>
      <c r="W19" s="29" t="s">
        <v>18</v>
      </c>
      <c r="X19" s="1" t="s">
        <v>1903</v>
      </c>
    </row>
    <row r="20" spans="1:24" x14ac:dyDescent="0.25">
      <c r="A20" s="1" t="s">
        <v>15</v>
      </c>
      <c r="B20" s="1">
        <v>19</v>
      </c>
      <c r="C20" s="2" t="s">
        <v>1425</v>
      </c>
      <c r="D20" s="30">
        <v>21909</v>
      </c>
      <c r="E20" s="3">
        <f t="shared" si="0"/>
        <v>0.52082441877050345</v>
      </c>
      <c r="F20" s="52" t="s">
        <v>1908</v>
      </c>
      <c r="G20" s="53">
        <v>16244</v>
      </c>
      <c r="H20" s="54">
        <f t="shared" si="1"/>
        <v>0.38615508962107165</v>
      </c>
      <c r="I20" s="4" t="s">
        <v>1908</v>
      </c>
      <c r="J20" s="5">
        <v>1208</v>
      </c>
      <c r="K20" s="6">
        <f t="shared" si="2"/>
        <v>2.8716778395854133E-2</v>
      </c>
      <c r="L20" s="7" t="s">
        <v>1425</v>
      </c>
      <c r="M20" s="8">
        <v>2705</v>
      </c>
      <c r="N20" s="9">
        <f t="shared" si="3"/>
        <v>6.4303713212570723E-2</v>
      </c>
      <c r="O20" s="10"/>
      <c r="P20" s="11"/>
      <c r="Q20" s="12">
        <f t="shared" si="4"/>
        <v>0</v>
      </c>
      <c r="R20" s="13"/>
      <c r="S20" s="14"/>
      <c r="T20" s="15">
        <f t="shared" si="5"/>
        <v>0</v>
      </c>
      <c r="U20" s="16">
        <f t="shared" si="6"/>
        <v>42066</v>
      </c>
      <c r="V20" s="1" t="s">
        <v>1425</v>
      </c>
      <c r="W20" s="29" t="s">
        <v>42</v>
      </c>
      <c r="X20" s="1" t="s">
        <v>1903</v>
      </c>
    </row>
    <row r="21" spans="1:24" x14ac:dyDescent="0.25">
      <c r="A21" s="1" t="s">
        <v>15</v>
      </c>
      <c r="B21" s="1">
        <v>20</v>
      </c>
      <c r="C21" s="2" t="s">
        <v>1909</v>
      </c>
      <c r="D21" s="30">
        <v>16429</v>
      </c>
      <c r="E21" s="3">
        <f t="shared" si="0"/>
        <v>0.37117617821155846</v>
      </c>
      <c r="F21" s="52" t="s">
        <v>1736</v>
      </c>
      <c r="G21" s="53">
        <v>24408</v>
      </c>
      <c r="H21" s="54">
        <f t="shared" si="1"/>
        <v>0.5514436762911753</v>
      </c>
      <c r="I21" s="4" t="s">
        <v>1736</v>
      </c>
      <c r="J21" s="5">
        <v>2093</v>
      </c>
      <c r="K21" s="6">
        <f t="shared" si="2"/>
        <v>4.7286611540373231E-2</v>
      </c>
      <c r="L21" s="7" t="s">
        <v>1909</v>
      </c>
      <c r="M21" s="8">
        <v>1332</v>
      </c>
      <c r="N21" s="9">
        <f t="shared" si="3"/>
        <v>3.0093533956893046E-2</v>
      </c>
      <c r="O21" s="10"/>
      <c r="P21" s="11"/>
      <c r="Q21" s="12">
        <f t="shared" si="4"/>
        <v>0</v>
      </c>
      <c r="R21" s="13"/>
      <c r="S21" s="14"/>
      <c r="T21" s="15">
        <f t="shared" si="5"/>
        <v>0</v>
      </c>
      <c r="U21" s="16">
        <f t="shared" si="6"/>
        <v>44262</v>
      </c>
      <c r="V21" s="1" t="s">
        <v>1736</v>
      </c>
      <c r="W21" s="29" t="s">
        <v>18</v>
      </c>
      <c r="X21" s="1" t="s">
        <v>541</v>
      </c>
    </row>
    <row r="22" spans="1:24" x14ac:dyDescent="0.25">
      <c r="A22" s="1" t="s">
        <v>15</v>
      </c>
      <c r="B22" s="1">
        <v>21</v>
      </c>
      <c r="C22" s="2" t="s">
        <v>1737</v>
      </c>
      <c r="D22" s="30">
        <v>16561</v>
      </c>
      <c r="E22" s="3">
        <f t="shared" si="0"/>
        <v>0.34845456266964042</v>
      </c>
      <c r="F22" s="52" t="s">
        <v>72</v>
      </c>
      <c r="G22" s="53">
        <v>30966</v>
      </c>
      <c r="H22" s="54">
        <f t="shared" si="1"/>
        <v>0.65154543733035963</v>
      </c>
      <c r="I22" s="4"/>
      <c r="J22" s="5"/>
      <c r="K22" s="6">
        <f t="shared" si="2"/>
        <v>0</v>
      </c>
      <c r="L22" s="7"/>
      <c r="M22" s="8"/>
      <c r="N22" s="9">
        <f t="shared" si="3"/>
        <v>0</v>
      </c>
      <c r="O22" s="10"/>
      <c r="P22" s="11"/>
      <c r="Q22" s="12">
        <f t="shared" si="4"/>
        <v>0</v>
      </c>
      <c r="R22" s="13"/>
      <c r="S22" s="14"/>
      <c r="T22" s="15">
        <f t="shared" si="5"/>
        <v>0</v>
      </c>
      <c r="U22" s="16">
        <f t="shared" si="6"/>
        <v>47527</v>
      </c>
      <c r="V22" s="1" t="s">
        <v>72</v>
      </c>
      <c r="W22" s="29" t="s">
        <v>18</v>
      </c>
      <c r="X22" s="1" t="s">
        <v>98</v>
      </c>
    </row>
    <row r="23" spans="1:24" x14ac:dyDescent="0.25">
      <c r="A23" s="1" t="s">
        <v>15</v>
      </c>
      <c r="B23" s="1">
        <v>22</v>
      </c>
      <c r="C23" s="2" t="s">
        <v>654</v>
      </c>
      <c r="D23" s="30">
        <v>21075</v>
      </c>
      <c r="E23" s="3">
        <f t="shared" si="0"/>
        <v>0.53823168863009496</v>
      </c>
      <c r="F23" s="52" t="s">
        <v>1910</v>
      </c>
      <c r="G23" s="53">
        <v>16149</v>
      </c>
      <c r="H23" s="54">
        <f t="shared" si="1"/>
        <v>0.41242721422004291</v>
      </c>
      <c r="I23" s="4" t="s">
        <v>1910</v>
      </c>
      <c r="J23" s="5">
        <v>736</v>
      </c>
      <c r="K23" s="6">
        <f t="shared" si="2"/>
        <v>1.8796608438042702E-2</v>
      </c>
      <c r="L23" s="7" t="s">
        <v>654</v>
      </c>
      <c r="M23" s="8">
        <v>1196</v>
      </c>
      <c r="N23" s="9">
        <f t="shared" si="3"/>
        <v>3.054448871181939E-2</v>
      </c>
      <c r="O23" s="10"/>
      <c r="P23" s="11"/>
      <c r="Q23" s="12">
        <f t="shared" si="4"/>
        <v>0</v>
      </c>
      <c r="R23" s="13"/>
      <c r="S23" s="14"/>
      <c r="T23" s="15">
        <f t="shared" si="5"/>
        <v>0</v>
      </c>
      <c r="U23" s="16">
        <f t="shared" si="6"/>
        <v>39156</v>
      </c>
      <c r="V23" s="1" t="s">
        <v>654</v>
      </c>
      <c r="W23" s="29" t="s">
        <v>42</v>
      </c>
      <c r="X23" s="1" t="s">
        <v>541</v>
      </c>
    </row>
    <row r="24" spans="1:24" x14ac:dyDescent="0.25">
      <c r="A24" s="1" t="s">
        <v>15</v>
      </c>
      <c r="B24" s="1">
        <v>23</v>
      </c>
      <c r="C24" s="2" t="s">
        <v>1911</v>
      </c>
      <c r="D24" s="30">
        <v>18792</v>
      </c>
      <c r="E24" s="3">
        <f t="shared" si="0"/>
        <v>0.84375</v>
      </c>
      <c r="F24" s="52" t="s">
        <v>1912</v>
      </c>
      <c r="G24" s="53">
        <v>2583</v>
      </c>
      <c r="H24" s="54">
        <f t="shared" si="1"/>
        <v>0.11597521551724138</v>
      </c>
      <c r="I24" s="4"/>
      <c r="J24" s="5"/>
      <c r="K24" s="6">
        <f t="shared" si="2"/>
        <v>0</v>
      </c>
      <c r="L24" s="7" t="s">
        <v>1911</v>
      </c>
      <c r="M24" s="8">
        <v>897</v>
      </c>
      <c r="N24" s="9">
        <f t="shared" si="3"/>
        <v>4.0274784482758619E-2</v>
      </c>
      <c r="O24" s="10"/>
      <c r="P24" s="11"/>
      <c r="Q24" s="12">
        <f t="shared" si="4"/>
        <v>0</v>
      </c>
      <c r="R24" s="13"/>
      <c r="S24" s="14"/>
      <c r="T24" s="15">
        <f t="shared" si="5"/>
        <v>0</v>
      </c>
      <c r="U24" s="16">
        <f t="shared" si="6"/>
        <v>22272</v>
      </c>
      <c r="V24" s="1" t="s">
        <v>1911</v>
      </c>
      <c r="W24" s="29" t="s">
        <v>42</v>
      </c>
      <c r="X24" s="1" t="s">
        <v>539</v>
      </c>
    </row>
    <row r="25" spans="1:24" x14ac:dyDescent="0.25">
      <c r="A25" s="1" t="s">
        <v>15</v>
      </c>
      <c r="B25" s="1">
        <v>24</v>
      </c>
      <c r="C25" s="2" t="s">
        <v>1913</v>
      </c>
      <c r="D25" s="30">
        <v>17622</v>
      </c>
      <c r="E25" s="3">
        <f t="shared" si="0"/>
        <v>0.44901391224583398</v>
      </c>
      <c r="F25" s="52" t="s">
        <v>1435</v>
      </c>
      <c r="G25" s="53">
        <v>19496</v>
      </c>
      <c r="H25" s="54">
        <f t="shared" si="1"/>
        <v>0.49676400142689703</v>
      </c>
      <c r="I25" s="4" t="s">
        <v>1435</v>
      </c>
      <c r="J25" s="5">
        <v>1005</v>
      </c>
      <c r="K25" s="6">
        <f t="shared" si="2"/>
        <v>2.5607705243846507E-2</v>
      </c>
      <c r="L25" s="7" t="s">
        <v>1913</v>
      </c>
      <c r="M25" s="8">
        <v>1123</v>
      </c>
      <c r="N25" s="9">
        <f t="shared" si="3"/>
        <v>2.8614381083422513E-2</v>
      </c>
      <c r="O25" s="10"/>
      <c r="P25" s="11"/>
      <c r="Q25" s="12">
        <f t="shared" si="4"/>
        <v>0</v>
      </c>
      <c r="R25" s="13"/>
      <c r="S25" s="14"/>
      <c r="T25" s="15">
        <f t="shared" si="5"/>
        <v>0</v>
      </c>
      <c r="U25" s="16">
        <f t="shared" si="6"/>
        <v>39246</v>
      </c>
      <c r="V25" s="1" t="s">
        <v>1435</v>
      </c>
      <c r="W25" s="29" t="s">
        <v>18</v>
      </c>
      <c r="X25" s="1" t="s">
        <v>1903</v>
      </c>
    </row>
    <row r="26" spans="1:24" x14ac:dyDescent="0.25">
      <c r="A26" s="1" t="s">
        <v>15</v>
      </c>
      <c r="B26" s="1">
        <v>25</v>
      </c>
      <c r="C26" s="2" t="s">
        <v>1437</v>
      </c>
      <c r="D26" s="30">
        <v>26509</v>
      </c>
      <c r="E26" s="3">
        <f t="shared" si="0"/>
        <v>0.60135656276938432</v>
      </c>
      <c r="F26" s="52" t="s">
        <v>1914</v>
      </c>
      <c r="G26" s="53">
        <v>16632</v>
      </c>
      <c r="H26" s="54">
        <f t="shared" si="1"/>
        <v>0.37729685585953449</v>
      </c>
      <c r="I26" s="4" t="s">
        <v>1914</v>
      </c>
      <c r="J26" s="5">
        <v>941</v>
      </c>
      <c r="K26" s="6">
        <f t="shared" si="2"/>
        <v>2.1346581371081166E-2</v>
      </c>
      <c r="L26" s="7"/>
      <c r="M26" s="8"/>
      <c r="N26" s="9">
        <f t="shared" si="3"/>
        <v>0</v>
      </c>
      <c r="O26" s="10"/>
      <c r="P26" s="11"/>
      <c r="Q26" s="12">
        <f t="shared" si="4"/>
        <v>0</v>
      </c>
      <c r="R26" s="13"/>
      <c r="S26" s="14"/>
      <c r="T26" s="15">
        <f t="shared" si="5"/>
        <v>0</v>
      </c>
      <c r="U26" s="16">
        <f t="shared" si="6"/>
        <v>44082</v>
      </c>
      <c r="V26" s="1" t="s">
        <v>1437</v>
      </c>
      <c r="W26" s="29" t="s">
        <v>42</v>
      </c>
      <c r="X26" s="1" t="s">
        <v>665</v>
      </c>
    </row>
    <row r="27" spans="1:24" x14ac:dyDescent="0.25">
      <c r="A27" s="1" t="s">
        <v>15</v>
      </c>
      <c r="B27" s="1">
        <v>26</v>
      </c>
      <c r="C27" s="2" t="s">
        <v>1439</v>
      </c>
      <c r="D27" s="30">
        <v>22898</v>
      </c>
      <c r="E27" s="3">
        <f t="shared" si="0"/>
        <v>0.39805302042590179</v>
      </c>
      <c r="F27" s="52" t="s">
        <v>1440</v>
      </c>
      <c r="G27" s="53">
        <v>34627</v>
      </c>
      <c r="H27" s="54">
        <f t="shared" si="1"/>
        <v>0.60194697957409826</v>
      </c>
      <c r="I27" s="4"/>
      <c r="J27" s="5"/>
      <c r="K27" s="6">
        <f t="shared" si="2"/>
        <v>0</v>
      </c>
      <c r="L27" s="7"/>
      <c r="M27" s="8"/>
      <c r="N27" s="9">
        <f t="shared" si="3"/>
        <v>0</v>
      </c>
      <c r="O27" s="10"/>
      <c r="P27" s="11"/>
      <c r="Q27" s="12">
        <f t="shared" si="4"/>
        <v>0</v>
      </c>
      <c r="R27" s="13"/>
      <c r="S27" s="14"/>
      <c r="T27" s="15">
        <f t="shared" si="5"/>
        <v>0</v>
      </c>
      <c r="U27" s="16">
        <f t="shared" si="6"/>
        <v>57525</v>
      </c>
      <c r="V27" s="1" t="s">
        <v>1440</v>
      </c>
      <c r="W27" s="29" t="s">
        <v>18</v>
      </c>
      <c r="X27" s="1" t="s">
        <v>98</v>
      </c>
    </row>
    <row r="28" spans="1:24" x14ac:dyDescent="0.25">
      <c r="A28" s="1" t="s">
        <v>15</v>
      </c>
      <c r="B28" s="1">
        <v>27</v>
      </c>
      <c r="C28" s="2" t="s">
        <v>1441</v>
      </c>
      <c r="D28" s="30">
        <v>24149</v>
      </c>
      <c r="E28" s="3">
        <f t="shared" si="0"/>
        <v>0.65239355954181977</v>
      </c>
      <c r="F28" s="52" t="s">
        <v>1915</v>
      </c>
      <c r="G28" s="53">
        <v>11442</v>
      </c>
      <c r="H28" s="54">
        <f t="shared" si="1"/>
        <v>0.30910957423816726</v>
      </c>
      <c r="I28" s="4" t="s">
        <v>1915</v>
      </c>
      <c r="J28" s="5">
        <v>551</v>
      </c>
      <c r="K28" s="6">
        <f t="shared" si="2"/>
        <v>1.4885454938405015E-2</v>
      </c>
      <c r="L28" s="7"/>
      <c r="M28" s="8"/>
      <c r="N28" s="9">
        <f t="shared" si="3"/>
        <v>0</v>
      </c>
      <c r="O28" s="10" t="s">
        <v>1916</v>
      </c>
      <c r="P28" s="11">
        <v>874</v>
      </c>
      <c r="Q28" s="12">
        <f t="shared" si="4"/>
        <v>2.3611411281607955E-2</v>
      </c>
      <c r="R28" s="13"/>
      <c r="S28" s="14"/>
      <c r="T28" s="15">
        <f t="shared" si="5"/>
        <v>0</v>
      </c>
      <c r="U28" s="16">
        <f t="shared" si="6"/>
        <v>37016</v>
      </c>
      <c r="V28" s="1" t="s">
        <v>1441</v>
      </c>
      <c r="W28" s="29" t="s">
        <v>42</v>
      </c>
      <c r="X28" s="1" t="s">
        <v>1444</v>
      </c>
    </row>
    <row r="29" spans="1:24" x14ac:dyDescent="0.25">
      <c r="A29" s="1" t="s">
        <v>15</v>
      </c>
      <c r="B29" s="1">
        <v>28</v>
      </c>
      <c r="C29" s="2" t="s">
        <v>271</v>
      </c>
      <c r="D29" s="30">
        <v>20457</v>
      </c>
      <c r="E29" s="3">
        <f t="shared" si="0"/>
        <v>0.37813308687615527</v>
      </c>
      <c r="F29" s="52" t="s">
        <v>1687</v>
      </c>
      <c r="G29" s="53">
        <v>30990</v>
      </c>
      <c r="H29" s="54">
        <f t="shared" si="1"/>
        <v>0.57282809611829943</v>
      </c>
      <c r="I29" s="4" t="s">
        <v>1687</v>
      </c>
      <c r="J29" s="5">
        <v>1669</v>
      </c>
      <c r="K29" s="6">
        <f t="shared" si="2"/>
        <v>3.0850277264325324E-2</v>
      </c>
      <c r="L29" s="7" t="s">
        <v>271</v>
      </c>
      <c r="M29" s="8">
        <v>984</v>
      </c>
      <c r="N29" s="9">
        <f t="shared" si="3"/>
        <v>1.8188539741219964E-2</v>
      </c>
      <c r="O29" s="10"/>
      <c r="P29" s="11"/>
      <c r="Q29" s="12">
        <f t="shared" si="4"/>
        <v>0</v>
      </c>
      <c r="R29" s="13"/>
      <c r="S29" s="14"/>
      <c r="T29" s="15">
        <f t="shared" si="5"/>
        <v>0</v>
      </c>
      <c r="U29" s="16">
        <f t="shared" si="6"/>
        <v>54100</v>
      </c>
      <c r="V29" s="1" t="s">
        <v>1687</v>
      </c>
      <c r="W29" s="29" t="s">
        <v>18</v>
      </c>
      <c r="X29" s="1" t="s">
        <v>1903</v>
      </c>
    </row>
    <row r="30" spans="1:24" x14ac:dyDescent="0.25">
      <c r="A30" s="1" t="s">
        <v>15</v>
      </c>
      <c r="B30" s="1">
        <v>29</v>
      </c>
      <c r="C30" s="2" t="s">
        <v>1539</v>
      </c>
      <c r="D30" s="30">
        <v>20237</v>
      </c>
      <c r="E30" s="3">
        <f t="shared" si="0"/>
        <v>0.50017301038062278</v>
      </c>
      <c r="F30" s="52" t="s">
        <v>1746</v>
      </c>
      <c r="G30" s="53">
        <v>16718</v>
      </c>
      <c r="H30" s="54">
        <f t="shared" si="1"/>
        <v>0.41319822046465643</v>
      </c>
      <c r="I30" s="4" t="s">
        <v>1746</v>
      </c>
      <c r="J30" s="5">
        <v>1562</v>
      </c>
      <c r="K30" s="6">
        <f t="shared" si="2"/>
        <v>3.8606030647553136E-2</v>
      </c>
      <c r="L30" s="7" t="s">
        <v>1539</v>
      </c>
      <c r="M30" s="8">
        <v>1943</v>
      </c>
      <c r="N30" s="9">
        <f t="shared" si="3"/>
        <v>4.8022738507167574E-2</v>
      </c>
      <c r="O30" s="10"/>
      <c r="P30" s="11"/>
      <c r="Q30" s="12">
        <f t="shared" si="4"/>
        <v>0</v>
      </c>
      <c r="R30" s="13"/>
      <c r="S30" s="14"/>
      <c r="T30" s="15">
        <f t="shared" si="5"/>
        <v>0</v>
      </c>
      <c r="U30" s="16">
        <f t="shared" si="6"/>
        <v>40460</v>
      </c>
      <c r="V30" s="1" t="s">
        <v>1539</v>
      </c>
      <c r="W30" s="29" t="s">
        <v>42</v>
      </c>
      <c r="X30" s="1" t="s">
        <v>1903</v>
      </c>
    </row>
    <row r="31" spans="1:24" x14ac:dyDescent="0.25">
      <c r="A31" s="1" t="s">
        <v>15</v>
      </c>
      <c r="B31" s="1">
        <v>30</v>
      </c>
      <c r="C31" s="2" t="s">
        <v>1917</v>
      </c>
      <c r="D31" s="30">
        <v>19511</v>
      </c>
      <c r="E31" s="3">
        <f t="shared" si="0"/>
        <v>0.40888134456599184</v>
      </c>
      <c r="F31" s="52" t="s">
        <v>1575</v>
      </c>
      <c r="G31" s="53">
        <v>25295</v>
      </c>
      <c r="H31" s="54">
        <f t="shared" si="1"/>
        <v>0.53009346577811312</v>
      </c>
      <c r="I31" s="4" t="s">
        <v>1575</v>
      </c>
      <c r="J31" s="5">
        <v>1381</v>
      </c>
      <c r="K31" s="6">
        <f t="shared" si="2"/>
        <v>2.894086089106836E-2</v>
      </c>
      <c r="L31" s="7" t="s">
        <v>1917</v>
      </c>
      <c r="M31" s="8">
        <v>1531</v>
      </c>
      <c r="N31" s="9">
        <f t="shared" si="3"/>
        <v>3.208432876482669E-2</v>
      </c>
      <c r="O31" s="10"/>
      <c r="P31" s="11"/>
      <c r="Q31" s="12">
        <f t="shared" si="4"/>
        <v>0</v>
      </c>
      <c r="R31" s="13"/>
      <c r="S31" s="14"/>
      <c r="T31" s="15">
        <f t="shared" si="5"/>
        <v>0</v>
      </c>
      <c r="U31" s="16">
        <f t="shared" si="6"/>
        <v>47718</v>
      </c>
      <c r="V31" s="1" t="s">
        <v>1575</v>
      </c>
      <c r="W31" s="29" t="s">
        <v>18</v>
      </c>
      <c r="X31" s="1" t="s">
        <v>1903</v>
      </c>
    </row>
    <row r="32" spans="1:24" x14ac:dyDescent="0.25">
      <c r="A32" s="1" t="s">
        <v>15</v>
      </c>
      <c r="B32" s="1">
        <v>31</v>
      </c>
      <c r="C32" s="2" t="s">
        <v>1918</v>
      </c>
      <c r="D32" s="30">
        <v>18053</v>
      </c>
      <c r="E32" s="3">
        <f t="shared" si="0"/>
        <v>0.39927015371005198</v>
      </c>
      <c r="F32" s="52" t="s">
        <v>1248</v>
      </c>
      <c r="G32" s="53">
        <v>25607</v>
      </c>
      <c r="H32" s="54">
        <f t="shared" si="1"/>
        <v>0.56633860444542738</v>
      </c>
      <c r="I32" s="4" t="s">
        <v>1248</v>
      </c>
      <c r="J32" s="5">
        <v>1555</v>
      </c>
      <c r="K32" s="6">
        <f t="shared" si="2"/>
        <v>3.4391241844520623E-2</v>
      </c>
      <c r="L32" s="7"/>
      <c r="M32" s="8"/>
      <c r="N32" s="9">
        <f t="shared" si="3"/>
        <v>0</v>
      </c>
      <c r="O32" s="10"/>
      <c r="P32" s="11"/>
      <c r="Q32" s="12">
        <f t="shared" si="4"/>
        <v>0</v>
      </c>
      <c r="R32" s="13"/>
      <c r="S32" s="14"/>
      <c r="T32" s="15">
        <f t="shared" si="5"/>
        <v>0</v>
      </c>
      <c r="U32" s="16">
        <f t="shared" si="6"/>
        <v>45215</v>
      </c>
      <c r="V32" s="1" t="s">
        <v>1248</v>
      </c>
      <c r="W32" s="29" t="s">
        <v>18</v>
      </c>
      <c r="X32" s="1" t="s">
        <v>665</v>
      </c>
    </row>
    <row r="33" spans="1:24" x14ac:dyDescent="0.25">
      <c r="A33" s="1" t="s">
        <v>15</v>
      </c>
      <c r="B33" s="1">
        <v>32</v>
      </c>
      <c r="C33" s="2" t="s">
        <v>1919</v>
      </c>
      <c r="D33" s="30">
        <v>15697</v>
      </c>
      <c r="E33" s="3">
        <f t="shared" si="0"/>
        <v>0.31275777560820101</v>
      </c>
      <c r="F33" s="52" t="s">
        <v>1086</v>
      </c>
      <c r="G33" s="53">
        <v>33090</v>
      </c>
      <c r="H33" s="54">
        <f t="shared" si="1"/>
        <v>0.65930781645380465</v>
      </c>
      <c r="I33" s="4"/>
      <c r="J33" s="5"/>
      <c r="K33" s="6">
        <f t="shared" si="2"/>
        <v>0</v>
      </c>
      <c r="L33" s="7" t="s">
        <v>1919</v>
      </c>
      <c r="M33" s="8">
        <v>1402</v>
      </c>
      <c r="N33" s="9">
        <f t="shared" si="3"/>
        <v>2.7934407937994381E-2</v>
      </c>
      <c r="O33" s="10"/>
      <c r="P33" s="11"/>
      <c r="Q33" s="12">
        <f t="shared" si="4"/>
        <v>0</v>
      </c>
      <c r="R33" s="13"/>
      <c r="S33" s="14"/>
      <c r="T33" s="15">
        <f t="shared" si="5"/>
        <v>0</v>
      </c>
      <c r="U33" s="16">
        <f t="shared" si="6"/>
        <v>50189</v>
      </c>
      <c r="V33" s="1" t="s">
        <v>1086</v>
      </c>
      <c r="W33" s="29" t="s">
        <v>18</v>
      </c>
      <c r="X33" s="1" t="s">
        <v>1901</v>
      </c>
    </row>
    <row r="34" spans="1:24" x14ac:dyDescent="0.25">
      <c r="A34" s="1" t="s">
        <v>15</v>
      </c>
      <c r="B34" s="1">
        <v>33</v>
      </c>
      <c r="C34" s="2" t="s">
        <v>1920</v>
      </c>
      <c r="D34" s="30">
        <v>22954</v>
      </c>
      <c r="E34" s="3">
        <f t="shared" si="0"/>
        <v>0.41357068213758064</v>
      </c>
      <c r="F34" s="52" t="s">
        <v>655</v>
      </c>
      <c r="G34" s="53">
        <v>29805</v>
      </c>
      <c r="H34" s="54">
        <f t="shared" si="1"/>
        <v>0.53700767539908467</v>
      </c>
      <c r="I34" s="4" t="s">
        <v>655</v>
      </c>
      <c r="J34" s="5">
        <v>1789</v>
      </c>
      <c r="K34" s="6">
        <f t="shared" si="2"/>
        <v>3.223307268206551E-2</v>
      </c>
      <c r="L34" s="7"/>
      <c r="M34" s="8"/>
      <c r="N34" s="9">
        <f t="shared" si="3"/>
        <v>0</v>
      </c>
      <c r="O34" s="10" t="s">
        <v>1751</v>
      </c>
      <c r="P34" s="11">
        <v>954</v>
      </c>
      <c r="Q34" s="12">
        <f t="shared" si="4"/>
        <v>1.7188569781269144E-2</v>
      </c>
      <c r="R34" s="13"/>
      <c r="S34" s="14"/>
      <c r="T34" s="15">
        <f t="shared" si="5"/>
        <v>0</v>
      </c>
      <c r="U34" s="16">
        <f t="shared" si="6"/>
        <v>55502</v>
      </c>
      <c r="V34" s="1" t="s">
        <v>655</v>
      </c>
      <c r="W34" s="29" t="s">
        <v>18</v>
      </c>
      <c r="X34" s="1" t="s">
        <v>1444</v>
      </c>
    </row>
    <row r="35" spans="1:24" x14ac:dyDescent="0.25">
      <c r="A35" s="1" t="s">
        <v>15</v>
      </c>
      <c r="B35" s="1">
        <v>34</v>
      </c>
      <c r="C35" s="2"/>
      <c r="D35" s="30"/>
      <c r="E35" s="3">
        <f t="shared" si="0"/>
        <v>0</v>
      </c>
      <c r="F35" s="52" t="s">
        <v>1105</v>
      </c>
      <c r="G35" s="53">
        <v>30312</v>
      </c>
      <c r="H35" s="54">
        <f t="shared" si="1"/>
        <v>0.8648463579560044</v>
      </c>
      <c r="I35" s="4" t="s">
        <v>1105</v>
      </c>
      <c r="J35" s="5">
        <v>4737</v>
      </c>
      <c r="K35" s="6">
        <f t="shared" si="2"/>
        <v>0.13515364204399555</v>
      </c>
      <c r="L35" s="7"/>
      <c r="M35" s="8"/>
      <c r="N35" s="9">
        <f t="shared" si="3"/>
        <v>0</v>
      </c>
      <c r="O35" s="10"/>
      <c r="P35" s="11"/>
      <c r="Q35" s="12">
        <f t="shared" si="4"/>
        <v>0</v>
      </c>
      <c r="R35" s="13"/>
      <c r="S35" s="14"/>
      <c r="T35" s="15">
        <f t="shared" si="5"/>
        <v>0</v>
      </c>
      <c r="U35" s="16">
        <f t="shared" si="6"/>
        <v>35049</v>
      </c>
      <c r="V35" s="1" t="s">
        <v>1105</v>
      </c>
      <c r="W35" s="29" t="s">
        <v>18</v>
      </c>
      <c r="X35" s="1" t="s">
        <v>954</v>
      </c>
    </row>
    <row r="36" spans="1:24" x14ac:dyDescent="0.25">
      <c r="A36" s="1" t="s">
        <v>15</v>
      </c>
      <c r="B36" s="1">
        <v>35</v>
      </c>
      <c r="C36" s="2" t="s">
        <v>1921</v>
      </c>
      <c r="D36" s="30">
        <v>17238</v>
      </c>
      <c r="E36" s="3">
        <f t="shared" si="0"/>
        <v>0.33781453319746024</v>
      </c>
      <c r="F36" s="52" t="s">
        <v>1456</v>
      </c>
      <c r="G36" s="53">
        <v>31829</v>
      </c>
      <c r="H36" s="54">
        <f t="shared" si="1"/>
        <v>0.62375558516892682</v>
      </c>
      <c r="I36" s="4"/>
      <c r="J36" s="5"/>
      <c r="K36" s="6">
        <f t="shared" si="2"/>
        <v>0</v>
      </c>
      <c r="L36" s="7" t="s">
        <v>1921</v>
      </c>
      <c r="M36" s="8">
        <v>1961</v>
      </c>
      <c r="N36" s="9">
        <f t="shared" si="3"/>
        <v>3.8429881633612918E-2</v>
      </c>
      <c r="O36" s="10"/>
      <c r="P36" s="11"/>
      <c r="Q36" s="12">
        <f t="shared" si="4"/>
        <v>0</v>
      </c>
      <c r="R36" s="13"/>
      <c r="S36" s="14"/>
      <c r="T36" s="15">
        <f t="shared" si="5"/>
        <v>0</v>
      </c>
      <c r="U36" s="16">
        <f t="shared" si="6"/>
        <v>51028</v>
      </c>
      <c r="V36" s="1" t="s">
        <v>1456</v>
      </c>
      <c r="W36" s="29" t="s">
        <v>18</v>
      </c>
      <c r="X36" s="1" t="s">
        <v>539</v>
      </c>
    </row>
    <row r="37" spans="1:24" x14ac:dyDescent="0.25">
      <c r="A37" s="1" t="s">
        <v>15</v>
      </c>
      <c r="B37" s="1">
        <v>36</v>
      </c>
      <c r="C37" s="2" t="s">
        <v>1711</v>
      </c>
      <c r="D37" s="30">
        <v>19291</v>
      </c>
      <c r="E37" s="3">
        <f t="shared" si="0"/>
        <v>0.3936697753198784</v>
      </c>
      <c r="F37" s="52" t="s">
        <v>1458</v>
      </c>
      <c r="G37" s="53">
        <v>28901</v>
      </c>
      <c r="H37" s="54">
        <f t="shared" si="1"/>
        <v>0.58978021753770182</v>
      </c>
      <c r="I37" s="4"/>
      <c r="J37" s="5"/>
      <c r="K37" s="6">
        <f t="shared" si="2"/>
        <v>0</v>
      </c>
      <c r="L37" s="7"/>
      <c r="M37" s="8"/>
      <c r="N37" s="9">
        <f t="shared" si="3"/>
        <v>0</v>
      </c>
      <c r="O37" s="10" t="s">
        <v>1755</v>
      </c>
      <c r="P37" s="11">
        <v>811</v>
      </c>
      <c r="Q37" s="12">
        <f t="shared" si="4"/>
        <v>1.6550007142419852E-2</v>
      </c>
      <c r="R37" s="13"/>
      <c r="S37" s="14"/>
      <c r="T37" s="15">
        <f t="shared" si="5"/>
        <v>0</v>
      </c>
      <c r="U37" s="16">
        <f t="shared" si="6"/>
        <v>49003</v>
      </c>
      <c r="V37" s="1" t="s">
        <v>1458</v>
      </c>
      <c r="W37" s="29" t="s">
        <v>18</v>
      </c>
      <c r="X37" s="1" t="s">
        <v>1894</v>
      </c>
    </row>
    <row r="38" spans="1:24" x14ac:dyDescent="0.25">
      <c r="A38" s="71"/>
      <c r="B38" s="71"/>
      <c r="C38" s="65"/>
      <c r="D38" s="66"/>
      <c r="E38" s="67"/>
      <c r="F38" s="65"/>
      <c r="G38" s="68"/>
      <c r="H38" s="67"/>
      <c r="I38" s="65"/>
      <c r="J38" s="68"/>
      <c r="K38" s="67"/>
      <c r="L38" s="65"/>
      <c r="M38" s="68"/>
      <c r="N38" s="67"/>
      <c r="O38" s="65"/>
      <c r="P38" s="68"/>
      <c r="Q38" s="67"/>
      <c r="R38" s="65"/>
      <c r="S38" s="68"/>
      <c r="T38" s="69"/>
      <c r="U38" s="70"/>
      <c r="V38" s="71"/>
      <c r="W38" s="64"/>
      <c r="X38" s="71"/>
    </row>
    <row r="39" spans="1:24" x14ac:dyDescent="0.25">
      <c r="A39" s="1" t="s">
        <v>175</v>
      </c>
      <c r="B39" s="1">
        <v>1</v>
      </c>
      <c r="C39" s="2" t="s">
        <v>1461</v>
      </c>
      <c r="D39" s="30">
        <v>5662</v>
      </c>
      <c r="E39" s="3">
        <f t="shared" ref="E39:E70" si="7">D39/SUM($D39,$G39,$J39,$M39,$P39,$S39)</f>
        <v>0.92050073158835966</v>
      </c>
      <c r="F39" s="52" t="s">
        <v>1462</v>
      </c>
      <c r="G39" s="53">
        <v>489</v>
      </c>
      <c r="H39" s="54">
        <f t="shared" ref="H39:H70" si="8">G39/SUM($D39,$G39,$J39,$M39,$P39,$S39)</f>
        <v>7.9499268411640386E-2</v>
      </c>
      <c r="I39" s="4"/>
      <c r="J39" s="5"/>
      <c r="K39" s="6">
        <f t="shared" ref="K39:K70" si="9">J39/SUM($D39,$G39,$J39,$M39,$P39,$S39)</f>
        <v>0</v>
      </c>
      <c r="L39" s="7"/>
      <c r="M39" s="8"/>
      <c r="N39" s="9">
        <f t="shared" ref="N39:N70" si="10">M39/SUM($D39,$G39,$J39,$M39,$P39,$S39)</f>
        <v>0</v>
      </c>
      <c r="O39" s="10"/>
      <c r="P39" s="11"/>
      <c r="Q39" s="12">
        <f t="shared" ref="Q39:Q70" si="11">P39/SUM($D39,$G39,$J39,$M39,$P39,$S39)</f>
        <v>0</v>
      </c>
      <c r="R39" s="13"/>
      <c r="S39" s="14"/>
      <c r="T39" s="15">
        <f t="shared" ref="T39:T70" si="12">S39/SUM($D39,$G39,$J39,$M39,$P39,$S39)</f>
        <v>0</v>
      </c>
      <c r="U39" s="16">
        <f t="shared" ref="U39:U70" si="13">D39+G39+J39+M39+P39+S39</f>
        <v>6151</v>
      </c>
      <c r="V39" s="1" t="s">
        <v>1461</v>
      </c>
      <c r="W39" s="29" t="s">
        <v>42</v>
      </c>
      <c r="X39" s="1" t="s">
        <v>98</v>
      </c>
    </row>
    <row r="40" spans="1:24" x14ac:dyDescent="0.25">
      <c r="A40" s="1" t="s">
        <v>175</v>
      </c>
      <c r="B40" s="1">
        <v>2</v>
      </c>
      <c r="C40" s="2" t="s">
        <v>1922</v>
      </c>
      <c r="D40" s="30">
        <v>5353</v>
      </c>
      <c r="E40" s="3">
        <f t="shared" si="7"/>
        <v>0.45588485777550675</v>
      </c>
      <c r="F40" s="52" t="s">
        <v>1437</v>
      </c>
      <c r="G40" s="53">
        <v>5727</v>
      </c>
      <c r="H40" s="54">
        <f t="shared" si="8"/>
        <v>0.48773633111905978</v>
      </c>
      <c r="I40" s="4" t="s">
        <v>1437</v>
      </c>
      <c r="J40" s="5">
        <v>285</v>
      </c>
      <c r="K40" s="6">
        <f t="shared" si="9"/>
        <v>2.4271844660194174E-2</v>
      </c>
      <c r="L40" s="7" t="s">
        <v>1922</v>
      </c>
      <c r="M40" s="8">
        <v>377</v>
      </c>
      <c r="N40" s="9">
        <f t="shared" si="10"/>
        <v>3.2106966445239311E-2</v>
      </c>
      <c r="O40" s="10"/>
      <c r="P40" s="11"/>
      <c r="Q40" s="12">
        <f t="shared" si="11"/>
        <v>0</v>
      </c>
      <c r="R40" s="13"/>
      <c r="S40" s="14"/>
      <c r="T40" s="15">
        <f t="shared" si="12"/>
        <v>0</v>
      </c>
      <c r="U40" s="16">
        <f t="shared" si="13"/>
        <v>11742</v>
      </c>
      <c r="V40" s="1" t="s">
        <v>1437</v>
      </c>
      <c r="W40" s="29" t="s">
        <v>18</v>
      </c>
      <c r="X40" s="1" t="s">
        <v>541</v>
      </c>
    </row>
    <row r="41" spans="1:24" x14ac:dyDescent="0.25">
      <c r="A41" s="1" t="s">
        <v>175</v>
      </c>
      <c r="B41" s="1">
        <v>3</v>
      </c>
      <c r="C41" s="2" t="s">
        <v>753</v>
      </c>
      <c r="D41" s="30">
        <v>4454</v>
      </c>
      <c r="E41" s="3">
        <f t="shared" si="7"/>
        <v>1</v>
      </c>
      <c r="F41" s="52"/>
      <c r="G41" s="53"/>
      <c r="H41" s="54">
        <f t="shared" si="8"/>
        <v>0</v>
      </c>
      <c r="I41" s="4"/>
      <c r="J41" s="5"/>
      <c r="K41" s="6">
        <f t="shared" si="9"/>
        <v>0</v>
      </c>
      <c r="L41" s="7"/>
      <c r="M41" s="8"/>
      <c r="N41" s="9">
        <f t="shared" si="10"/>
        <v>0</v>
      </c>
      <c r="O41" s="10"/>
      <c r="P41" s="11"/>
      <c r="Q41" s="12">
        <f t="shared" si="11"/>
        <v>0</v>
      </c>
      <c r="R41" s="13"/>
      <c r="S41" s="14"/>
      <c r="T41" s="15">
        <f t="shared" si="12"/>
        <v>0</v>
      </c>
      <c r="U41" s="16">
        <f t="shared" si="13"/>
        <v>4454</v>
      </c>
      <c r="V41" s="1" t="s">
        <v>752</v>
      </c>
      <c r="W41" s="29" t="s">
        <v>42</v>
      </c>
      <c r="X41" s="1" t="s">
        <v>42</v>
      </c>
    </row>
    <row r="42" spans="1:24" x14ac:dyDescent="0.25">
      <c r="A42" s="1" t="s">
        <v>175</v>
      </c>
      <c r="B42" s="1">
        <v>4</v>
      </c>
      <c r="C42" s="2" t="s">
        <v>1465</v>
      </c>
      <c r="D42" s="30">
        <v>4063</v>
      </c>
      <c r="E42" s="3">
        <f t="shared" si="7"/>
        <v>0.87114065180102918</v>
      </c>
      <c r="F42" s="52" t="s">
        <v>402</v>
      </c>
      <c r="G42" s="53">
        <v>601</v>
      </c>
      <c r="H42" s="54">
        <f t="shared" si="8"/>
        <v>0.12885934819897085</v>
      </c>
      <c r="I42" s="4"/>
      <c r="J42" s="5"/>
      <c r="K42" s="6">
        <f t="shared" si="9"/>
        <v>0</v>
      </c>
      <c r="L42" s="7"/>
      <c r="M42" s="8"/>
      <c r="N42" s="9">
        <f t="shared" si="10"/>
        <v>0</v>
      </c>
      <c r="O42" s="10"/>
      <c r="P42" s="11"/>
      <c r="Q42" s="12">
        <f t="shared" si="11"/>
        <v>0</v>
      </c>
      <c r="R42" s="13"/>
      <c r="S42" s="14"/>
      <c r="T42" s="15">
        <f t="shared" si="12"/>
        <v>0</v>
      </c>
      <c r="U42" s="16">
        <f t="shared" si="13"/>
        <v>4664</v>
      </c>
      <c r="V42" s="1" t="s">
        <v>1465</v>
      </c>
      <c r="W42" s="29" t="s">
        <v>42</v>
      </c>
      <c r="X42" s="1" t="s">
        <v>98</v>
      </c>
    </row>
    <row r="43" spans="1:24" x14ac:dyDescent="0.25">
      <c r="A43" s="1" t="s">
        <v>175</v>
      </c>
      <c r="B43" s="1">
        <v>5</v>
      </c>
      <c r="C43" s="2" t="s">
        <v>1467</v>
      </c>
      <c r="D43" s="30">
        <v>7515</v>
      </c>
      <c r="E43" s="3">
        <f t="shared" si="7"/>
        <v>0.81889506374632237</v>
      </c>
      <c r="F43" s="52" t="s">
        <v>1468</v>
      </c>
      <c r="G43" s="53">
        <v>1662</v>
      </c>
      <c r="H43" s="54">
        <f t="shared" si="8"/>
        <v>0.18110493625367768</v>
      </c>
      <c r="I43" s="4"/>
      <c r="J43" s="5"/>
      <c r="K43" s="6">
        <f t="shared" si="9"/>
        <v>0</v>
      </c>
      <c r="L43" s="7"/>
      <c r="M43" s="8"/>
      <c r="N43" s="9">
        <f t="shared" si="10"/>
        <v>0</v>
      </c>
      <c r="O43" s="10"/>
      <c r="P43" s="11"/>
      <c r="Q43" s="12">
        <f t="shared" si="11"/>
        <v>0</v>
      </c>
      <c r="R43" s="13"/>
      <c r="S43" s="14"/>
      <c r="T43" s="15">
        <f t="shared" si="12"/>
        <v>0</v>
      </c>
      <c r="U43" s="16">
        <f t="shared" si="13"/>
        <v>9177</v>
      </c>
      <c r="V43" s="1" t="s">
        <v>1467</v>
      </c>
      <c r="W43" s="29" t="s">
        <v>42</v>
      </c>
      <c r="X43" s="1" t="s">
        <v>1923</v>
      </c>
    </row>
    <row r="44" spans="1:24" x14ac:dyDescent="0.25">
      <c r="A44" s="1" t="s">
        <v>175</v>
      </c>
      <c r="B44" s="1">
        <v>6</v>
      </c>
      <c r="C44" s="2" t="s">
        <v>1469</v>
      </c>
      <c r="D44" s="30">
        <v>5173</v>
      </c>
      <c r="E44" s="3">
        <f t="shared" si="7"/>
        <v>0.85026298487836949</v>
      </c>
      <c r="F44" s="52" t="s">
        <v>615</v>
      </c>
      <c r="G44" s="53">
        <v>662</v>
      </c>
      <c r="H44" s="54">
        <f t="shared" si="8"/>
        <v>0.10880999342537805</v>
      </c>
      <c r="I44" s="4"/>
      <c r="J44" s="5"/>
      <c r="K44" s="6">
        <f t="shared" si="9"/>
        <v>0</v>
      </c>
      <c r="L44" s="7" t="s">
        <v>1469</v>
      </c>
      <c r="M44" s="8">
        <v>249</v>
      </c>
      <c r="N44" s="9">
        <f t="shared" si="10"/>
        <v>4.0927021696252466E-2</v>
      </c>
      <c r="O44" s="10"/>
      <c r="P44" s="11"/>
      <c r="Q44" s="12">
        <f t="shared" si="11"/>
        <v>0</v>
      </c>
      <c r="R44" s="13"/>
      <c r="S44" s="14"/>
      <c r="T44" s="15">
        <f t="shared" si="12"/>
        <v>0</v>
      </c>
      <c r="U44" s="16">
        <f t="shared" si="13"/>
        <v>6084</v>
      </c>
      <c r="V44" s="1" t="s">
        <v>1469</v>
      </c>
      <c r="W44" s="29" t="s">
        <v>42</v>
      </c>
      <c r="X44" s="1" t="s">
        <v>1924</v>
      </c>
    </row>
    <row r="45" spans="1:24" x14ac:dyDescent="0.25">
      <c r="A45" s="1" t="s">
        <v>175</v>
      </c>
      <c r="B45" s="1">
        <v>7</v>
      </c>
      <c r="C45" s="2" t="s">
        <v>1471</v>
      </c>
      <c r="D45" s="30">
        <v>5589</v>
      </c>
      <c r="E45" s="3">
        <f t="shared" si="7"/>
        <v>0.9417017691659646</v>
      </c>
      <c r="F45" s="52"/>
      <c r="G45" s="53"/>
      <c r="H45" s="54">
        <f t="shared" si="8"/>
        <v>0</v>
      </c>
      <c r="I45" s="4"/>
      <c r="J45" s="5"/>
      <c r="K45" s="6">
        <f t="shared" si="9"/>
        <v>0</v>
      </c>
      <c r="L45" s="7"/>
      <c r="M45" s="8"/>
      <c r="N45" s="9">
        <f t="shared" si="10"/>
        <v>0</v>
      </c>
      <c r="O45" s="10"/>
      <c r="P45" s="11"/>
      <c r="Q45" s="12">
        <f t="shared" si="11"/>
        <v>0</v>
      </c>
      <c r="R45" s="13" t="s">
        <v>261</v>
      </c>
      <c r="S45" s="14">
        <v>346</v>
      </c>
      <c r="T45" s="15">
        <f t="shared" si="12"/>
        <v>5.8298230834035382E-2</v>
      </c>
      <c r="U45" s="16">
        <f t="shared" si="13"/>
        <v>5935</v>
      </c>
      <c r="V45" s="1" t="s">
        <v>1471</v>
      </c>
      <c r="W45" s="29" t="s">
        <v>42</v>
      </c>
      <c r="X45" s="1" t="s">
        <v>1925</v>
      </c>
    </row>
    <row r="46" spans="1:24" x14ac:dyDescent="0.25">
      <c r="A46" s="1" t="s">
        <v>175</v>
      </c>
      <c r="B46" s="1">
        <v>8</v>
      </c>
      <c r="C46" s="2" t="s">
        <v>1926</v>
      </c>
      <c r="D46" s="30">
        <v>4245</v>
      </c>
      <c r="E46" s="3">
        <f t="shared" si="7"/>
        <v>0.31421169504071056</v>
      </c>
      <c r="F46" s="52" t="s">
        <v>1473</v>
      </c>
      <c r="G46" s="53">
        <v>8864</v>
      </c>
      <c r="H46" s="54">
        <f t="shared" si="8"/>
        <v>0.65610658771280528</v>
      </c>
      <c r="I46" s="4"/>
      <c r="J46" s="5"/>
      <c r="K46" s="6">
        <f t="shared" si="9"/>
        <v>0</v>
      </c>
      <c r="L46" s="7" t="s">
        <v>1926</v>
      </c>
      <c r="M46" s="8">
        <v>401</v>
      </c>
      <c r="N46" s="9">
        <f t="shared" si="10"/>
        <v>2.9681717246484086E-2</v>
      </c>
      <c r="O46" s="10"/>
      <c r="P46" s="11"/>
      <c r="Q46" s="12">
        <f t="shared" si="11"/>
        <v>0</v>
      </c>
      <c r="R46" s="13"/>
      <c r="S46" s="14"/>
      <c r="T46" s="15">
        <f t="shared" si="12"/>
        <v>0</v>
      </c>
      <c r="U46" s="16">
        <f t="shared" si="13"/>
        <v>13510</v>
      </c>
      <c r="V46" s="1" t="s">
        <v>1473</v>
      </c>
      <c r="W46" s="29" t="s">
        <v>18</v>
      </c>
      <c r="X46" s="1" t="s">
        <v>539</v>
      </c>
    </row>
    <row r="47" spans="1:24" x14ac:dyDescent="0.25">
      <c r="A47" s="1" t="s">
        <v>175</v>
      </c>
      <c r="B47" s="1">
        <v>9</v>
      </c>
      <c r="C47" s="2" t="s">
        <v>1474</v>
      </c>
      <c r="D47" s="30">
        <v>7224</v>
      </c>
      <c r="E47" s="3">
        <f t="shared" si="7"/>
        <v>0.87099107788762964</v>
      </c>
      <c r="F47" s="52"/>
      <c r="G47" s="53"/>
      <c r="H47" s="54">
        <f t="shared" si="8"/>
        <v>0</v>
      </c>
      <c r="I47" s="4"/>
      <c r="J47" s="5"/>
      <c r="K47" s="6">
        <f t="shared" si="9"/>
        <v>0</v>
      </c>
      <c r="L47" s="7"/>
      <c r="M47" s="8"/>
      <c r="N47" s="9">
        <f t="shared" si="10"/>
        <v>0</v>
      </c>
      <c r="O47" s="10"/>
      <c r="P47" s="11"/>
      <c r="Q47" s="12">
        <f t="shared" si="11"/>
        <v>0</v>
      </c>
      <c r="R47" s="13" t="s">
        <v>1762</v>
      </c>
      <c r="S47" s="14">
        <v>1070</v>
      </c>
      <c r="T47" s="15">
        <f t="shared" si="12"/>
        <v>0.12900892211237039</v>
      </c>
      <c r="U47" s="16">
        <f t="shared" si="13"/>
        <v>8294</v>
      </c>
      <c r="V47" s="1" t="s">
        <v>1474</v>
      </c>
      <c r="W47" s="29" t="s">
        <v>42</v>
      </c>
      <c r="X47" s="1" t="s">
        <v>1763</v>
      </c>
    </row>
    <row r="48" spans="1:24" x14ac:dyDescent="0.25">
      <c r="A48" s="1" t="s">
        <v>175</v>
      </c>
      <c r="B48" s="1">
        <v>10</v>
      </c>
      <c r="C48" s="2" t="s">
        <v>1476</v>
      </c>
      <c r="D48" s="30">
        <v>5854</v>
      </c>
      <c r="E48" s="3">
        <f t="shared" si="7"/>
        <v>0.70394420394420398</v>
      </c>
      <c r="F48" s="52" t="s">
        <v>1341</v>
      </c>
      <c r="G48" s="53">
        <v>2070</v>
      </c>
      <c r="H48" s="54">
        <f t="shared" si="8"/>
        <v>0.24891774891774893</v>
      </c>
      <c r="I48" s="4"/>
      <c r="J48" s="5"/>
      <c r="K48" s="6">
        <f t="shared" si="9"/>
        <v>0</v>
      </c>
      <c r="L48" s="7" t="s">
        <v>1476</v>
      </c>
      <c r="M48" s="8">
        <v>392</v>
      </c>
      <c r="N48" s="9">
        <f t="shared" si="10"/>
        <v>4.7138047138047139E-2</v>
      </c>
      <c r="O48" s="10"/>
      <c r="P48" s="11"/>
      <c r="Q48" s="12">
        <f t="shared" si="11"/>
        <v>0</v>
      </c>
      <c r="R48" s="13"/>
      <c r="S48" s="14"/>
      <c r="T48" s="15">
        <f t="shared" si="12"/>
        <v>0</v>
      </c>
      <c r="U48" s="16">
        <f t="shared" si="13"/>
        <v>8316</v>
      </c>
      <c r="V48" s="1" t="s">
        <v>1476</v>
      </c>
      <c r="W48" s="29" t="s">
        <v>42</v>
      </c>
      <c r="X48" s="1" t="s">
        <v>539</v>
      </c>
    </row>
    <row r="49" spans="1:24" x14ac:dyDescent="0.25">
      <c r="A49" s="1" t="s">
        <v>175</v>
      </c>
      <c r="B49" s="1">
        <v>11</v>
      </c>
      <c r="C49" s="2" t="s">
        <v>1764</v>
      </c>
      <c r="D49" s="30">
        <v>5794</v>
      </c>
      <c r="E49" s="3">
        <f t="shared" si="7"/>
        <v>1</v>
      </c>
      <c r="F49" s="52"/>
      <c r="G49" s="53"/>
      <c r="H49" s="54">
        <f t="shared" si="8"/>
        <v>0</v>
      </c>
      <c r="I49" s="4"/>
      <c r="J49" s="5"/>
      <c r="K49" s="6">
        <f t="shared" si="9"/>
        <v>0</v>
      </c>
      <c r="L49" s="7"/>
      <c r="M49" s="8"/>
      <c r="N49" s="9">
        <f t="shared" si="10"/>
        <v>0</v>
      </c>
      <c r="O49" s="10"/>
      <c r="P49" s="11"/>
      <c r="Q49" s="12">
        <f t="shared" si="11"/>
        <v>0</v>
      </c>
      <c r="R49" s="13"/>
      <c r="S49" s="14"/>
      <c r="T49" s="15">
        <f t="shared" si="12"/>
        <v>0</v>
      </c>
      <c r="U49" s="16">
        <f t="shared" si="13"/>
        <v>5794</v>
      </c>
      <c r="V49" s="1" t="s">
        <v>1764</v>
      </c>
      <c r="W49" s="29" t="s">
        <v>42</v>
      </c>
      <c r="X49" s="1" t="s">
        <v>42</v>
      </c>
    </row>
    <row r="50" spans="1:24" x14ac:dyDescent="0.25">
      <c r="A50" s="1" t="s">
        <v>175</v>
      </c>
      <c r="B50" s="1">
        <v>12</v>
      </c>
      <c r="C50" s="2" t="s">
        <v>1480</v>
      </c>
      <c r="D50" s="30">
        <v>5810</v>
      </c>
      <c r="E50" s="3">
        <f t="shared" si="7"/>
        <v>0.56336662464850185</v>
      </c>
      <c r="F50" s="52" t="s">
        <v>1927</v>
      </c>
      <c r="G50" s="53">
        <v>3678</v>
      </c>
      <c r="H50" s="54">
        <f t="shared" si="8"/>
        <v>0.35663725395132356</v>
      </c>
      <c r="I50" s="4" t="s">
        <v>1927</v>
      </c>
      <c r="J50" s="5">
        <v>322</v>
      </c>
      <c r="K50" s="6">
        <f t="shared" si="9"/>
        <v>3.1222728594977212E-2</v>
      </c>
      <c r="L50" s="7" t="s">
        <v>1480</v>
      </c>
      <c r="M50" s="8">
        <v>503</v>
      </c>
      <c r="N50" s="9">
        <f t="shared" si="10"/>
        <v>4.8773392805197324E-2</v>
      </c>
      <c r="O50" s="10"/>
      <c r="P50" s="11"/>
      <c r="Q50" s="12">
        <f t="shared" si="11"/>
        <v>0</v>
      </c>
      <c r="R50" s="13"/>
      <c r="S50" s="14"/>
      <c r="T50" s="15">
        <f t="shared" si="12"/>
        <v>0</v>
      </c>
      <c r="U50" s="16">
        <f t="shared" si="13"/>
        <v>10313</v>
      </c>
      <c r="V50" s="1" t="s">
        <v>1480</v>
      </c>
      <c r="W50" s="29" t="s">
        <v>42</v>
      </c>
      <c r="X50" s="1" t="s">
        <v>541</v>
      </c>
    </row>
    <row r="51" spans="1:24" x14ac:dyDescent="0.25">
      <c r="A51" s="1" t="s">
        <v>175</v>
      </c>
      <c r="B51" s="1">
        <v>13</v>
      </c>
      <c r="C51" s="2" t="s">
        <v>1482</v>
      </c>
      <c r="D51" s="30">
        <v>5274</v>
      </c>
      <c r="E51" s="3">
        <f t="shared" si="7"/>
        <v>0.45626784323903452</v>
      </c>
      <c r="F51" s="52" t="s">
        <v>1483</v>
      </c>
      <c r="G51" s="53">
        <v>5501</v>
      </c>
      <c r="H51" s="54">
        <f t="shared" si="8"/>
        <v>0.47590622026126828</v>
      </c>
      <c r="I51" s="4" t="s">
        <v>1483</v>
      </c>
      <c r="J51" s="5">
        <v>411</v>
      </c>
      <c r="K51" s="6">
        <f t="shared" si="9"/>
        <v>3.555670905787698E-2</v>
      </c>
      <c r="L51" s="7" t="s">
        <v>1482</v>
      </c>
      <c r="M51" s="8">
        <v>373</v>
      </c>
      <c r="N51" s="9">
        <f t="shared" si="10"/>
        <v>3.2269227441820224E-2</v>
      </c>
      <c r="O51" s="10"/>
      <c r="P51" s="11"/>
      <c r="Q51" s="12">
        <f t="shared" si="11"/>
        <v>0</v>
      </c>
      <c r="R51" s="13"/>
      <c r="S51" s="14"/>
      <c r="T51" s="15">
        <f t="shared" si="12"/>
        <v>0</v>
      </c>
      <c r="U51" s="16">
        <f t="shared" si="13"/>
        <v>11559</v>
      </c>
      <c r="V51" s="1" t="s">
        <v>1483</v>
      </c>
      <c r="W51" s="29" t="s">
        <v>18</v>
      </c>
      <c r="X51" s="1" t="s">
        <v>1903</v>
      </c>
    </row>
    <row r="52" spans="1:24" x14ac:dyDescent="0.25">
      <c r="A52" s="1" t="s">
        <v>175</v>
      </c>
      <c r="B52" s="1">
        <v>14</v>
      </c>
      <c r="C52" s="2" t="s">
        <v>1928</v>
      </c>
      <c r="D52" s="30">
        <v>5847</v>
      </c>
      <c r="E52" s="3">
        <f t="shared" si="7"/>
        <v>0.44900936876055908</v>
      </c>
      <c r="F52" s="52" t="s">
        <v>1929</v>
      </c>
      <c r="G52" s="53">
        <v>6453</v>
      </c>
      <c r="H52" s="54">
        <f t="shared" si="8"/>
        <v>0.49554599907848257</v>
      </c>
      <c r="I52" s="4" t="s">
        <v>1929</v>
      </c>
      <c r="J52" s="5">
        <v>399</v>
      </c>
      <c r="K52" s="6">
        <f t="shared" si="9"/>
        <v>3.0640454615266471E-2</v>
      </c>
      <c r="L52" s="7" t="s">
        <v>1928</v>
      </c>
      <c r="M52" s="8">
        <v>323</v>
      </c>
      <c r="N52" s="9">
        <f t="shared" si="10"/>
        <v>2.4804177545691905E-2</v>
      </c>
      <c r="O52" s="10"/>
      <c r="P52" s="11"/>
      <c r="Q52" s="12">
        <f t="shared" si="11"/>
        <v>0</v>
      </c>
      <c r="R52" s="13"/>
      <c r="S52" s="14"/>
      <c r="T52" s="15">
        <f t="shared" si="12"/>
        <v>0</v>
      </c>
      <c r="U52" s="16">
        <f t="shared" si="13"/>
        <v>13022</v>
      </c>
      <c r="V52" s="1" t="s">
        <v>1929</v>
      </c>
      <c r="W52" s="29" t="s">
        <v>18</v>
      </c>
      <c r="X52" s="1" t="s">
        <v>541</v>
      </c>
    </row>
    <row r="53" spans="1:24" x14ac:dyDescent="0.25">
      <c r="A53" s="1" t="s">
        <v>175</v>
      </c>
      <c r="B53" s="1">
        <v>15</v>
      </c>
      <c r="C53" s="2" t="s">
        <v>1487</v>
      </c>
      <c r="D53" s="30">
        <v>10139</v>
      </c>
      <c r="E53" s="3">
        <f t="shared" si="7"/>
        <v>0.93862247731901505</v>
      </c>
      <c r="F53" s="52"/>
      <c r="G53" s="53"/>
      <c r="H53" s="54">
        <f t="shared" si="8"/>
        <v>0</v>
      </c>
      <c r="I53" s="4"/>
      <c r="J53" s="5"/>
      <c r="K53" s="6">
        <f t="shared" si="9"/>
        <v>0</v>
      </c>
      <c r="L53" s="7" t="s">
        <v>1487</v>
      </c>
      <c r="M53" s="8">
        <v>663</v>
      </c>
      <c r="N53" s="9">
        <f t="shared" si="10"/>
        <v>6.1377522680985001E-2</v>
      </c>
      <c r="O53" s="10"/>
      <c r="P53" s="11"/>
      <c r="Q53" s="12">
        <f t="shared" si="11"/>
        <v>0</v>
      </c>
      <c r="R53" s="13"/>
      <c r="S53" s="14"/>
      <c r="T53" s="15">
        <f t="shared" si="12"/>
        <v>0</v>
      </c>
      <c r="U53" s="16">
        <f t="shared" si="13"/>
        <v>10802</v>
      </c>
      <c r="V53" s="1" t="s">
        <v>1487</v>
      </c>
      <c r="W53" s="29" t="s">
        <v>42</v>
      </c>
      <c r="X53" s="1" t="s">
        <v>43</v>
      </c>
    </row>
    <row r="54" spans="1:24" x14ac:dyDescent="0.25">
      <c r="A54" s="1" t="s">
        <v>175</v>
      </c>
      <c r="B54" s="1">
        <v>16</v>
      </c>
      <c r="C54" s="2" t="s">
        <v>1488</v>
      </c>
      <c r="D54" s="30">
        <v>7011</v>
      </c>
      <c r="E54" s="3">
        <f t="shared" si="7"/>
        <v>0.50782268578878753</v>
      </c>
      <c r="F54" s="52" t="s">
        <v>1930</v>
      </c>
      <c r="G54" s="53">
        <v>6362</v>
      </c>
      <c r="H54" s="54">
        <f t="shared" si="8"/>
        <v>0.46081413878024047</v>
      </c>
      <c r="I54" s="4"/>
      <c r="J54" s="5"/>
      <c r="K54" s="6">
        <f t="shared" si="9"/>
        <v>0</v>
      </c>
      <c r="L54" s="7"/>
      <c r="M54" s="8"/>
      <c r="N54" s="9">
        <f t="shared" si="10"/>
        <v>0</v>
      </c>
      <c r="O54" s="10"/>
      <c r="P54" s="11"/>
      <c r="Q54" s="12">
        <f t="shared" si="11"/>
        <v>0</v>
      </c>
      <c r="R54" s="13" t="s">
        <v>1931</v>
      </c>
      <c r="S54" s="14">
        <f>75+358</f>
        <v>433</v>
      </c>
      <c r="T54" s="15">
        <f t="shared" si="12"/>
        <v>3.1363175430972043E-2</v>
      </c>
      <c r="U54" s="16">
        <f t="shared" si="13"/>
        <v>13806</v>
      </c>
      <c r="V54" s="1" t="s">
        <v>1488</v>
      </c>
      <c r="W54" s="29" t="s">
        <v>42</v>
      </c>
      <c r="X54" s="1" t="s">
        <v>1932</v>
      </c>
    </row>
    <row r="55" spans="1:24" x14ac:dyDescent="0.25">
      <c r="A55" s="1" t="s">
        <v>175</v>
      </c>
      <c r="B55" s="1">
        <v>17</v>
      </c>
      <c r="C55" s="2"/>
      <c r="D55" s="30"/>
      <c r="E55" s="3">
        <f t="shared" si="7"/>
        <v>0</v>
      </c>
      <c r="F55" s="52" t="s">
        <v>1493</v>
      </c>
      <c r="G55" s="53">
        <v>10337</v>
      </c>
      <c r="H55" s="54">
        <f t="shared" si="8"/>
        <v>1</v>
      </c>
      <c r="I55" s="4"/>
      <c r="J55" s="5"/>
      <c r="K55" s="6">
        <f t="shared" si="9"/>
        <v>0</v>
      </c>
      <c r="L55" s="7"/>
      <c r="M55" s="8"/>
      <c r="N55" s="9">
        <f t="shared" si="10"/>
        <v>0</v>
      </c>
      <c r="O55" s="10"/>
      <c r="P55" s="11"/>
      <c r="Q55" s="12">
        <f t="shared" si="11"/>
        <v>0</v>
      </c>
      <c r="R55" s="13"/>
      <c r="S55" s="14"/>
      <c r="T55" s="15">
        <f t="shared" si="12"/>
        <v>0</v>
      </c>
      <c r="U55" s="16">
        <f t="shared" si="13"/>
        <v>10337</v>
      </c>
      <c r="V55" s="1" t="s">
        <v>1493</v>
      </c>
      <c r="W55" s="29" t="s">
        <v>18</v>
      </c>
      <c r="X55" s="1" t="s">
        <v>18</v>
      </c>
    </row>
    <row r="56" spans="1:24" x14ac:dyDescent="0.25">
      <c r="A56" s="1" t="s">
        <v>175</v>
      </c>
      <c r="B56" s="1">
        <v>18</v>
      </c>
      <c r="C56" s="2" t="s">
        <v>1495</v>
      </c>
      <c r="D56" s="30">
        <v>7474</v>
      </c>
      <c r="E56" s="3">
        <f t="shared" si="7"/>
        <v>0.64844698941523515</v>
      </c>
      <c r="F56" s="52" t="s">
        <v>1933</v>
      </c>
      <c r="G56" s="53">
        <v>3733</v>
      </c>
      <c r="H56" s="54">
        <f t="shared" si="8"/>
        <v>0.32387645323616171</v>
      </c>
      <c r="I56" s="4" t="s">
        <v>1933</v>
      </c>
      <c r="J56" s="5">
        <v>319</v>
      </c>
      <c r="K56" s="6">
        <f t="shared" si="9"/>
        <v>2.7676557348603158E-2</v>
      </c>
      <c r="L56" s="7"/>
      <c r="M56" s="8"/>
      <c r="N56" s="9">
        <f t="shared" si="10"/>
        <v>0</v>
      </c>
      <c r="O56" s="10"/>
      <c r="P56" s="11"/>
      <c r="Q56" s="12">
        <f t="shared" si="11"/>
        <v>0</v>
      </c>
      <c r="R56" s="13"/>
      <c r="S56" s="14"/>
      <c r="T56" s="15">
        <f t="shared" si="12"/>
        <v>0</v>
      </c>
      <c r="U56" s="16">
        <f t="shared" si="13"/>
        <v>11526</v>
      </c>
      <c r="V56" s="1" t="s">
        <v>1495</v>
      </c>
      <c r="W56" s="29" t="s">
        <v>42</v>
      </c>
      <c r="X56" s="1" t="s">
        <v>665</v>
      </c>
    </row>
    <row r="57" spans="1:24" x14ac:dyDescent="0.25">
      <c r="A57" s="1" t="s">
        <v>175</v>
      </c>
      <c r="B57" s="1">
        <v>19</v>
      </c>
      <c r="C57" s="2" t="s">
        <v>1934</v>
      </c>
      <c r="D57" s="30">
        <v>7669</v>
      </c>
      <c r="E57" s="3">
        <f t="shared" si="7"/>
        <v>0.53847774189018394</v>
      </c>
      <c r="F57" s="52" t="s">
        <v>1935</v>
      </c>
      <c r="G57" s="53">
        <v>6313</v>
      </c>
      <c r="H57" s="54">
        <f t="shared" si="8"/>
        <v>0.44326639516921779</v>
      </c>
      <c r="I57" s="4" t="s">
        <v>1935</v>
      </c>
      <c r="J57" s="5">
        <v>260</v>
      </c>
      <c r="K57" s="6">
        <f t="shared" si="9"/>
        <v>1.8255862940598229E-2</v>
      </c>
      <c r="L57" s="7"/>
      <c r="M57" s="8"/>
      <c r="N57" s="9">
        <f t="shared" si="10"/>
        <v>0</v>
      </c>
      <c r="O57" s="10"/>
      <c r="P57" s="11"/>
      <c r="Q57" s="12">
        <f t="shared" si="11"/>
        <v>0</v>
      </c>
      <c r="R57" s="13"/>
      <c r="S57" s="14"/>
      <c r="T57" s="15">
        <f t="shared" si="12"/>
        <v>0</v>
      </c>
      <c r="U57" s="16">
        <f t="shared" si="13"/>
        <v>14242</v>
      </c>
      <c r="V57" s="1" t="s">
        <v>1934</v>
      </c>
      <c r="W57" s="29" t="s">
        <v>42</v>
      </c>
      <c r="X57" s="1" t="s">
        <v>665</v>
      </c>
    </row>
    <row r="58" spans="1:24" x14ac:dyDescent="0.25">
      <c r="A58" s="1" t="s">
        <v>175</v>
      </c>
      <c r="B58" s="1">
        <v>20</v>
      </c>
      <c r="C58" s="2" t="s">
        <v>1497</v>
      </c>
      <c r="D58" s="30">
        <v>8161</v>
      </c>
      <c r="E58" s="3">
        <f t="shared" si="7"/>
        <v>1</v>
      </c>
      <c r="F58" s="52"/>
      <c r="G58" s="53"/>
      <c r="H58" s="54">
        <f t="shared" si="8"/>
        <v>0</v>
      </c>
      <c r="I58" s="4"/>
      <c r="J58" s="5"/>
      <c r="K58" s="6">
        <f t="shared" si="9"/>
        <v>0</v>
      </c>
      <c r="L58" s="7"/>
      <c r="M58" s="8"/>
      <c r="N58" s="9">
        <f t="shared" si="10"/>
        <v>0</v>
      </c>
      <c r="O58" s="10"/>
      <c r="P58" s="11"/>
      <c r="Q58" s="12">
        <f t="shared" si="11"/>
        <v>0</v>
      </c>
      <c r="R58" s="13"/>
      <c r="S58" s="14"/>
      <c r="T58" s="15">
        <f t="shared" si="12"/>
        <v>0</v>
      </c>
      <c r="U58" s="16">
        <f t="shared" si="13"/>
        <v>8161</v>
      </c>
      <c r="V58" s="1" t="s">
        <v>1497</v>
      </c>
      <c r="W58" s="29" t="s">
        <v>42</v>
      </c>
      <c r="X58" s="1" t="s">
        <v>42</v>
      </c>
    </row>
    <row r="59" spans="1:24" x14ac:dyDescent="0.25">
      <c r="A59" s="1" t="s">
        <v>175</v>
      </c>
      <c r="B59" s="1">
        <v>21</v>
      </c>
      <c r="C59" s="2" t="s">
        <v>1498</v>
      </c>
      <c r="D59" s="30">
        <v>6616</v>
      </c>
      <c r="E59" s="3">
        <f t="shared" si="7"/>
        <v>0.50144004850689705</v>
      </c>
      <c r="F59" s="52" t="s">
        <v>1936</v>
      </c>
      <c r="G59" s="53">
        <v>5894</v>
      </c>
      <c r="H59" s="54">
        <f t="shared" si="8"/>
        <v>0.44671820524480826</v>
      </c>
      <c r="I59" s="4" t="s">
        <v>1936</v>
      </c>
      <c r="J59" s="5">
        <v>253</v>
      </c>
      <c r="K59" s="6">
        <f t="shared" si="9"/>
        <v>1.9175382749734727E-2</v>
      </c>
      <c r="L59" s="7" t="s">
        <v>1498</v>
      </c>
      <c r="M59" s="8">
        <v>431</v>
      </c>
      <c r="N59" s="9">
        <f t="shared" si="10"/>
        <v>3.2666363498559954E-2</v>
      </c>
      <c r="O59" s="10"/>
      <c r="P59" s="11"/>
      <c r="Q59" s="12">
        <f t="shared" si="11"/>
        <v>0</v>
      </c>
      <c r="R59" s="13"/>
      <c r="S59" s="14"/>
      <c r="T59" s="15">
        <f t="shared" si="12"/>
        <v>0</v>
      </c>
      <c r="U59" s="16">
        <f t="shared" si="13"/>
        <v>13194</v>
      </c>
      <c r="V59" s="1" t="s">
        <v>1498</v>
      </c>
      <c r="W59" s="29" t="s">
        <v>42</v>
      </c>
      <c r="X59" s="1" t="s">
        <v>541</v>
      </c>
    </row>
    <row r="60" spans="1:24" x14ac:dyDescent="0.25">
      <c r="A60" s="1" t="s">
        <v>175</v>
      </c>
      <c r="B60" s="1">
        <v>22</v>
      </c>
      <c r="C60" s="2" t="s">
        <v>1937</v>
      </c>
      <c r="D60" s="30">
        <v>4229</v>
      </c>
      <c r="E60" s="3">
        <f t="shared" si="7"/>
        <v>0.3994144314318096</v>
      </c>
      <c r="F60" s="52" t="s">
        <v>1938</v>
      </c>
      <c r="G60" s="53">
        <v>5765</v>
      </c>
      <c r="H60" s="54">
        <f t="shared" si="8"/>
        <v>0.54448432187381945</v>
      </c>
      <c r="I60" s="4" t="s">
        <v>1938</v>
      </c>
      <c r="J60" s="5">
        <v>594</v>
      </c>
      <c r="K60" s="6">
        <f t="shared" si="9"/>
        <v>5.6101246694370985E-2</v>
      </c>
      <c r="L60" s="7"/>
      <c r="M60" s="8"/>
      <c r="N60" s="9">
        <f t="shared" si="10"/>
        <v>0</v>
      </c>
      <c r="O60" s="10"/>
      <c r="P60" s="11"/>
      <c r="Q60" s="12">
        <f t="shared" si="11"/>
        <v>0</v>
      </c>
      <c r="R60" s="13"/>
      <c r="S60" s="14"/>
      <c r="T60" s="15">
        <f t="shared" si="12"/>
        <v>0</v>
      </c>
      <c r="U60" s="16">
        <f t="shared" si="13"/>
        <v>10588</v>
      </c>
      <c r="V60" s="1" t="s">
        <v>1938</v>
      </c>
      <c r="W60" s="29" t="s">
        <v>18</v>
      </c>
      <c r="X60" s="1" t="s">
        <v>665</v>
      </c>
    </row>
    <row r="61" spans="1:24" x14ac:dyDescent="0.25">
      <c r="A61" s="1" t="s">
        <v>175</v>
      </c>
      <c r="B61" s="1">
        <v>23</v>
      </c>
      <c r="C61" s="2"/>
      <c r="D61" s="30"/>
      <c r="E61" s="3">
        <f t="shared" si="7"/>
        <v>0</v>
      </c>
      <c r="F61" s="52" t="s">
        <v>1775</v>
      </c>
      <c r="G61" s="53">
        <v>9139</v>
      </c>
      <c r="H61" s="54">
        <f t="shared" si="8"/>
        <v>0.87479659232315499</v>
      </c>
      <c r="I61" s="4" t="s">
        <v>1775</v>
      </c>
      <c r="J61" s="5">
        <v>1308</v>
      </c>
      <c r="K61" s="6">
        <f t="shared" si="9"/>
        <v>0.12520340767684504</v>
      </c>
      <c r="L61" s="7"/>
      <c r="M61" s="8"/>
      <c r="N61" s="9">
        <f t="shared" si="10"/>
        <v>0</v>
      </c>
      <c r="O61" s="10"/>
      <c r="P61" s="11"/>
      <c r="Q61" s="12">
        <f t="shared" si="11"/>
        <v>0</v>
      </c>
      <c r="R61" s="13"/>
      <c r="S61" s="14"/>
      <c r="T61" s="15">
        <f t="shared" si="12"/>
        <v>0</v>
      </c>
      <c r="U61" s="16">
        <f t="shared" si="13"/>
        <v>10447</v>
      </c>
      <c r="V61" s="1" t="s">
        <v>1775</v>
      </c>
      <c r="W61" s="29" t="s">
        <v>18</v>
      </c>
      <c r="X61" s="1" t="s">
        <v>954</v>
      </c>
    </row>
    <row r="62" spans="1:24" x14ac:dyDescent="0.25">
      <c r="A62" s="1" t="s">
        <v>175</v>
      </c>
      <c r="B62" s="1">
        <v>24</v>
      </c>
      <c r="C62" s="2" t="s">
        <v>1504</v>
      </c>
      <c r="D62" s="30">
        <v>4845</v>
      </c>
      <c r="E62" s="3">
        <f t="shared" si="7"/>
        <v>0.60081845238095233</v>
      </c>
      <c r="F62" s="52" t="s">
        <v>40</v>
      </c>
      <c r="G62" s="53">
        <v>2855</v>
      </c>
      <c r="H62" s="54">
        <f t="shared" si="8"/>
        <v>0.35404265873015872</v>
      </c>
      <c r="I62" s="4"/>
      <c r="J62" s="5"/>
      <c r="K62" s="6">
        <f t="shared" si="9"/>
        <v>0</v>
      </c>
      <c r="L62" s="7" t="s">
        <v>1504</v>
      </c>
      <c r="M62" s="8">
        <v>364</v>
      </c>
      <c r="N62" s="9">
        <f t="shared" si="10"/>
        <v>4.5138888888888888E-2</v>
      </c>
      <c r="O62" s="10"/>
      <c r="P62" s="11"/>
      <c r="Q62" s="12">
        <f t="shared" si="11"/>
        <v>0</v>
      </c>
      <c r="R62" s="13"/>
      <c r="S62" s="14"/>
      <c r="T62" s="15">
        <f t="shared" si="12"/>
        <v>0</v>
      </c>
      <c r="U62" s="16">
        <f t="shared" si="13"/>
        <v>8064</v>
      </c>
      <c r="V62" s="1" t="s">
        <v>1504</v>
      </c>
      <c r="W62" s="29" t="s">
        <v>42</v>
      </c>
      <c r="X62" s="1" t="s">
        <v>539</v>
      </c>
    </row>
    <row r="63" spans="1:24" x14ac:dyDescent="0.25">
      <c r="A63" s="1" t="s">
        <v>175</v>
      </c>
      <c r="B63" s="1">
        <v>25</v>
      </c>
      <c r="C63" s="2" t="s">
        <v>371</v>
      </c>
      <c r="D63" s="30">
        <v>4042</v>
      </c>
      <c r="E63" s="3">
        <f t="shared" si="7"/>
        <v>0.75256004468441628</v>
      </c>
      <c r="F63" s="52" t="s">
        <v>1506</v>
      </c>
      <c r="G63" s="53">
        <v>897</v>
      </c>
      <c r="H63" s="54">
        <f t="shared" si="8"/>
        <v>0.16700800595792217</v>
      </c>
      <c r="I63" s="4"/>
      <c r="J63" s="5"/>
      <c r="K63" s="6">
        <f t="shared" si="9"/>
        <v>0</v>
      </c>
      <c r="L63" s="7" t="s">
        <v>371</v>
      </c>
      <c r="M63" s="8">
        <v>307</v>
      </c>
      <c r="N63" s="9">
        <f t="shared" si="10"/>
        <v>5.7158815862967789E-2</v>
      </c>
      <c r="O63" s="10" t="s">
        <v>72</v>
      </c>
      <c r="P63" s="11">
        <v>125</v>
      </c>
      <c r="Q63" s="12">
        <f t="shared" si="11"/>
        <v>2.3273133494693725E-2</v>
      </c>
      <c r="R63" s="13"/>
      <c r="S63" s="14"/>
      <c r="T63" s="15">
        <f t="shared" si="12"/>
        <v>0</v>
      </c>
      <c r="U63" s="16">
        <f t="shared" si="13"/>
        <v>5371</v>
      </c>
      <c r="V63" s="1" t="s">
        <v>371</v>
      </c>
      <c r="W63" s="29" t="s">
        <v>42</v>
      </c>
      <c r="X63" s="1" t="s">
        <v>1939</v>
      </c>
    </row>
    <row r="64" spans="1:24" x14ac:dyDescent="0.25">
      <c r="A64" s="1" t="s">
        <v>175</v>
      </c>
      <c r="B64" s="1">
        <v>26</v>
      </c>
      <c r="C64" s="2" t="s">
        <v>1510</v>
      </c>
      <c r="D64" s="30">
        <v>4221</v>
      </c>
      <c r="E64" s="3">
        <f t="shared" si="7"/>
        <v>0.65553657400217424</v>
      </c>
      <c r="F64" s="52" t="s">
        <v>1940</v>
      </c>
      <c r="G64" s="53">
        <v>1785</v>
      </c>
      <c r="H64" s="54">
        <f t="shared" si="8"/>
        <v>0.27721695915514832</v>
      </c>
      <c r="I64" s="4"/>
      <c r="J64" s="5"/>
      <c r="K64" s="6">
        <f t="shared" si="9"/>
        <v>0</v>
      </c>
      <c r="L64" s="7" t="s">
        <v>1510</v>
      </c>
      <c r="M64" s="8">
        <v>433</v>
      </c>
      <c r="N64" s="9">
        <f t="shared" si="10"/>
        <v>6.7246466842677433E-2</v>
      </c>
      <c r="O64" s="10"/>
      <c r="P64" s="11"/>
      <c r="Q64" s="12">
        <f t="shared" si="11"/>
        <v>0</v>
      </c>
      <c r="R64" s="13"/>
      <c r="S64" s="14"/>
      <c r="T64" s="15">
        <f t="shared" si="12"/>
        <v>0</v>
      </c>
      <c r="U64" s="16">
        <f t="shared" si="13"/>
        <v>6439</v>
      </c>
      <c r="V64" s="1" t="s">
        <v>1510</v>
      </c>
      <c r="W64" s="29" t="s">
        <v>42</v>
      </c>
      <c r="X64" s="1" t="s">
        <v>539</v>
      </c>
    </row>
    <row r="65" spans="1:24" x14ac:dyDescent="0.25">
      <c r="A65" s="1" t="s">
        <v>175</v>
      </c>
      <c r="B65" s="1">
        <v>27</v>
      </c>
      <c r="C65" s="2" t="s">
        <v>1941</v>
      </c>
      <c r="D65" s="30">
        <v>5351</v>
      </c>
      <c r="E65" s="3">
        <f t="shared" si="7"/>
        <v>0.4352529689279323</v>
      </c>
      <c r="F65" s="52" t="s">
        <v>1781</v>
      </c>
      <c r="G65" s="53">
        <v>6129</v>
      </c>
      <c r="H65" s="54">
        <f t="shared" si="8"/>
        <v>0.49853587115666181</v>
      </c>
      <c r="I65" s="4" t="s">
        <v>1781</v>
      </c>
      <c r="J65" s="5">
        <v>495</v>
      </c>
      <c r="K65" s="6">
        <f t="shared" si="9"/>
        <v>4.026354319180088E-2</v>
      </c>
      <c r="L65" s="7" t="s">
        <v>1942</v>
      </c>
      <c r="M65" s="8">
        <v>319</v>
      </c>
      <c r="N65" s="9">
        <f t="shared" si="10"/>
        <v>2.5947616723605009E-2</v>
      </c>
      <c r="O65" s="10"/>
      <c r="P65" s="11"/>
      <c r="Q65" s="12">
        <f t="shared" si="11"/>
        <v>0</v>
      </c>
      <c r="R65" s="13"/>
      <c r="S65" s="14"/>
      <c r="T65" s="15">
        <f t="shared" si="12"/>
        <v>0</v>
      </c>
      <c r="U65" s="16">
        <f t="shared" si="13"/>
        <v>12294</v>
      </c>
      <c r="V65" s="1" t="s">
        <v>1942</v>
      </c>
      <c r="W65" s="29" t="s">
        <v>42</v>
      </c>
      <c r="X65" s="1" t="s">
        <v>541</v>
      </c>
    </row>
    <row r="66" spans="1:24" x14ac:dyDescent="0.25">
      <c r="A66" s="1" t="s">
        <v>175</v>
      </c>
      <c r="B66" s="1">
        <v>28</v>
      </c>
      <c r="C66" s="2" t="s">
        <v>1515</v>
      </c>
      <c r="D66" s="30">
        <v>6349</v>
      </c>
      <c r="E66" s="3">
        <f t="shared" si="7"/>
        <v>0.49301133716415591</v>
      </c>
      <c r="F66" s="52"/>
      <c r="G66" s="53"/>
      <c r="H66" s="54">
        <f t="shared" si="8"/>
        <v>0</v>
      </c>
      <c r="I66" s="4" t="s">
        <v>1943</v>
      </c>
      <c r="J66" s="5">
        <v>340</v>
      </c>
      <c r="K66" s="6">
        <f t="shared" si="9"/>
        <v>2.6401615157633174E-2</v>
      </c>
      <c r="L66" s="7" t="s">
        <v>1515</v>
      </c>
      <c r="M66" s="8">
        <v>407</v>
      </c>
      <c r="N66" s="9">
        <f t="shared" si="10"/>
        <v>3.1604286379872649E-2</v>
      </c>
      <c r="O66" s="10"/>
      <c r="P66" s="11"/>
      <c r="Q66" s="12">
        <f t="shared" si="11"/>
        <v>0</v>
      </c>
      <c r="R66" s="13" t="s">
        <v>1782</v>
      </c>
      <c r="S66" s="14">
        <v>5782</v>
      </c>
      <c r="T66" s="15">
        <f t="shared" si="12"/>
        <v>0.44898276129833825</v>
      </c>
      <c r="U66" s="16">
        <f t="shared" si="13"/>
        <v>12878</v>
      </c>
      <c r="V66" s="1" t="s">
        <v>1515</v>
      </c>
      <c r="W66" s="29" t="s">
        <v>42</v>
      </c>
      <c r="X66" s="1" t="s">
        <v>1944</v>
      </c>
    </row>
    <row r="67" spans="1:24" x14ac:dyDescent="0.25">
      <c r="A67" s="1" t="s">
        <v>175</v>
      </c>
      <c r="B67" s="1">
        <v>29</v>
      </c>
      <c r="C67" s="2" t="s">
        <v>1517</v>
      </c>
      <c r="D67" s="30">
        <v>7413</v>
      </c>
      <c r="E67" s="3">
        <f t="shared" si="7"/>
        <v>0.62351753721927827</v>
      </c>
      <c r="F67" s="52" t="s">
        <v>490</v>
      </c>
      <c r="G67" s="53">
        <v>4476</v>
      </c>
      <c r="H67" s="54">
        <f t="shared" si="8"/>
        <v>0.37648246278072167</v>
      </c>
      <c r="I67" s="4"/>
      <c r="J67" s="5"/>
      <c r="K67" s="6">
        <f t="shared" si="9"/>
        <v>0</v>
      </c>
      <c r="L67" s="7"/>
      <c r="M67" s="8"/>
      <c r="N67" s="9">
        <f t="shared" si="10"/>
        <v>0</v>
      </c>
      <c r="O67" s="10"/>
      <c r="P67" s="11"/>
      <c r="Q67" s="12">
        <f t="shared" si="11"/>
        <v>0</v>
      </c>
      <c r="R67" s="13"/>
      <c r="S67" s="14"/>
      <c r="T67" s="15">
        <f t="shared" si="12"/>
        <v>0</v>
      </c>
      <c r="U67" s="16">
        <f t="shared" si="13"/>
        <v>11889</v>
      </c>
      <c r="V67" s="1" t="s">
        <v>1517</v>
      </c>
      <c r="W67" s="29" t="s">
        <v>42</v>
      </c>
      <c r="X67" s="1" t="s">
        <v>98</v>
      </c>
    </row>
    <row r="68" spans="1:24" x14ac:dyDescent="0.25">
      <c r="A68" s="1" t="s">
        <v>175</v>
      </c>
      <c r="B68" s="1">
        <v>30</v>
      </c>
      <c r="C68" s="2" t="s">
        <v>1518</v>
      </c>
      <c r="D68" s="30">
        <v>6215</v>
      </c>
      <c r="E68" s="3">
        <f t="shared" si="7"/>
        <v>0.46817325800376647</v>
      </c>
      <c r="F68" s="52" t="s">
        <v>1945</v>
      </c>
      <c r="G68" s="53">
        <v>6389</v>
      </c>
      <c r="H68" s="54">
        <f t="shared" si="8"/>
        <v>0.48128060263653483</v>
      </c>
      <c r="I68" s="4"/>
      <c r="J68" s="5"/>
      <c r="K68" s="6">
        <f t="shared" si="9"/>
        <v>0</v>
      </c>
      <c r="L68" s="7" t="s">
        <v>1518</v>
      </c>
      <c r="M68" s="8">
        <v>671</v>
      </c>
      <c r="N68" s="9">
        <f t="shared" si="10"/>
        <v>5.0546139359698684E-2</v>
      </c>
      <c r="O68" s="10"/>
      <c r="P68" s="11"/>
      <c r="Q68" s="12">
        <f t="shared" si="11"/>
        <v>0</v>
      </c>
      <c r="R68" s="13"/>
      <c r="S68" s="14"/>
      <c r="T68" s="15">
        <f t="shared" si="12"/>
        <v>0</v>
      </c>
      <c r="U68" s="16">
        <f t="shared" si="13"/>
        <v>13275</v>
      </c>
      <c r="V68" s="1" t="s">
        <v>1945</v>
      </c>
      <c r="W68" s="29" t="s">
        <v>18</v>
      </c>
      <c r="X68" s="1" t="s">
        <v>539</v>
      </c>
    </row>
    <row r="69" spans="1:24" x14ac:dyDescent="0.25">
      <c r="A69" s="1" t="s">
        <v>175</v>
      </c>
      <c r="B69" s="1">
        <v>31</v>
      </c>
      <c r="C69" s="2" t="s">
        <v>1946</v>
      </c>
      <c r="D69" s="30">
        <v>4253</v>
      </c>
      <c r="E69" s="3">
        <f t="shared" si="7"/>
        <v>0.30190956200752467</v>
      </c>
      <c r="F69" s="52" t="s">
        <v>1519</v>
      </c>
      <c r="G69" s="53">
        <v>9129</v>
      </c>
      <c r="H69" s="54">
        <f t="shared" si="8"/>
        <v>0.6480442961595797</v>
      </c>
      <c r="I69" s="4" t="s">
        <v>1519</v>
      </c>
      <c r="J69" s="5">
        <v>488</v>
      </c>
      <c r="K69" s="6">
        <f t="shared" si="9"/>
        <v>3.4641868389295095E-2</v>
      </c>
      <c r="L69" s="7" t="s">
        <v>1946</v>
      </c>
      <c r="M69" s="8">
        <v>217</v>
      </c>
      <c r="N69" s="9">
        <f t="shared" si="10"/>
        <v>1.5404273443600482E-2</v>
      </c>
      <c r="O69" s="10"/>
      <c r="P69" s="11"/>
      <c r="Q69" s="12">
        <f t="shared" si="11"/>
        <v>0</v>
      </c>
      <c r="R69" s="13"/>
      <c r="S69" s="14"/>
      <c r="T69" s="15">
        <f t="shared" si="12"/>
        <v>0</v>
      </c>
      <c r="U69" s="16">
        <f t="shared" si="13"/>
        <v>14087</v>
      </c>
      <c r="V69" s="1" t="s">
        <v>1519</v>
      </c>
      <c r="W69" s="29" t="s">
        <v>18</v>
      </c>
      <c r="X69" s="1" t="s">
        <v>541</v>
      </c>
    </row>
    <row r="70" spans="1:24" x14ac:dyDescent="0.25">
      <c r="A70" s="1" t="s">
        <v>175</v>
      </c>
      <c r="B70" s="1">
        <v>32</v>
      </c>
      <c r="C70" s="2" t="s">
        <v>100</v>
      </c>
      <c r="D70" s="30">
        <v>4395</v>
      </c>
      <c r="E70" s="3">
        <f t="shared" si="7"/>
        <v>0.34721124980249646</v>
      </c>
      <c r="F70" s="52" t="s">
        <v>1521</v>
      </c>
      <c r="G70" s="53">
        <v>7658</v>
      </c>
      <c r="H70" s="54">
        <f t="shared" si="8"/>
        <v>0.60499288987201771</v>
      </c>
      <c r="I70" s="4" t="s">
        <v>1521</v>
      </c>
      <c r="J70" s="5">
        <v>605</v>
      </c>
      <c r="K70" s="6">
        <f t="shared" si="9"/>
        <v>4.7795860325485856E-2</v>
      </c>
      <c r="L70" s="7"/>
      <c r="M70" s="8"/>
      <c r="N70" s="9">
        <f t="shared" si="10"/>
        <v>0</v>
      </c>
      <c r="O70" s="10"/>
      <c r="P70" s="11"/>
      <c r="Q70" s="12">
        <f t="shared" si="11"/>
        <v>0</v>
      </c>
      <c r="R70" s="13"/>
      <c r="S70" s="14"/>
      <c r="T70" s="15">
        <f t="shared" si="12"/>
        <v>0</v>
      </c>
      <c r="U70" s="16">
        <f t="shared" si="13"/>
        <v>12658</v>
      </c>
      <c r="V70" s="1" t="s">
        <v>1521</v>
      </c>
      <c r="W70" s="29" t="s">
        <v>18</v>
      </c>
      <c r="X70" s="1" t="s">
        <v>665</v>
      </c>
    </row>
    <row r="71" spans="1:24" x14ac:dyDescent="0.25">
      <c r="A71" s="1" t="s">
        <v>175</v>
      </c>
      <c r="B71" s="1">
        <v>33</v>
      </c>
      <c r="C71" s="2" t="s">
        <v>1522</v>
      </c>
      <c r="D71" s="30">
        <v>5648</v>
      </c>
      <c r="E71" s="3">
        <f t="shared" ref="E71:E102" si="14">D71/SUM($D71,$G71,$J71,$M71,$P71,$S71)</f>
        <v>0.5776232358355492</v>
      </c>
      <c r="F71" s="52" t="s">
        <v>1784</v>
      </c>
      <c r="G71" s="53">
        <v>3811</v>
      </c>
      <c r="H71" s="54">
        <f t="shared" ref="H71:H102" si="15">G71/SUM($D71,$G71,$J71,$M71,$P71,$S71)</f>
        <v>0.38975250562487218</v>
      </c>
      <c r="I71" s="4" t="s">
        <v>1784</v>
      </c>
      <c r="J71" s="5">
        <v>319</v>
      </c>
      <c r="K71" s="6">
        <f t="shared" ref="K71:K102" si="16">J71/SUM($D71,$G71,$J71,$M71,$P71,$S71)</f>
        <v>3.2624258539578649E-2</v>
      </c>
      <c r="L71" s="7"/>
      <c r="M71" s="8"/>
      <c r="N71" s="9">
        <f t="shared" ref="N71:N102" si="17">M71/SUM($D71,$G71,$J71,$M71,$P71,$S71)</f>
        <v>0</v>
      </c>
      <c r="O71" s="10"/>
      <c r="P71" s="11"/>
      <c r="Q71" s="12">
        <f t="shared" ref="Q71:Q102" si="18">P71/SUM($D71,$G71,$J71,$M71,$P71,$S71)</f>
        <v>0</v>
      </c>
      <c r="R71" s="13"/>
      <c r="S71" s="14"/>
      <c r="T71" s="15">
        <f t="shared" ref="T71:T102" si="19">S71/SUM($D71,$G71,$J71,$M71,$P71,$S71)</f>
        <v>0</v>
      </c>
      <c r="U71" s="16">
        <f t="shared" ref="U71:U102" si="20">D71+G71+J71+M71+P71+S71</f>
        <v>9778</v>
      </c>
      <c r="V71" s="1" t="s">
        <v>1522</v>
      </c>
      <c r="W71" s="29" t="s">
        <v>42</v>
      </c>
      <c r="X71" s="1" t="s">
        <v>665</v>
      </c>
    </row>
    <row r="72" spans="1:24" x14ac:dyDescent="0.25">
      <c r="A72" s="1" t="s">
        <v>175</v>
      </c>
      <c r="B72" s="1">
        <v>34</v>
      </c>
      <c r="C72" s="2"/>
      <c r="D72" s="30"/>
      <c r="E72" s="3">
        <f t="shared" si="14"/>
        <v>0</v>
      </c>
      <c r="F72" s="52" t="s">
        <v>1525</v>
      </c>
      <c r="G72" s="53">
        <v>9032</v>
      </c>
      <c r="H72" s="54">
        <f t="shared" si="15"/>
        <v>0.86356248207285591</v>
      </c>
      <c r="I72" s="4" t="s">
        <v>1525</v>
      </c>
      <c r="J72" s="5">
        <v>1427</v>
      </c>
      <c r="K72" s="6">
        <f t="shared" si="16"/>
        <v>0.13643751792714409</v>
      </c>
      <c r="L72" s="7"/>
      <c r="M72" s="8"/>
      <c r="N72" s="9">
        <f t="shared" si="17"/>
        <v>0</v>
      </c>
      <c r="O72" s="10"/>
      <c r="P72" s="11"/>
      <c r="Q72" s="12">
        <f t="shared" si="18"/>
        <v>0</v>
      </c>
      <c r="R72" s="13"/>
      <c r="S72" s="14"/>
      <c r="T72" s="15">
        <f t="shared" si="19"/>
        <v>0</v>
      </c>
      <c r="U72" s="16">
        <f t="shared" si="20"/>
        <v>10459</v>
      </c>
      <c r="V72" s="1" t="s">
        <v>1525</v>
      </c>
      <c r="W72" s="29" t="s">
        <v>18</v>
      </c>
      <c r="X72" s="1" t="s">
        <v>954</v>
      </c>
    </row>
    <row r="73" spans="1:24" x14ac:dyDescent="0.25">
      <c r="A73" s="1" t="s">
        <v>175</v>
      </c>
      <c r="B73" s="1">
        <v>35</v>
      </c>
      <c r="C73" s="2" t="s">
        <v>1947</v>
      </c>
      <c r="D73" s="30">
        <v>4854</v>
      </c>
      <c r="E73" s="3">
        <f t="shared" si="14"/>
        <v>0.37494206704773675</v>
      </c>
      <c r="F73" s="52" t="s">
        <v>1741</v>
      </c>
      <c r="G73" s="53">
        <v>7392</v>
      </c>
      <c r="H73" s="54">
        <f t="shared" si="15"/>
        <v>0.57098717750656569</v>
      </c>
      <c r="I73" s="4" t="s">
        <v>1741</v>
      </c>
      <c r="J73" s="5">
        <v>337</v>
      </c>
      <c r="K73" s="6">
        <f t="shared" si="16"/>
        <v>2.6031206550285804E-2</v>
      </c>
      <c r="L73" s="7"/>
      <c r="M73" s="8"/>
      <c r="N73" s="9">
        <f t="shared" si="17"/>
        <v>0</v>
      </c>
      <c r="O73" s="10" t="s">
        <v>308</v>
      </c>
      <c r="P73" s="11">
        <v>168</v>
      </c>
      <c r="Q73" s="12">
        <f t="shared" si="18"/>
        <v>1.2976981306967403E-2</v>
      </c>
      <c r="R73" s="13" t="s">
        <v>1948</v>
      </c>
      <c r="S73" s="14">
        <v>195</v>
      </c>
      <c r="T73" s="15">
        <f t="shared" si="19"/>
        <v>1.5062567588444308E-2</v>
      </c>
      <c r="U73" s="16">
        <f t="shared" si="20"/>
        <v>12946</v>
      </c>
      <c r="V73" s="1" t="s">
        <v>1741</v>
      </c>
      <c r="W73" s="29" t="s">
        <v>18</v>
      </c>
      <c r="X73" s="1" t="s">
        <v>1949</v>
      </c>
    </row>
    <row r="74" spans="1:24" x14ac:dyDescent="0.25">
      <c r="A74" s="1" t="s">
        <v>175</v>
      </c>
      <c r="B74" s="1">
        <v>36</v>
      </c>
      <c r="C74" s="2" t="s">
        <v>256</v>
      </c>
      <c r="D74" s="30">
        <v>6662</v>
      </c>
      <c r="E74" s="3">
        <f t="shared" si="14"/>
        <v>0.48852386888611865</v>
      </c>
      <c r="F74" s="52" t="s">
        <v>1950</v>
      </c>
      <c r="G74" s="53">
        <v>6576</v>
      </c>
      <c r="H74" s="54">
        <f t="shared" si="15"/>
        <v>0.48221749651682921</v>
      </c>
      <c r="I74" s="4" t="s">
        <v>1950</v>
      </c>
      <c r="J74" s="5">
        <v>399</v>
      </c>
      <c r="K74" s="6">
        <f t="shared" si="16"/>
        <v>2.9258634597052139E-2</v>
      </c>
      <c r="L74" s="7"/>
      <c r="M74" s="8"/>
      <c r="N74" s="9">
        <f t="shared" si="17"/>
        <v>0</v>
      </c>
      <c r="O74" s="10"/>
      <c r="P74" s="11"/>
      <c r="Q74" s="12">
        <f t="shared" si="18"/>
        <v>0</v>
      </c>
      <c r="R74" s="13"/>
      <c r="S74" s="14"/>
      <c r="T74" s="15">
        <f t="shared" si="19"/>
        <v>0</v>
      </c>
      <c r="U74" s="16">
        <f t="shared" si="20"/>
        <v>13637</v>
      </c>
      <c r="V74" s="1" t="s">
        <v>256</v>
      </c>
      <c r="W74" s="29" t="s">
        <v>42</v>
      </c>
      <c r="X74" s="1" t="s">
        <v>665</v>
      </c>
    </row>
    <row r="75" spans="1:24" x14ac:dyDescent="0.25">
      <c r="A75" s="1" t="s">
        <v>175</v>
      </c>
      <c r="B75" s="1">
        <v>37</v>
      </c>
      <c r="C75" s="2" t="s">
        <v>1951</v>
      </c>
      <c r="D75" s="30">
        <v>5342</v>
      </c>
      <c r="E75" s="3">
        <f t="shared" si="14"/>
        <v>0.43898430437998193</v>
      </c>
      <c r="F75" s="52" t="s">
        <v>1952</v>
      </c>
      <c r="G75" s="53">
        <v>6393</v>
      </c>
      <c r="H75" s="54">
        <f t="shared" si="15"/>
        <v>0.52535130248993345</v>
      </c>
      <c r="I75" s="4" t="s">
        <v>1952</v>
      </c>
      <c r="J75" s="5">
        <v>434</v>
      </c>
      <c r="K75" s="6">
        <f t="shared" si="16"/>
        <v>3.566439313008464E-2</v>
      </c>
      <c r="L75" s="7"/>
      <c r="M75" s="8"/>
      <c r="N75" s="9">
        <f t="shared" si="17"/>
        <v>0</v>
      </c>
      <c r="O75" s="10"/>
      <c r="P75" s="11"/>
      <c r="Q75" s="12">
        <f t="shared" si="18"/>
        <v>0</v>
      </c>
      <c r="R75" s="13"/>
      <c r="S75" s="14"/>
      <c r="T75" s="15">
        <f t="shared" si="19"/>
        <v>0</v>
      </c>
      <c r="U75" s="16">
        <f t="shared" si="20"/>
        <v>12169</v>
      </c>
      <c r="V75" s="1" t="s">
        <v>1952</v>
      </c>
      <c r="W75" s="29" t="s">
        <v>18</v>
      </c>
      <c r="X75" s="1" t="s">
        <v>665</v>
      </c>
    </row>
    <row r="76" spans="1:24" x14ac:dyDescent="0.25">
      <c r="A76" s="1" t="s">
        <v>175</v>
      </c>
      <c r="B76" s="1">
        <v>38</v>
      </c>
      <c r="C76" s="2" t="s">
        <v>1737</v>
      </c>
      <c r="D76" s="30">
        <v>4697</v>
      </c>
      <c r="E76" s="3">
        <f t="shared" si="14"/>
        <v>0.38386727688787187</v>
      </c>
      <c r="F76" s="52" t="s">
        <v>1789</v>
      </c>
      <c r="G76" s="53">
        <v>6261</v>
      </c>
      <c r="H76" s="54">
        <f t="shared" si="15"/>
        <v>0.51168682576005231</v>
      </c>
      <c r="I76" s="4" t="s">
        <v>1789</v>
      </c>
      <c r="J76" s="5">
        <v>486</v>
      </c>
      <c r="K76" s="6">
        <f t="shared" si="16"/>
        <v>3.9718862373324615E-2</v>
      </c>
      <c r="L76" s="7" t="s">
        <v>1737</v>
      </c>
      <c r="M76" s="8">
        <v>315</v>
      </c>
      <c r="N76" s="9">
        <f t="shared" si="17"/>
        <v>2.5743707093821511E-2</v>
      </c>
      <c r="O76" s="10" t="s">
        <v>1353</v>
      </c>
      <c r="P76" s="11">
        <v>477</v>
      </c>
      <c r="Q76" s="12">
        <f t="shared" si="18"/>
        <v>3.8983327884929718E-2</v>
      </c>
      <c r="R76" s="13"/>
      <c r="S76" s="14"/>
      <c r="T76" s="15">
        <f t="shared" si="19"/>
        <v>0</v>
      </c>
      <c r="U76" s="16">
        <f t="shared" si="20"/>
        <v>12236</v>
      </c>
      <c r="V76" s="1" t="s">
        <v>1789</v>
      </c>
      <c r="W76" s="29" t="s">
        <v>18</v>
      </c>
      <c r="X76" s="1" t="s">
        <v>1953</v>
      </c>
    </row>
    <row r="77" spans="1:24" x14ac:dyDescent="0.25">
      <c r="A77" s="1" t="s">
        <v>175</v>
      </c>
      <c r="B77" s="1">
        <v>39</v>
      </c>
      <c r="C77" s="2" t="s">
        <v>1608</v>
      </c>
      <c r="D77" s="30">
        <v>4904</v>
      </c>
      <c r="E77" s="3">
        <f t="shared" si="14"/>
        <v>0.83671728373997611</v>
      </c>
      <c r="F77" s="52"/>
      <c r="G77" s="53"/>
      <c r="H77" s="54">
        <f t="shared" si="15"/>
        <v>0</v>
      </c>
      <c r="I77" s="4"/>
      <c r="J77" s="5"/>
      <c r="K77" s="6">
        <f t="shared" si="16"/>
        <v>0</v>
      </c>
      <c r="L77" s="7"/>
      <c r="M77" s="8"/>
      <c r="N77" s="9">
        <f t="shared" si="17"/>
        <v>0</v>
      </c>
      <c r="O77" s="10" t="s">
        <v>1954</v>
      </c>
      <c r="P77" s="11">
        <v>440</v>
      </c>
      <c r="Q77" s="12">
        <f t="shared" si="18"/>
        <v>7.5072513222999487E-2</v>
      </c>
      <c r="R77" s="13" t="s">
        <v>1791</v>
      </c>
      <c r="S77" s="14">
        <v>517</v>
      </c>
      <c r="T77" s="15">
        <f t="shared" si="19"/>
        <v>8.8210203037024398E-2</v>
      </c>
      <c r="U77" s="16">
        <f t="shared" si="20"/>
        <v>5861</v>
      </c>
      <c r="V77" s="1" t="s">
        <v>1608</v>
      </c>
      <c r="W77" s="29" t="s">
        <v>42</v>
      </c>
      <c r="X77" s="1" t="s">
        <v>1955</v>
      </c>
    </row>
    <row r="78" spans="1:24" x14ac:dyDescent="0.25">
      <c r="A78" s="1" t="s">
        <v>175</v>
      </c>
      <c r="B78" s="1">
        <v>40</v>
      </c>
      <c r="C78" s="2" t="s">
        <v>1956</v>
      </c>
      <c r="D78" s="30">
        <v>3667</v>
      </c>
      <c r="E78" s="3">
        <f t="shared" si="14"/>
        <v>0.48782759079419979</v>
      </c>
      <c r="F78" s="52" t="s">
        <v>1387</v>
      </c>
      <c r="G78" s="53">
        <v>3207</v>
      </c>
      <c r="H78" s="54">
        <f t="shared" si="15"/>
        <v>0.42663296527870159</v>
      </c>
      <c r="I78" s="4" t="s">
        <v>1387</v>
      </c>
      <c r="J78" s="5">
        <v>232</v>
      </c>
      <c r="K78" s="6">
        <f t="shared" si="16"/>
        <v>3.0863376346946921E-2</v>
      </c>
      <c r="L78" s="7" t="s">
        <v>1956</v>
      </c>
      <c r="M78" s="8">
        <v>411</v>
      </c>
      <c r="N78" s="9">
        <f t="shared" si="17"/>
        <v>5.4676067580151658E-2</v>
      </c>
      <c r="O78" s="10"/>
      <c r="P78" s="11"/>
      <c r="Q78" s="12">
        <f t="shared" si="18"/>
        <v>0</v>
      </c>
      <c r="R78" s="13"/>
      <c r="S78" s="14"/>
      <c r="T78" s="15">
        <f t="shared" si="19"/>
        <v>0</v>
      </c>
      <c r="U78" s="16">
        <f t="shared" si="20"/>
        <v>7517</v>
      </c>
      <c r="V78" s="1" t="s">
        <v>1956</v>
      </c>
      <c r="W78" s="29" t="s">
        <v>42</v>
      </c>
      <c r="X78" s="1" t="s">
        <v>541</v>
      </c>
    </row>
    <row r="79" spans="1:24" x14ac:dyDescent="0.25">
      <c r="A79" s="1" t="s">
        <v>175</v>
      </c>
      <c r="B79" s="1">
        <v>41</v>
      </c>
      <c r="C79" s="2" t="s">
        <v>1957</v>
      </c>
      <c r="D79" s="30">
        <v>5153</v>
      </c>
      <c r="E79" s="3">
        <f t="shared" si="14"/>
        <v>0.50116708811515265</v>
      </c>
      <c r="F79" s="52" t="s">
        <v>1792</v>
      </c>
      <c r="G79" s="53">
        <v>4337</v>
      </c>
      <c r="H79" s="54">
        <f t="shared" si="15"/>
        <v>0.42180509628476948</v>
      </c>
      <c r="I79" s="4" t="s">
        <v>1792</v>
      </c>
      <c r="J79" s="5">
        <v>309</v>
      </c>
      <c r="K79" s="6">
        <f t="shared" si="16"/>
        <v>3.0052518965181872E-2</v>
      </c>
      <c r="L79" s="7" t="s">
        <v>1957</v>
      </c>
      <c r="M79" s="8">
        <v>483</v>
      </c>
      <c r="N79" s="9">
        <f t="shared" si="17"/>
        <v>4.6975296634895934E-2</v>
      </c>
      <c r="O79" s="10"/>
      <c r="P79" s="11"/>
      <c r="Q79" s="12">
        <f t="shared" si="18"/>
        <v>0</v>
      </c>
      <c r="R79" s="13"/>
      <c r="S79" s="14"/>
      <c r="T79" s="15">
        <f t="shared" si="19"/>
        <v>0</v>
      </c>
      <c r="U79" s="16">
        <f t="shared" si="20"/>
        <v>10282</v>
      </c>
      <c r="V79" s="1" t="s">
        <v>1957</v>
      </c>
      <c r="W79" s="29" t="s">
        <v>42</v>
      </c>
      <c r="X79" s="1" t="s">
        <v>541</v>
      </c>
    </row>
    <row r="80" spans="1:24" x14ac:dyDescent="0.25">
      <c r="A80" s="1" t="s">
        <v>175</v>
      </c>
      <c r="B80" s="1">
        <v>42</v>
      </c>
      <c r="C80" s="2"/>
      <c r="D80" s="30"/>
      <c r="E80" s="3">
        <f t="shared" si="14"/>
        <v>0</v>
      </c>
      <c r="F80" s="52" t="s">
        <v>1537</v>
      </c>
      <c r="G80" s="53">
        <v>6489</v>
      </c>
      <c r="H80" s="54">
        <f t="shared" si="15"/>
        <v>0.85449038714774828</v>
      </c>
      <c r="I80" s="4" t="s">
        <v>1537</v>
      </c>
      <c r="J80" s="5">
        <v>1105</v>
      </c>
      <c r="K80" s="6">
        <f t="shared" si="16"/>
        <v>0.14550961285225178</v>
      </c>
      <c r="L80" s="7"/>
      <c r="M80" s="8"/>
      <c r="N80" s="9">
        <f t="shared" si="17"/>
        <v>0</v>
      </c>
      <c r="O80" s="10"/>
      <c r="P80" s="11"/>
      <c r="Q80" s="12">
        <f t="shared" si="18"/>
        <v>0</v>
      </c>
      <c r="R80" s="13"/>
      <c r="S80" s="14"/>
      <c r="T80" s="15">
        <f t="shared" si="19"/>
        <v>0</v>
      </c>
      <c r="U80" s="16">
        <f t="shared" si="20"/>
        <v>7594</v>
      </c>
      <c r="V80" s="1" t="s">
        <v>1537</v>
      </c>
      <c r="W80" s="29" t="s">
        <v>18</v>
      </c>
      <c r="X80" s="1" t="s">
        <v>954</v>
      </c>
    </row>
    <row r="81" spans="1:24" x14ac:dyDescent="0.25">
      <c r="A81" s="1" t="s">
        <v>175</v>
      </c>
      <c r="B81" s="1">
        <v>43</v>
      </c>
      <c r="C81" s="2" t="s">
        <v>1538</v>
      </c>
      <c r="D81" s="30">
        <v>7849</v>
      </c>
      <c r="E81" s="3">
        <f t="shared" si="14"/>
        <v>0.61493262300219365</v>
      </c>
      <c r="F81" s="52" t="s">
        <v>1958</v>
      </c>
      <c r="G81" s="53">
        <v>4915</v>
      </c>
      <c r="H81" s="54">
        <f t="shared" si="15"/>
        <v>0.38506737699780635</v>
      </c>
      <c r="I81" s="4"/>
      <c r="J81" s="5"/>
      <c r="K81" s="6">
        <f t="shared" si="16"/>
        <v>0</v>
      </c>
      <c r="L81" s="7"/>
      <c r="M81" s="8"/>
      <c r="N81" s="9">
        <f t="shared" si="17"/>
        <v>0</v>
      </c>
      <c r="O81" s="10"/>
      <c r="P81" s="11"/>
      <c r="Q81" s="12">
        <f t="shared" si="18"/>
        <v>0</v>
      </c>
      <c r="R81" s="13"/>
      <c r="S81" s="14"/>
      <c r="T81" s="15">
        <f t="shared" si="19"/>
        <v>0</v>
      </c>
      <c r="U81" s="16">
        <f t="shared" si="20"/>
        <v>12764</v>
      </c>
      <c r="V81" s="1" t="s">
        <v>1538</v>
      </c>
      <c r="W81" s="29" t="s">
        <v>42</v>
      </c>
      <c r="X81" s="1" t="s">
        <v>98</v>
      </c>
    </row>
    <row r="82" spans="1:24" x14ac:dyDescent="0.25">
      <c r="A82" s="1" t="s">
        <v>175</v>
      </c>
      <c r="B82" s="1">
        <v>44</v>
      </c>
      <c r="C82" s="2" t="s">
        <v>1959</v>
      </c>
      <c r="D82" s="30">
        <v>3235</v>
      </c>
      <c r="E82" s="3">
        <f t="shared" si="14"/>
        <v>0.34901283849390441</v>
      </c>
      <c r="F82" s="52" t="s">
        <v>1960</v>
      </c>
      <c r="G82" s="53">
        <v>5044</v>
      </c>
      <c r="H82" s="54">
        <f t="shared" si="15"/>
        <v>0.54417952314165496</v>
      </c>
      <c r="I82" s="4" t="s">
        <v>1960</v>
      </c>
      <c r="J82" s="5">
        <v>548</v>
      </c>
      <c r="K82" s="6">
        <f t="shared" si="16"/>
        <v>5.9121803862336821E-2</v>
      </c>
      <c r="L82" s="7" t="s">
        <v>1959</v>
      </c>
      <c r="M82" s="8">
        <v>442</v>
      </c>
      <c r="N82" s="9">
        <f t="shared" si="17"/>
        <v>4.7685834502103785E-2</v>
      </c>
      <c r="O82" s="10"/>
      <c r="P82" s="11"/>
      <c r="Q82" s="12">
        <f t="shared" si="18"/>
        <v>0</v>
      </c>
      <c r="R82" s="13"/>
      <c r="S82" s="14"/>
      <c r="T82" s="15">
        <f t="shared" si="19"/>
        <v>0</v>
      </c>
      <c r="U82" s="16">
        <f t="shared" si="20"/>
        <v>9269</v>
      </c>
      <c r="V82" s="1" t="s">
        <v>1960</v>
      </c>
      <c r="W82" s="29" t="s">
        <v>18</v>
      </c>
      <c r="X82" s="1" t="s">
        <v>541</v>
      </c>
    </row>
    <row r="83" spans="1:24" x14ac:dyDescent="0.25">
      <c r="A83" s="1" t="s">
        <v>175</v>
      </c>
      <c r="B83" s="1">
        <v>45</v>
      </c>
      <c r="C83" s="2" t="s">
        <v>1961</v>
      </c>
      <c r="D83" s="30">
        <v>3278</v>
      </c>
      <c r="E83" s="3">
        <f t="shared" si="14"/>
        <v>0.32011718750000001</v>
      </c>
      <c r="F83" s="52" t="s">
        <v>1962</v>
      </c>
      <c r="G83" s="53">
        <v>5818</v>
      </c>
      <c r="H83" s="54">
        <f t="shared" si="15"/>
        <v>0.56816406249999996</v>
      </c>
      <c r="I83" s="4" t="s">
        <v>1962</v>
      </c>
      <c r="J83" s="5">
        <v>571</v>
      </c>
      <c r="K83" s="6">
        <f t="shared" si="16"/>
        <v>5.5761718750000001E-2</v>
      </c>
      <c r="L83" s="7" t="s">
        <v>1961</v>
      </c>
      <c r="M83" s="8">
        <v>573</v>
      </c>
      <c r="N83" s="9">
        <f t="shared" si="17"/>
        <v>5.5957031249999997E-2</v>
      </c>
      <c r="O83" s="10"/>
      <c r="P83" s="11"/>
      <c r="Q83" s="12">
        <f t="shared" si="18"/>
        <v>0</v>
      </c>
      <c r="R83" s="13"/>
      <c r="S83" s="14"/>
      <c r="T83" s="15">
        <f t="shared" si="19"/>
        <v>0</v>
      </c>
      <c r="U83" s="16">
        <f t="shared" si="20"/>
        <v>10240</v>
      </c>
      <c r="V83" s="1" t="s">
        <v>1962</v>
      </c>
      <c r="W83" s="29" t="s">
        <v>18</v>
      </c>
      <c r="X83" s="1" t="s">
        <v>541</v>
      </c>
    </row>
    <row r="84" spans="1:24" x14ac:dyDescent="0.25">
      <c r="A84" s="1" t="s">
        <v>175</v>
      </c>
      <c r="B84" s="1">
        <v>46</v>
      </c>
      <c r="C84" s="2" t="s">
        <v>1543</v>
      </c>
      <c r="D84" s="30">
        <v>3265</v>
      </c>
      <c r="E84" s="3">
        <f t="shared" si="14"/>
        <v>0.47901995305164319</v>
      </c>
      <c r="F84" s="52" t="s">
        <v>1797</v>
      </c>
      <c r="G84" s="53">
        <v>2406</v>
      </c>
      <c r="H84" s="54">
        <f t="shared" si="15"/>
        <v>0.35299295774647887</v>
      </c>
      <c r="I84" s="4" t="s">
        <v>1963</v>
      </c>
      <c r="J84" s="5">
        <v>874</v>
      </c>
      <c r="K84" s="6">
        <f t="shared" si="16"/>
        <v>0.12822769953051644</v>
      </c>
      <c r="L84" s="7" t="s">
        <v>1543</v>
      </c>
      <c r="M84" s="8">
        <v>271</v>
      </c>
      <c r="N84" s="9">
        <f t="shared" si="17"/>
        <v>3.97593896713615E-2</v>
      </c>
      <c r="O84" s="10"/>
      <c r="P84" s="11"/>
      <c r="Q84" s="12">
        <f t="shared" si="18"/>
        <v>0</v>
      </c>
      <c r="R84" s="13"/>
      <c r="S84" s="14"/>
      <c r="T84" s="15">
        <f t="shared" si="19"/>
        <v>0</v>
      </c>
      <c r="U84" s="16">
        <f t="shared" si="20"/>
        <v>6816</v>
      </c>
      <c r="V84" s="1" t="s">
        <v>1543</v>
      </c>
      <c r="W84" s="29" t="s">
        <v>42</v>
      </c>
      <c r="X84" s="1" t="s">
        <v>541</v>
      </c>
    </row>
    <row r="85" spans="1:24" x14ac:dyDescent="0.25">
      <c r="A85" s="1" t="s">
        <v>175</v>
      </c>
      <c r="B85" s="1">
        <v>47</v>
      </c>
      <c r="C85" s="2" t="s">
        <v>147</v>
      </c>
      <c r="D85" s="30">
        <v>4358</v>
      </c>
      <c r="E85" s="3">
        <f t="shared" si="14"/>
        <v>0.3560166653051221</v>
      </c>
      <c r="F85" s="52" t="s">
        <v>1798</v>
      </c>
      <c r="G85" s="53">
        <v>6853</v>
      </c>
      <c r="H85" s="54">
        <f t="shared" si="15"/>
        <v>0.55983988236255211</v>
      </c>
      <c r="I85" s="4" t="s">
        <v>1798</v>
      </c>
      <c r="J85" s="5">
        <v>470</v>
      </c>
      <c r="K85" s="6">
        <f t="shared" si="16"/>
        <v>3.8395555918634097E-2</v>
      </c>
      <c r="L85" s="7" t="s">
        <v>147</v>
      </c>
      <c r="M85" s="8">
        <v>560</v>
      </c>
      <c r="N85" s="9">
        <f t="shared" si="17"/>
        <v>4.5747896413691695E-2</v>
      </c>
      <c r="O85" s="10"/>
      <c r="P85" s="11"/>
      <c r="Q85" s="12">
        <f t="shared" si="18"/>
        <v>0</v>
      </c>
      <c r="R85" s="13"/>
      <c r="S85" s="14"/>
      <c r="T85" s="15">
        <f t="shared" si="19"/>
        <v>0</v>
      </c>
      <c r="U85" s="16">
        <f t="shared" si="20"/>
        <v>12241</v>
      </c>
      <c r="V85" s="1" t="s">
        <v>1798</v>
      </c>
      <c r="W85" s="29" t="s">
        <v>18</v>
      </c>
      <c r="X85" s="1" t="s">
        <v>541</v>
      </c>
    </row>
    <row r="86" spans="1:24" x14ac:dyDescent="0.25">
      <c r="A86" s="1" t="s">
        <v>175</v>
      </c>
      <c r="B86" s="1">
        <v>48</v>
      </c>
      <c r="C86" s="2" t="s">
        <v>1547</v>
      </c>
      <c r="D86" s="30">
        <v>5979</v>
      </c>
      <c r="E86" s="3">
        <f t="shared" si="14"/>
        <v>0.49920681305836184</v>
      </c>
      <c r="F86" s="52" t="s">
        <v>346</v>
      </c>
      <c r="G86" s="53">
        <v>5275</v>
      </c>
      <c r="H86" s="54">
        <f t="shared" si="15"/>
        <v>0.44042748601486181</v>
      </c>
      <c r="I86" s="4"/>
      <c r="J86" s="5"/>
      <c r="K86" s="6">
        <f t="shared" si="16"/>
        <v>0</v>
      </c>
      <c r="L86" s="7" t="s">
        <v>1547</v>
      </c>
      <c r="M86" s="8">
        <v>723</v>
      </c>
      <c r="N86" s="9">
        <f t="shared" si="17"/>
        <v>6.0365700926776324E-2</v>
      </c>
      <c r="O86" s="10"/>
      <c r="P86" s="11"/>
      <c r="Q86" s="12">
        <f t="shared" si="18"/>
        <v>0</v>
      </c>
      <c r="R86" s="13"/>
      <c r="S86" s="14"/>
      <c r="T86" s="15">
        <f t="shared" si="19"/>
        <v>0</v>
      </c>
      <c r="U86" s="16">
        <f t="shared" si="20"/>
        <v>11977</v>
      </c>
      <c r="V86" s="1" t="s">
        <v>1547</v>
      </c>
      <c r="W86" s="29" t="s">
        <v>42</v>
      </c>
      <c r="X86" s="1" t="s">
        <v>539</v>
      </c>
    </row>
    <row r="87" spans="1:24" x14ac:dyDescent="0.25">
      <c r="A87" s="1" t="s">
        <v>175</v>
      </c>
      <c r="B87" s="1">
        <v>49</v>
      </c>
      <c r="C87" s="2" t="s">
        <v>100</v>
      </c>
      <c r="D87" s="30">
        <v>4461</v>
      </c>
      <c r="E87" s="3">
        <f t="shared" si="14"/>
        <v>0.59678929765886291</v>
      </c>
      <c r="F87" s="52" t="s">
        <v>1964</v>
      </c>
      <c r="G87" s="53">
        <v>2289</v>
      </c>
      <c r="H87" s="54">
        <f t="shared" si="15"/>
        <v>0.30622073578595316</v>
      </c>
      <c r="I87" s="4" t="s">
        <v>1964</v>
      </c>
      <c r="J87" s="5">
        <v>218</v>
      </c>
      <c r="K87" s="6">
        <f t="shared" si="16"/>
        <v>2.9163879598662207E-2</v>
      </c>
      <c r="L87" s="7"/>
      <c r="M87" s="8"/>
      <c r="N87" s="9">
        <f t="shared" si="17"/>
        <v>0</v>
      </c>
      <c r="O87" s="10"/>
      <c r="P87" s="11"/>
      <c r="Q87" s="12">
        <f t="shared" si="18"/>
        <v>0</v>
      </c>
      <c r="R87" s="13" t="s">
        <v>1965</v>
      </c>
      <c r="S87" s="14">
        <v>507</v>
      </c>
      <c r="T87" s="15">
        <f t="shared" si="19"/>
        <v>6.7826086956521744E-2</v>
      </c>
      <c r="U87" s="16">
        <f t="shared" si="20"/>
        <v>7475</v>
      </c>
      <c r="V87" s="1" t="s">
        <v>100</v>
      </c>
      <c r="W87" s="29" t="s">
        <v>42</v>
      </c>
      <c r="X87" s="1" t="s">
        <v>1966</v>
      </c>
    </row>
    <row r="88" spans="1:24" x14ac:dyDescent="0.25">
      <c r="A88" s="1" t="s">
        <v>175</v>
      </c>
      <c r="B88" s="1">
        <v>50</v>
      </c>
      <c r="C88" s="2" t="s">
        <v>1967</v>
      </c>
      <c r="D88" s="30">
        <v>5460</v>
      </c>
      <c r="E88" s="3">
        <f t="shared" si="14"/>
        <v>0.47861150070126229</v>
      </c>
      <c r="F88" s="52" t="s">
        <v>1968</v>
      </c>
      <c r="G88" s="53">
        <v>5165</v>
      </c>
      <c r="H88" s="54">
        <f t="shared" si="15"/>
        <v>0.45275245441795231</v>
      </c>
      <c r="I88" s="4"/>
      <c r="J88" s="5"/>
      <c r="K88" s="6">
        <f t="shared" si="16"/>
        <v>0</v>
      </c>
      <c r="L88" s="7" t="s">
        <v>1967</v>
      </c>
      <c r="M88" s="8">
        <v>783</v>
      </c>
      <c r="N88" s="9">
        <f t="shared" si="17"/>
        <v>6.863604488078541E-2</v>
      </c>
      <c r="O88" s="10"/>
      <c r="P88" s="11"/>
      <c r="Q88" s="12">
        <f t="shared" si="18"/>
        <v>0</v>
      </c>
      <c r="R88" s="13"/>
      <c r="S88" s="14"/>
      <c r="T88" s="15">
        <f t="shared" si="19"/>
        <v>0</v>
      </c>
      <c r="U88" s="16">
        <f t="shared" si="20"/>
        <v>11408</v>
      </c>
      <c r="V88" s="1" t="s">
        <v>1967</v>
      </c>
      <c r="W88" s="29" t="s">
        <v>42</v>
      </c>
      <c r="X88" s="1" t="s">
        <v>539</v>
      </c>
    </row>
    <row r="89" spans="1:24" x14ac:dyDescent="0.25">
      <c r="A89" s="1" t="s">
        <v>175</v>
      </c>
      <c r="B89" s="1">
        <v>51</v>
      </c>
      <c r="C89" s="2" t="s">
        <v>1550</v>
      </c>
      <c r="D89" s="30">
        <v>5548</v>
      </c>
      <c r="E89" s="3">
        <f t="shared" si="14"/>
        <v>0.57936507936507942</v>
      </c>
      <c r="F89" s="52" t="s">
        <v>1969</v>
      </c>
      <c r="G89" s="53">
        <v>4028</v>
      </c>
      <c r="H89" s="54">
        <f t="shared" si="15"/>
        <v>0.42063492063492064</v>
      </c>
      <c r="I89" s="4"/>
      <c r="J89" s="5"/>
      <c r="K89" s="6">
        <f t="shared" si="16"/>
        <v>0</v>
      </c>
      <c r="L89" s="7"/>
      <c r="M89" s="8"/>
      <c r="N89" s="9">
        <f t="shared" si="17"/>
        <v>0</v>
      </c>
      <c r="O89" s="10"/>
      <c r="P89" s="11"/>
      <c r="Q89" s="12">
        <f t="shared" si="18"/>
        <v>0</v>
      </c>
      <c r="R89" s="13"/>
      <c r="S89" s="14"/>
      <c r="T89" s="15">
        <f t="shared" si="19"/>
        <v>0</v>
      </c>
      <c r="U89" s="16">
        <f t="shared" si="20"/>
        <v>9576</v>
      </c>
      <c r="V89" s="1" t="s">
        <v>1550</v>
      </c>
      <c r="W89" s="29" t="s">
        <v>42</v>
      </c>
      <c r="X89" s="1" t="s">
        <v>98</v>
      </c>
    </row>
    <row r="90" spans="1:24" x14ac:dyDescent="0.25">
      <c r="A90" s="1" t="s">
        <v>175</v>
      </c>
      <c r="B90" s="1">
        <v>52</v>
      </c>
      <c r="C90" s="2" t="s">
        <v>1970</v>
      </c>
      <c r="D90" s="30">
        <v>3694</v>
      </c>
      <c r="E90" s="3">
        <f t="shared" si="14"/>
        <v>0.32335434173669469</v>
      </c>
      <c r="F90" s="52" t="s">
        <v>1802</v>
      </c>
      <c r="G90" s="53">
        <v>6365</v>
      </c>
      <c r="H90" s="54">
        <f t="shared" si="15"/>
        <v>0.55716036414565828</v>
      </c>
      <c r="I90" s="4"/>
      <c r="J90" s="5"/>
      <c r="K90" s="6">
        <f t="shared" si="16"/>
        <v>0</v>
      </c>
      <c r="L90" s="7" t="s">
        <v>1970</v>
      </c>
      <c r="M90" s="8">
        <v>486</v>
      </c>
      <c r="N90" s="9">
        <f t="shared" si="17"/>
        <v>4.2542016806722691E-2</v>
      </c>
      <c r="O90" s="10"/>
      <c r="P90" s="11"/>
      <c r="Q90" s="12">
        <f t="shared" si="18"/>
        <v>0</v>
      </c>
      <c r="R90" s="13" t="s">
        <v>1971</v>
      </c>
      <c r="S90" s="14">
        <v>879</v>
      </c>
      <c r="T90" s="15">
        <f t="shared" si="19"/>
        <v>7.6943277310924374E-2</v>
      </c>
      <c r="U90" s="16">
        <f t="shared" si="20"/>
        <v>11424</v>
      </c>
      <c r="V90" s="1" t="s">
        <v>1802</v>
      </c>
      <c r="W90" s="29" t="s">
        <v>18</v>
      </c>
      <c r="X90" s="1" t="s">
        <v>1972</v>
      </c>
    </row>
    <row r="91" spans="1:24" x14ac:dyDescent="0.25">
      <c r="A91" s="1" t="s">
        <v>175</v>
      </c>
      <c r="B91" s="1">
        <v>53</v>
      </c>
      <c r="C91" s="2" t="s">
        <v>1455</v>
      </c>
      <c r="D91" s="30">
        <v>5727</v>
      </c>
      <c r="E91" s="3">
        <f t="shared" si="14"/>
        <v>0.45016506838547399</v>
      </c>
      <c r="F91" s="52" t="s">
        <v>1806</v>
      </c>
      <c r="G91" s="53">
        <v>6146</v>
      </c>
      <c r="H91" s="54">
        <f t="shared" si="15"/>
        <v>0.48310014148718755</v>
      </c>
      <c r="I91" s="4" t="s">
        <v>1806</v>
      </c>
      <c r="J91" s="5">
        <v>239</v>
      </c>
      <c r="K91" s="6">
        <f t="shared" si="16"/>
        <v>1.8786354346800819E-2</v>
      </c>
      <c r="L91" s="7" t="s">
        <v>1455</v>
      </c>
      <c r="M91" s="8">
        <v>610</v>
      </c>
      <c r="N91" s="9">
        <f t="shared" si="17"/>
        <v>4.7948435780537653E-2</v>
      </c>
      <c r="O91" s="10"/>
      <c r="P91" s="11"/>
      <c r="Q91" s="12">
        <f t="shared" si="18"/>
        <v>0</v>
      </c>
      <c r="R91" s="13"/>
      <c r="S91" s="14"/>
      <c r="T91" s="15">
        <f t="shared" si="19"/>
        <v>0</v>
      </c>
      <c r="U91" s="16">
        <f t="shared" si="20"/>
        <v>12722</v>
      </c>
      <c r="V91" s="1" t="s">
        <v>1806</v>
      </c>
      <c r="W91" s="29" t="s">
        <v>18</v>
      </c>
      <c r="X91" s="1" t="s">
        <v>541</v>
      </c>
    </row>
    <row r="92" spans="1:24" x14ac:dyDescent="0.25">
      <c r="A92" s="1" t="s">
        <v>175</v>
      </c>
      <c r="B92" s="1">
        <v>54</v>
      </c>
      <c r="C92" s="2" t="s">
        <v>1556</v>
      </c>
      <c r="D92" s="30">
        <v>6621</v>
      </c>
      <c r="E92" s="3">
        <f t="shared" si="14"/>
        <v>0.70941819350691093</v>
      </c>
      <c r="F92" s="52" t="s">
        <v>1973</v>
      </c>
      <c r="G92" s="53">
        <v>2096</v>
      </c>
      <c r="H92" s="54">
        <f t="shared" si="15"/>
        <v>0.22457944926604523</v>
      </c>
      <c r="I92" s="4" t="s">
        <v>1973</v>
      </c>
      <c r="J92" s="5">
        <v>210</v>
      </c>
      <c r="K92" s="6">
        <f t="shared" si="16"/>
        <v>2.2500803600128575E-2</v>
      </c>
      <c r="L92" s="7" t="s">
        <v>1556</v>
      </c>
      <c r="M92" s="8">
        <v>406</v>
      </c>
      <c r="N92" s="9">
        <f t="shared" si="17"/>
        <v>4.3501553626915247E-2</v>
      </c>
      <c r="O92" s="10"/>
      <c r="P92" s="11"/>
      <c r="Q92" s="12">
        <f t="shared" si="18"/>
        <v>0</v>
      </c>
      <c r="R92" s="13"/>
      <c r="S92" s="14"/>
      <c r="T92" s="15">
        <f t="shared" si="19"/>
        <v>0</v>
      </c>
      <c r="U92" s="16">
        <f t="shared" si="20"/>
        <v>9333</v>
      </c>
      <c r="V92" s="1" t="s">
        <v>1556</v>
      </c>
      <c r="W92" s="29" t="s">
        <v>42</v>
      </c>
      <c r="X92" s="1" t="s">
        <v>541</v>
      </c>
    </row>
    <row r="93" spans="1:24" x14ac:dyDescent="0.25">
      <c r="A93" s="1" t="s">
        <v>175</v>
      </c>
      <c r="B93" s="1">
        <v>55</v>
      </c>
      <c r="C93" s="2"/>
      <c r="D93" s="30"/>
      <c r="E93" s="3">
        <f t="shared" si="14"/>
        <v>0</v>
      </c>
      <c r="F93" s="52" t="s">
        <v>9</v>
      </c>
      <c r="G93" s="53">
        <v>9466</v>
      </c>
      <c r="H93" s="54">
        <f t="shared" si="15"/>
        <v>1</v>
      </c>
      <c r="I93" s="4"/>
      <c r="J93" s="5"/>
      <c r="K93" s="6">
        <f t="shared" si="16"/>
        <v>0</v>
      </c>
      <c r="L93" s="7"/>
      <c r="M93" s="8"/>
      <c r="N93" s="9">
        <f t="shared" si="17"/>
        <v>0</v>
      </c>
      <c r="O93" s="10"/>
      <c r="P93" s="11"/>
      <c r="Q93" s="12">
        <f t="shared" si="18"/>
        <v>0</v>
      </c>
      <c r="R93" s="13"/>
      <c r="S93" s="14"/>
      <c r="T93" s="15">
        <f t="shared" si="19"/>
        <v>0</v>
      </c>
      <c r="U93" s="16">
        <f t="shared" si="20"/>
        <v>9466</v>
      </c>
      <c r="V93" s="1" t="s">
        <v>9</v>
      </c>
      <c r="W93" s="29" t="s">
        <v>18</v>
      </c>
      <c r="X93" s="1" t="s">
        <v>18</v>
      </c>
    </row>
    <row r="94" spans="1:24" x14ac:dyDescent="0.25">
      <c r="A94" s="1" t="s">
        <v>175</v>
      </c>
      <c r="B94" s="1">
        <v>56</v>
      </c>
      <c r="C94" s="2" t="s">
        <v>1974</v>
      </c>
      <c r="D94" s="30">
        <v>5023</v>
      </c>
      <c r="E94" s="3">
        <f t="shared" si="14"/>
        <v>0.47624917038020292</v>
      </c>
      <c r="F94" s="52" t="s">
        <v>1811</v>
      </c>
      <c r="G94" s="53">
        <v>4803</v>
      </c>
      <c r="H94" s="54">
        <f t="shared" si="15"/>
        <v>0.45539015833886415</v>
      </c>
      <c r="I94" s="4" t="s">
        <v>1811</v>
      </c>
      <c r="J94" s="5">
        <v>288</v>
      </c>
      <c r="K94" s="6">
        <f t="shared" si="16"/>
        <v>2.7306343035934388E-2</v>
      </c>
      <c r="L94" s="7" t="s">
        <v>1974</v>
      </c>
      <c r="M94" s="8">
        <v>433</v>
      </c>
      <c r="N94" s="9">
        <f t="shared" si="17"/>
        <v>4.1054328244998578E-2</v>
      </c>
      <c r="O94" s="10"/>
      <c r="P94" s="11"/>
      <c r="Q94" s="12">
        <f t="shared" si="18"/>
        <v>0</v>
      </c>
      <c r="R94" s="13"/>
      <c r="S94" s="14"/>
      <c r="T94" s="15">
        <f t="shared" si="19"/>
        <v>0</v>
      </c>
      <c r="U94" s="16">
        <f t="shared" si="20"/>
        <v>10547</v>
      </c>
      <c r="V94" s="1" t="s">
        <v>1974</v>
      </c>
      <c r="W94" s="29" t="s">
        <v>42</v>
      </c>
      <c r="X94" s="1" t="s">
        <v>541</v>
      </c>
    </row>
    <row r="95" spans="1:24" x14ac:dyDescent="0.25">
      <c r="A95" s="1" t="s">
        <v>175</v>
      </c>
      <c r="B95" s="1">
        <v>57</v>
      </c>
      <c r="C95" s="2"/>
      <c r="D95" s="30"/>
      <c r="E95" s="3">
        <f t="shared" si="14"/>
        <v>0</v>
      </c>
      <c r="F95" s="52" t="s">
        <v>166</v>
      </c>
      <c r="G95" s="53">
        <v>9048</v>
      </c>
      <c r="H95" s="54">
        <f t="shared" si="15"/>
        <v>1</v>
      </c>
      <c r="I95" s="4"/>
      <c r="J95" s="5"/>
      <c r="K95" s="6">
        <f t="shared" si="16"/>
        <v>0</v>
      </c>
      <c r="L95" s="7"/>
      <c r="M95" s="8"/>
      <c r="N95" s="9">
        <f t="shared" si="17"/>
        <v>0</v>
      </c>
      <c r="O95" s="10"/>
      <c r="P95" s="11"/>
      <c r="Q95" s="12">
        <f t="shared" si="18"/>
        <v>0</v>
      </c>
      <c r="R95" s="13"/>
      <c r="S95" s="14"/>
      <c r="T95" s="15">
        <f t="shared" si="19"/>
        <v>0</v>
      </c>
      <c r="U95" s="16">
        <f t="shared" si="20"/>
        <v>9048</v>
      </c>
      <c r="V95" s="1" t="s">
        <v>166</v>
      </c>
      <c r="W95" s="29" t="s">
        <v>18</v>
      </c>
      <c r="X95" s="1" t="s">
        <v>18</v>
      </c>
    </row>
    <row r="96" spans="1:24" x14ac:dyDescent="0.25">
      <c r="A96" s="1" t="s">
        <v>175</v>
      </c>
      <c r="B96" s="1">
        <v>58</v>
      </c>
      <c r="C96" s="2" t="s">
        <v>1561</v>
      </c>
      <c r="D96" s="30">
        <v>3987</v>
      </c>
      <c r="E96" s="3">
        <f t="shared" si="14"/>
        <v>0.41946344029458182</v>
      </c>
      <c r="F96" s="52" t="s">
        <v>1975</v>
      </c>
      <c r="G96" s="53">
        <v>4707</v>
      </c>
      <c r="H96" s="54">
        <f t="shared" si="15"/>
        <v>0.49521304576538666</v>
      </c>
      <c r="I96" s="4" t="s">
        <v>1975</v>
      </c>
      <c r="J96" s="5">
        <v>388</v>
      </c>
      <c r="K96" s="6">
        <f t="shared" si="16"/>
        <v>4.0820620725933718E-2</v>
      </c>
      <c r="L96" s="7" t="s">
        <v>1561</v>
      </c>
      <c r="M96" s="8">
        <v>423</v>
      </c>
      <c r="N96" s="9">
        <f t="shared" si="17"/>
        <v>4.4502893214097845E-2</v>
      </c>
      <c r="O96" s="10"/>
      <c r="P96" s="11"/>
      <c r="Q96" s="12">
        <f t="shared" si="18"/>
        <v>0</v>
      </c>
      <c r="R96" s="13"/>
      <c r="S96" s="14"/>
      <c r="T96" s="15">
        <f t="shared" si="19"/>
        <v>0</v>
      </c>
      <c r="U96" s="16">
        <f t="shared" si="20"/>
        <v>9505</v>
      </c>
      <c r="V96" s="1" t="s">
        <v>1975</v>
      </c>
      <c r="W96" s="29" t="s">
        <v>18</v>
      </c>
      <c r="X96" s="1" t="s">
        <v>541</v>
      </c>
    </row>
    <row r="97" spans="1:24" x14ac:dyDescent="0.25">
      <c r="A97" s="1" t="s">
        <v>175</v>
      </c>
      <c r="B97" s="1">
        <v>59</v>
      </c>
      <c r="C97" s="2" t="s">
        <v>1976</v>
      </c>
      <c r="D97" s="30">
        <v>3965</v>
      </c>
      <c r="E97" s="3">
        <f t="shared" si="14"/>
        <v>0.40504648074369187</v>
      </c>
      <c r="F97" s="52" t="s">
        <v>536</v>
      </c>
      <c r="G97" s="53">
        <v>4907</v>
      </c>
      <c r="H97" s="54">
        <f t="shared" si="15"/>
        <v>0.50127694350801921</v>
      </c>
      <c r="I97" s="4" t="s">
        <v>536</v>
      </c>
      <c r="J97" s="5">
        <v>387</v>
      </c>
      <c r="K97" s="6">
        <f t="shared" si="16"/>
        <v>3.9534171008274596E-2</v>
      </c>
      <c r="L97" s="7" t="s">
        <v>1976</v>
      </c>
      <c r="M97" s="8">
        <v>530</v>
      </c>
      <c r="N97" s="9">
        <f t="shared" si="17"/>
        <v>5.4142404740014305E-2</v>
      </c>
      <c r="O97" s="10"/>
      <c r="P97" s="11"/>
      <c r="Q97" s="12">
        <f t="shared" si="18"/>
        <v>0</v>
      </c>
      <c r="R97" s="13"/>
      <c r="S97" s="14"/>
      <c r="T97" s="15">
        <f t="shared" si="19"/>
        <v>0</v>
      </c>
      <c r="U97" s="16">
        <f t="shared" si="20"/>
        <v>9789</v>
      </c>
      <c r="V97" s="1" t="s">
        <v>536</v>
      </c>
      <c r="W97" s="29" t="s">
        <v>18</v>
      </c>
      <c r="X97" s="1" t="s">
        <v>541</v>
      </c>
    </row>
    <row r="98" spans="1:24" x14ac:dyDescent="0.25">
      <c r="A98" s="1" t="s">
        <v>175</v>
      </c>
      <c r="B98" s="1">
        <v>60</v>
      </c>
      <c r="C98" s="2" t="s">
        <v>1977</v>
      </c>
      <c r="D98" s="30">
        <v>5427</v>
      </c>
      <c r="E98" s="3">
        <f t="shared" si="14"/>
        <v>0.46559711736444748</v>
      </c>
      <c r="F98" s="52" t="s">
        <v>1814</v>
      </c>
      <c r="G98" s="53">
        <v>5713</v>
      </c>
      <c r="H98" s="54">
        <f t="shared" si="15"/>
        <v>0.49013383665065202</v>
      </c>
      <c r="I98" s="4" t="s">
        <v>1814</v>
      </c>
      <c r="J98" s="5">
        <v>516</v>
      </c>
      <c r="K98" s="6">
        <f t="shared" si="16"/>
        <v>4.4269045984900481E-2</v>
      </c>
      <c r="L98" s="7"/>
      <c r="M98" s="8"/>
      <c r="N98" s="9">
        <f t="shared" si="17"/>
        <v>0</v>
      </c>
      <c r="O98" s="10"/>
      <c r="P98" s="11"/>
      <c r="Q98" s="12">
        <f t="shared" si="18"/>
        <v>0</v>
      </c>
      <c r="R98" s="13"/>
      <c r="S98" s="14"/>
      <c r="T98" s="15">
        <f t="shared" si="19"/>
        <v>0</v>
      </c>
      <c r="U98" s="16">
        <f t="shared" si="20"/>
        <v>11656</v>
      </c>
      <c r="V98" s="1" t="s">
        <v>1814</v>
      </c>
      <c r="W98" s="29" t="s">
        <v>18</v>
      </c>
      <c r="X98" s="1" t="s">
        <v>665</v>
      </c>
    </row>
    <row r="99" spans="1:24" x14ac:dyDescent="0.25">
      <c r="A99" s="1" t="s">
        <v>175</v>
      </c>
      <c r="B99" s="1">
        <v>61</v>
      </c>
      <c r="C99" s="2" t="s">
        <v>1978</v>
      </c>
      <c r="D99" s="30">
        <v>4136</v>
      </c>
      <c r="E99" s="3">
        <f t="shared" si="14"/>
        <v>0.35401865959085849</v>
      </c>
      <c r="F99" s="52" t="s">
        <v>1567</v>
      </c>
      <c r="G99" s="53">
        <v>7077</v>
      </c>
      <c r="H99" s="54">
        <f t="shared" si="15"/>
        <v>0.60575194727381665</v>
      </c>
      <c r="I99" s="4" t="s">
        <v>1567</v>
      </c>
      <c r="J99" s="5">
        <v>470</v>
      </c>
      <c r="K99" s="6">
        <f t="shared" si="16"/>
        <v>4.022939313532483E-2</v>
      </c>
      <c r="L99" s="7"/>
      <c r="M99" s="8"/>
      <c r="N99" s="9">
        <f t="shared" si="17"/>
        <v>0</v>
      </c>
      <c r="O99" s="10"/>
      <c r="P99" s="11"/>
      <c r="Q99" s="12">
        <f t="shared" si="18"/>
        <v>0</v>
      </c>
      <c r="R99" s="13"/>
      <c r="S99" s="14"/>
      <c r="T99" s="15">
        <f t="shared" si="19"/>
        <v>0</v>
      </c>
      <c r="U99" s="16">
        <f t="shared" si="20"/>
        <v>11683</v>
      </c>
      <c r="V99" s="1" t="s">
        <v>1979</v>
      </c>
      <c r="W99" s="29" t="s">
        <v>18</v>
      </c>
      <c r="X99" s="1" t="s">
        <v>665</v>
      </c>
    </row>
    <row r="100" spans="1:24" x14ac:dyDescent="0.25">
      <c r="A100" s="1" t="s">
        <v>175</v>
      </c>
      <c r="B100" s="1">
        <v>62</v>
      </c>
      <c r="C100" s="2"/>
      <c r="D100" s="30"/>
      <c r="E100" s="3">
        <f t="shared" si="14"/>
        <v>0</v>
      </c>
      <c r="F100" s="52" t="s">
        <v>1569</v>
      </c>
      <c r="G100" s="53">
        <v>10382</v>
      </c>
      <c r="H100" s="54">
        <f t="shared" si="15"/>
        <v>1</v>
      </c>
      <c r="I100" s="4"/>
      <c r="J100" s="5"/>
      <c r="K100" s="6">
        <f t="shared" si="16"/>
        <v>0</v>
      </c>
      <c r="L100" s="7"/>
      <c r="M100" s="8"/>
      <c r="N100" s="9">
        <f t="shared" si="17"/>
        <v>0</v>
      </c>
      <c r="O100" s="10"/>
      <c r="P100" s="11"/>
      <c r="Q100" s="12">
        <f t="shared" si="18"/>
        <v>0</v>
      </c>
      <c r="R100" s="13"/>
      <c r="S100" s="14"/>
      <c r="T100" s="15">
        <f t="shared" si="19"/>
        <v>0</v>
      </c>
      <c r="U100" s="16">
        <f t="shared" si="20"/>
        <v>10382</v>
      </c>
      <c r="V100" s="1" t="s">
        <v>1569</v>
      </c>
      <c r="W100" s="29" t="s">
        <v>18</v>
      </c>
      <c r="X100" s="1" t="s">
        <v>18</v>
      </c>
    </row>
    <row r="101" spans="1:24" x14ac:dyDescent="0.25">
      <c r="A101" s="1" t="s">
        <v>175</v>
      </c>
      <c r="B101" s="1">
        <v>63</v>
      </c>
      <c r="C101" s="2"/>
      <c r="D101" s="30"/>
      <c r="E101" s="3">
        <f t="shared" si="14"/>
        <v>0</v>
      </c>
      <c r="F101" s="52" t="s">
        <v>1571</v>
      </c>
      <c r="G101" s="53">
        <v>8103</v>
      </c>
      <c r="H101" s="54">
        <f t="shared" si="15"/>
        <v>0.91404399323181051</v>
      </c>
      <c r="I101" s="4" t="s">
        <v>1571</v>
      </c>
      <c r="J101" s="5">
        <v>762</v>
      </c>
      <c r="K101" s="6">
        <f t="shared" si="16"/>
        <v>8.5956006768189513E-2</v>
      </c>
      <c r="L101" s="7"/>
      <c r="M101" s="8"/>
      <c r="N101" s="9">
        <f t="shared" si="17"/>
        <v>0</v>
      </c>
      <c r="O101" s="10"/>
      <c r="P101" s="11"/>
      <c r="Q101" s="12">
        <f t="shared" si="18"/>
        <v>0</v>
      </c>
      <c r="R101" s="13"/>
      <c r="S101" s="14"/>
      <c r="T101" s="15">
        <f t="shared" si="19"/>
        <v>0</v>
      </c>
      <c r="U101" s="16">
        <f t="shared" si="20"/>
        <v>8865</v>
      </c>
      <c r="V101" s="1" t="s">
        <v>1571</v>
      </c>
      <c r="W101" s="29" t="s">
        <v>18</v>
      </c>
      <c r="X101" s="1" t="s">
        <v>954</v>
      </c>
    </row>
    <row r="102" spans="1:24" x14ac:dyDescent="0.25">
      <c r="A102" s="1" t="s">
        <v>175</v>
      </c>
      <c r="B102" s="1">
        <v>64</v>
      </c>
      <c r="C102" s="2" t="s">
        <v>1447</v>
      </c>
      <c r="D102" s="30">
        <v>5433</v>
      </c>
      <c r="E102" s="3">
        <f t="shared" si="14"/>
        <v>0.43849878934624698</v>
      </c>
      <c r="F102" s="52" t="s">
        <v>1818</v>
      </c>
      <c r="G102" s="53">
        <v>6447</v>
      </c>
      <c r="H102" s="54">
        <f t="shared" si="15"/>
        <v>0.52033898305084747</v>
      </c>
      <c r="I102" s="4" t="s">
        <v>1818</v>
      </c>
      <c r="J102" s="5">
        <v>510</v>
      </c>
      <c r="K102" s="6">
        <f t="shared" si="16"/>
        <v>4.1162227602905568E-2</v>
      </c>
      <c r="L102" s="7"/>
      <c r="M102" s="8"/>
      <c r="N102" s="9">
        <f t="shared" si="17"/>
        <v>0</v>
      </c>
      <c r="O102" s="10"/>
      <c r="P102" s="11"/>
      <c r="Q102" s="12">
        <f t="shared" si="18"/>
        <v>0</v>
      </c>
      <c r="R102" s="13"/>
      <c r="S102" s="14"/>
      <c r="T102" s="15">
        <f t="shared" si="19"/>
        <v>0</v>
      </c>
      <c r="U102" s="16">
        <f t="shared" si="20"/>
        <v>12390</v>
      </c>
      <c r="V102" s="1" t="s">
        <v>1818</v>
      </c>
      <c r="W102" s="29" t="s">
        <v>18</v>
      </c>
      <c r="X102" s="1" t="s">
        <v>665</v>
      </c>
    </row>
    <row r="103" spans="1:24" x14ac:dyDescent="0.25">
      <c r="A103" s="1" t="s">
        <v>175</v>
      </c>
      <c r="B103" s="1">
        <v>65</v>
      </c>
      <c r="C103" s="2" t="s">
        <v>246</v>
      </c>
      <c r="D103" s="30">
        <v>3717</v>
      </c>
      <c r="E103" s="3">
        <f t="shared" ref="E103:E134" si="21">D103/SUM($D103,$G103,$J103,$M103,$P103,$S103)</f>
        <v>0.44595080983803237</v>
      </c>
      <c r="F103" s="52" t="s">
        <v>1980</v>
      </c>
      <c r="G103" s="53">
        <v>4061</v>
      </c>
      <c r="H103" s="54">
        <f t="shared" ref="H103:H134" si="22">G103/SUM($D103,$G103,$J103,$M103,$P103,$S103)</f>
        <v>0.4872225554889022</v>
      </c>
      <c r="I103" s="4"/>
      <c r="J103" s="5"/>
      <c r="K103" s="6">
        <f t="shared" ref="K103:K134" si="23">J103/SUM($D103,$G103,$J103,$M103,$P103,$S103)</f>
        <v>0</v>
      </c>
      <c r="L103" s="7" t="s">
        <v>246</v>
      </c>
      <c r="M103" s="8">
        <v>557</v>
      </c>
      <c r="N103" s="9">
        <f t="shared" ref="N103:N134" si="24">M103/SUM($D103,$G103,$J103,$M103,$P103,$S103)</f>
        <v>6.6826634673065391E-2</v>
      </c>
      <c r="O103" s="10"/>
      <c r="P103" s="11"/>
      <c r="Q103" s="12">
        <f t="shared" ref="Q103:Q134" si="25">P103/SUM($D103,$G103,$J103,$M103,$P103,$S103)</f>
        <v>0</v>
      </c>
      <c r="R103" s="13"/>
      <c r="S103" s="14"/>
      <c r="T103" s="15">
        <f t="shared" ref="T103:T134" si="26">S103/SUM($D103,$G103,$J103,$M103,$P103,$S103)</f>
        <v>0</v>
      </c>
      <c r="U103" s="16">
        <f t="shared" ref="U103:U134" si="27">D103+G103+J103+M103+P103+S103</f>
        <v>8335</v>
      </c>
      <c r="V103" s="1" t="s">
        <v>1980</v>
      </c>
      <c r="W103" s="29" t="s">
        <v>18</v>
      </c>
      <c r="X103" s="1" t="s">
        <v>539</v>
      </c>
    </row>
    <row r="104" spans="1:24" x14ac:dyDescent="0.25">
      <c r="A104" s="1" t="s">
        <v>175</v>
      </c>
      <c r="B104" s="1">
        <v>66</v>
      </c>
      <c r="C104" s="2" t="s">
        <v>1050</v>
      </c>
      <c r="D104" s="30">
        <v>5549</v>
      </c>
      <c r="E104" s="3">
        <f t="shared" si="21"/>
        <v>0.41210545859636094</v>
      </c>
      <c r="F104" s="52" t="s">
        <v>255</v>
      </c>
      <c r="G104" s="53">
        <v>7916</v>
      </c>
      <c r="H104" s="54">
        <f t="shared" si="22"/>
        <v>0.58789454140363906</v>
      </c>
      <c r="I104" s="4"/>
      <c r="J104" s="5"/>
      <c r="K104" s="6">
        <f t="shared" si="23"/>
        <v>0</v>
      </c>
      <c r="L104" s="7"/>
      <c r="M104" s="8"/>
      <c r="N104" s="9">
        <f t="shared" si="24"/>
        <v>0</v>
      </c>
      <c r="O104" s="10"/>
      <c r="P104" s="11"/>
      <c r="Q104" s="12">
        <f t="shared" si="25"/>
        <v>0</v>
      </c>
      <c r="R104" s="13"/>
      <c r="S104" s="14"/>
      <c r="T104" s="15">
        <f t="shared" si="26"/>
        <v>0</v>
      </c>
      <c r="U104" s="16">
        <f t="shared" si="27"/>
        <v>13465</v>
      </c>
      <c r="V104" s="1" t="s">
        <v>255</v>
      </c>
      <c r="W104" s="29" t="s">
        <v>18</v>
      </c>
      <c r="X104" s="1" t="s">
        <v>98</v>
      </c>
    </row>
    <row r="105" spans="1:24" x14ac:dyDescent="0.25">
      <c r="A105" s="1" t="s">
        <v>175</v>
      </c>
      <c r="B105" s="1">
        <v>67</v>
      </c>
      <c r="C105" s="2" t="s">
        <v>107</v>
      </c>
      <c r="D105" s="30">
        <v>4179</v>
      </c>
      <c r="E105" s="3">
        <f t="shared" si="21"/>
        <v>0.3707745541655576</v>
      </c>
      <c r="F105" s="52" t="s">
        <v>1981</v>
      </c>
      <c r="G105" s="53">
        <v>5907</v>
      </c>
      <c r="H105" s="54">
        <f t="shared" si="22"/>
        <v>0.52408836837902584</v>
      </c>
      <c r="I105" s="4" t="s">
        <v>1981</v>
      </c>
      <c r="J105" s="5">
        <v>632</v>
      </c>
      <c r="K105" s="6">
        <f t="shared" si="23"/>
        <v>5.6073107976222163E-2</v>
      </c>
      <c r="L105" s="7" t="s">
        <v>107</v>
      </c>
      <c r="M105" s="8">
        <v>346</v>
      </c>
      <c r="N105" s="9">
        <f t="shared" si="24"/>
        <v>3.0698252151539349E-2</v>
      </c>
      <c r="O105" s="10" t="s">
        <v>1820</v>
      </c>
      <c r="P105" s="11">
        <v>207</v>
      </c>
      <c r="Q105" s="12">
        <f t="shared" si="25"/>
        <v>1.8365717327655046E-2</v>
      </c>
      <c r="R105" s="13"/>
      <c r="S105" s="14"/>
      <c r="T105" s="15">
        <f t="shared" si="26"/>
        <v>0</v>
      </c>
      <c r="U105" s="16">
        <f t="shared" si="27"/>
        <v>11271</v>
      </c>
      <c r="V105" s="1" t="s">
        <v>1981</v>
      </c>
      <c r="W105" s="29" t="s">
        <v>18</v>
      </c>
      <c r="X105" s="1" t="s">
        <v>1821</v>
      </c>
    </row>
    <row r="106" spans="1:24" x14ac:dyDescent="0.25">
      <c r="A106" s="1" t="s">
        <v>175</v>
      </c>
      <c r="B106" s="1">
        <v>68</v>
      </c>
      <c r="C106" s="2"/>
      <c r="D106" s="30"/>
      <c r="E106" s="3">
        <f t="shared" si="21"/>
        <v>0</v>
      </c>
      <c r="F106" s="52" t="s">
        <v>1823</v>
      </c>
      <c r="G106" s="53">
        <v>9703</v>
      </c>
      <c r="H106" s="54">
        <f t="shared" si="22"/>
        <v>1</v>
      </c>
      <c r="I106" s="4"/>
      <c r="J106" s="5"/>
      <c r="K106" s="6">
        <f t="shared" si="23"/>
        <v>0</v>
      </c>
      <c r="L106" s="7"/>
      <c r="M106" s="8"/>
      <c r="N106" s="9">
        <f t="shared" si="24"/>
        <v>0</v>
      </c>
      <c r="O106" s="10"/>
      <c r="P106" s="11"/>
      <c r="Q106" s="12">
        <f t="shared" si="25"/>
        <v>0</v>
      </c>
      <c r="R106" s="13"/>
      <c r="S106" s="14"/>
      <c r="T106" s="15">
        <f t="shared" si="26"/>
        <v>0</v>
      </c>
      <c r="U106" s="16">
        <f t="shared" si="27"/>
        <v>9703</v>
      </c>
      <c r="V106" s="1" t="s">
        <v>1823</v>
      </c>
      <c r="W106" s="29" t="s">
        <v>18</v>
      </c>
      <c r="X106" s="1" t="s">
        <v>18</v>
      </c>
    </row>
    <row r="107" spans="1:24" x14ac:dyDescent="0.25">
      <c r="A107" s="1" t="s">
        <v>175</v>
      </c>
      <c r="B107" s="1">
        <v>69</v>
      </c>
      <c r="C107" s="2"/>
      <c r="D107" s="30"/>
      <c r="E107" s="3">
        <f t="shared" si="21"/>
        <v>0</v>
      </c>
      <c r="F107" s="52" t="s">
        <v>1576</v>
      </c>
      <c r="G107" s="53">
        <v>9882</v>
      </c>
      <c r="H107" s="54">
        <f t="shared" si="22"/>
        <v>1</v>
      </c>
      <c r="I107" s="4"/>
      <c r="J107" s="5"/>
      <c r="K107" s="6">
        <f t="shared" si="23"/>
        <v>0</v>
      </c>
      <c r="L107" s="7"/>
      <c r="M107" s="8"/>
      <c r="N107" s="9">
        <f t="shared" si="24"/>
        <v>0</v>
      </c>
      <c r="O107" s="10"/>
      <c r="P107" s="11"/>
      <c r="Q107" s="12">
        <f t="shared" si="25"/>
        <v>0</v>
      </c>
      <c r="R107" s="13"/>
      <c r="S107" s="14"/>
      <c r="T107" s="15">
        <f t="shared" si="26"/>
        <v>0</v>
      </c>
      <c r="U107" s="16">
        <f t="shared" si="27"/>
        <v>9882</v>
      </c>
      <c r="V107" s="1" t="s">
        <v>1576</v>
      </c>
      <c r="W107" s="29" t="s">
        <v>18</v>
      </c>
      <c r="X107" s="1" t="s">
        <v>18</v>
      </c>
    </row>
    <row r="108" spans="1:24" x14ac:dyDescent="0.25">
      <c r="A108" s="1" t="s">
        <v>175</v>
      </c>
      <c r="B108" s="1">
        <v>70</v>
      </c>
      <c r="C108" s="2"/>
      <c r="D108" s="30"/>
      <c r="E108" s="3">
        <f t="shared" si="21"/>
        <v>0</v>
      </c>
      <c r="F108" s="52" t="s">
        <v>1581</v>
      </c>
      <c r="G108" s="53">
        <v>7232</v>
      </c>
      <c r="H108" s="54">
        <f t="shared" si="22"/>
        <v>1</v>
      </c>
      <c r="I108" s="4"/>
      <c r="J108" s="5"/>
      <c r="K108" s="6">
        <f t="shared" si="23"/>
        <v>0</v>
      </c>
      <c r="L108" s="7"/>
      <c r="M108" s="8"/>
      <c r="N108" s="9">
        <f t="shared" si="24"/>
        <v>0</v>
      </c>
      <c r="O108" s="10"/>
      <c r="P108" s="11"/>
      <c r="Q108" s="12">
        <f t="shared" si="25"/>
        <v>0</v>
      </c>
      <c r="R108" s="13"/>
      <c r="S108" s="14"/>
      <c r="T108" s="15">
        <f t="shared" si="26"/>
        <v>0</v>
      </c>
      <c r="U108" s="16">
        <f t="shared" si="27"/>
        <v>7232</v>
      </c>
      <c r="V108" s="1" t="s">
        <v>1581</v>
      </c>
      <c r="W108" s="29" t="s">
        <v>18</v>
      </c>
      <c r="X108" s="1" t="s">
        <v>18</v>
      </c>
    </row>
    <row r="109" spans="1:24" x14ac:dyDescent="0.25">
      <c r="A109" s="1" t="s">
        <v>175</v>
      </c>
      <c r="B109" s="1">
        <v>71</v>
      </c>
      <c r="C109" s="2"/>
      <c r="D109" s="30"/>
      <c r="E109" s="3">
        <f t="shared" si="21"/>
        <v>0</v>
      </c>
      <c r="F109" s="52" t="s">
        <v>1583</v>
      </c>
      <c r="G109" s="53">
        <v>6302</v>
      </c>
      <c r="H109" s="54">
        <f t="shared" si="22"/>
        <v>0.79873257287705957</v>
      </c>
      <c r="I109" s="4" t="s">
        <v>1982</v>
      </c>
      <c r="J109" s="5">
        <v>1588</v>
      </c>
      <c r="K109" s="6">
        <f t="shared" si="23"/>
        <v>0.20126742712294043</v>
      </c>
      <c r="L109" s="7"/>
      <c r="M109" s="8"/>
      <c r="N109" s="9">
        <f t="shared" si="24"/>
        <v>0</v>
      </c>
      <c r="O109" s="10"/>
      <c r="P109" s="11"/>
      <c r="Q109" s="12">
        <f t="shared" si="25"/>
        <v>0</v>
      </c>
      <c r="R109" s="13"/>
      <c r="S109" s="14"/>
      <c r="T109" s="15">
        <f t="shared" si="26"/>
        <v>0</v>
      </c>
      <c r="U109" s="16">
        <f t="shared" si="27"/>
        <v>7890</v>
      </c>
      <c r="V109" s="1" t="s">
        <v>1583</v>
      </c>
      <c r="W109" s="29" t="s">
        <v>18</v>
      </c>
      <c r="X109" s="1" t="s">
        <v>1589</v>
      </c>
    </row>
    <row r="110" spans="1:24" x14ac:dyDescent="0.25">
      <c r="A110" s="1" t="s">
        <v>175</v>
      </c>
      <c r="B110" s="1">
        <v>72</v>
      </c>
      <c r="C110" s="2" t="s">
        <v>438</v>
      </c>
      <c r="D110" s="30">
        <v>4117</v>
      </c>
      <c r="E110" s="3">
        <f t="shared" si="21"/>
        <v>0.80097276264591444</v>
      </c>
      <c r="F110" s="52"/>
      <c r="G110" s="53"/>
      <c r="H110" s="54">
        <f t="shared" si="22"/>
        <v>0</v>
      </c>
      <c r="I110" s="4"/>
      <c r="J110" s="5"/>
      <c r="K110" s="6">
        <f t="shared" si="23"/>
        <v>0</v>
      </c>
      <c r="L110" s="7"/>
      <c r="M110" s="8"/>
      <c r="N110" s="9">
        <f t="shared" si="24"/>
        <v>0</v>
      </c>
      <c r="O110" s="10"/>
      <c r="P110" s="11"/>
      <c r="Q110" s="12">
        <f t="shared" si="25"/>
        <v>0</v>
      </c>
      <c r="R110" s="13" t="s">
        <v>1983</v>
      </c>
      <c r="S110" s="14">
        <v>1023</v>
      </c>
      <c r="T110" s="15">
        <f t="shared" si="26"/>
        <v>0.19902723735408559</v>
      </c>
      <c r="U110" s="16">
        <f t="shared" si="27"/>
        <v>5140</v>
      </c>
      <c r="V110" s="1" t="s">
        <v>438</v>
      </c>
      <c r="W110" s="29" t="s">
        <v>42</v>
      </c>
      <c r="X110" s="1" t="s">
        <v>1761</v>
      </c>
    </row>
    <row r="111" spans="1:24" x14ac:dyDescent="0.25">
      <c r="A111" s="1" t="s">
        <v>175</v>
      </c>
      <c r="B111" s="1">
        <v>73</v>
      </c>
      <c r="C111" s="2" t="s">
        <v>1242</v>
      </c>
      <c r="D111" s="30">
        <v>3957</v>
      </c>
      <c r="E111" s="3">
        <f t="shared" si="21"/>
        <v>0.47876588021778582</v>
      </c>
      <c r="F111" s="52" t="s">
        <v>1984</v>
      </c>
      <c r="G111" s="53">
        <v>3605</v>
      </c>
      <c r="H111" s="54">
        <f t="shared" si="22"/>
        <v>0.43617664851784632</v>
      </c>
      <c r="I111" s="4" t="s">
        <v>1984</v>
      </c>
      <c r="J111" s="5">
        <v>367</v>
      </c>
      <c r="K111" s="6">
        <f t="shared" si="23"/>
        <v>4.440411373260738E-2</v>
      </c>
      <c r="L111" s="7" t="s">
        <v>1242</v>
      </c>
      <c r="M111" s="8">
        <v>336</v>
      </c>
      <c r="N111" s="9">
        <f t="shared" si="24"/>
        <v>4.0653357531760435E-2</v>
      </c>
      <c r="O111" s="10"/>
      <c r="P111" s="11"/>
      <c r="Q111" s="12">
        <f t="shared" si="25"/>
        <v>0</v>
      </c>
      <c r="R111" s="13"/>
      <c r="S111" s="14"/>
      <c r="T111" s="15">
        <f t="shared" si="26"/>
        <v>0</v>
      </c>
      <c r="U111" s="16">
        <f t="shared" si="27"/>
        <v>8265</v>
      </c>
      <c r="V111" s="1" t="s">
        <v>1242</v>
      </c>
      <c r="W111" s="29" t="s">
        <v>42</v>
      </c>
      <c r="X111" s="1" t="s">
        <v>541</v>
      </c>
    </row>
    <row r="112" spans="1:24" x14ac:dyDescent="0.25">
      <c r="A112" s="1" t="s">
        <v>175</v>
      </c>
      <c r="B112" s="1">
        <v>74</v>
      </c>
      <c r="C112" s="2" t="s">
        <v>1985</v>
      </c>
      <c r="D112" s="30">
        <v>3365</v>
      </c>
      <c r="E112" s="3">
        <f t="shared" si="21"/>
        <v>0.43729694606887587</v>
      </c>
      <c r="F112" s="52" t="s">
        <v>1986</v>
      </c>
      <c r="G112" s="53">
        <v>3819</v>
      </c>
      <c r="H112" s="54">
        <f t="shared" si="22"/>
        <v>0.49629629629629629</v>
      </c>
      <c r="I112" s="4" t="s">
        <v>1986</v>
      </c>
      <c r="J112" s="5">
        <v>511</v>
      </c>
      <c r="K112" s="6">
        <f t="shared" si="23"/>
        <v>6.6406757634827812E-2</v>
      </c>
      <c r="L112" s="7"/>
      <c r="M112" s="8"/>
      <c r="N112" s="9">
        <f t="shared" si="24"/>
        <v>0</v>
      </c>
      <c r="O112" s="10"/>
      <c r="P112" s="11"/>
      <c r="Q112" s="12">
        <f t="shared" si="25"/>
        <v>0</v>
      </c>
      <c r="R112" s="13"/>
      <c r="S112" s="14"/>
      <c r="T112" s="15">
        <f t="shared" si="26"/>
        <v>0</v>
      </c>
      <c r="U112" s="16">
        <f t="shared" si="27"/>
        <v>7695</v>
      </c>
      <c r="V112" s="1" t="s">
        <v>1986</v>
      </c>
      <c r="W112" s="29" t="s">
        <v>18</v>
      </c>
      <c r="X112" s="1" t="s">
        <v>665</v>
      </c>
    </row>
    <row r="113" spans="1:24" x14ac:dyDescent="0.25">
      <c r="A113" s="1" t="s">
        <v>175</v>
      </c>
      <c r="B113" s="1">
        <v>75</v>
      </c>
      <c r="C113" s="2" t="s">
        <v>1987</v>
      </c>
      <c r="D113" s="30">
        <v>3282</v>
      </c>
      <c r="E113" s="3">
        <f t="shared" si="21"/>
        <v>0.75189003436426116</v>
      </c>
      <c r="F113" s="52" t="s">
        <v>1988</v>
      </c>
      <c r="G113" s="53">
        <v>903</v>
      </c>
      <c r="H113" s="54">
        <f t="shared" si="22"/>
        <v>0.20687285223367696</v>
      </c>
      <c r="I113" s="4" t="s">
        <v>1989</v>
      </c>
      <c r="J113" s="5">
        <v>180</v>
      </c>
      <c r="K113" s="6">
        <f t="shared" si="23"/>
        <v>4.1237113402061855E-2</v>
      </c>
      <c r="L113" s="7"/>
      <c r="M113" s="8"/>
      <c r="N113" s="9">
        <f t="shared" si="24"/>
        <v>0</v>
      </c>
      <c r="O113" s="10"/>
      <c r="P113" s="11"/>
      <c r="Q113" s="12">
        <f t="shared" si="25"/>
        <v>0</v>
      </c>
      <c r="R113" s="13"/>
      <c r="S113" s="14"/>
      <c r="T113" s="15">
        <f t="shared" si="26"/>
        <v>0</v>
      </c>
      <c r="U113" s="16">
        <f t="shared" si="27"/>
        <v>4365</v>
      </c>
      <c r="V113" s="1" t="s">
        <v>1987</v>
      </c>
      <c r="W113" s="29" t="s">
        <v>42</v>
      </c>
      <c r="X113" s="1" t="s">
        <v>1584</v>
      </c>
    </row>
    <row r="114" spans="1:24" x14ac:dyDescent="0.25">
      <c r="A114" s="1" t="s">
        <v>175</v>
      </c>
      <c r="B114" s="1">
        <v>76</v>
      </c>
      <c r="C114" s="2" t="s">
        <v>1990</v>
      </c>
      <c r="D114" s="30">
        <v>3795</v>
      </c>
      <c r="E114" s="3">
        <f t="shared" si="21"/>
        <v>0.29174354243542433</v>
      </c>
      <c r="F114" s="52" t="s">
        <v>1593</v>
      </c>
      <c r="G114" s="53">
        <v>9213</v>
      </c>
      <c r="H114" s="54">
        <f t="shared" si="22"/>
        <v>0.70825645756457567</v>
      </c>
      <c r="I114" s="4"/>
      <c r="J114" s="5"/>
      <c r="K114" s="6">
        <f t="shared" si="23"/>
        <v>0</v>
      </c>
      <c r="L114" s="7"/>
      <c r="M114" s="8"/>
      <c r="N114" s="9">
        <f t="shared" si="24"/>
        <v>0</v>
      </c>
      <c r="O114" s="10"/>
      <c r="P114" s="11"/>
      <c r="Q114" s="12">
        <f t="shared" si="25"/>
        <v>0</v>
      </c>
      <c r="R114" s="13"/>
      <c r="S114" s="14"/>
      <c r="T114" s="15">
        <f t="shared" si="26"/>
        <v>0</v>
      </c>
      <c r="U114" s="16">
        <f t="shared" si="27"/>
        <v>13008</v>
      </c>
      <c r="V114" s="1" t="s">
        <v>1593</v>
      </c>
      <c r="W114" s="29" t="s">
        <v>18</v>
      </c>
      <c r="X114" s="1" t="s">
        <v>98</v>
      </c>
    </row>
    <row r="115" spans="1:24" x14ac:dyDescent="0.25">
      <c r="A115" s="1" t="s">
        <v>175</v>
      </c>
      <c r="B115" s="1">
        <v>77</v>
      </c>
      <c r="C115" s="2" t="s">
        <v>1991</v>
      </c>
      <c r="D115" s="30">
        <v>4858</v>
      </c>
      <c r="E115" s="3">
        <f t="shared" si="21"/>
        <v>0.44361245548351746</v>
      </c>
      <c r="F115" s="52" t="s">
        <v>1830</v>
      </c>
      <c r="G115" s="53">
        <v>5438</v>
      </c>
      <c r="H115" s="54">
        <f t="shared" si="22"/>
        <v>0.49657565519130675</v>
      </c>
      <c r="I115" s="4" t="s">
        <v>1830</v>
      </c>
      <c r="J115" s="5">
        <v>344</v>
      </c>
      <c r="K115" s="6">
        <f t="shared" si="23"/>
        <v>3.141265637841293E-2</v>
      </c>
      <c r="L115" s="7" t="s">
        <v>1991</v>
      </c>
      <c r="M115" s="8">
        <v>311</v>
      </c>
      <c r="N115" s="9">
        <f t="shared" si="24"/>
        <v>2.8399232946762852E-2</v>
      </c>
      <c r="O115" s="10"/>
      <c r="P115" s="11"/>
      <c r="Q115" s="12">
        <f t="shared" si="25"/>
        <v>0</v>
      </c>
      <c r="R115" s="13"/>
      <c r="S115" s="14"/>
      <c r="T115" s="15">
        <f t="shared" si="26"/>
        <v>0</v>
      </c>
      <c r="U115" s="16">
        <f t="shared" si="27"/>
        <v>10951</v>
      </c>
      <c r="V115" s="1" t="s">
        <v>1830</v>
      </c>
      <c r="W115" s="29" t="s">
        <v>18</v>
      </c>
      <c r="X115" s="1" t="s">
        <v>541</v>
      </c>
    </row>
    <row r="116" spans="1:24" x14ac:dyDescent="0.25">
      <c r="A116" s="1" t="s">
        <v>175</v>
      </c>
      <c r="B116" s="1">
        <v>78</v>
      </c>
      <c r="C116" s="2" t="s">
        <v>1992</v>
      </c>
      <c r="D116" s="30">
        <v>3704</v>
      </c>
      <c r="E116" s="3">
        <f t="shared" si="21"/>
        <v>0.33240599479493854</v>
      </c>
      <c r="F116" s="52" t="s">
        <v>1596</v>
      </c>
      <c r="G116" s="53">
        <v>6659</v>
      </c>
      <c r="H116" s="54">
        <f t="shared" si="22"/>
        <v>0.59759490262945347</v>
      </c>
      <c r="I116" s="4" t="s">
        <v>1596</v>
      </c>
      <c r="J116" s="5">
        <v>359</v>
      </c>
      <c r="K116" s="6">
        <f t="shared" si="23"/>
        <v>3.2217535672619584E-2</v>
      </c>
      <c r="L116" s="7" t="s">
        <v>1992</v>
      </c>
      <c r="M116" s="8">
        <v>421</v>
      </c>
      <c r="N116" s="9">
        <f t="shared" si="24"/>
        <v>3.7781566902988423E-2</v>
      </c>
      <c r="O116" s="10"/>
      <c r="P116" s="11"/>
      <c r="Q116" s="12">
        <f t="shared" si="25"/>
        <v>0</v>
      </c>
      <c r="R116" s="13"/>
      <c r="S116" s="14"/>
      <c r="T116" s="15">
        <f t="shared" si="26"/>
        <v>0</v>
      </c>
      <c r="U116" s="16">
        <f t="shared" si="27"/>
        <v>11143</v>
      </c>
      <c r="V116" s="1" t="s">
        <v>1596</v>
      </c>
      <c r="W116" s="29" t="s">
        <v>18</v>
      </c>
      <c r="X116" s="1" t="s">
        <v>541</v>
      </c>
    </row>
    <row r="117" spans="1:24" x14ac:dyDescent="0.25">
      <c r="A117" s="1" t="s">
        <v>175</v>
      </c>
      <c r="B117" s="1">
        <v>79</v>
      </c>
      <c r="C117" s="2" t="s">
        <v>1993</v>
      </c>
      <c r="D117" s="30">
        <v>4785</v>
      </c>
      <c r="E117" s="3">
        <f t="shared" si="21"/>
        <v>0.54147335068462144</v>
      </c>
      <c r="F117" s="52" t="s">
        <v>1994</v>
      </c>
      <c r="G117" s="53">
        <v>3798</v>
      </c>
      <c r="H117" s="54">
        <f t="shared" si="22"/>
        <v>0.42978386330202556</v>
      </c>
      <c r="I117" s="4" t="s">
        <v>1994</v>
      </c>
      <c r="J117" s="5">
        <v>254</v>
      </c>
      <c r="K117" s="6">
        <f t="shared" si="23"/>
        <v>2.8742786013352947E-2</v>
      </c>
      <c r="L117" s="7"/>
      <c r="M117" s="8"/>
      <c r="N117" s="9">
        <f t="shared" si="24"/>
        <v>0</v>
      </c>
      <c r="O117" s="10"/>
      <c r="P117" s="11"/>
      <c r="Q117" s="12">
        <f t="shared" si="25"/>
        <v>0</v>
      </c>
      <c r="R117" s="13"/>
      <c r="S117" s="14"/>
      <c r="T117" s="15">
        <f t="shared" si="26"/>
        <v>0</v>
      </c>
      <c r="U117" s="16">
        <f t="shared" si="27"/>
        <v>8837</v>
      </c>
      <c r="V117" s="1" t="s">
        <v>1993</v>
      </c>
      <c r="W117" s="29" t="s">
        <v>42</v>
      </c>
      <c r="X117" s="1" t="s">
        <v>665</v>
      </c>
    </row>
    <row r="118" spans="1:24" x14ac:dyDescent="0.25">
      <c r="A118" s="1" t="s">
        <v>175</v>
      </c>
      <c r="B118" s="1">
        <v>80</v>
      </c>
      <c r="C118" s="2"/>
      <c r="D118" s="30"/>
      <c r="E118" s="3">
        <f t="shared" si="21"/>
        <v>0</v>
      </c>
      <c r="F118" s="52" t="s">
        <v>66</v>
      </c>
      <c r="G118" s="53">
        <v>9403</v>
      </c>
      <c r="H118" s="54">
        <f t="shared" si="22"/>
        <v>0.89305727039604899</v>
      </c>
      <c r="I118" s="4" t="s">
        <v>66</v>
      </c>
      <c r="J118" s="5">
        <v>1126</v>
      </c>
      <c r="K118" s="6">
        <f t="shared" si="23"/>
        <v>0.10694272960395099</v>
      </c>
      <c r="L118" s="7"/>
      <c r="M118" s="8"/>
      <c r="N118" s="9">
        <f t="shared" si="24"/>
        <v>0</v>
      </c>
      <c r="O118" s="10"/>
      <c r="P118" s="11"/>
      <c r="Q118" s="12">
        <f t="shared" si="25"/>
        <v>0</v>
      </c>
      <c r="R118" s="13"/>
      <c r="S118" s="14"/>
      <c r="T118" s="15">
        <f t="shared" si="26"/>
        <v>0</v>
      </c>
      <c r="U118" s="16">
        <f t="shared" si="27"/>
        <v>10529</v>
      </c>
      <c r="V118" s="1" t="s">
        <v>66</v>
      </c>
      <c r="W118" s="29" t="s">
        <v>18</v>
      </c>
      <c r="X118" s="1" t="s">
        <v>954</v>
      </c>
    </row>
    <row r="119" spans="1:24" x14ac:dyDescent="0.25">
      <c r="A119" s="1" t="s">
        <v>175</v>
      </c>
      <c r="B119" s="1">
        <v>81</v>
      </c>
      <c r="C119" s="2" t="s">
        <v>1602</v>
      </c>
      <c r="D119" s="30">
        <v>4386</v>
      </c>
      <c r="E119" s="3">
        <f t="shared" si="21"/>
        <v>0.37106598984771572</v>
      </c>
      <c r="F119" s="52" t="s">
        <v>1995</v>
      </c>
      <c r="G119" s="53">
        <v>6659</v>
      </c>
      <c r="H119" s="54">
        <f t="shared" si="22"/>
        <v>0.5633671742808799</v>
      </c>
      <c r="I119" s="4" t="s">
        <v>1995</v>
      </c>
      <c r="J119" s="5">
        <v>332</v>
      </c>
      <c r="K119" s="6">
        <f t="shared" si="23"/>
        <v>2.8087986463620981E-2</v>
      </c>
      <c r="L119" s="7" t="s">
        <v>1602</v>
      </c>
      <c r="M119" s="8">
        <v>443</v>
      </c>
      <c r="N119" s="9">
        <f t="shared" si="24"/>
        <v>3.747884940778342E-2</v>
      </c>
      <c r="O119" s="10"/>
      <c r="P119" s="11"/>
      <c r="Q119" s="12">
        <f t="shared" si="25"/>
        <v>0</v>
      </c>
      <c r="R119" s="13"/>
      <c r="S119" s="14"/>
      <c r="T119" s="15">
        <f t="shared" si="26"/>
        <v>0</v>
      </c>
      <c r="U119" s="16">
        <f t="shared" si="27"/>
        <v>11820</v>
      </c>
      <c r="V119" s="1" t="s">
        <v>1995</v>
      </c>
      <c r="W119" s="29" t="s">
        <v>18</v>
      </c>
      <c r="X119" s="1" t="s">
        <v>541</v>
      </c>
    </row>
    <row r="120" spans="1:24" x14ac:dyDescent="0.25">
      <c r="A120" s="1" t="s">
        <v>175</v>
      </c>
      <c r="B120" s="1">
        <v>82</v>
      </c>
      <c r="C120" s="2" t="s">
        <v>1606</v>
      </c>
      <c r="D120" s="30">
        <v>7284</v>
      </c>
      <c r="E120" s="3">
        <f t="shared" si="21"/>
        <v>1</v>
      </c>
      <c r="F120" s="52"/>
      <c r="G120" s="53"/>
      <c r="H120" s="54">
        <f t="shared" si="22"/>
        <v>0</v>
      </c>
      <c r="I120" s="4"/>
      <c r="J120" s="5"/>
      <c r="K120" s="6">
        <f t="shared" si="23"/>
        <v>0</v>
      </c>
      <c r="L120" s="7"/>
      <c r="M120" s="8"/>
      <c r="N120" s="9">
        <f t="shared" si="24"/>
        <v>0</v>
      </c>
      <c r="O120" s="10"/>
      <c r="P120" s="11"/>
      <c r="Q120" s="12">
        <f t="shared" si="25"/>
        <v>0</v>
      </c>
      <c r="R120" s="13"/>
      <c r="S120" s="14"/>
      <c r="T120" s="15">
        <f t="shared" si="26"/>
        <v>0</v>
      </c>
      <c r="U120" s="16">
        <f t="shared" si="27"/>
        <v>7284</v>
      </c>
      <c r="V120" s="1" t="s">
        <v>1606</v>
      </c>
      <c r="W120" s="29" t="s">
        <v>42</v>
      </c>
      <c r="X120" s="1" t="s">
        <v>42</v>
      </c>
    </row>
    <row r="121" spans="1:24" x14ac:dyDescent="0.25">
      <c r="A121" s="1" t="s">
        <v>175</v>
      </c>
      <c r="B121" s="1">
        <v>83</v>
      </c>
      <c r="C121" s="2" t="s">
        <v>1607</v>
      </c>
      <c r="D121" s="30">
        <v>5273</v>
      </c>
      <c r="E121" s="3">
        <f t="shared" si="21"/>
        <v>0.50809404509539413</v>
      </c>
      <c r="F121" s="52" t="s">
        <v>1996</v>
      </c>
      <c r="G121" s="53">
        <v>5105</v>
      </c>
      <c r="H121" s="54">
        <f t="shared" si="22"/>
        <v>0.49190595490460592</v>
      </c>
      <c r="I121" s="4"/>
      <c r="J121" s="5"/>
      <c r="K121" s="6">
        <f t="shared" si="23"/>
        <v>0</v>
      </c>
      <c r="L121" s="7"/>
      <c r="M121" s="8"/>
      <c r="N121" s="9">
        <f t="shared" si="24"/>
        <v>0</v>
      </c>
      <c r="O121" s="10"/>
      <c r="P121" s="11"/>
      <c r="Q121" s="12">
        <f t="shared" si="25"/>
        <v>0</v>
      </c>
      <c r="R121" s="13"/>
      <c r="S121" s="14"/>
      <c r="T121" s="15">
        <f t="shared" si="26"/>
        <v>0</v>
      </c>
      <c r="U121" s="16">
        <f t="shared" si="27"/>
        <v>10378</v>
      </c>
      <c r="V121" s="1" t="s">
        <v>1607</v>
      </c>
      <c r="W121" s="29" t="s">
        <v>42</v>
      </c>
      <c r="X121" s="1" t="s">
        <v>98</v>
      </c>
    </row>
    <row r="122" spans="1:24" x14ac:dyDescent="0.25">
      <c r="A122" s="1" t="s">
        <v>175</v>
      </c>
      <c r="B122" s="1">
        <v>84</v>
      </c>
      <c r="C122" s="2" t="s">
        <v>1609</v>
      </c>
      <c r="D122" s="30">
        <v>4135</v>
      </c>
      <c r="E122" s="3">
        <f t="shared" si="21"/>
        <v>0.85913151880324123</v>
      </c>
      <c r="F122" s="52"/>
      <c r="G122" s="53"/>
      <c r="H122" s="54">
        <f t="shared" si="22"/>
        <v>0</v>
      </c>
      <c r="I122" s="4"/>
      <c r="J122" s="5"/>
      <c r="K122" s="6">
        <f t="shared" si="23"/>
        <v>0</v>
      </c>
      <c r="L122" s="7"/>
      <c r="M122" s="8"/>
      <c r="N122" s="9">
        <f t="shared" si="24"/>
        <v>0</v>
      </c>
      <c r="O122" s="10" t="s">
        <v>1611</v>
      </c>
      <c r="P122" s="11">
        <v>678</v>
      </c>
      <c r="Q122" s="12">
        <f t="shared" si="25"/>
        <v>0.14086848119675877</v>
      </c>
      <c r="R122" s="13"/>
      <c r="S122" s="14"/>
      <c r="T122" s="15">
        <f t="shared" si="26"/>
        <v>0</v>
      </c>
      <c r="U122" s="16">
        <f t="shared" si="27"/>
        <v>4813</v>
      </c>
      <c r="V122" s="1" t="s">
        <v>1609</v>
      </c>
      <c r="W122" s="29" t="s">
        <v>42</v>
      </c>
      <c r="X122" s="1" t="s">
        <v>1835</v>
      </c>
    </row>
    <row r="123" spans="1:24" x14ac:dyDescent="0.25">
      <c r="A123" s="1" t="s">
        <v>175</v>
      </c>
      <c r="B123" s="1">
        <v>85</v>
      </c>
      <c r="C123" s="2" t="s">
        <v>1613</v>
      </c>
      <c r="D123" s="30">
        <v>5005</v>
      </c>
      <c r="E123" s="3">
        <f t="shared" si="21"/>
        <v>0.50967413441955189</v>
      </c>
      <c r="F123" s="52" t="s">
        <v>1997</v>
      </c>
      <c r="G123" s="53">
        <v>3849</v>
      </c>
      <c r="H123" s="54">
        <f t="shared" si="22"/>
        <v>0.39195519348268837</v>
      </c>
      <c r="I123" s="4" t="s">
        <v>1997</v>
      </c>
      <c r="J123" s="5">
        <v>325</v>
      </c>
      <c r="K123" s="6">
        <f t="shared" si="23"/>
        <v>3.3095723014256617E-2</v>
      </c>
      <c r="L123" s="7" t="s">
        <v>1613</v>
      </c>
      <c r="M123" s="8">
        <v>641</v>
      </c>
      <c r="N123" s="9">
        <f t="shared" si="24"/>
        <v>6.527494908350305E-2</v>
      </c>
      <c r="O123" s="10"/>
      <c r="P123" s="11"/>
      <c r="Q123" s="12">
        <f t="shared" si="25"/>
        <v>0</v>
      </c>
      <c r="R123" s="13"/>
      <c r="S123" s="14"/>
      <c r="T123" s="15">
        <f t="shared" si="26"/>
        <v>0</v>
      </c>
      <c r="U123" s="16">
        <f t="shared" si="27"/>
        <v>9820</v>
      </c>
      <c r="V123" s="1" t="s">
        <v>1613</v>
      </c>
      <c r="W123" s="29" t="s">
        <v>42</v>
      </c>
      <c r="X123" s="1" t="s">
        <v>541</v>
      </c>
    </row>
    <row r="124" spans="1:24" x14ac:dyDescent="0.25">
      <c r="A124" s="1" t="s">
        <v>175</v>
      </c>
      <c r="B124" s="1">
        <v>86</v>
      </c>
      <c r="C124" s="2"/>
      <c r="D124" s="30"/>
      <c r="E124" s="3">
        <f t="shared" si="21"/>
        <v>0</v>
      </c>
      <c r="F124" s="52" t="s">
        <v>1615</v>
      </c>
      <c r="G124" s="53">
        <v>7761</v>
      </c>
      <c r="H124" s="54">
        <f t="shared" si="22"/>
        <v>0.84690091663029243</v>
      </c>
      <c r="I124" s="4" t="s">
        <v>1615</v>
      </c>
      <c r="J124" s="5">
        <v>1403</v>
      </c>
      <c r="K124" s="6">
        <f t="shared" si="23"/>
        <v>0.15309908336970754</v>
      </c>
      <c r="L124" s="7"/>
      <c r="M124" s="8"/>
      <c r="N124" s="9">
        <f t="shared" si="24"/>
        <v>0</v>
      </c>
      <c r="O124" s="10"/>
      <c r="P124" s="11"/>
      <c r="Q124" s="12">
        <f t="shared" si="25"/>
        <v>0</v>
      </c>
      <c r="R124" s="13"/>
      <c r="S124" s="14"/>
      <c r="T124" s="15">
        <f t="shared" si="26"/>
        <v>0</v>
      </c>
      <c r="U124" s="16">
        <f t="shared" si="27"/>
        <v>9164</v>
      </c>
      <c r="V124" s="1" t="s">
        <v>1615</v>
      </c>
      <c r="W124" s="29" t="s">
        <v>18</v>
      </c>
      <c r="X124" s="1" t="s">
        <v>954</v>
      </c>
    </row>
    <row r="125" spans="1:24" x14ac:dyDescent="0.25">
      <c r="A125" s="1" t="s">
        <v>175</v>
      </c>
      <c r="B125" s="1">
        <v>87</v>
      </c>
      <c r="C125" s="2" t="s">
        <v>1998</v>
      </c>
      <c r="D125" s="30">
        <v>3331</v>
      </c>
      <c r="E125" s="3">
        <f t="shared" si="21"/>
        <v>0.25126348344270949</v>
      </c>
      <c r="F125" s="52" t="s">
        <v>1616</v>
      </c>
      <c r="G125" s="53">
        <v>9171</v>
      </c>
      <c r="H125" s="54">
        <f t="shared" si="22"/>
        <v>0.69178547182620498</v>
      </c>
      <c r="I125" s="4" t="s">
        <v>1616</v>
      </c>
      <c r="J125" s="5">
        <v>755</v>
      </c>
      <c r="K125" s="6">
        <f t="shared" si="23"/>
        <v>5.6951044731085462E-2</v>
      </c>
      <c r="L125" s="7"/>
      <c r="M125" s="8"/>
      <c r="N125" s="9">
        <f t="shared" si="24"/>
        <v>0</v>
      </c>
      <c r="O125" s="10"/>
      <c r="P125" s="11"/>
      <c r="Q125" s="12">
        <f t="shared" si="25"/>
        <v>0</v>
      </c>
      <c r="R125" s="13"/>
      <c r="S125" s="14"/>
      <c r="T125" s="15">
        <f t="shared" si="26"/>
        <v>0</v>
      </c>
      <c r="U125" s="16">
        <f t="shared" si="27"/>
        <v>13257</v>
      </c>
      <c r="V125" s="1" t="s">
        <v>1616</v>
      </c>
      <c r="W125" s="29" t="s">
        <v>18</v>
      </c>
      <c r="X125" s="1" t="s">
        <v>665</v>
      </c>
    </row>
    <row r="126" spans="1:24" x14ac:dyDescent="0.25">
      <c r="A126" s="1" t="s">
        <v>175</v>
      </c>
      <c r="B126" s="1">
        <v>88</v>
      </c>
      <c r="C126" s="2" t="s">
        <v>1999</v>
      </c>
      <c r="D126" s="30">
        <v>5919</v>
      </c>
      <c r="E126" s="3">
        <f t="shared" si="21"/>
        <v>0.57751975802517319</v>
      </c>
      <c r="F126" s="52" t="s">
        <v>2000</v>
      </c>
      <c r="G126" s="53">
        <v>3874</v>
      </c>
      <c r="H126" s="54">
        <f t="shared" si="22"/>
        <v>0.37798809639964875</v>
      </c>
      <c r="I126" s="4"/>
      <c r="J126" s="5"/>
      <c r="K126" s="6">
        <f t="shared" si="23"/>
        <v>0</v>
      </c>
      <c r="L126" s="7" t="s">
        <v>1999</v>
      </c>
      <c r="M126" s="8">
        <v>456</v>
      </c>
      <c r="N126" s="9">
        <f t="shared" si="24"/>
        <v>4.4492145575178069E-2</v>
      </c>
      <c r="O126" s="10"/>
      <c r="P126" s="11"/>
      <c r="Q126" s="12">
        <f t="shared" si="25"/>
        <v>0</v>
      </c>
      <c r="R126" s="13"/>
      <c r="S126" s="14"/>
      <c r="T126" s="15">
        <f t="shared" si="26"/>
        <v>0</v>
      </c>
      <c r="U126" s="16">
        <f t="shared" si="27"/>
        <v>10249</v>
      </c>
      <c r="V126" s="1" t="s">
        <v>1999</v>
      </c>
      <c r="W126" s="29" t="s">
        <v>42</v>
      </c>
      <c r="X126" s="1" t="s">
        <v>639</v>
      </c>
    </row>
    <row r="127" spans="1:24" x14ac:dyDescent="0.25">
      <c r="A127" s="1" t="s">
        <v>175</v>
      </c>
      <c r="B127" s="1">
        <v>89</v>
      </c>
      <c r="C127" s="2"/>
      <c r="D127" s="30"/>
      <c r="E127" s="3">
        <f t="shared" si="21"/>
        <v>0</v>
      </c>
      <c r="F127" s="52" t="s">
        <v>1619</v>
      </c>
      <c r="G127" s="53">
        <v>9230</v>
      </c>
      <c r="H127" s="54">
        <f t="shared" si="22"/>
        <v>0.8835918054757802</v>
      </c>
      <c r="I127" s="4" t="s">
        <v>1619</v>
      </c>
      <c r="J127" s="5">
        <v>1216</v>
      </c>
      <c r="K127" s="6">
        <f t="shared" si="23"/>
        <v>0.1164081945242198</v>
      </c>
      <c r="L127" s="7"/>
      <c r="M127" s="8"/>
      <c r="N127" s="9">
        <f t="shared" si="24"/>
        <v>0</v>
      </c>
      <c r="O127" s="10"/>
      <c r="P127" s="11"/>
      <c r="Q127" s="12">
        <f t="shared" si="25"/>
        <v>0</v>
      </c>
      <c r="R127" s="13"/>
      <c r="S127" s="14"/>
      <c r="T127" s="15">
        <f t="shared" si="26"/>
        <v>0</v>
      </c>
      <c r="U127" s="16">
        <f t="shared" si="27"/>
        <v>10446</v>
      </c>
      <c r="V127" s="1" t="s">
        <v>1619</v>
      </c>
      <c r="W127" s="29" t="s">
        <v>18</v>
      </c>
      <c r="X127" s="1" t="s">
        <v>954</v>
      </c>
    </row>
    <row r="128" spans="1:24" x14ac:dyDescent="0.25">
      <c r="A128" s="1" t="s">
        <v>175</v>
      </c>
      <c r="B128" s="1">
        <v>90</v>
      </c>
      <c r="C128" s="2" t="s">
        <v>2001</v>
      </c>
      <c r="D128" s="30">
        <v>4860</v>
      </c>
      <c r="E128" s="3">
        <f t="shared" si="21"/>
        <v>0.40802619427420034</v>
      </c>
      <c r="F128" s="52" t="s">
        <v>2002</v>
      </c>
      <c r="G128" s="53">
        <v>6643</v>
      </c>
      <c r="H128" s="54">
        <f t="shared" si="22"/>
        <v>0.55771975484845937</v>
      </c>
      <c r="I128" s="4" t="s">
        <v>2002</v>
      </c>
      <c r="J128" s="5">
        <v>408</v>
      </c>
      <c r="K128" s="6">
        <f t="shared" si="23"/>
        <v>3.4254050877340271E-2</v>
      </c>
      <c r="L128" s="7"/>
      <c r="M128" s="8"/>
      <c r="N128" s="9">
        <f t="shared" si="24"/>
        <v>0</v>
      </c>
      <c r="O128" s="10"/>
      <c r="P128" s="11"/>
      <c r="Q128" s="12">
        <f t="shared" si="25"/>
        <v>0</v>
      </c>
      <c r="R128" s="13"/>
      <c r="S128" s="14"/>
      <c r="T128" s="15">
        <f t="shared" si="26"/>
        <v>0</v>
      </c>
      <c r="U128" s="16">
        <f t="shared" si="27"/>
        <v>11911</v>
      </c>
      <c r="V128" s="1" t="s">
        <v>2002</v>
      </c>
      <c r="W128" s="29" t="s">
        <v>18</v>
      </c>
      <c r="X128" s="1" t="s">
        <v>665</v>
      </c>
    </row>
    <row r="129" spans="1:24" x14ac:dyDescent="0.25">
      <c r="A129" s="1" t="s">
        <v>175</v>
      </c>
      <c r="B129" s="1">
        <v>91</v>
      </c>
      <c r="C129" s="2" t="s">
        <v>1622</v>
      </c>
      <c r="D129" s="30">
        <v>8333</v>
      </c>
      <c r="E129" s="3">
        <f t="shared" si="21"/>
        <v>0.71161400512382578</v>
      </c>
      <c r="F129" s="52" t="s">
        <v>1969</v>
      </c>
      <c r="G129" s="53">
        <v>3377</v>
      </c>
      <c r="H129" s="54">
        <f t="shared" si="22"/>
        <v>0.28838599487617422</v>
      </c>
      <c r="I129" s="4"/>
      <c r="J129" s="5"/>
      <c r="K129" s="6">
        <f t="shared" si="23"/>
        <v>0</v>
      </c>
      <c r="L129" s="7"/>
      <c r="M129" s="8"/>
      <c r="N129" s="9">
        <f t="shared" si="24"/>
        <v>0</v>
      </c>
      <c r="O129" s="10"/>
      <c r="P129" s="11"/>
      <c r="Q129" s="12">
        <f t="shared" si="25"/>
        <v>0</v>
      </c>
      <c r="R129" s="13"/>
      <c r="S129" s="14"/>
      <c r="T129" s="15">
        <f t="shared" si="26"/>
        <v>0</v>
      </c>
      <c r="U129" s="16">
        <f t="shared" si="27"/>
        <v>11710</v>
      </c>
      <c r="V129" s="1" t="s">
        <v>1622</v>
      </c>
      <c r="W129" s="29" t="s">
        <v>42</v>
      </c>
      <c r="X129" s="1" t="s">
        <v>98</v>
      </c>
    </row>
    <row r="130" spans="1:24" x14ac:dyDescent="0.25">
      <c r="A130" s="1" t="s">
        <v>175</v>
      </c>
      <c r="B130" s="1">
        <v>92</v>
      </c>
      <c r="C130" s="2" t="s">
        <v>558</v>
      </c>
      <c r="D130" s="30">
        <v>7433</v>
      </c>
      <c r="E130" s="3">
        <f t="shared" si="21"/>
        <v>0.93638196019148401</v>
      </c>
      <c r="F130" s="52"/>
      <c r="G130" s="53"/>
      <c r="H130" s="54">
        <f t="shared" si="22"/>
        <v>0</v>
      </c>
      <c r="I130" s="4"/>
      <c r="J130" s="5"/>
      <c r="K130" s="6">
        <f t="shared" si="23"/>
        <v>0</v>
      </c>
      <c r="L130" s="7" t="s">
        <v>558</v>
      </c>
      <c r="M130" s="8">
        <v>505</v>
      </c>
      <c r="N130" s="9">
        <f t="shared" si="24"/>
        <v>6.3618039808516005E-2</v>
      </c>
      <c r="O130" s="10"/>
      <c r="P130" s="11"/>
      <c r="Q130" s="12">
        <f t="shared" si="25"/>
        <v>0</v>
      </c>
      <c r="R130" s="13"/>
      <c r="S130" s="14"/>
      <c r="T130" s="15">
        <f t="shared" si="26"/>
        <v>0</v>
      </c>
      <c r="U130" s="16">
        <f t="shared" si="27"/>
        <v>7938</v>
      </c>
      <c r="V130" s="1" t="s">
        <v>558</v>
      </c>
      <c r="W130" s="29" t="s">
        <v>42</v>
      </c>
      <c r="X130" s="1" t="s">
        <v>43</v>
      </c>
    </row>
    <row r="131" spans="1:24" x14ac:dyDescent="0.25">
      <c r="A131" s="1" t="s">
        <v>175</v>
      </c>
      <c r="B131" s="1">
        <v>93</v>
      </c>
      <c r="C131" s="2" t="s">
        <v>636</v>
      </c>
      <c r="D131" s="30">
        <v>6159</v>
      </c>
      <c r="E131" s="3">
        <f t="shared" si="21"/>
        <v>0.94608294930875581</v>
      </c>
      <c r="F131" s="52" t="s">
        <v>2003</v>
      </c>
      <c r="G131" s="53">
        <v>351</v>
      </c>
      <c r="H131" s="54">
        <f t="shared" si="22"/>
        <v>5.3917050691244237E-2</v>
      </c>
      <c r="I131" s="4"/>
      <c r="J131" s="5"/>
      <c r="K131" s="6">
        <f t="shared" si="23"/>
        <v>0</v>
      </c>
      <c r="L131" s="7"/>
      <c r="M131" s="8"/>
      <c r="N131" s="9">
        <f t="shared" si="24"/>
        <v>0</v>
      </c>
      <c r="O131" s="10"/>
      <c r="P131" s="11"/>
      <c r="Q131" s="12">
        <f t="shared" si="25"/>
        <v>0</v>
      </c>
      <c r="R131" s="13"/>
      <c r="S131" s="14"/>
      <c r="T131" s="15">
        <f t="shared" si="26"/>
        <v>0</v>
      </c>
      <c r="U131" s="16">
        <f t="shared" si="27"/>
        <v>6510</v>
      </c>
      <c r="V131" s="1" t="s">
        <v>636</v>
      </c>
      <c r="W131" s="29" t="s">
        <v>42</v>
      </c>
      <c r="X131" s="1" t="s">
        <v>98</v>
      </c>
    </row>
    <row r="132" spans="1:24" x14ac:dyDescent="0.25">
      <c r="A132" s="1" t="s">
        <v>175</v>
      </c>
      <c r="B132" s="1">
        <v>94</v>
      </c>
      <c r="C132" s="2" t="s">
        <v>1137</v>
      </c>
      <c r="D132" s="30">
        <v>6955</v>
      </c>
      <c r="E132" s="3">
        <f t="shared" si="21"/>
        <v>0.93657419876110959</v>
      </c>
      <c r="F132" s="52"/>
      <c r="G132" s="53"/>
      <c r="H132" s="54">
        <f t="shared" si="22"/>
        <v>0</v>
      </c>
      <c r="I132" s="4"/>
      <c r="J132" s="5"/>
      <c r="K132" s="6">
        <f t="shared" si="23"/>
        <v>0</v>
      </c>
      <c r="L132" s="7" t="s">
        <v>1137</v>
      </c>
      <c r="M132" s="8">
        <v>471</v>
      </c>
      <c r="N132" s="9">
        <f t="shared" si="24"/>
        <v>6.3425801238890384E-2</v>
      </c>
      <c r="O132" s="10"/>
      <c r="P132" s="11"/>
      <c r="Q132" s="12">
        <f t="shared" si="25"/>
        <v>0</v>
      </c>
      <c r="R132" s="13"/>
      <c r="S132" s="14"/>
      <c r="T132" s="15">
        <f t="shared" si="26"/>
        <v>0</v>
      </c>
      <c r="U132" s="16">
        <f t="shared" si="27"/>
        <v>7426</v>
      </c>
      <c r="V132" s="1" t="s">
        <v>1137</v>
      </c>
      <c r="W132" s="29" t="s">
        <v>42</v>
      </c>
      <c r="X132" s="1" t="s">
        <v>43</v>
      </c>
    </row>
    <row r="133" spans="1:24" x14ac:dyDescent="0.25">
      <c r="A133" s="1" t="s">
        <v>175</v>
      </c>
      <c r="B133" s="1">
        <v>95</v>
      </c>
      <c r="C133" s="2" t="s">
        <v>1624</v>
      </c>
      <c r="D133" s="30">
        <v>5044</v>
      </c>
      <c r="E133" s="3">
        <f t="shared" si="21"/>
        <v>1</v>
      </c>
      <c r="F133" s="52"/>
      <c r="G133" s="53"/>
      <c r="H133" s="54">
        <f t="shared" si="22"/>
        <v>0</v>
      </c>
      <c r="I133" s="4"/>
      <c r="J133" s="5"/>
      <c r="K133" s="6">
        <f t="shared" si="23"/>
        <v>0</v>
      </c>
      <c r="L133" s="7"/>
      <c r="M133" s="8"/>
      <c r="N133" s="9">
        <f t="shared" si="24"/>
        <v>0</v>
      </c>
      <c r="O133" s="10"/>
      <c r="P133" s="11"/>
      <c r="Q133" s="12">
        <f t="shared" si="25"/>
        <v>0</v>
      </c>
      <c r="R133" s="13"/>
      <c r="S133" s="14"/>
      <c r="T133" s="15">
        <f t="shared" si="26"/>
        <v>0</v>
      </c>
      <c r="U133" s="16">
        <f t="shared" si="27"/>
        <v>5044</v>
      </c>
      <c r="V133" s="1" t="s">
        <v>1624</v>
      </c>
      <c r="W133" s="29" t="s">
        <v>42</v>
      </c>
      <c r="X133" s="1" t="s">
        <v>42</v>
      </c>
    </row>
    <row r="134" spans="1:24" x14ac:dyDescent="0.25">
      <c r="A134" s="1" t="s">
        <v>175</v>
      </c>
      <c r="B134" s="1">
        <v>96</v>
      </c>
      <c r="C134" s="2" t="s">
        <v>1625</v>
      </c>
      <c r="D134" s="30">
        <v>5271</v>
      </c>
      <c r="E134" s="3">
        <f t="shared" si="21"/>
        <v>0.89067252450152079</v>
      </c>
      <c r="F134" s="52"/>
      <c r="G134" s="53"/>
      <c r="H134" s="54">
        <f t="shared" si="22"/>
        <v>0</v>
      </c>
      <c r="I134" s="4"/>
      <c r="J134" s="5"/>
      <c r="K134" s="6">
        <f t="shared" si="23"/>
        <v>0</v>
      </c>
      <c r="L134" s="7" t="s">
        <v>1625</v>
      </c>
      <c r="M134" s="8">
        <v>647</v>
      </c>
      <c r="N134" s="9">
        <f t="shared" si="24"/>
        <v>0.10932747549847921</v>
      </c>
      <c r="O134" s="10"/>
      <c r="P134" s="11"/>
      <c r="Q134" s="12">
        <f t="shared" si="25"/>
        <v>0</v>
      </c>
      <c r="R134" s="13"/>
      <c r="S134" s="14"/>
      <c r="T134" s="15">
        <f t="shared" si="26"/>
        <v>0</v>
      </c>
      <c r="U134" s="16">
        <f t="shared" si="27"/>
        <v>5918</v>
      </c>
      <c r="V134" s="1" t="s">
        <v>1625</v>
      </c>
      <c r="W134" s="29" t="s">
        <v>42</v>
      </c>
      <c r="X134" s="1" t="s">
        <v>43</v>
      </c>
    </row>
    <row r="135" spans="1:24" x14ac:dyDescent="0.25">
      <c r="A135" s="1" t="s">
        <v>175</v>
      </c>
      <c r="B135" s="1">
        <v>97</v>
      </c>
      <c r="C135" s="2" t="s">
        <v>2004</v>
      </c>
      <c r="D135" s="30">
        <v>5717</v>
      </c>
      <c r="E135" s="3">
        <f t="shared" ref="E135:E166" si="28">D135/SUM($D135,$G135,$J135,$M135,$P135,$S135)</f>
        <v>1</v>
      </c>
      <c r="F135" s="52"/>
      <c r="G135" s="53"/>
      <c r="H135" s="54">
        <f t="shared" ref="H135:H166" si="29">G135/SUM($D135,$G135,$J135,$M135,$P135,$S135)</f>
        <v>0</v>
      </c>
      <c r="I135" s="4"/>
      <c r="J135" s="5"/>
      <c r="K135" s="6">
        <f t="shared" ref="K135:K166" si="30">J135/SUM($D135,$G135,$J135,$M135,$P135,$S135)</f>
        <v>0</v>
      </c>
      <c r="L135" s="7"/>
      <c r="M135" s="8"/>
      <c r="N135" s="9">
        <f t="shared" ref="N135:N166" si="31">M135/SUM($D135,$G135,$J135,$M135,$P135,$S135)</f>
        <v>0</v>
      </c>
      <c r="O135" s="10"/>
      <c r="P135" s="11"/>
      <c r="Q135" s="12">
        <f t="shared" ref="Q135:Q166" si="32">P135/SUM($D135,$G135,$J135,$M135,$P135,$S135)</f>
        <v>0</v>
      </c>
      <c r="R135" s="13"/>
      <c r="S135" s="14"/>
      <c r="T135" s="15">
        <f t="shared" ref="T135:T166" si="33">S135/SUM($D135,$G135,$J135,$M135,$P135,$S135)</f>
        <v>0</v>
      </c>
      <c r="U135" s="16">
        <f t="shared" ref="U135:U166" si="34">D135+G135+J135+M135+P135+S135</f>
        <v>5717</v>
      </c>
      <c r="V135" s="1" t="s">
        <v>2004</v>
      </c>
      <c r="W135" s="29" t="s">
        <v>42</v>
      </c>
      <c r="X135" s="1" t="s">
        <v>42</v>
      </c>
    </row>
    <row r="136" spans="1:24" x14ac:dyDescent="0.25">
      <c r="A136" s="1" t="s">
        <v>175</v>
      </c>
      <c r="B136" s="1">
        <v>98</v>
      </c>
      <c r="C136" s="2" t="s">
        <v>1844</v>
      </c>
      <c r="D136" s="30">
        <v>9225</v>
      </c>
      <c r="E136" s="3">
        <f t="shared" si="28"/>
        <v>0.87036512878573447</v>
      </c>
      <c r="F136" s="52"/>
      <c r="G136" s="53"/>
      <c r="H136" s="54">
        <f t="shared" si="29"/>
        <v>0</v>
      </c>
      <c r="I136" s="4"/>
      <c r="J136" s="5"/>
      <c r="K136" s="6">
        <f t="shared" si="30"/>
        <v>0</v>
      </c>
      <c r="L136" s="7" t="s">
        <v>1844</v>
      </c>
      <c r="M136" s="8">
        <v>1374</v>
      </c>
      <c r="N136" s="9">
        <f t="shared" si="31"/>
        <v>0.12963487121426551</v>
      </c>
      <c r="O136" s="10"/>
      <c r="P136" s="11"/>
      <c r="Q136" s="12">
        <f t="shared" si="32"/>
        <v>0</v>
      </c>
      <c r="R136" s="13"/>
      <c r="S136" s="14"/>
      <c r="T136" s="15">
        <f t="shared" si="33"/>
        <v>0</v>
      </c>
      <c r="U136" s="16">
        <f t="shared" si="34"/>
        <v>10599</v>
      </c>
      <c r="V136" s="1" t="s">
        <v>1844</v>
      </c>
      <c r="W136" s="29" t="s">
        <v>42</v>
      </c>
      <c r="X136" s="1" t="s">
        <v>43</v>
      </c>
    </row>
    <row r="137" spans="1:24" x14ac:dyDescent="0.25">
      <c r="A137" s="1" t="s">
        <v>175</v>
      </c>
      <c r="B137" s="1">
        <v>99</v>
      </c>
      <c r="C137" s="2" t="s">
        <v>1628</v>
      </c>
      <c r="D137" s="30">
        <v>4565</v>
      </c>
      <c r="E137" s="3">
        <f t="shared" si="28"/>
        <v>0.45645435456454353</v>
      </c>
      <c r="F137" s="52" t="s">
        <v>2005</v>
      </c>
      <c r="G137" s="53">
        <v>4653</v>
      </c>
      <c r="H137" s="54">
        <f t="shared" si="29"/>
        <v>0.46525347465253475</v>
      </c>
      <c r="I137" s="4" t="s">
        <v>2005</v>
      </c>
      <c r="J137" s="5">
        <v>342</v>
      </c>
      <c r="K137" s="6">
        <f t="shared" si="30"/>
        <v>3.41965803419658E-2</v>
      </c>
      <c r="L137" s="7" t="s">
        <v>1628</v>
      </c>
      <c r="M137" s="8">
        <v>441</v>
      </c>
      <c r="N137" s="9">
        <f t="shared" si="31"/>
        <v>4.4095590440955908E-2</v>
      </c>
      <c r="O137" s="10"/>
      <c r="P137" s="11"/>
      <c r="Q137" s="12">
        <f t="shared" si="32"/>
        <v>0</v>
      </c>
      <c r="R137" s="13"/>
      <c r="S137" s="14"/>
      <c r="T137" s="15">
        <f t="shared" si="33"/>
        <v>0</v>
      </c>
      <c r="U137" s="16">
        <f t="shared" si="34"/>
        <v>10001</v>
      </c>
      <c r="V137" s="1" t="s">
        <v>2005</v>
      </c>
      <c r="W137" s="29" t="s">
        <v>18</v>
      </c>
      <c r="X137" s="1" t="s">
        <v>541</v>
      </c>
    </row>
    <row r="138" spans="1:24" x14ac:dyDescent="0.25">
      <c r="A138" s="1" t="s">
        <v>175</v>
      </c>
      <c r="B138" s="1">
        <v>100</v>
      </c>
      <c r="C138" s="2" t="s">
        <v>1630</v>
      </c>
      <c r="D138" s="30">
        <v>6417</v>
      </c>
      <c r="E138" s="3">
        <f t="shared" si="28"/>
        <v>0.62610986437701244</v>
      </c>
      <c r="F138" s="52" t="s">
        <v>2006</v>
      </c>
      <c r="G138" s="53">
        <v>3136</v>
      </c>
      <c r="H138" s="54">
        <f t="shared" si="29"/>
        <v>0.30598107132403163</v>
      </c>
      <c r="I138" s="4"/>
      <c r="J138" s="5"/>
      <c r="K138" s="6">
        <f t="shared" si="30"/>
        <v>0</v>
      </c>
      <c r="L138" s="7" t="s">
        <v>1630</v>
      </c>
      <c r="M138" s="8">
        <v>696</v>
      </c>
      <c r="N138" s="9">
        <f t="shared" si="31"/>
        <v>6.790906429895599E-2</v>
      </c>
      <c r="O138" s="10"/>
      <c r="P138" s="11"/>
      <c r="Q138" s="12">
        <f t="shared" si="32"/>
        <v>0</v>
      </c>
      <c r="R138" s="13"/>
      <c r="S138" s="14"/>
      <c r="T138" s="15">
        <f t="shared" si="33"/>
        <v>0</v>
      </c>
      <c r="U138" s="16">
        <f t="shared" si="34"/>
        <v>10249</v>
      </c>
      <c r="V138" s="1" t="s">
        <v>1630</v>
      </c>
      <c r="W138" s="29" t="s">
        <v>42</v>
      </c>
      <c r="X138" s="1" t="s">
        <v>539</v>
      </c>
    </row>
    <row r="139" spans="1:24" x14ac:dyDescent="0.25">
      <c r="A139" s="1" t="s">
        <v>175</v>
      </c>
      <c r="B139" s="1">
        <v>101</v>
      </c>
      <c r="C139" s="2"/>
      <c r="D139" s="30"/>
      <c r="E139" s="3">
        <f t="shared" si="28"/>
        <v>0</v>
      </c>
      <c r="F139" s="52" t="s">
        <v>1632</v>
      </c>
      <c r="G139" s="53">
        <v>8832</v>
      </c>
      <c r="H139" s="54">
        <f t="shared" si="29"/>
        <v>0.86758349705304516</v>
      </c>
      <c r="I139" s="4" t="s">
        <v>1632</v>
      </c>
      <c r="J139" s="5">
        <v>1348</v>
      </c>
      <c r="K139" s="6">
        <f t="shared" si="30"/>
        <v>0.13241650294695481</v>
      </c>
      <c r="L139" s="7"/>
      <c r="M139" s="8"/>
      <c r="N139" s="9">
        <f t="shared" si="31"/>
        <v>0</v>
      </c>
      <c r="O139" s="10"/>
      <c r="P139" s="11"/>
      <c r="Q139" s="12">
        <f t="shared" si="32"/>
        <v>0</v>
      </c>
      <c r="R139" s="13"/>
      <c r="S139" s="14"/>
      <c r="T139" s="15">
        <f t="shared" si="33"/>
        <v>0</v>
      </c>
      <c r="U139" s="16">
        <f t="shared" si="34"/>
        <v>10180</v>
      </c>
      <c r="V139" s="1" t="s">
        <v>1632</v>
      </c>
      <c r="W139" s="29" t="s">
        <v>18</v>
      </c>
      <c r="X139" s="1" t="s">
        <v>954</v>
      </c>
    </row>
    <row r="140" spans="1:24" x14ac:dyDescent="0.25">
      <c r="A140" s="1" t="s">
        <v>175</v>
      </c>
      <c r="B140" s="1">
        <v>102</v>
      </c>
      <c r="C140" s="2" t="s">
        <v>668</v>
      </c>
      <c r="D140" s="30">
        <v>6878</v>
      </c>
      <c r="E140" s="3">
        <f t="shared" si="28"/>
        <v>0.5757575757575758</v>
      </c>
      <c r="F140" s="52" t="s">
        <v>72</v>
      </c>
      <c r="G140" s="53">
        <v>5068</v>
      </c>
      <c r="H140" s="54">
        <f t="shared" si="29"/>
        <v>0.42424242424242425</v>
      </c>
      <c r="I140" s="4"/>
      <c r="J140" s="5"/>
      <c r="K140" s="6">
        <f t="shared" si="30"/>
        <v>0</v>
      </c>
      <c r="L140" s="7"/>
      <c r="M140" s="8"/>
      <c r="N140" s="9">
        <f t="shared" si="31"/>
        <v>0</v>
      </c>
      <c r="O140" s="10"/>
      <c r="P140" s="11"/>
      <c r="Q140" s="12">
        <f t="shared" si="32"/>
        <v>0</v>
      </c>
      <c r="R140" s="13"/>
      <c r="S140" s="14"/>
      <c r="T140" s="15">
        <f t="shared" si="33"/>
        <v>0</v>
      </c>
      <c r="U140" s="16">
        <f t="shared" si="34"/>
        <v>11946</v>
      </c>
      <c r="V140" s="1" t="s">
        <v>668</v>
      </c>
      <c r="W140" s="29" t="s">
        <v>42</v>
      </c>
      <c r="X140" s="1" t="s">
        <v>98</v>
      </c>
    </row>
    <row r="141" spans="1:24" x14ac:dyDescent="0.25">
      <c r="A141" s="1" t="s">
        <v>175</v>
      </c>
      <c r="B141" s="1">
        <v>103</v>
      </c>
      <c r="C141" s="2" t="s">
        <v>1634</v>
      </c>
      <c r="D141" s="30">
        <v>5637</v>
      </c>
      <c r="E141" s="3">
        <f t="shared" si="28"/>
        <v>0.50379837340244882</v>
      </c>
      <c r="F141" s="52" t="s">
        <v>2007</v>
      </c>
      <c r="G141" s="53">
        <v>5340</v>
      </c>
      <c r="H141" s="54">
        <f t="shared" si="29"/>
        <v>0.47725444633121816</v>
      </c>
      <c r="I141" s="4" t="s">
        <v>2007</v>
      </c>
      <c r="J141" s="5">
        <v>212</v>
      </c>
      <c r="K141" s="6">
        <f t="shared" si="30"/>
        <v>1.8947180266333005E-2</v>
      </c>
      <c r="L141" s="7"/>
      <c r="M141" s="8"/>
      <c r="N141" s="9">
        <f t="shared" si="31"/>
        <v>0</v>
      </c>
      <c r="O141" s="10"/>
      <c r="P141" s="11"/>
      <c r="Q141" s="12">
        <f t="shared" si="32"/>
        <v>0</v>
      </c>
      <c r="R141" s="13"/>
      <c r="S141" s="14"/>
      <c r="T141" s="15">
        <f t="shared" si="33"/>
        <v>0</v>
      </c>
      <c r="U141" s="16">
        <f t="shared" si="34"/>
        <v>11189</v>
      </c>
      <c r="V141" s="1" t="s">
        <v>1634</v>
      </c>
      <c r="W141" s="29" t="s">
        <v>42</v>
      </c>
      <c r="X141" s="1" t="s">
        <v>665</v>
      </c>
    </row>
    <row r="142" spans="1:24" x14ac:dyDescent="0.25">
      <c r="A142" s="1" t="s">
        <v>175</v>
      </c>
      <c r="B142" s="1">
        <v>104</v>
      </c>
      <c r="C142" s="2" t="s">
        <v>1347</v>
      </c>
      <c r="D142" s="30">
        <v>4341</v>
      </c>
      <c r="E142" s="3">
        <f t="shared" si="28"/>
        <v>0.50754121360925986</v>
      </c>
      <c r="F142" s="52" t="s">
        <v>2008</v>
      </c>
      <c r="G142" s="53">
        <v>3430</v>
      </c>
      <c r="H142" s="54">
        <f t="shared" si="29"/>
        <v>0.40102887875599202</v>
      </c>
      <c r="I142" s="4" t="s">
        <v>2008</v>
      </c>
      <c r="J142" s="5">
        <v>243</v>
      </c>
      <c r="K142" s="6">
        <f t="shared" si="30"/>
        <v>2.8411083830235006E-2</v>
      </c>
      <c r="L142" s="7" t="s">
        <v>1347</v>
      </c>
      <c r="M142" s="8">
        <v>539</v>
      </c>
      <c r="N142" s="9">
        <f t="shared" si="31"/>
        <v>6.3018823804513041E-2</v>
      </c>
      <c r="O142" s="10"/>
      <c r="P142" s="11"/>
      <c r="Q142" s="12">
        <f t="shared" si="32"/>
        <v>0</v>
      </c>
      <c r="R142" s="13"/>
      <c r="S142" s="14"/>
      <c r="T142" s="15">
        <f t="shared" si="33"/>
        <v>0</v>
      </c>
      <c r="U142" s="16">
        <f t="shared" si="34"/>
        <v>8553</v>
      </c>
      <c r="V142" s="1" t="s">
        <v>1347</v>
      </c>
      <c r="W142" s="29" t="s">
        <v>42</v>
      </c>
      <c r="X142" s="1" t="s">
        <v>541</v>
      </c>
    </row>
    <row r="143" spans="1:24" x14ac:dyDescent="0.25">
      <c r="A143" s="1" t="s">
        <v>175</v>
      </c>
      <c r="B143" s="1">
        <v>105</v>
      </c>
      <c r="C143" s="2" t="s">
        <v>497</v>
      </c>
      <c r="D143" s="30">
        <v>4568</v>
      </c>
      <c r="E143" s="3">
        <f t="shared" si="28"/>
        <v>0.37940199335548175</v>
      </c>
      <c r="F143" s="52" t="s">
        <v>2009</v>
      </c>
      <c r="G143" s="53">
        <v>6491</v>
      </c>
      <c r="H143" s="54">
        <f t="shared" si="29"/>
        <v>0.53911960132890369</v>
      </c>
      <c r="I143" s="4" t="s">
        <v>2009</v>
      </c>
      <c r="J143" s="5">
        <v>405</v>
      </c>
      <c r="K143" s="6">
        <f t="shared" si="30"/>
        <v>3.3637873754152822E-2</v>
      </c>
      <c r="L143" s="7" t="s">
        <v>497</v>
      </c>
      <c r="M143" s="8">
        <v>576</v>
      </c>
      <c r="N143" s="9">
        <f t="shared" si="31"/>
        <v>4.7840531561461792E-2</v>
      </c>
      <c r="O143" s="10"/>
      <c r="P143" s="11"/>
      <c r="Q143" s="12">
        <f t="shared" si="32"/>
        <v>0</v>
      </c>
      <c r="R143" s="13"/>
      <c r="S143" s="14"/>
      <c r="T143" s="15">
        <f t="shared" si="33"/>
        <v>0</v>
      </c>
      <c r="U143" s="16">
        <f t="shared" si="34"/>
        <v>12040</v>
      </c>
      <c r="V143" s="1" t="s">
        <v>2009</v>
      </c>
      <c r="W143" s="29" t="s">
        <v>18</v>
      </c>
      <c r="X143" s="1" t="s">
        <v>541</v>
      </c>
    </row>
    <row r="144" spans="1:24" x14ac:dyDescent="0.25">
      <c r="A144" s="1" t="s">
        <v>175</v>
      </c>
      <c r="B144" s="1">
        <v>106</v>
      </c>
      <c r="C144" s="2" t="s">
        <v>2010</v>
      </c>
      <c r="D144" s="30">
        <v>4918</v>
      </c>
      <c r="E144" s="3">
        <f t="shared" si="28"/>
        <v>0.39318835944995201</v>
      </c>
      <c r="F144" s="52" t="s">
        <v>1639</v>
      </c>
      <c r="G144" s="53">
        <v>6871</v>
      </c>
      <c r="H144" s="54">
        <f t="shared" si="29"/>
        <v>0.5493284298049248</v>
      </c>
      <c r="I144" s="4" t="s">
        <v>1639</v>
      </c>
      <c r="J144" s="5">
        <v>314</v>
      </c>
      <c r="K144" s="6">
        <f t="shared" si="30"/>
        <v>2.5103933482571155E-2</v>
      </c>
      <c r="L144" s="7" t="s">
        <v>2010</v>
      </c>
      <c r="M144" s="8">
        <v>405</v>
      </c>
      <c r="N144" s="9">
        <f t="shared" si="31"/>
        <v>3.2379277262551964E-2</v>
      </c>
      <c r="O144" s="10"/>
      <c r="P144" s="11"/>
      <c r="Q144" s="12">
        <f t="shared" si="32"/>
        <v>0</v>
      </c>
      <c r="R144" s="13"/>
      <c r="S144" s="14"/>
      <c r="T144" s="15">
        <f t="shared" si="33"/>
        <v>0</v>
      </c>
      <c r="U144" s="16">
        <f t="shared" si="34"/>
        <v>12508</v>
      </c>
      <c r="V144" s="1" t="s">
        <v>1639</v>
      </c>
      <c r="W144" s="29" t="s">
        <v>18</v>
      </c>
      <c r="X144" s="1" t="s">
        <v>541</v>
      </c>
    </row>
    <row r="145" spans="1:24" x14ac:dyDescent="0.25">
      <c r="A145" s="1" t="s">
        <v>175</v>
      </c>
      <c r="B145" s="1">
        <v>107</v>
      </c>
      <c r="C145" s="2"/>
      <c r="D145" s="30"/>
      <c r="E145" s="3">
        <f t="shared" si="28"/>
        <v>0</v>
      </c>
      <c r="F145" s="52" t="s">
        <v>2011</v>
      </c>
      <c r="G145" s="53">
        <v>8818</v>
      </c>
      <c r="H145" s="54">
        <f t="shared" si="29"/>
        <v>0.86391691976094842</v>
      </c>
      <c r="I145" s="4" t="s">
        <v>2011</v>
      </c>
      <c r="J145" s="5">
        <v>1389</v>
      </c>
      <c r="K145" s="6">
        <f t="shared" si="30"/>
        <v>0.13608308023905163</v>
      </c>
      <c r="L145" s="7"/>
      <c r="M145" s="8"/>
      <c r="N145" s="9">
        <f t="shared" si="31"/>
        <v>0</v>
      </c>
      <c r="O145" s="10"/>
      <c r="P145" s="11"/>
      <c r="Q145" s="12">
        <f t="shared" si="32"/>
        <v>0</v>
      </c>
      <c r="R145" s="13"/>
      <c r="S145" s="14"/>
      <c r="T145" s="15">
        <f t="shared" si="33"/>
        <v>0</v>
      </c>
      <c r="U145" s="16">
        <f t="shared" si="34"/>
        <v>10207</v>
      </c>
      <c r="V145" s="1" t="s">
        <v>2011</v>
      </c>
      <c r="W145" s="29" t="s">
        <v>18</v>
      </c>
      <c r="X145" s="1" t="s">
        <v>954</v>
      </c>
    </row>
    <row r="146" spans="1:24" x14ac:dyDescent="0.25">
      <c r="A146" s="1" t="s">
        <v>175</v>
      </c>
      <c r="B146" s="1">
        <v>108</v>
      </c>
      <c r="C146" s="2"/>
      <c r="D146" s="30"/>
      <c r="E146" s="3">
        <f t="shared" si="28"/>
        <v>0</v>
      </c>
      <c r="F146" s="52" t="s">
        <v>51</v>
      </c>
      <c r="G146" s="53">
        <v>8133</v>
      </c>
      <c r="H146" s="54">
        <f t="shared" si="29"/>
        <v>1</v>
      </c>
      <c r="I146" s="4"/>
      <c r="J146" s="5"/>
      <c r="K146" s="6">
        <f t="shared" si="30"/>
        <v>0</v>
      </c>
      <c r="L146" s="7"/>
      <c r="M146" s="8"/>
      <c r="N146" s="9">
        <f t="shared" si="31"/>
        <v>0</v>
      </c>
      <c r="O146" s="10"/>
      <c r="P146" s="11"/>
      <c r="Q146" s="12">
        <f t="shared" si="32"/>
        <v>0</v>
      </c>
      <c r="R146" s="13"/>
      <c r="S146" s="14"/>
      <c r="T146" s="15">
        <f t="shared" si="33"/>
        <v>0</v>
      </c>
      <c r="U146" s="16">
        <f t="shared" si="34"/>
        <v>8133</v>
      </c>
      <c r="V146" s="1" t="s">
        <v>51</v>
      </c>
      <c r="W146" s="29" t="s">
        <v>18</v>
      </c>
      <c r="X146" s="1" t="s">
        <v>18</v>
      </c>
    </row>
    <row r="147" spans="1:24" x14ac:dyDescent="0.25">
      <c r="A147" s="1" t="s">
        <v>175</v>
      </c>
      <c r="B147" s="1">
        <v>109</v>
      </c>
      <c r="C147" s="2" t="s">
        <v>1853</v>
      </c>
      <c r="D147" s="30">
        <v>4830</v>
      </c>
      <c r="E147" s="3">
        <f t="shared" si="28"/>
        <v>0.59227467811158796</v>
      </c>
      <c r="F147" s="52" t="s">
        <v>2012</v>
      </c>
      <c r="G147" s="53">
        <v>2683</v>
      </c>
      <c r="H147" s="54">
        <f t="shared" si="29"/>
        <v>0.32900061312078477</v>
      </c>
      <c r="I147" s="4" t="s">
        <v>2012</v>
      </c>
      <c r="J147" s="5">
        <v>152</v>
      </c>
      <c r="K147" s="6">
        <f t="shared" si="30"/>
        <v>1.8638871857755979E-2</v>
      </c>
      <c r="L147" s="7" t="s">
        <v>2013</v>
      </c>
      <c r="M147" s="8">
        <v>490</v>
      </c>
      <c r="N147" s="9">
        <f t="shared" si="31"/>
        <v>6.0085836909871244E-2</v>
      </c>
      <c r="O147" s="10"/>
      <c r="P147" s="11"/>
      <c r="Q147" s="12">
        <f t="shared" si="32"/>
        <v>0</v>
      </c>
      <c r="R147" s="13"/>
      <c r="S147" s="14"/>
      <c r="T147" s="15">
        <f t="shared" si="33"/>
        <v>0</v>
      </c>
      <c r="U147" s="16">
        <f t="shared" si="34"/>
        <v>8155</v>
      </c>
      <c r="V147" s="1" t="s">
        <v>1853</v>
      </c>
      <c r="W147" s="29" t="s">
        <v>42</v>
      </c>
      <c r="X147" s="1" t="s">
        <v>541</v>
      </c>
    </row>
    <row r="148" spans="1:24" x14ac:dyDescent="0.25">
      <c r="A148" s="1" t="s">
        <v>175</v>
      </c>
      <c r="B148" s="1">
        <v>110</v>
      </c>
      <c r="C148" s="2" t="s">
        <v>1644</v>
      </c>
      <c r="D148" s="30">
        <v>3265</v>
      </c>
      <c r="E148" s="3">
        <f t="shared" si="28"/>
        <v>0.57962009586366059</v>
      </c>
      <c r="F148" s="52" t="s">
        <v>2014</v>
      </c>
      <c r="G148" s="53">
        <v>1817</v>
      </c>
      <c r="H148" s="54">
        <f t="shared" si="29"/>
        <v>0.32256346529380436</v>
      </c>
      <c r="I148" s="4" t="s">
        <v>2014</v>
      </c>
      <c r="J148" s="5">
        <v>302</v>
      </c>
      <c r="K148" s="6">
        <f t="shared" si="30"/>
        <v>5.3612639801171667E-2</v>
      </c>
      <c r="L148" s="7" t="s">
        <v>1644</v>
      </c>
      <c r="M148" s="8">
        <v>249</v>
      </c>
      <c r="N148" s="9">
        <f t="shared" si="31"/>
        <v>4.4203799041363394E-2</v>
      </c>
      <c r="O148" s="10"/>
      <c r="P148" s="11"/>
      <c r="Q148" s="12">
        <f t="shared" si="32"/>
        <v>0</v>
      </c>
      <c r="R148" s="13"/>
      <c r="S148" s="14"/>
      <c r="T148" s="15">
        <f t="shared" si="33"/>
        <v>0</v>
      </c>
      <c r="U148" s="16">
        <f t="shared" si="34"/>
        <v>5633</v>
      </c>
      <c r="V148" s="1" t="s">
        <v>1644</v>
      </c>
      <c r="W148" s="29" t="s">
        <v>42</v>
      </c>
      <c r="X148" s="1" t="s">
        <v>541</v>
      </c>
    </row>
    <row r="149" spans="1:24" x14ac:dyDescent="0.25">
      <c r="A149" s="1" t="s">
        <v>175</v>
      </c>
      <c r="B149" s="1">
        <v>111</v>
      </c>
      <c r="C149" s="2" t="s">
        <v>2015</v>
      </c>
      <c r="D149" s="30">
        <v>4991</v>
      </c>
      <c r="E149" s="3">
        <f t="shared" si="28"/>
        <v>0.37174139728884253</v>
      </c>
      <c r="F149" s="52" t="s">
        <v>1647</v>
      </c>
      <c r="G149" s="53">
        <v>8435</v>
      </c>
      <c r="H149" s="54">
        <f t="shared" si="29"/>
        <v>0.62825860271115741</v>
      </c>
      <c r="I149" s="4"/>
      <c r="J149" s="5"/>
      <c r="K149" s="6">
        <f t="shared" si="30"/>
        <v>0</v>
      </c>
      <c r="L149" s="7"/>
      <c r="M149" s="8"/>
      <c r="N149" s="9">
        <f t="shared" si="31"/>
        <v>0</v>
      </c>
      <c r="O149" s="10"/>
      <c r="P149" s="11"/>
      <c r="Q149" s="12">
        <f t="shared" si="32"/>
        <v>0</v>
      </c>
      <c r="R149" s="13"/>
      <c r="S149" s="14"/>
      <c r="T149" s="15">
        <f t="shared" si="33"/>
        <v>0</v>
      </c>
      <c r="U149" s="16">
        <f t="shared" si="34"/>
        <v>13426</v>
      </c>
      <c r="V149" s="1" t="s">
        <v>1647</v>
      </c>
      <c r="W149" s="29" t="s">
        <v>18</v>
      </c>
      <c r="X149" s="1" t="s">
        <v>98</v>
      </c>
    </row>
    <row r="150" spans="1:24" x14ac:dyDescent="0.25">
      <c r="A150" s="1" t="s">
        <v>175</v>
      </c>
      <c r="B150" s="1">
        <v>112</v>
      </c>
      <c r="C150" s="2"/>
      <c r="D150" s="30"/>
      <c r="E150" s="3">
        <f t="shared" si="28"/>
        <v>0</v>
      </c>
      <c r="F150" s="52" t="s">
        <v>1857</v>
      </c>
      <c r="G150" s="53">
        <v>8568</v>
      </c>
      <c r="H150" s="54">
        <f t="shared" si="29"/>
        <v>0.87849892340818214</v>
      </c>
      <c r="I150" s="4" t="s">
        <v>1857</v>
      </c>
      <c r="J150" s="5">
        <v>1185</v>
      </c>
      <c r="K150" s="6">
        <f t="shared" si="30"/>
        <v>0.1215010765918179</v>
      </c>
      <c r="L150" s="7"/>
      <c r="M150" s="8"/>
      <c r="N150" s="9">
        <f t="shared" si="31"/>
        <v>0</v>
      </c>
      <c r="O150" s="10"/>
      <c r="P150" s="11"/>
      <c r="Q150" s="12">
        <f t="shared" si="32"/>
        <v>0</v>
      </c>
      <c r="R150" s="13"/>
      <c r="S150" s="14"/>
      <c r="T150" s="15">
        <f t="shared" si="33"/>
        <v>0</v>
      </c>
      <c r="U150" s="16">
        <f t="shared" si="34"/>
        <v>9753</v>
      </c>
      <c r="V150" s="1" t="s">
        <v>1857</v>
      </c>
      <c r="W150" s="29" t="s">
        <v>18</v>
      </c>
      <c r="X150" s="1" t="s">
        <v>954</v>
      </c>
    </row>
    <row r="151" spans="1:24" x14ac:dyDescent="0.25">
      <c r="A151" s="1" t="s">
        <v>175</v>
      </c>
      <c r="B151" s="1">
        <v>113</v>
      </c>
      <c r="C151" s="2" t="s">
        <v>2016</v>
      </c>
      <c r="D151" s="30">
        <v>3017</v>
      </c>
      <c r="E151" s="3">
        <f t="shared" si="28"/>
        <v>0.27163050328621591</v>
      </c>
      <c r="F151" s="52" t="s">
        <v>1651</v>
      </c>
      <c r="G151" s="53">
        <v>8090</v>
      </c>
      <c r="H151" s="54">
        <f t="shared" si="29"/>
        <v>0.72836949671378415</v>
      </c>
      <c r="I151" s="4"/>
      <c r="J151" s="5"/>
      <c r="K151" s="6">
        <f t="shared" si="30"/>
        <v>0</v>
      </c>
      <c r="L151" s="7"/>
      <c r="M151" s="8"/>
      <c r="N151" s="9">
        <f t="shared" si="31"/>
        <v>0</v>
      </c>
      <c r="O151" s="10"/>
      <c r="P151" s="11"/>
      <c r="Q151" s="12">
        <f t="shared" si="32"/>
        <v>0</v>
      </c>
      <c r="R151" s="13"/>
      <c r="S151" s="14"/>
      <c r="T151" s="15">
        <f t="shared" si="33"/>
        <v>0</v>
      </c>
      <c r="U151" s="16">
        <f t="shared" si="34"/>
        <v>11107</v>
      </c>
      <c r="V151" s="1" t="s">
        <v>1651</v>
      </c>
      <c r="W151" s="29" t="s">
        <v>18</v>
      </c>
      <c r="X151" s="1" t="s">
        <v>98</v>
      </c>
    </row>
    <row r="152" spans="1:24" x14ac:dyDescent="0.25">
      <c r="A152" s="1" t="s">
        <v>175</v>
      </c>
      <c r="B152" s="1">
        <v>114</v>
      </c>
      <c r="C152" s="2"/>
      <c r="D152" s="30"/>
      <c r="E152" s="3">
        <f t="shared" si="28"/>
        <v>0</v>
      </c>
      <c r="F152" s="52" t="s">
        <v>1653</v>
      </c>
      <c r="G152" s="53">
        <v>8066</v>
      </c>
      <c r="H152" s="54">
        <f t="shared" si="29"/>
        <v>0.76368112099981067</v>
      </c>
      <c r="I152" s="4" t="s">
        <v>1653</v>
      </c>
      <c r="J152" s="5">
        <v>927</v>
      </c>
      <c r="K152" s="6">
        <f t="shared" si="30"/>
        <v>8.7767468282522243E-2</v>
      </c>
      <c r="L152" s="7" t="s">
        <v>1652</v>
      </c>
      <c r="M152" s="8">
        <v>1569</v>
      </c>
      <c r="N152" s="9">
        <f t="shared" si="31"/>
        <v>0.14855141071766712</v>
      </c>
      <c r="O152" s="10"/>
      <c r="P152" s="11"/>
      <c r="Q152" s="12">
        <f t="shared" si="32"/>
        <v>0</v>
      </c>
      <c r="R152" s="13"/>
      <c r="S152" s="14"/>
      <c r="T152" s="15">
        <f t="shared" si="33"/>
        <v>0</v>
      </c>
      <c r="U152" s="16">
        <f t="shared" si="34"/>
        <v>10562</v>
      </c>
      <c r="V152" s="1" t="s">
        <v>1653</v>
      </c>
      <c r="W152" s="29" t="s">
        <v>18</v>
      </c>
      <c r="X152" s="1" t="s">
        <v>1641</v>
      </c>
    </row>
    <row r="153" spans="1:24" x14ac:dyDescent="0.25">
      <c r="A153" s="1" t="s">
        <v>175</v>
      </c>
      <c r="B153" s="1">
        <v>115</v>
      </c>
      <c r="C153" s="2" t="s">
        <v>1654</v>
      </c>
      <c r="D153" s="30">
        <v>5273</v>
      </c>
      <c r="E153" s="3">
        <f t="shared" si="28"/>
        <v>0.64406986686209844</v>
      </c>
      <c r="F153" s="52" t="s">
        <v>2017</v>
      </c>
      <c r="G153" s="53">
        <v>2389</v>
      </c>
      <c r="H153" s="54">
        <f t="shared" si="29"/>
        <v>0.29180407963845123</v>
      </c>
      <c r="I153" s="4"/>
      <c r="J153" s="5"/>
      <c r="K153" s="6">
        <f t="shared" si="30"/>
        <v>0</v>
      </c>
      <c r="L153" s="7" t="s">
        <v>1654</v>
      </c>
      <c r="M153" s="8">
        <v>525</v>
      </c>
      <c r="N153" s="9">
        <f t="shared" si="31"/>
        <v>6.4126053499450344E-2</v>
      </c>
      <c r="O153" s="10"/>
      <c r="P153" s="11"/>
      <c r="Q153" s="12">
        <f t="shared" si="32"/>
        <v>0</v>
      </c>
      <c r="R153" s="13"/>
      <c r="S153" s="14"/>
      <c r="T153" s="15">
        <f t="shared" si="33"/>
        <v>0</v>
      </c>
      <c r="U153" s="16">
        <f t="shared" si="34"/>
        <v>8187</v>
      </c>
      <c r="V153" s="1" t="s">
        <v>1654</v>
      </c>
      <c r="W153" s="29" t="s">
        <v>42</v>
      </c>
      <c r="X153" s="1" t="s">
        <v>539</v>
      </c>
    </row>
    <row r="154" spans="1:24" x14ac:dyDescent="0.25">
      <c r="A154" s="1" t="s">
        <v>175</v>
      </c>
      <c r="B154" s="1">
        <v>116</v>
      </c>
      <c r="C154" s="2" t="s">
        <v>2018</v>
      </c>
      <c r="D154" s="30">
        <v>4496</v>
      </c>
      <c r="E154" s="3">
        <f t="shared" si="28"/>
        <v>0.70217085741058882</v>
      </c>
      <c r="F154" s="52" t="s">
        <v>2019</v>
      </c>
      <c r="G154" s="53">
        <v>1704</v>
      </c>
      <c r="H154" s="54">
        <f t="shared" si="29"/>
        <v>0.26612525378728719</v>
      </c>
      <c r="I154" s="4"/>
      <c r="J154" s="5"/>
      <c r="K154" s="6">
        <f t="shared" si="30"/>
        <v>0</v>
      </c>
      <c r="L154" s="7" t="s">
        <v>2018</v>
      </c>
      <c r="M154" s="8">
        <v>203</v>
      </c>
      <c r="N154" s="9">
        <f t="shared" si="31"/>
        <v>3.1703888802124006E-2</v>
      </c>
      <c r="O154" s="10"/>
      <c r="P154" s="11"/>
      <c r="Q154" s="12">
        <f t="shared" si="32"/>
        <v>0</v>
      </c>
      <c r="R154" s="13"/>
      <c r="S154" s="14"/>
      <c r="T154" s="15">
        <f t="shared" si="33"/>
        <v>0</v>
      </c>
      <c r="U154" s="16">
        <f t="shared" si="34"/>
        <v>6403</v>
      </c>
      <c r="V154" s="1" t="s">
        <v>2018</v>
      </c>
      <c r="W154" s="29" t="s">
        <v>42</v>
      </c>
      <c r="X154" s="1" t="s">
        <v>539</v>
      </c>
    </row>
    <row r="155" spans="1:24" x14ac:dyDescent="0.25">
      <c r="A155" s="1" t="s">
        <v>175</v>
      </c>
      <c r="B155" s="1">
        <v>117</v>
      </c>
      <c r="C155" s="2" t="s">
        <v>2020</v>
      </c>
      <c r="D155" s="30">
        <v>4861</v>
      </c>
      <c r="E155" s="3">
        <f t="shared" si="28"/>
        <v>0.4076994045122872</v>
      </c>
      <c r="F155" s="52" t="s">
        <v>1861</v>
      </c>
      <c r="G155" s="53">
        <v>6325</v>
      </c>
      <c r="H155" s="54">
        <f t="shared" si="29"/>
        <v>0.53048729346640944</v>
      </c>
      <c r="I155" s="4" t="s">
        <v>1861</v>
      </c>
      <c r="J155" s="5">
        <v>421</v>
      </c>
      <c r="K155" s="6">
        <f t="shared" si="30"/>
        <v>3.5309905225195004E-2</v>
      </c>
      <c r="L155" s="7" t="s">
        <v>2020</v>
      </c>
      <c r="M155" s="8">
        <v>316</v>
      </c>
      <c r="N155" s="9">
        <f t="shared" si="31"/>
        <v>2.6503396796108362E-2</v>
      </c>
      <c r="O155" s="10"/>
      <c r="P155" s="11"/>
      <c r="Q155" s="12">
        <f t="shared" si="32"/>
        <v>0</v>
      </c>
      <c r="R155" s="13"/>
      <c r="S155" s="14"/>
      <c r="T155" s="15">
        <f t="shared" si="33"/>
        <v>0</v>
      </c>
      <c r="U155" s="16">
        <f t="shared" si="34"/>
        <v>11923</v>
      </c>
      <c r="V155" s="1" t="s">
        <v>1861</v>
      </c>
      <c r="W155" s="29" t="s">
        <v>18</v>
      </c>
      <c r="X155" s="1" t="s">
        <v>541</v>
      </c>
    </row>
    <row r="156" spans="1:24" x14ac:dyDescent="0.25">
      <c r="A156" s="1" t="s">
        <v>175</v>
      </c>
      <c r="B156" s="1">
        <v>118</v>
      </c>
      <c r="C156" s="2" t="s">
        <v>763</v>
      </c>
      <c r="D156" s="30">
        <v>5700</v>
      </c>
      <c r="E156" s="3">
        <f t="shared" si="28"/>
        <v>0.50993022007514766</v>
      </c>
      <c r="F156" s="52" t="s">
        <v>2021</v>
      </c>
      <c r="G156" s="53">
        <v>4731</v>
      </c>
      <c r="H156" s="54">
        <f t="shared" si="29"/>
        <v>0.42324208266237251</v>
      </c>
      <c r="I156" s="4" t="s">
        <v>763</v>
      </c>
      <c r="J156" s="5">
        <v>384</v>
      </c>
      <c r="K156" s="6">
        <f t="shared" si="30"/>
        <v>3.4353193773483628E-2</v>
      </c>
      <c r="L156" s="7" t="s">
        <v>763</v>
      </c>
      <c r="M156" s="8">
        <v>363</v>
      </c>
      <c r="N156" s="9">
        <f t="shared" si="31"/>
        <v>3.2474503488996241E-2</v>
      </c>
      <c r="O156" s="10"/>
      <c r="P156" s="11"/>
      <c r="Q156" s="12">
        <f t="shared" si="32"/>
        <v>0</v>
      </c>
      <c r="R156" s="13"/>
      <c r="S156" s="14"/>
      <c r="T156" s="15">
        <f t="shared" si="33"/>
        <v>0</v>
      </c>
      <c r="U156" s="16">
        <f t="shared" si="34"/>
        <v>11178</v>
      </c>
      <c r="V156" s="1" t="s">
        <v>763</v>
      </c>
      <c r="W156" s="29" t="s">
        <v>42</v>
      </c>
      <c r="X156" s="1" t="s">
        <v>560</v>
      </c>
    </row>
    <row r="157" spans="1:24" x14ac:dyDescent="0.25">
      <c r="A157" s="1" t="s">
        <v>175</v>
      </c>
      <c r="B157" s="1">
        <v>119</v>
      </c>
      <c r="C157" s="2" t="s">
        <v>2022</v>
      </c>
      <c r="D157" s="30">
        <v>4814</v>
      </c>
      <c r="E157" s="3">
        <f t="shared" si="28"/>
        <v>0.37700681337614533</v>
      </c>
      <c r="F157" s="52" t="s">
        <v>1658</v>
      </c>
      <c r="G157" s="53">
        <v>7538</v>
      </c>
      <c r="H157" s="54">
        <f t="shared" si="29"/>
        <v>0.5903359699271673</v>
      </c>
      <c r="I157" s="4"/>
      <c r="J157" s="5"/>
      <c r="K157" s="6">
        <f t="shared" si="30"/>
        <v>0</v>
      </c>
      <c r="L157" s="7" t="s">
        <v>2022</v>
      </c>
      <c r="M157" s="8">
        <v>417</v>
      </c>
      <c r="N157" s="9">
        <f t="shared" si="31"/>
        <v>3.2657216696687287E-2</v>
      </c>
      <c r="O157" s="10"/>
      <c r="P157" s="11"/>
      <c r="Q157" s="12">
        <f t="shared" si="32"/>
        <v>0</v>
      </c>
      <c r="R157" s="13"/>
      <c r="S157" s="14"/>
      <c r="T157" s="15">
        <f t="shared" si="33"/>
        <v>0</v>
      </c>
      <c r="U157" s="16">
        <f t="shared" si="34"/>
        <v>12769</v>
      </c>
      <c r="V157" s="1" t="s">
        <v>1658</v>
      </c>
      <c r="W157" s="29" t="s">
        <v>18</v>
      </c>
      <c r="X157" s="1" t="s">
        <v>539</v>
      </c>
    </row>
    <row r="158" spans="1:24" x14ac:dyDescent="0.25">
      <c r="A158" s="1" t="s">
        <v>175</v>
      </c>
      <c r="B158" s="1">
        <v>120</v>
      </c>
      <c r="C158" s="2" t="s">
        <v>2023</v>
      </c>
      <c r="D158" s="30">
        <v>4470</v>
      </c>
      <c r="E158" s="3">
        <f t="shared" si="28"/>
        <v>0.37309072698439194</v>
      </c>
      <c r="F158" s="52" t="s">
        <v>1660</v>
      </c>
      <c r="G158" s="53">
        <v>7041</v>
      </c>
      <c r="H158" s="54">
        <f t="shared" si="29"/>
        <v>0.58768049411568313</v>
      </c>
      <c r="I158" s="4" t="s">
        <v>2024</v>
      </c>
      <c r="J158" s="5">
        <v>470</v>
      </c>
      <c r="K158" s="6">
        <f t="shared" si="30"/>
        <v>3.9228778899924883E-2</v>
      </c>
      <c r="L158" s="7"/>
      <c r="M158" s="8"/>
      <c r="N158" s="9">
        <f t="shared" si="31"/>
        <v>0</v>
      </c>
      <c r="O158" s="10"/>
      <c r="P158" s="11"/>
      <c r="Q158" s="12">
        <f t="shared" si="32"/>
        <v>0</v>
      </c>
      <c r="R158" s="13"/>
      <c r="S158" s="14"/>
      <c r="T158" s="15">
        <f t="shared" si="33"/>
        <v>0</v>
      </c>
      <c r="U158" s="16">
        <f t="shared" si="34"/>
        <v>11981</v>
      </c>
      <c r="V158" s="1" t="s">
        <v>1660</v>
      </c>
      <c r="W158" s="29" t="s">
        <v>18</v>
      </c>
      <c r="X158" s="1" t="s">
        <v>665</v>
      </c>
    </row>
    <row r="159" spans="1:24" x14ac:dyDescent="0.25">
      <c r="A159" s="1" t="s">
        <v>175</v>
      </c>
      <c r="B159" s="1">
        <v>121</v>
      </c>
      <c r="C159" s="2" t="s">
        <v>2025</v>
      </c>
      <c r="D159" s="30">
        <v>7010</v>
      </c>
      <c r="E159" s="3">
        <f t="shared" si="28"/>
        <v>1</v>
      </c>
      <c r="F159" s="52"/>
      <c r="G159" s="53"/>
      <c r="H159" s="54">
        <f t="shared" si="29"/>
        <v>0</v>
      </c>
      <c r="I159" s="4"/>
      <c r="J159" s="5"/>
      <c r="K159" s="6">
        <f t="shared" si="30"/>
        <v>0</v>
      </c>
      <c r="L159" s="7"/>
      <c r="M159" s="8"/>
      <c r="N159" s="9">
        <f t="shared" si="31"/>
        <v>0</v>
      </c>
      <c r="O159" s="10"/>
      <c r="P159" s="11"/>
      <c r="Q159" s="12">
        <f t="shared" si="32"/>
        <v>0</v>
      </c>
      <c r="R159" s="13"/>
      <c r="S159" s="14"/>
      <c r="T159" s="15">
        <f t="shared" si="33"/>
        <v>0</v>
      </c>
      <c r="U159" s="16">
        <f t="shared" si="34"/>
        <v>7010</v>
      </c>
      <c r="V159" s="1" t="s">
        <v>2025</v>
      </c>
      <c r="W159" s="29" t="s">
        <v>42</v>
      </c>
      <c r="X159" s="1" t="s">
        <v>42</v>
      </c>
    </row>
    <row r="160" spans="1:24" x14ac:dyDescent="0.25">
      <c r="A160" s="1" t="s">
        <v>175</v>
      </c>
      <c r="B160" s="1">
        <v>122</v>
      </c>
      <c r="C160" s="2"/>
      <c r="D160" s="30"/>
      <c r="E160" s="3">
        <f t="shared" si="28"/>
        <v>0</v>
      </c>
      <c r="F160" s="52" t="s">
        <v>1865</v>
      </c>
      <c r="G160" s="53">
        <v>8996</v>
      </c>
      <c r="H160" s="54">
        <f t="shared" si="29"/>
        <v>0.86201609812188573</v>
      </c>
      <c r="I160" s="4"/>
      <c r="J160" s="5"/>
      <c r="K160" s="6">
        <f t="shared" si="30"/>
        <v>0</v>
      </c>
      <c r="L160" s="7"/>
      <c r="M160" s="8"/>
      <c r="N160" s="9">
        <f t="shared" si="31"/>
        <v>0</v>
      </c>
      <c r="O160" s="10" t="s">
        <v>2026</v>
      </c>
      <c r="P160" s="11">
        <v>1440</v>
      </c>
      <c r="Q160" s="12">
        <f t="shared" si="32"/>
        <v>0.13798390187811421</v>
      </c>
      <c r="R160" s="13"/>
      <c r="S160" s="14"/>
      <c r="T160" s="15">
        <f t="shared" si="33"/>
        <v>0</v>
      </c>
      <c r="U160" s="16">
        <f t="shared" si="34"/>
        <v>10436</v>
      </c>
      <c r="V160" s="1" t="s">
        <v>1865</v>
      </c>
      <c r="W160" s="29" t="s">
        <v>18</v>
      </c>
      <c r="X160" s="1" t="s">
        <v>1870</v>
      </c>
    </row>
    <row r="161" spans="1:24" x14ac:dyDescent="0.25">
      <c r="A161" s="1" t="s">
        <v>175</v>
      </c>
      <c r="B161" s="1">
        <v>123</v>
      </c>
      <c r="C161" s="2" t="s">
        <v>1738</v>
      </c>
      <c r="D161" s="30">
        <v>4847</v>
      </c>
      <c r="E161" s="3">
        <f t="shared" si="28"/>
        <v>0.38547797041514237</v>
      </c>
      <c r="F161" s="52" t="s">
        <v>1665</v>
      </c>
      <c r="G161" s="53">
        <v>7373</v>
      </c>
      <c r="H161" s="54">
        <f t="shared" si="29"/>
        <v>0.58636869731191343</v>
      </c>
      <c r="I161" s="4" t="s">
        <v>1665</v>
      </c>
      <c r="J161" s="5">
        <v>354</v>
      </c>
      <c r="K161" s="6">
        <f t="shared" si="30"/>
        <v>2.815333227294417E-2</v>
      </c>
      <c r="L161" s="7"/>
      <c r="M161" s="8"/>
      <c r="N161" s="9">
        <f t="shared" si="31"/>
        <v>0</v>
      </c>
      <c r="O161" s="10"/>
      <c r="P161" s="11"/>
      <c r="Q161" s="12">
        <f t="shared" si="32"/>
        <v>0</v>
      </c>
      <c r="R161" s="13"/>
      <c r="S161" s="14"/>
      <c r="T161" s="15">
        <f t="shared" si="33"/>
        <v>0</v>
      </c>
      <c r="U161" s="16">
        <f t="shared" si="34"/>
        <v>12574</v>
      </c>
      <c r="V161" s="1" t="s">
        <v>1665</v>
      </c>
      <c r="W161" s="29" t="s">
        <v>18</v>
      </c>
      <c r="X161" s="1" t="s">
        <v>665</v>
      </c>
    </row>
    <row r="162" spans="1:24" x14ac:dyDescent="0.25">
      <c r="A162" s="1" t="s">
        <v>175</v>
      </c>
      <c r="B162" s="1">
        <v>124</v>
      </c>
      <c r="C162" s="2" t="s">
        <v>2027</v>
      </c>
      <c r="D162" s="30">
        <v>5301</v>
      </c>
      <c r="E162" s="3">
        <f t="shared" si="28"/>
        <v>0.89725795531482733</v>
      </c>
      <c r="F162" s="52" t="s">
        <v>1668</v>
      </c>
      <c r="G162" s="53">
        <v>607</v>
      </c>
      <c r="H162" s="54">
        <f t="shared" si="29"/>
        <v>0.10274204468517265</v>
      </c>
      <c r="I162" s="4"/>
      <c r="J162" s="5"/>
      <c r="K162" s="6">
        <f t="shared" si="30"/>
        <v>0</v>
      </c>
      <c r="L162" s="7"/>
      <c r="M162" s="8"/>
      <c r="N162" s="9">
        <f t="shared" si="31"/>
        <v>0</v>
      </c>
      <c r="O162" s="10"/>
      <c r="P162" s="11"/>
      <c r="Q162" s="12">
        <f t="shared" si="32"/>
        <v>0</v>
      </c>
      <c r="R162" s="13"/>
      <c r="S162" s="14"/>
      <c r="T162" s="15">
        <f t="shared" si="33"/>
        <v>0</v>
      </c>
      <c r="U162" s="16">
        <f t="shared" si="34"/>
        <v>5908</v>
      </c>
      <c r="V162" s="1" t="s">
        <v>1869</v>
      </c>
      <c r="W162" s="29" t="s">
        <v>42</v>
      </c>
      <c r="X162" s="1" t="s">
        <v>98</v>
      </c>
    </row>
    <row r="163" spans="1:24" x14ac:dyDescent="0.25">
      <c r="A163" s="1" t="s">
        <v>175</v>
      </c>
      <c r="B163" s="1">
        <v>125</v>
      </c>
      <c r="C163" s="2"/>
      <c r="D163" s="30"/>
      <c r="E163" s="3">
        <f t="shared" si="28"/>
        <v>0</v>
      </c>
      <c r="F163" s="52" t="s">
        <v>1670</v>
      </c>
      <c r="G163" s="53">
        <v>9261</v>
      </c>
      <c r="H163" s="54">
        <f t="shared" si="29"/>
        <v>0.87790311877903116</v>
      </c>
      <c r="I163" s="4"/>
      <c r="J163" s="5"/>
      <c r="K163" s="6">
        <f t="shared" si="30"/>
        <v>0</v>
      </c>
      <c r="L163" s="7"/>
      <c r="M163" s="8"/>
      <c r="N163" s="9">
        <f t="shared" si="31"/>
        <v>0</v>
      </c>
      <c r="O163" s="10" t="s">
        <v>290</v>
      </c>
      <c r="P163" s="11">
        <v>1288</v>
      </c>
      <c r="Q163" s="12">
        <f t="shared" si="32"/>
        <v>0.12209688122096882</v>
      </c>
      <c r="R163" s="13"/>
      <c r="S163" s="14"/>
      <c r="T163" s="15">
        <f t="shared" si="33"/>
        <v>0</v>
      </c>
      <c r="U163" s="16">
        <f t="shared" si="34"/>
        <v>10549</v>
      </c>
      <c r="V163" s="1" t="s">
        <v>1670</v>
      </c>
      <c r="W163" s="29" t="s">
        <v>18</v>
      </c>
      <c r="X163" s="1" t="s">
        <v>1870</v>
      </c>
    </row>
    <row r="164" spans="1:24" x14ac:dyDescent="0.25">
      <c r="A164" s="1" t="s">
        <v>175</v>
      </c>
      <c r="B164" s="1">
        <v>126</v>
      </c>
      <c r="C164" s="2" t="s">
        <v>1672</v>
      </c>
      <c r="D164" s="30">
        <v>6335</v>
      </c>
      <c r="E164" s="3">
        <f t="shared" si="28"/>
        <v>0.83344296803052231</v>
      </c>
      <c r="F164" s="52" t="s">
        <v>1673</v>
      </c>
      <c r="G164" s="53">
        <v>1266</v>
      </c>
      <c r="H164" s="54">
        <f t="shared" si="29"/>
        <v>0.16655703196947769</v>
      </c>
      <c r="I164" s="4"/>
      <c r="J164" s="5"/>
      <c r="K164" s="6">
        <f t="shared" si="30"/>
        <v>0</v>
      </c>
      <c r="L164" s="7"/>
      <c r="M164" s="8"/>
      <c r="N164" s="9">
        <f t="shared" si="31"/>
        <v>0</v>
      </c>
      <c r="O164" s="10"/>
      <c r="P164" s="11"/>
      <c r="Q164" s="12">
        <f t="shared" si="32"/>
        <v>0</v>
      </c>
      <c r="R164" s="13"/>
      <c r="S164" s="14"/>
      <c r="T164" s="15">
        <f t="shared" si="33"/>
        <v>0</v>
      </c>
      <c r="U164" s="16">
        <f t="shared" si="34"/>
        <v>7601</v>
      </c>
      <c r="V164" s="1" t="s">
        <v>1672</v>
      </c>
      <c r="W164" s="29" t="s">
        <v>42</v>
      </c>
      <c r="X164" s="1" t="s">
        <v>1835</v>
      </c>
    </row>
    <row r="165" spans="1:24" x14ac:dyDescent="0.25">
      <c r="A165" s="1" t="s">
        <v>175</v>
      </c>
      <c r="B165" s="1">
        <v>127</v>
      </c>
      <c r="C165" s="2" t="s">
        <v>1674</v>
      </c>
      <c r="D165" s="30">
        <v>4853</v>
      </c>
      <c r="E165" s="3">
        <f t="shared" si="28"/>
        <v>0.7262795570188566</v>
      </c>
      <c r="F165" s="52" t="s">
        <v>2028</v>
      </c>
      <c r="G165" s="53">
        <v>1573</v>
      </c>
      <c r="H165" s="54">
        <f t="shared" si="29"/>
        <v>0.23540856031128404</v>
      </c>
      <c r="I165" s="4"/>
      <c r="J165" s="5"/>
      <c r="K165" s="6">
        <f t="shared" si="30"/>
        <v>0</v>
      </c>
      <c r="L165" s="7" t="s">
        <v>1674</v>
      </c>
      <c r="M165" s="8">
        <v>256</v>
      </c>
      <c r="N165" s="9">
        <f t="shared" si="31"/>
        <v>3.8311882669859326E-2</v>
      </c>
      <c r="O165" s="10"/>
      <c r="P165" s="11"/>
      <c r="Q165" s="12">
        <f t="shared" si="32"/>
        <v>0</v>
      </c>
      <c r="R165" s="13"/>
      <c r="S165" s="14"/>
      <c r="T165" s="15">
        <f t="shared" si="33"/>
        <v>0</v>
      </c>
      <c r="U165" s="16">
        <f t="shared" si="34"/>
        <v>6682</v>
      </c>
      <c r="V165" s="1" t="s">
        <v>1674</v>
      </c>
      <c r="W165" s="29" t="s">
        <v>42</v>
      </c>
      <c r="X165" s="1" t="s">
        <v>539</v>
      </c>
    </row>
    <row r="166" spans="1:24" x14ac:dyDescent="0.25">
      <c r="A166" s="1" t="s">
        <v>175</v>
      </c>
      <c r="B166" s="1">
        <v>128</v>
      </c>
      <c r="C166" s="2" t="s">
        <v>1871</v>
      </c>
      <c r="D166" s="30">
        <v>3535</v>
      </c>
      <c r="E166" s="3">
        <f t="shared" si="28"/>
        <v>0.86388074291300099</v>
      </c>
      <c r="F166" s="52" t="s">
        <v>1872</v>
      </c>
      <c r="G166" s="53">
        <v>557</v>
      </c>
      <c r="H166" s="54">
        <f t="shared" si="29"/>
        <v>0.13611925708699901</v>
      </c>
      <c r="I166" s="4"/>
      <c r="J166" s="5"/>
      <c r="K166" s="6">
        <f t="shared" si="30"/>
        <v>0</v>
      </c>
      <c r="L166" s="7"/>
      <c r="M166" s="8"/>
      <c r="N166" s="9">
        <f t="shared" si="31"/>
        <v>0</v>
      </c>
      <c r="O166" s="10"/>
      <c r="P166" s="11"/>
      <c r="Q166" s="12">
        <f t="shared" si="32"/>
        <v>0</v>
      </c>
      <c r="R166" s="13"/>
      <c r="S166" s="14"/>
      <c r="T166" s="15">
        <f t="shared" si="33"/>
        <v>0</v>
      </c>
      <c r="U166" s="16">
        <f t="shared" si="34"/>
        <v>4092</v>
      </c>
      <c r="V166" s="1" t="s">
        <v>1871</v>
      </c>
      <c r="W166" s="29" t="s">
        <v>42</v>
      </c>
      <c r="X166" s="1" t="s">
        <v>98</v>
      </c>
    </row>
    <row r="167" spans="1:24" x14ac:dyDescent="0.25">
      <c r="A167" s="1" t="s">
        <v>175</v>
      </c>
      <c r="B167" s="1">
        <v>129</v>
      </c>
      <c r="C167" s="2" t="s">
        <v>2029</v>
      </c>
      <c r="D167" s="30">
        <v>5181</v>
      </c>
      <c r="E167" s="3">
        <f t="shared" ref="E167:E189" si="35">D167/SUM($D167,$G167,$J167,$M167,$P167,$S167)</f>
        <v>0.79365808823529416</v>
      </c>
      <c r="F167" s="52" t="s">
        <v>1651</v>
      </c>
      <c r="G167" s="53">
        <v>1347</v>
      </c>
      <c r="H167" s="54">
        <f t="shared" ref="H167:H189" si="36">G167/SUM($D167,$G167,$J167,$M167,$P167,$S167)</f>
        <v>0.20634191176470587</v>
      </c>
      <c r="I167" s="4"/>
      <c r="J167" s="5"/>
      <c r="K167" s="6">
        <f t="shared" ref="K167:K189" si="37">J167/SUM($D167,$G167,$J167,$M167,$P167,$S167)</f>
        <v>0</v>
      </c>
      <c r="L167" s="7"/>
      <c r="M167" s="8"/>
      <c r="N167" s="9">
        <f t="shared" ref="N167:N189" si="38">M167/SUM($D167,$G167,$J167,$M167,$P167,$S167)</f>
        <v>0</v>
      </c>
      <c r="O167" s="10"/>
      <c r="P167" s="11"/>
      <c r="Q167" s="12">
        <f t="shared" ref="Q167:Q189" si="39">P167/SUM($D167,$G167,$J167,$M167,$P167,$S167)</f>
        <v>0</v>
      </c>
      <c r="R167" s="13"/>
      <c r="S167" s="14"/>
      <c r="T167" s="15">
        <f t="shared" ref="T167:T189" si="40">S167/SUM($D167,$G167,$J167,$M167,$P167,$S167)</f>
        <v>0</v>
      </c>
      <c r="U167" s="16">
        <f t="shared" ref="U167:U189" si="41">D167+G167+J167+M167+P167+S167</f>
        <v>6528</v>
      </c>
      <c r="V167" s="1" t="s">
        <v>2029</v>
      </c>
      <c r="W167" s="29" t="s">
        <v>42</v>
      </c>
      <c r="X167" s="1" t="s">
        <v>98</v>
      </c>
    </row>
    <row r="168" spans="1:24" x14ac:dyDescent="0.25">
      <c r="A168" s="1" t="s">
        <v>175</v>
      </c>
      <c r="B168" s="1">
        <v>130</v>
      </c>
      <c r="C168" s="2" t="s">
        <v>1609</v>
      </c>
      <c r="D168" s="30">
        <v>4032</v>
      </c>
      <c r="E168" s="3">
        <f t="shared" si="35"/>
        <v>0.87900588620013076</v>
      </c>
      <c r="F168" s="52" t="s">
        <v>2030</v>
      </c>
      <c r="G168" s="53">
        <v>555</v>
      </c>
      <c r="H168" s="54">
        <f t="shared" si="36"/>
        <v>0.1209941137998692</v>
      </c>
      <c r="I168" s="4"/>
      <c r="J168" s="5"/>
      <c r="K168" s="6">
        <f t="shared" si="37"/>
        <v>0</v>
      </c>
      <c r="L168" s="7"/>
      <c r="M168" s="8"/>
      <c r="N168" s="9">
        <f t="shared" si="38"/>
        <v>0</v>
      </c>
      <c r="O168" s="10"/>
      <c r="P168" s="11"/>
      <c r="Q168" s="12">
        <f t="shared" si="39"/>
        <v>0</v>
      </c>
      <c r="R168" s="13"/>
      <c r="S168" s="14"/>
      <c r="T168" s="15">
        <f t="shared" si="40"/>
        <v>0</v>
      </c>
      <c r="U168" s="16">
        <f t="shared" si="41"/>
        <v>4587</v>
      </c>
      <c r="V168" s="1" t="s">
        <v>1609</v>
      </c>
      <c r="W168" s="29" t="s">
        <v>42</v>
      </c>
      <c r="X168" s="1" t="s">
        <v>98</v>
      </c>
    </row>
    <row r="169" spans="1:24" x14ac:dyDescent="0.25">
      <c r="A169" s="1" t="s">
        <v>175</v>
      </c>
      <c r="B169" s="1">
        <v>131</v>
      </c>
      <c r="C169" s="2" t="s">
        <v>2031</v>
      </c>
      <c r="D169" s="30">
        <v>3716</v>
      </c>
      <c r="E169" s="3">
        <f t="shared" si="35"/>
        <v>0.31520909322249557</v>
      </c>
      <c r="F169" s="52" t="s">
        <v>1680</v>
      </c>
      <c r="G169" s="53">
        <v>8073</v>
      </c>
      <c r="H169" s="54">
        <f t="shared" si="36"/>
        <v>0.68479090677750443</v>
      </c>
      <c r="I169" s="4"/>
      <c r="J169" s="5"/>
      <c r="K169" s="6">
        <f t="shared" si="37"/>
        <v>0</v>
      </c>
      <c r="L169" s="7"/>
      <c r="M169" s="8"/>
      <c r="N169" s="9">
        <f t="shared" si="38"/>
        <v>0</v>
      </c>
      <c r="O169" s="10"/>
      <c r="P169" s="11"/>
      <c r="Q169" s="12">
        <f t="shared" si="39"/>
        <v>0</v>
      </c>
      <c r="R169" s="13"/>
      <c r="S169" s="14"/>
      <c r="T169" s="15">
        <f t="shared" si="40"/>
        <v>0</v>
      </c>
      <c r="U169" s="16">
        <f t="shared" si="41"/>
        <v>11789</v>
      </c>
      <c r="V169" s="1" t="s">
        <v>1680</v>
      </c>
      <c r="W169" s="29" t="s">
        <v>18</v>
      </c>
      <c r="X169" s="1" t="s">
        <v>98</v>
      </c>
    </row>
    <row r="170" spans="1:24" x14ac:dyDescent="0.25">
      <c r="A170" s="1" t="s">
        <v>175</v>
      </c>
      <c r="B170" s="1">
        <v>132</v>
      </c>
      <c r="C170" s="2" t="s">
        <v>2032</v>
      </c>
      <c r="D170" s="30">
        <v>5330</v>
      </c>
      <c r="E170" s="3">
        <f t="shared" si="35"/>
        <v>0.4003304791948325</v>
      </c>
      <c r="F170" s="52" t="s">
        <v>1682</v>
      </c>
      <c r="G170" s="53">
        <v>7586</v>
      </c>
      <c r="H170" s="54">
        <f t="shared" si="36"/>
        <v>0.56977617545440884</v>
      </c>
      <c r="I170" s="4" t="s">
        <v>1682</v>
      </c>
      <c r="J170" s="5">
        <v>398</v>
      </c>
      <c r="K170" s="6">
        <f t="shared" si="37"/>
        <v>2.9893345350758601E-2</v>
      </c>
      <c r="L170" s="7"/>
      <c r="M170" s="8"/>
      <c r="N170" s="9">
        <f t="shared" si="38"/>
        <v>0</v>
      </c>
      <c r="O170" s="10"/>
      <c r="P170" s="11"/>
      <c r="Q170" s="12">
        <f t="shared" si="39"/>
        <v>0</v>
      </c>
      <c r="R170" s="13"/>
      <c r="S170" s="14"/>
      <c r="T170" s="15">
        <f t="shared" si="40"/>
        <v>0</v>
      </c>
      <c r="U170" s="16">
        <f t="shared" si="41"/>
        <v>13314</v>
      </c>
      <c r="V170" s="1" t="s">
        <v>1682</v>
      </c>
      <c r="W170" s="29" t="s">
        <v>18</v>
      </c>
      <c r="X170" s="1" t="s">
        <v>665</v>
      </c>
    </row>
    <row r="171" spans="1:24" x14ac:dyDescent="0.25">
      <c r="A171" s="1" t="s">
        <v>175</v>
      </c>
      <c r="B171" s="1">
        <v>133</v>
      </c>
      <c r="C171" s="2" t="s">
        <v>1876</v>
      </c>
      <c r="D171" s="30">
        <v>6022</v>
      </c>
      <c r="E171" s="3">
        <f t="shared" si="35"/>
        <v>0.55604801477377652</v>
      </c>
      <c r="F171" s="52" t="s">
        <v>2033</v>
      </c>
      <c r="G171" s="53">
        <v>4194</v>
      </c>
      <c r="H171" s="54">
        <f t="shared" si="36"/>
        <v>0.38725761772853184</v>
      </c>
      <c r="I171" s="4" t="s">
        <v>2033</v>
      </c>
      <c r="J171" s="5">
        <v>234</v>
      </c>
      <c r="K171" s="6">
        <f t="shared" si="37"/>
        <v>2.1606648199445983E-2</v>
      </c>
      <c r="L171" s="7" t="s">
        <v>1876</v>
      </c>
      <c r="M171" s="8">
        <v>380</v>
      </c>
      <c r="N171" s="9">
        <f t="shared" si="38"/>
        <v>3.5087719298245612E-2</v>
      </c>
      <c r="O171" s="10"/>
      <c r="P171" s="11"/>
      <c r="Q171" s="12">
        <f t="shared" si="39"/>
        <v>0</v>
      </c>
      <c r="R171" s="13"/>
      <c r="S171" s="14"/>
      <c r="T171" s="15">
        <f t="shared" si="40"/>
        <v>0</v>
      </c>
      <c r="U171" s="16">
        <f t="shared" si="41"/>
        <v>10830</v>
      </c>
      <c r="V171" s="1" t="s">
        <v>1876</v>
      </c>
      <c r="W171" s="29" t="s">
        <v>42</v>
      </c>
      <c r="X171" s="1" t="s">
        <v>541</v>
      </c>
    </row>
    <row r="172" spans="1:24" x14ac:dyDescent="0.25">
      <c r="A172" s="1" t="s">
        <v>175</v>
      </c>
      <c r="B172" s="1">
        <v>134</v>
      </c>
      <c r="C172" s="2" t="s">
        <v>2034</v>
      </c>
      <c r="D172" s="30">
        <v>4849</v>
      </c>
      <c r="E172" s="3">
        <f t="shared" si="35"/>
        <v>0.39661377392442337</v>
      </c>
      <c r="F172" s="52" t="s">
        <v>1879</v>
      </c>
      <c r="G172" s="53">
        <v>7070</v>
      </c>
      <c r="H172" s="54">
        <f t="shared" si="36"/>
        <v>0.57827580566006875</v>
      </c>
      <c r="I172" s="4" t="s">
        <v>1879</v>
      </c>
      <c r="J172" s="5">
        <v>307</v>
      </c>
      <c r="K172" s="6">
        <f t="shared" si="37"/>
        <v>2.5110420415507935E-2</v>
      </c>
      <c r="L172" s="7"/>
      <c r="M172" s="8"/>
      <c r="N172" s="9">
        <f t="shared" si="38"/>
        <v>0</v>
      </c>
      <c r="O172" s="10"/>
      <c r="P172" s="11"/>
      <c r="Q172" s="12">
        <f t="shared" si="39"/>
        <v>0</v>
      </c>
      <c r="R172" s="13"/>
      <c r="S172" s="14"/>
      <c r="T172" s="15">
        <f t="shared" si="40"/>
        <v>0</v>
      </c>
      <c r="U172" s="16">
        <f t="shared" si="41"/>
        <v>12226</v>
      </c>
      <c r="V172" s="1" t="s">
        <v>1879</v>
      </c>
      <c r="W172" s="29" t="s">
        <v>18</v>
      </c>
      <c r="X172" s="1" t="s">
        <v>665</v>
      </c>
    </row>
    <row r="173" spans="1:24" x14ac:dyDescent="0.25">
      <c r="A173" s="1" t="s">
        <v>175</v>
      </c>
      <c r="B173" s="1">
        <v>135</v>
      </c>
      <c r="C173" s="2" t="s">
        <v>1880</v>
      </c>
      <c r="D173" s="30">
        <v>6001</v>
      </c>
      <c r="E173" s="3">
        <f t="shared" si="35"/>
        <v>0.44494698598650551</v>
      </c>
      <c r="F173" s="52" t="s">
        <v>2035</v>
      </c>
      <c r="G173" s="53">
        <v>6934</v>
      </c>
      <c r="H173" s="54">
        <f t="shared" si="36"/>
        <v>0.51412471268629045</v>
      </c>
      <c r="I173" s="4" t="s">
        <v>2035</v>
      </c>
      <c r="J173" s="5">
        <v>252</v>
      </c>
      <c r="K173" s="6">
        <f t="shared" si="37"/>
        <v>1.8684659301549639E-2</v>
      </c>
      <c r="L173" s="7"/>
      <c r="M173" s="8"/>
      <c r="N173" s="9">
        <f t="shared" si="38"/>
        <v>0</v>
      </c>
      <c r="O173" s="10" t="s">
        <v>1880</v>
      </c>
      <c r="P173" s="11">
        <v>300</v>
      </c>
      <c r="Q173" s="12">
        <f t="shared" si="39"/>
        <v>2.2243642025654334E-2</v>
      </c>
      <c r="R173" s="13"/>
      <c r="S173" s="14"/>
      <c r="T173" s="15">
        <f t="shared" si="40"/>
        <v>0</v>
      </c>
      <c r="U173" s="16">
        <f t="shared" si="41"/>
        <v>13487</v>
      </c>
      <c r="V173" s="1" t="s">
        <v>2035</v>
      </c>
      <c r="W173" s="29" t="s">
        <v>18</v>
      </c>
      <c r="X173" s="1" t="s">
        <v>2036</v>
      </c>
    </row>
    <row r="174" spans="1:24" x14ac:dyDescent="0.25">
      <c r="A174" s="1" t="s">
        <v>175</v>
      </c>
      <c r="B174" s="1">
        <v>136</v>
      </c>
      <c r="C174" s="2" t="s">
        <v>1691</v>
      </c>
      <c r="D174" s="30">
        <v>8029</v>
      </c>
      <c r="E174" s="3">
        <f t="shared" si="35"/>
        <v>0.57663027865555871</v>
      </c>
      <c r="F174" s="52" t="s">
        <v>928</v>
      </c>
      <c r="G174" s="53">
        <v>5601</v>
      </c>
      <c r="H174" s="54">
        <f t="shared" si="36"/>
        <v>0.40225509910945129</v>
      </c>
      <c r="I174" s="4" t="s">
        <v>928</v>
      </c>
      <c r="J174" s="5">
        <v>294</v>
      </c>
      <c r="K174" s="6">
        <f t="shared" si="37"/>
        <v>2.1114622234989944E-2</v>
      </c>
      <c r="L174" s="7"/>
      <c r="M174" s="8"/>
      <c r="N174" s="9">
        <f t="shared" si="38"/>
        <v>0</v>
      </c>
      <c r="O174" s="10"/>
      <c r="P174" s="11"/>
      <c r="Q174" s="12">
        <f t="shared" si="39"/>
        <v>0</v>
      </c>
      <c r="R174" s="13"/>
      <c r="S174" s="14"/>
      <c r="T174" s="15">
        <f t="shared" si="40"/>
        <v>0</v>
      </c>
      <c r="U174" s="16">
        <f t="shared" si="41"/>
        <v>13924</v>
      </c>
      <c r="V174" s="1" t="s">
        <v>1691</v>
      </c>
      <c r="W174" s="29" t="s">
        <v>42</v>
      </c>
      <c r="X174" s="1" t="s">
        <v>665</v>
      </c>
    </row>
    <row r="175" spans="1:24" x14ac:dyDescent="0.25">
      <c r="A175" s="1" t="s">
        <v>175</v>
      </c>
      <c r="B175" s="1">
        <v>137</v>
      </c>
      <c r="C175" s="2" t="s">
        <v>1693</v>
      </c>
      <c r="D175" s="30">
        <v>6437</v>
      </c>
      <c r="E175" s="3">
        <f t="shared" si="35"/>
        <v>0.63903504417750423</v>
      </c>
      <c r="F175" s="52" t="s">
        <v>2037</v>
      </c>
      <c r="G175" s="53">
        <v>3014</v>
      </c>
      <c r="H175" s="54">
        <f t="shared" si="36"/>
        <v>0.29921572520599621</v>
      </c>
      <c r="I175" s="4" t="s">
        <v>2037</v>
      </c>
      <c r="J175" s="5">
        <v>282</v>
      </c>
      <c r="K175" s="6">
        <f t="shared" si="37"/>
        <v>2.7995631887223271E-2</v>
      </c>
      <c r="L175" s="7" t="s">
        <v>1693</v>
      </c>
      <c r="M175" s="8">
        <v>340</v>
      </c>
      <c r="N175" s="9">
        <f t="shared" si="38"/>
        <v>3.3753598729276281E-2</v>
      </c>
      <c r="O175" s="10"/>
      <c r="P175" s="11"/>
      <c r="Q175" s="12">
        <f t="shared" si="39"/>
        <v>0</v>
      </c>
      <c r="R175" s="13"/>
      <c r="S175" s="14"/>
      <c r="T175" s="15">
        <f t="shared" si="40"/>
        <v>0</v>
      </c>
      <c r="U175" s="16">
        <f t="shared" si="41"/>
        <v>10073</v>
      </c>
      <c r="V175" s="1" t="s">
        <v>1693</v>
      </c>
      <c r="W175" s="29" t="s">
        <v>42</v>
      </c>
      <c r="X175" s="1" t="s">
        <v>541</v>
      </c>
    </row>
    <row r="176" spans="1:24" x14ac:dyDescent="0.25">
      <c r="A176" s="1" t="s">
        <v>175</v>
      </c>
      <c r="B176" s="1">
        <v>138</v>
      </c>
      <c r="C176" s="2" t="s">
        <v>2038</v>
      </c>
      <c r="D176" s="30">
        <v>4854</v>
      </c>
      <c r="E176" s="3">
        <f t="shared" si="35"/>
        <v>0.44183506280720919</v>
      </c>
      <c r="F176" s="52" t="s">
        <v>2039</v>
      </c>
      <c r="G176" s="53">
        <v>5738</v>
      </c>
      <c r="H176" s="54">
        <f t="shared" si="36"/>
        <v>0.52230111050427819</v>
      </c>
      <c r="I176" s="4" t="s">
        <v>2039</v>
      </c>
      <c r="J176" s="5">
        <v>197</v>
      </c>
      <c r="K176" s="6">
        <f t="shared" si="37"/>
        <v>1.7931913344256326E-2</v>
      </c>
      <c r="L176" s="7" t="s">
        <v>2038</v>
      </c>
      <c r="M176" s="8">
        <v>197</v>
      </c>
      <c r="N176" s="9">
        <f t="shared" si="38"/>
        <v>1.7931913344256326E-2</v>
      </c>
      <c r="O176" s="10"/>
      <c r="P176" s="11"/>
      <c r="Q176" s="12">
        <f t="shared" si="39"/>
        <v>0</v>
      </c>
      <c r="R176" s="13"/>
      <c r="S176" s="14"/>
      <c r="T176" s="15">
        <f t="shared" si="40"/>
        <v>0</v>
      </c>
      <c r="U176" s="16">
        <f t="shared" si="41"/>
        <v>10986</v>
      </c>
      <c r="V176" s="1" t="s">
        <v>2039</v>
      </c>
      <c r="W176" s="29" t="s">
        <v>18</v>
      </c>
      <c r="X176" s="1" t="s">
        <v>541</v>
      </c>
    </row>
    <row r="177" spans="1:24" x14ac:dyDescent="0.25">
      <c r="A177" s="1" t="s">
        <v>175</v>
      </c>
      <c r="B177" s="1">
        <v>139</v>
      </c>
      <c r="C177" s="2" t="s">
        <v>492</v>
      </c>
      <c r="D177" s="30">
        <v>4928</v>
      </c>
      <c r="E177" s="3">
        <f t="shared" si="35"/>
        <v>0.53769776322967811</v>
      </c>
      <c r="F177" s="52" t="s">
        <v>2040</v>
      </c>
      <c r="G177" s="53">
        <v>3413</v>
      </c>
      <c r="H177" s="54">
        <f t="shared" si="36"/>
        <v>0.37239498090561918</v>
      </c>
      <c r="I177" s="4"/>
      <c r="J177" s="5"/>
      <c r="K177" s="6">
        <f t="shared" si="37"/>
        <v>0</v>
      </c>
      <c r="L177" s="7" t="s">
        <v>492</v>
      </c>
      <c r="M177" s="8">
        <v>824</v>
      </c>
      <c r="N177" s="9">
        <f t="shared" si="38"/>
        <v>8.9907255864702676E-2</v>
      </c>
      <c r="O177" s="10"/>
      <c r="P177" s="11"/>
      <c r="Q177" s="12">
        <f t="shared" si="39"/>
        <v>0</v>
      </c>
      <c r="R177" s="13"/>
      <c r="S177" s="14"/>
      <c r="T177" s="15">
        <f t="shared" si="40"/>
        <v>0</v>
      </c>
      <c r="U177" s="16">
        <f t="shared" si="41"/>
        <v>9165</v>
      </c>
      <c r="V177" s="1" t="s">
        <v>492</v>
      </c>
      <c r="W177" s="29" t="s">
        <v>42</v>
      </c>
      <c r="X177" s="1" t="s">
        <v>2041</v>
      </c>
    </row>
    <row r="178" spans="1:24" x14ac:dyDescent="0.25">
      <c r="A178" s="1" t="s">
        <v>175</v>
      </c>
      <c r="B178" s="1">
        <v>140</v>
      </c>
      <c r="C178" s="2" t="s">
        <v>1695</v>
      </c>
      <c r="D178" s="30">
        <v>5178</v>
      </c>
      <c r="E178" s="3">
        <f t="shared" si="35"/>
        <v>0.90683012259194395</v>
      </c>
      <c r="F178" s="52"/>
      <c r="G178" s="53"/>
      <c r="H178" s="54">
        <f t="shared" si="36"/>
        <v>0</v>
      </c>
      <c r="I178" s="4"/>
      <c r="J178" s="5"/>
      <c r="K178" s="6">
        <f t="shared" si="37"/>
        <v>0</v>
      </c>
      <c r="L178" s="7" t="s">
        <v>1695</v>
      </c>
      <c r="M178" s="8">
        <v>532</v>
      </c>
      <c r="N178" s="9">
        <f t="shared" si="38"/>
        <v>9.3169877408056045E-2</v>
      </c>
      <c r="O178" s="10"/>
      <c r="P178" s="11"/>
      <c r="Q178" s="12">
        <f t="shared" si="39"/>
        <v>0</v>
      </c>
      <c r="R178" s="13"/>
      <c r="S178" s="14"/>
      <c r="T178" s="15">
        <f t="shared" si="40"/>
        <v>0</v>
      </c>
      <c r="U178" s="16">
        <f t="shared" si="41"/>
        <v>5710</v>
      </c>
      <c r="V178" s="1" t="s">
        <v>1695</v>
      </c>
      <c r="W178" s="29" t="s">
        <v>42</v>
      </c>
      <c r="X178" s="1" t="s">
        <v>43</v>
      </c>
    </row>
    <row r="179" spans="1:24" x14ac:dyDescent="0.25">
      <c r="A179" s="1" t="s">
        <v>175</v>
      </c>
      <c r="B179" s="1">
        <v>141</v>
      </c>
      <c r="C179" s="2" t="s">
        <v>105</v>
      </c>
      <c r="D179" s="30">
        <v>3979</v>
      </c>
      <c r="E179" s="3">
        <f t="shared" si="35"/>
        <v>0.31360340479192939</v>
      </c>
      <c r="F179" s="52" t="s">
        <v>1342</v>
      </c>
      <c r="G179" s="53">
        <v>8409</v>
      </c>
      <c r="H179" s="54">
        <f t="shared" si="36"/>
        <v>0.66275220680958391</v>
      </c>
      <c r="I179" s="4" t="s">
        <v>1342</v>
      </c>
      <c r="J179" s="5">
        <v>300</v>
      </c>
      <c r="K179" s="6">
        <f t="shared" si="37"/>
        <v>2.364438839848676E-2</v>
      </c>
      <c r="L179" s="7"/>
      <c r="M179" s="8"/>
      <c r="N179" s="9">
        <f t="shared" si="38"/>
        <v>0</v>
      </c>
      <c r="O179" s="10"/>
      <c r="P179" s="11"/>
      <c r="Q179" s="12">
        <f t="shared" si="39"/>
        <v>0</v>
      </c>
      <c r="R179" s="13"/>
      <c r="S179" s="14"/>
      <c r="T179" s="15">
        <f t="shared" si="40"/>
        <v>0</v>
      </c>
      <c r="U179" s="16">
        <f t="shared" si="41"/>
        <v>12688</v>
      </c>
      <c r="V179" s="1" t="s">
        <v>1342</v>
      </c>
      <c r="W179" s="29" t="s">
        <v>18</v>
      </c>
      <c r="X179" s="1" t="s">
        <v>665</v>
      </c>
    </row>
    <row r="180" spans="1:24" x14ac:dyDescent="0.25">
      <c r="A180" s="1" t="s">
        <v>175</v>
      </c>
      <c r="B180" s="1">
        <v>142</v>
      </c>
      <c r="C180" s="2"/>
      <c r="D180" s="30"/>
      <c r="E180" s="3">
        <f t="shared" si="35"/>
        <v>0</v>
      </c>
      <c r="F180" s="52" t="s">
        <v>1884</v>
      </c>
      <c r="G180" s="53">
        <v>6606</v>
      </c>
      <c r="H180" s="54">
        <f t="shared" si="36"/>
        <v>0.71703028329534357</v>
      </c>
      <c r="I180" s="4" t="s">
        <v>1884</v>
      </c>
      <c r="J180" s="5">
        <v>871</v>
      </c>
      <c r="K180" s="6">
        <f t="shared" si="37"/>
        <v>9.4540323455986106E-2</v>
      </c>
      <c r="L180" s="7" t="s">
        <v>2042</v>
      </c>
      <c r="M180" s="8">
        <v>1736</v>
      </c>
      <c r="N180" s="9">
        <f t="shared" si="38"/>
        <v>0.18842939324867036</v>
      </c>
      <c r="O180" s="10"/>
      <c r="P180" s="11"/>
      <c r="Q180" s="12">
        <f t="shared" si="39"/>
        <v>0</v>
      </c>
      <c r="R180" s="13"/>
      <c r="S180" s="14"/>
      <c r="T180" s="15">
        <f t="shared" si="40"/>
        <v>0</v>
      </c>
      <c r="U180" s="16">
        <f t="shared" si="41"/>
        <v>9213</v>
      </c>
      <c r="V180" s="1" t="s">
        <v>1884</v>
      </c>
      <c r="W180" s="29" t="s">
        <v>18</v>
      </c>
      <c r="X180" s="1" t="s">
        <v>1641</v>
      </c>
    </row>
    <row r="181" spans="1:24" x14ac:dyDescent="0.25">
      <c r="A181" s="1" t="s">
        <v>175</v>
      </c>
      <c r="B181" s="1">
        <v>143</v>
      </c>
      <c r="C181" s="2"/>
      <c r="D181" s="30"/>
      <c r="E181" s="3">
        <f t="shared" si="35"/>
        <v>0</v>
      </c>
      <c r="F181" s="52" t="s">
        <v>1700</v>
      </c>
      <c r="G181" s="53">
        <v>9457</v>
      </c>
      <c r="H181" s="54">
        <f t="shared" si="36"/>
        <v>1</v>
      </c>
      <c r="I181" s="4"/>
      <c r="J181" s="5"/>
      <c r="K181" s="6">
        <f t="shared" si="37"/>
        <v>0</v>
      </c>
      <c r="L181" s="7"/>
      <c r="M181" s="8"/>
      <c r="N181" s="9">
        <f t="shared" si="38"/>
        <v>0</v>
      </c>
      <c r="O181" s="10"/>
      <c r="P181" s="11"/>
      <c r="Q181" s="12">
        <f t="shared" si="39"/>
        <v>0</v>
      </c>
      <c r="R181" s="13"/>
      <c r="S181" s="14"/>
      <c r="T181" s="15">
        <f t="shared" si="40"/>
        <v>0</v>
      </c>
      <c r="U181" s="16">
        <f t="shared" si="41"/>
        <v>9457</v>
      </c>
      <c r="V181" s="1" t="s">
        <v>1700</v>
      </c>
      <c r="W181" s="29" t="s">
        <v>18</v>
      </c>
      <c r="X181" s="1" t="s">
        <v>18</v>
      </c>
    </row>
    <row r="182" spans="1:24" x14ac:dyDescent="0.25">
      <c r="A182" s="1" t="s">
        <v>175</v>
      </c>
      <c r="B182" s="1">
        <v>144</v>
      </c>
      <c r="C182" s="2" t="s">
        <v>1886</v>
      </c>
      <c r="D182" s="30">
        <v>7441</v>
      </c>
      <c r="E182" s="3">
        <f t="shared" si="35"/>
        <v>0.6703603603603604</v>
      </c>
      <c r="F182" s="52" t="s">
        <v>2043</v>
      </c>
      <c r="G182" s="53">
        <v>3479</v>
      </c>
      <c r="H182" s="54">
        <f t="shared" si="36"/>
        <v>0.31342342342342344</v>
      </c>
      <c r="I182" s="4" t="s">
        <v>2043</v>
      </c>
      <c r="J182" s="5">
        <v>180</v>
      </c>
      <c r="K182" s="6">
        <f t="shared" si="37"/>
        <v>1.6216216216216217E-2</v>
      </c>
      <c r="L182" s="7"/>
      <c r="M182" s="8"/>
      <c r="N182" s="9">
        <f t="shared" si="38"/>
        <v>0</v>
      </c>
      <c r="O182" s="10"/>
      <c r="P182" s="11"/>
      <c r="Q182" s="12">
        <f t="shared" si="39"/>
        <v>0</v>
      </c>
      <c r="R182" s="13"/>
      <c r="S182" s="14"/>
      <c r="T182" s="15">
        <f t="shared" si="40"/>
        <v>0</v>
      </c>
      <c r="U182" s="16">
        <f t="shared" si="41"/>
        <v>11100</v>
      </c>
      <c r="V182" s="1" t="s">
        <v>1886</v>
      </c>
      <c r="W182" s="29" t="s">
        <v>42</v>
      </c>
      <c r="X182" s="1" t="s">
        <v>665</v>
      </c>
    </row>
    <row r="183" spans="1:24" x14ac:dyDescent="0.25">
      <c r="A183" s="1" t="s">
        <v>175</v>
      </c>
      <c r="B183" s="1">
        <v>145</v>
      </c>
      <c r="C183" s="2" t="s">
        <v>256</v>
      </c>
      <c r="D183" s="30">
        <v>5203</v>
      </c>
      <c r="E183" s="3">
        <f t="shared" si="35"/>
        <v>0.81005760548030514</v>
      </c>
      <c r="F183" s="52" t="s">
        <v>1704</v>
      </c>
      <c r="G183" s="53">
        <v>1125</v>
      </c>
      <c r="H183" s="54">
        <f t="shared" si="36"/>
        <v>0.17515179822512844</v>
      </c>
      <c r="I183" s="4" t="s">
        <v>1704</v>
      </c>
      <c r="J183" s="5">
        <v>95</v>
      </c>
      <c r="K183" s="6">
        <f t="shared" si="37"/>
        <v>1.4790596294566402E-2</v>
      </c>
      <c r="L183" s="7"/>
      <c r="M183" s="8"/>
      <c r="N183" s="9">
        <f t="shared" si="38"/>
        <v>0</v>
      </c>
      <c r="O183" s="10"/>
      <c r="P183" s="11"/>
      <c r="Q183" s="12">
        <f t="shared" si="39"/>
        <v>0</v>
      </c>
      <c r="R183" s="13"/>
      <c r="S183" s="14"/>
      <c r="T183" s="15">
        <f t="shared" si="40"/>
        <v>0</v>
      </c>
      <c r="U183" s="16">
        <f t="shared" si="41"/>
        <v>6423</v>
      </c>
      <c r="V183" s="1" t="s">
        <v>256</v>
      </c>
      <c r="W183" s="29" t="s">
        <v>42</v>
      </c>
      <c r="X183" s="1" t="s">
        <v>665</v>
      </c>
    </row>
    <row r="184" spans="1:24" x14ac:dyDescent="0.25">
      <c r="A184" s="1" t="s">
        <v>175</v>
      </c>
      <c r="B184" s="1">
        <v>146</v>
      </c>
      <c r="C184" s="2" t="s">
        <v>70</v>
      </c>
      <c r="D184" s="30">
        <v>6279</v>
      </c>
      <c r="E184" s="3">
        <f t="shared" si="35"/>
        <v>0.68637953651071271</v>
      </c>
      <c r="F184" s="52" t="s">
        <v>2044</v>
      </c>
      <c r="G184" s="53">
        <v>2869</v>
      </c>
      <c r="H184" s="54">
        <f t="shared" si="36"/>
        <v>0.31362046348928729</v>
      </c>
      <c r="I184" s="4"/>
      <c r="J184" s="5"/>
      <c r="K184" s="6">
        <f t="shared" si="37"/>
        <v>0</v>
      </c>
      <c r="L184" s="7"/>
      <c r="M184" s="8"/>
      <c r="N184" s="9">
        <f t="shared" si="38"/>
        <v>0</v>
      </c>
      <c r="O184" s="10"/>
      <c r="P184" s="11"/>
      <c r="Q184" s="12">
        <f t="shared" si="39"/>
        <v>0</v>
      </c>
      <c r="R184" s="13"/>
      <c r="S184" s="14"/>
      <c r="T184" s="15">
        <f t="shared" si="40"/>
        <v>0</v>
      </c>
      <c r="U184" s="16">
        <f t="shared" si="41"/>
        <v>9148</v>
      </c>
      <c r="V184" s="1" t="s">
        <v>70</v>
      </c>
      <c r="W184" s="29" t="s">
        <v>42</v>
      </c>
      <c r="X184" s="1" t="s">
        <v>98</v>
      </c>
    </row>
    <row r="185" spans="1:24" x14ac:dyDescent="0.25">
      <c r="A185" s="1" t="s">
        <v>175</v>
      </c>
      <c r="B185" s="1">
        <v>147</v>
      </c>
      <c r="C185" s="2" t="s">
        <v>1706</v>
      </c>
      <c r="D185" s="30">
        <v>8258</v>
      </c>
      <c r="E185" s="3">
        <f t="shared" si="35"/>
        <v>1</v>
      </c>
      <c r="F185" s="52"/>
      <c r="G185" s="53"/>
      <c r="H185" s="54">
        <f t="shared" si="36"/>
        <v>0</v>
      </c>
      <c r="I185" s="4"/>
      <c r="J185" s="5"/>
      <c r="K185" s="6">
        <f t="shared" si="37"/>
        <v>0</v>
      </c>
      <c r="L185" s="7"/>
      <c r="M185" s="8"/>
      <c r="N185" s="9">
        <f t="shared" si="38"/>
        <v>0</v>
      </c>
      <c r="O185" s="10"/>
      <c r="P185" s="11"/>
      <c r="Q185" s="12">
        <f t="shared" si="39"/>
        <v>0</v>
      </c>
      <c r="R185" s="13"/>
      <c r="S185" s="14"/>
      <c r="T185" s="15">
        <f t="shared" si="40"/>
        <v>0</v>
      </c>
      <c r="U185" s="16">
        <f t="shared" si="41"/>
        <v>8258</v>
      </c>
      <c r="V185" s="1" t="s">
        <v>1706</v>
      </c>
      <c r="W185" s="29" t="s">
        <v>42</v>
      </c>
      <c r="X185" s="1" t="s">
        <v>42</v>
      </c>
    </row>
    <row r="186" spans="1:24" x14ac:dyDescent="0.25">
      <c r="A186" s="1" t="s">
        <v>175</v>
      </c>
      <c r="B186" s="1">
        <v>148</v>
      </c>
      <c r="C186" s="2" t="s">
        <v>265</v>
      </c>
      <c r="D186" s="30">
        <v>5727</v>
      </c>
      <c r="E186" s="3">
        <f t="shared" si="35"/>
        <v>0.71444610778443118</v>
      </c>
      <c r="F186" s="52" t="s">
        <v>1709</v>
      </c>
      <c r="G186" s="53">
        <v>2134</v>
      </c>
      <c r="H186" s="54">
        <f t="shared" si="36"/>
        <v>0.26621756487025949</v>
      </c>
      <c r="I186" s="4"/>
      <c r="J186" s="5"/>
      <c r="K186" s="6">
        <f t="shared" si="37"/>
        <v>0</v>
      </c>
      <c r="L186" s="7"/>
      <c r="M186" s="8"/>
      <c r="N186" s="9">
        <f t="shared" si="38"/>
        <v>0</v>
      </c>
      <c r="O186" s="10" t="s">
        <v>2045</v>
      </c>
      <c r="P186" s="11">
        <v>155</v>
      </c>
      <c r="Q186" s="12">
        <f t="shared" si="39"/>
        <v>1.9336327345309382E-2</v>
      </c>
      <c r="R186" s="13"/>
      <c r="S186" s="14"/>
      <c r="T186" s="15">
        <f t="shared" si="40"/>
        <v>0</v>
      </c>
      <c r="U186" s="16">
        <f t="shared" si="41"/>
        <v>8016</v>
      </c>
      <c r="V186" s="1" t="s">
        <v>265</v>
      </c>
      <c r="W186" s="29" t="s">
        <v>42</v>
      </c>
      <c r="X186" s="1" t="s">
        <v>2046</v>
      </c>
    </row>
    <row r="187" spans="1:24" x14ac:dyDescent="0.25">
      <c r="A187" s="1" t="s">
        <v>175</v>
      </c>
      <c r="B187" s="1">
        <v>149</v>
      </c>
      <c r="C187" s="2"/>
      <c r="D187" s="30"/>
      <c r="E187" s="3">
        <f t="shared" si="35"/>
        <v>0</v>
      </c>
      <c r="F187" s="52" t="s">
        <v>1712</v>
      </c>
      <c r="G187" s="53">
        <v>8949</v>
      </c>
      <c r="H187" s="54">
        <f t="shared" si="36"/>
        <v>1</v>
      </c>
      <c r="I187" s="4"/>
      <c r="J187" s="5"/>
      <c r="K187" s="6">
        <f t="shared" si="37"/>
        <v>0</v>
      </c>
      <c r="L187" s="7"/>
      <c r="M187" s="8"/>
      <c r="N187" s="9">
        <f t="shared" si="38"/>
        <v>0</v>
      </c>
      <c r="O187" s="10"/>
      <c r="P187" s="11"/>
      <c r="Q187" s="12">
        <f t="shared" si="39"/>
        <v>0</v>
      </c>
      <c r="R187" s="13"/>
      <c r="S187" s="14"/>
      <c r="T187" s="15">
        <f t="shared" si="40"/>
        <v>0</v>
      </c>
      <c r="U187" s="16">
        <f t="shared" si="41"/>
        <v>8949</v>
      </c>
      <c r="V187" s="1" t="s">
        <v>1712</v>
      </c>
      <c r="W187" s="29" t="s">
        <v>18</v>
      </c>
      <c r="X187" s="1" t="s">
        <v>18</v>
      </c>
    </row>
    <row r="188" spans="1:24" x14ac:dyDescent="0.25">
      <c r="A188" s="1" t="s">
        <v>175</v>
      </c>
      <c r="B188" s="1">
        <v>150</v>
      </c>
      <c r="C188" s="2"/>
      <c r="D188" s="30"/>
      <c r="E188" s="3">
        <f t="shared" si="35"/>
        <v>0</v>
      </c>
      <c r="F188" s="52" t="s">
        <v>1893</v>
      </c>
      <c r="G188" s="53">
        <v>6769</v>
      </c>
      <c r="H188" s="54">
        <f t="shared" si="36"/>
        <v>1</v>
      </c>
      <c r="I188" s="4"/>
      <c r="J188" s="5"/>
      <c r="K188" s="6">
        <f t="shared" si="37"/>
        <v>0</v>
      </c>
      <c r="L188" s="7"/>
      <c r="M188" s="8"/>
      <c r="N188" s="9">
        <f t="shared" si="38"/>
        <v>0</v>
      </c>
      <c r="O188" s="10"/>
      <c r="P188" s="11"/>
      <c r="Q188" s="12">
        <f t="shared" si="39"/>
        <v>0</v>
      </c>
      <c r="R188" s="13"/>
      <c r="S188" s="14"/>
      <c r="T188" s="15">
        <f t="shared" si="40"/>
        <v>0</v>
      </c>
      <c r="U188" s="16">
        <f t="shared" si="41"/>
        <v>6769</v>
      </c>
      <c r="V188" s="1" t="s">
        <v>1893</v>
      </c>
      <c r="W188" s="29" t="s">
        <v>18</v>
      </c>
      <c r="X188" s="1" t="s">
        <v>18</v>
      </c>
    </row>
    <row r="189" spans="1:24" ht="22" customHeight="1" thickBot="1" x14ac:dyDescent="0.3">
      <c r="A189" s="1" t="s">
        <v>175</v>
      </c>
      <c r="B189" s="1">
        <v>151</v>
      </c>
      <c r="C189" s="17" t="s">
        <v>2047</v>
      </c>
      <c r="D189" s="31">
        <v>4812</v>
      </c>
      <c r="E189" s="57">
        <f t="shared" si="35"/>
        <v>0.39660430231599769</v>
      </c>
      <c r="F189" s="55" t="s">
        <v>1716</v>
      </c>
      <c r="G189" s="56">
        <v>7321</v>
      </c>
      <c r="H189" s="58">
        <f t="shared" si="36"/>
        <v>0.60339569768400225</v>
      </c>
      <c r="I189" s="18"/>
      <c r="J189" s="19"/>
      <c r="K189" s="59">
        <f t="shared" si="37"/>
        <v>0</v>
      </c>
      <c r="L189" s="20"/>
      <c r="M189" s="21"/>
      <c r="N189" s="60">
        <f t="shared" si="38"/>
        <v>0</v>
      </c>
      <c r="O189" s="22"/>
      <c r="P189" s="23"/>
      <c r="Q189" s="61">
        <f t="shared" si="39"/>
        <v>0</v>
      </c>
      <c r="R189" s="24"/>
      <c r="S189" s="25"/>
      <c r="T189" s="62">
        <f t="shared" si="40"/>
        <v>0</v>
      </c>
      <c r="U189" s="26">
        <f t="shared" si="41"/>
        <v>12133</v>
      </c>
      <c r="V189" s="1" t="s">
        <v>1716</v>
      </c>
      <c r="W189" s="29" t="s">
        <v>18</v>
      </c>
      <c r="X189" s="1" t="s">
        <v>98</v>
      </c>
    </row>
  </sheetData>
  <conditionalFormatting sqref="W2:W499">
    <cfRule type="containsText" dxfId="5" priority="2" operator="containsText" text="R">
      <formula>NOT(ISERROR(SEARCH("R",W2)))</formula>
    </cfRule>
    <cfRule type="containsText" dxfId="4" priority="3" operator="containsText" text="D">
      <formula>NOT(ISERROR(SEARCH("D",W2)))</formula>
    </cfRule>
  </conditionalFormatting>
  <pageMargins left="0.7" right="0.7" top="0.75" bottom="0.75" header="0.3" footer="0.3"/>
  <pageSetup orientation="portrait" horizontalDpi="4294967292" verticalDpi="429496729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</sheetPr>
  <dimension ref="A1:Y189"/>
  <sheetViews>
    <sheetView workbookViewId="0">
      <selection activeCell="C42" sqref="C42"/>
    </sheetView>
  </sheetViews>
  <sheetFormatPr baseColWidth="10" defaultColWidth="10.83203125" defaultRowHeight="21" x14ac:dyDescent="0.25"/>
  <cols>
    <col min="1" max="1" width="11.1640625" style="1" bestFit="1" customWidth="1"/>
    <col min="2" max="2" width="9.1640625" style="1" bestFit="1" customWidth="1"/>
    <col min="3" max="3" width="16" style="1" bestFit="1" customWidth="1"/>
    <col min="4" max="4" width="12.1640625" style="32" bestFit="1" customWidth="1"/>
    <col min="5" max="5" width="11.1640625" style="28" bestFit="1" customWidth="1"/>
    <col min="6" max="6" width="13.83203125" style="1" bestFit="1" customWidth="1"/>
    <col min="7" max="7" width="12.1640625" style="27" bestFit="1" customWidth="1"/>
    <col min="8" max="8" width="9.83203125" style="28" bestFit="1" customWidth="1"/>
    <col min="9" max="9" width="15.83203125" style="1" bestFit="1" customWidth="1"/>
    <col min="10" max="10" width="9.6640625" style="27" bestFit="1" customWidth="1"/>
    <col min="11" max="11" width="9.83203125" style="28" bestFit="1" customWidth="1"/>
    <col min="12" max="12" width="20.83203125" style="1" bestFit="1" customWidth="1"/>
    <col min="13" max="13" width="11" style="27" bestFit="1" customWidth="1"/>
    <col min="14" max="14" width="9.6640625" style="28" bestFit="1" customWidth="1"/>
    <col min="15" max="15" width="13.1640625" style="1" bestFit="1" customWidth="1"/>
    <col min="16" max="16" width="9.6640625" style="27" bestFit="1" customWidth="1"/>
    <col min="17" max="17" width="9.6640625" style="28" bestFit="1" customWidth="1"/>
    <col min="18" max="18" width="13.83203125" style="1" bestFit="1" customWidth="1"/>
    <col min="19" max="19" width="9.5" style="27" bestFit="1" customWidth="1"/>
    <col min="20" max="20" width="9.6640625" style="28" bestFit="1" customWidth="1"/>
    <col min="21" max="21" width="15.83203125" style="27" bestFit="1" customWidth="1"/>
    <col min="22" max="22" width="22.33203125" style="1" bestFit="1" customWidth="1"/>
    <col min="23" max="23" width="15.83203125" style="29" bestFit="1" customWidth="1"/>
    <col min="24" max="24" width="26.83203125" style="1" bestFit="1" customWidth="1"/>
    <col min="25" max="25" width="10.83203125" style="71" customWidth="1"/>
    <col min="26" max="26" width="10.83203125" style="1" customWidth="1"/>
    <col min="27" max="16384" width="10.83203125" style="1"/>
  </cols>
  <sheetData>
    <row r="1" spans="1:25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1389</v>
      </c>
      <c r="J1" s="37" t="s">
        <v>3</v>
      </c>
      <c r="K1" s="38" t="s">
        <v>4</v>
      </c>
      <c r="L1" s="39" t="s">
        <v>1390</v>
      </c>
      <c r="M1" s="40" t="s">
        <v>3</v>
      </c>
      <c r="N1" s="41" t="s">
        <v>4</v>
      </c>
      <c r="O1" s="42" t="s">
        <v>9</v>
      </c>
      <c r="P1" s="43" t="s">
        <v>3</v>
      </c>
      <c r="Q1" s="44" t="s">
        <v>4</v>
      </c>
      <c r="R1" s="45" t="s">
        <v>10</v>
      </c>
      <c r="S1" s="46" t="s">
        <v>3</v>
      </c>
      <c r="T1" s="47" t="s">
        <v>4</v>
      </c>
      <c r="U1" s="48" t="s">
        <v>11</v>
      </c>
      <c r="V1" s="29" t="s">
        <v>12</v>
      </c>
      <c r="W1" s="29" t="s">
        <v>13</v>
      </c>
      <c r="X1" s="29" t="s">
        <v>14</v>
      </c>
      <c r="Y1" s="64"/>
    </row>
    <row r="2" spans="1:25" x14ac:dyDescent="0.25">
      <c r="A2" s="1" t="s">
        <v>15</v>
      </c>
      <c r="B2" s="1">
        <v>1</v>
      </c>
      <c r="C2" s="2" t="s">
        <v>1391</v>
      </c>
      <c r="D2" s="30">
        <v>15612</v>
      </c>
      <c r="E2" s="3"/>
      <c r="F2" s="52" t="s">
        <v>1392</v>
      </c>
      <c r="G2" s="53">
        <v>5044</v>
      </c>
      <c r="H2" s="54">
        <f>G2/SUM($D2,$G2,$J2,$M2,$P2,$S2)</f>
        <v>0.23901814907833011</v>
      </c>
      <c r="I2" s="4"/>
      <c r="J2" s="5"/>
      <c r="K2" s="6">
        <f t="shared" ref="K2:K37" si="0">J2/SUM($D2,$G2,$J2,$M2,$P2,$S2)</f>
        <v>0</v>
      </c>
      <c r="L2" s="7"/>
      <c r="M2" s="8"/>
      <c r="N2" s="9">
        <f t="shared" ref="N2:N37" si="1">M2/SUM($D2,$G2,$J2,$M2,$P2,$S2)</f>
        <v>0</v>
      </c>
      <c r="O2" s="10" t="s">
        <v>1236</v>
      </c>
      <c r="P2" s="11">
        <v>447</v>
      </c>
      <c r="Q2" s="12">
        <f t="shared" ref="Q2:Q37" si="2">P2/SUM($D2,$G2,$J2,$M2,$P2,$S2)</f>
        <v>2.1181822489693407E-2</v>
      </c>
      <c r="R2" s="13"/>
      <c r="S2" s="14"/>
      <c r="T2" s="15">
        <f t="shared" ref="T2:T37" si="3">S2/SUM($D2,$G2,$J2,$M2,$P2,$S2)</f>
        <v>0</v>
      </c>
      <c r="U2" s="16">
        <f t="shared" ref="U2:U37" si="4">D2+G2+J2+M2+P2+S2</f>
        <v>21103</v>
      </c>
      <c r="V2" s="1" t="s">
        <v>1391</v>
      </c>
      <c r="W2" s="29" t="s">
        <v>42</v>
      </c>
      <c r="X2" s="1" t="s">
        <v>1894</v>
      </c>
    </row>
    <row r="3" spans="1:25" x14ac:dyDescent="0.25">
      <c r="A3" s="1" t="s">
        <v>15</v>
      </c>
      <c r="B3" s="1">
        <v>2</v>
      </c>
      <c r="C3" s="2" t="s">
        <v>1471</v>
      </c>
      <c r="D3" s="30">
        <v>26542</v>
      </c>
      <c r="E3" s="3">
        <f t="shared" ref="E3:E37" si="5">D3/SUM($D3,$G3,$J3,$M3,$P3,$S3)</f>
        <v>1</v>
      </c>
      <c r="F3" s="52"/>
      <c r="G3" s="53"/>
      <c r="H3" s="54">
        <f>G3/SUM($D3,$G3,$J3,$M3,$P3,$S3)</f>
        <v>0</v>
      </c>
      <c r="I3" s="4"/>
      <c r="J3" s="5"/>
      <c r="K3" s="6">
        <f t="shared" si="0"/>
        <v>0</v>
      </c>
      <c r="L3" s="7"/>
      <c r="M3" s="8"/>
      <c r="N3" s="9">
        <f t="shared" si="1"/>
        <v>0</v>
      </c>
      <c r="O3" s="10"/>
      <c r="P3" s="11"/>
      <c r="Q3" s="12">
        <f t="shared" si="2"/>
        <v>0</v>
      </c>
      <c r="R3" s="13"/>
      <c r="S3" s="14"/>
      <c r="T3" s="15">
        <f t="shared" si="3"/>
        <v>0</v>
      </c>
      <c r="U3" s="16">
        <f t="shared" si="4"/>
        <v>26542</v>
      </c>
      <c r="V3" s="1" t="s">
        <v>1471</v>
      </c>
      <c r="W3" s="29" t="s">
        <v>42</v>
      </c>
      <c r="X3" s="1" t="s">
        <v>42</v>
      </c>
    </row>
    <row r="4" spans="1:25" x14ac:dyDescent="0.25">
      <c r="A4" s="1" t="s">
        <v>15</v>
      </c>
      <c r="B4" s="1">
        <v>3</v>
      </c>
      <c r="C4" s="2" t="s">
        <v>1478</v>
      </c>
      <c r="D4" s="30">
        <v>22018</v>
      </c>
      <c r="E4" s="3">
        <f t="shared" si="5"/>
        <v>0.60692430674237829</v>
      </c>
      <c r="F4" s="52" t="s">
        <v>2048</v>
      </c>
      <c r="G4" s="53">
        <v>13464</v>
      </c>
      <c r="H4" s="54">
        <f>G4/SUM($D4,$G4,$J4,$M4,$P4,$S4)</f>
        <v>0.37113402061855671</v>
      </c>
      <c r="I4" s="4" t="s">
        <v>2048</v>
      </c>
      <c r="J4" s="5">
        <v>796</v>
      </c>
      <c r="K4" s="6">
        <f t="shared" si="0"/>
        <v>2.1941672639064998E-2</v>
      </c>
      <c r="L4" s="7"/>
      <c r="M4" s="8"/>
      <c r="N4" s="9">
        <f t="shared" si="1"/>
        <v>0</v>
      </c>
      <c r="O4" s="10"/>
      <c r="P4" s="11"/>
      <c r="Q4" s="12">
        <f t="shared" si="2"/>
        <v>0</v>
      </c>
      <c r="R4" s="13"/>
      <c r="S4" s="14"/>
      <c r="T4" s="15">
        <f t="shared" si="3"/>
        <v>0</v>
      </c>
      <c r="U4" s="16">
        <f t="shared" si="4"/>
        <v>36278</v>
      </c>
      <c r="V4" s="1" t="s">
        <v>1478</v>
      </c>
      <c r="W4" s="29" t="s">
        <v>42</v>
      </c>
      <c r="X4" s="1" t="s">
        <v>665</v>
      </c>
    </row>
    <row r="5" spans="1:25" x14ac:dyDescent="0.25">
      <c r="A5" s="1" t="s">
        <v>15</v>
      </c>
      <c r="B5" s="1">
        <v>4</v>
      </c>
      <c r="C5" s="2" t="s">
        <v>1397</v>
      </c>
      <c r="D5" s="30">
        <v>22303</v>
      </c>
      <c r="E5" s="3">
        <f t="shared" si="5"/>
        <v>0.52001678752127589</v>
      </c>
      <c r="F5" s="52" t="s">
        <v>1483</v>
      </c>
      <c r="G5" s="53">
        <v>18612</v>
      </c>
      <c r="H5" s="54"/>
      <c r="I5" s="4" t="s">
        <v>1483</v>
      </c>
      <c r="J5" s="5">
        <v>1020</v>
      </c>
      <c r="K5" s="6">
        <f t="shared" si="0"/>
        <v>2.3782321807456458E-2</v>
      </c>
      <c r="L5" s="7" t="s">
        <v>1397</v>
      </c>
      <c r="M5" s="8">
        <v>954</v>
      </c>
      <c r="N5" s="9">
        <f t="shared" si="1"/>
        <v>2.2243465690503391E-2</v>
      </c>
      <c r="O5" s="10"/>
      <c r="P5" s="11"/>
      <c r="Q5" s="12">
        <f t="shared" si="2"/>
        <v>0</v>
      </c>
      <c r="R5" s="13"/>
      <c r="S5" s="14"/>
      <c r="T5" s="15">
        <f t="shared" si="3"/>
        <v>0</v>
      </c>
      <c r="U5" s="16">
        <f t="shared" si="4"/>
        <v>42889</v>
      </c>
      <c r="V5" s="1" t="s">
        <v>1397</v>
      </c>
      <c r="W5" s="29" t="s">
        <v>42</v>
      </c>
      <c r="X5" s="1" t="s">
        <v>541</v>
      </c>
    </row>
    <row r="6" spans="1:25" x14ac:dyDescent="0.25">
      <c r="A6" s="1" t="s">
        <v>15</v>
      </c>
      <c r="B6" s="1">
        <v>5</v>
      </c>
      <c r="C6" s="2" t="s">
        <v>1399</v>
      </c>
      <c r="D6" s="30">
        <v>30988</v>
      </c>
      <c r="E6" s="3">
        <f t="shared" si="5"/>
        <v>0.6568037303942349</v>
      </c>
      <c r="F6" s="52" t="s">
        <v>914</v>
      </c>
      <c r="G6" s="53">
        <v>15471</v>
      </c>
      <c r="H6" s="54">
        <f t="shared" ref="H6:H37" si="6">G6/SUM($D6,$G6,$J6,$M6,$P6,$S6)</f>
        <v>0.32791437049597288</v>
      </c>
      <c r="I6" s="4" t="s">
        <v>914</v>
      </c>
      <c r="J6" s="5">
        <v>721</v>
      </c>
      <c r="K6" s="6">
        <f t="shared" si="0"/>
        <v>1.5281899109792284E-2</v>
      </c>
      <c r="L6" s="7"/>
      <c r="M6" s="8"/>
      <c r="N6" s="9">
        <f t="shared" si="1"/>
        <v>0</v>
      </c>
      <c r="O6" s="10"/>
      <c r="P6" s="11"/>
      <c r="Q6" s="12">
        <f t="shared" si="2"/>
        <v>0</v>
      </c>
      <c r="R6" s="13"/>
      <c r="S6" s="14"/>
      <c r="T6" s="15">
        <f t="shared" si="3"/>
        <v>0</v>
      </c>
      <c r="U6" s="16">
        <f t="shared" si="4"/>
        <v>47180</v>
      </c>
      <c r="V6" s="1" t="s">
        <v>1399</v>
      </c>
      <c r="W6" s="29" t="s">
        <v>42</v>
      </c>
      <c r="X6" s="1" t="s">
        <v>665</v>
      </c>
    </row>
    <row r="7" spans="1:25" x14ac:dyDescent="0.25">
      <c r="A7" s="1" t="s">
        <v>15</v>
      </c>
      <c r="B7" s="1">
        <v>6</v>
      </c>
      <c r="C7" s="2" t="s">
        <v>1898</v>
      </c>
      <c r="D7" s="30">
        <v>16087</v>
      </c>
      <c r="E7" s="3">
        <f t="shared" si="5"/>
        <v>0.58634640618165912</v>
      </c>
      <c r="F7" s="52" t="s">
        <v>2049</v>
      </c>
      <c r="G7" s="53">
        <v>10263</v>
      </c>
      <c r="H7" s="54">
        <f t="shared" si="6"/>
        <v>0.37407056422218982</v>
      </c>
      <c r="I7" s="4"/>
      <c r="J7" s="5"/>
      <c r="K7" s="6">
        <f t="shared" si="0"/>
        <v>0</v>
      </c>
      <c r="L7" s="7" t="s">
        <v>1898</v>
      </c>
      <c r="M7" s="8">
        <v>1086</v>
      </c>
      <c r="N7" s="9">
        <f t="shared" si="1"/>
        <v>3.9583029596151044E-2</v>
      </c>
      <c r="O7" s="10"/>
      <c r="P7" s="11"/>
      <c r="Q7" s="12">
        <f t="shared" si="2"/>
        <v>0</v>
      </c>
      <c r="R7" s="13"/>
      <c r="S7" s="14"/>
      <c r="T7" s="15">
        <f t="shared" si="3"/>
        <v>0</v>
      </c>
      <c r="U7" s="16">
        <f t="shared" si="4"/>
        <v>27436</v>
      </c>
      <c r="V7" s="1" t="s">
        <v>1898</v>
      </c>
      <c r="W7" s="29" t="s">
        <v>42</v>
      </c>
      <c r="X7" s="1" t="s">
        <v>539</v>
      </c>
    </row>
    <row r="8" spans="1:25" x14ac:dyDescent="0.25">
      <c r="A8" s="1" t="s">
        <v>15</v>
      </c>
      <c r="B8" s="1">
        <v>7</v>
      </c>
      <c r="C8" s="2" t="s">
        <v>1902</v>
      </c>
      <c r="D8" s="30">
        <v>17416</v>
      </c>
      <c r="E8" s="3">
        <f t="shared" si="5"/>
        <v>0.43023715415019764</v>
      </c>
      <c r="F8" s="52" t="s">
        <v>1403</v>
      </c>
      <c r="G8" s="53">
        <v>21072</v>
      </c>
      <c r="H8" s="54">
        <f t="shared" si="6"/>
        <v>0.52055335968379446</v>
      </c>
      <c r="I8" s="4" t="s">
        <v>1403</v>
      </c>
      <c r="J8" s="5">
        <v>932</v>
      </c>
      <c r="K8" s="6">
        <f t="shared" si="0"/>
        <v>2.3023715415019762E-2</v>
      </c>
      <c r="L8" s="7" t="s">
        <v>1902</v>
      </c>
      <c r="M8" s="8">
        <v>1060</v>
      </c>
      <c r="N8" s="9">
        <f t="shared" si="1"/>
        <v>2.6185770750988144E-2</v>
      </c>
      <c r="O8" s="10"/>
      <c r="P8" s="11"/>
      <c r="Q8" s="12">
        <f t="shared" si="2"/>
        <v>0</v>
      </c>
      <c r="R8" s="13"/>
      <c r="S8" s="14"/>
      <c r="T8" s="15">
        <f t="shared" si="3"/>
        <v>0</v>
      </c>
      <c r="U8" s="16">
        <f t="shared" si="4"/>
        <v>40480</v>
      </c>
      <c r="V8" s="1" t="s">
        <v>1403</v>
      </c>
      <c r="W8" s="29" t="s">
        <v>18</v>
      </c>
      <c r="X8" s="1" t="s">
        <v>541</v>
      </c>
    </row>
    <row r="9" spans="1:25" x14ac:dyDescent="0.25">
      <c r="A9" s="1" t="s">
        <v>15</v>
      </c>
      <c r="B9" s="1">
        <v>8</v>
      </c>
      <c r="C9" s="2" t="s">
        <v>1724</v>
      </c>
      <c r="D9" s="30">
        <v>20091</v>
      </c>
      <c r="E9" s="3">
        <f t="shared" si="5"/>
        <v>0.43198090692124103</v>
      </c>
      <c r="F9" s="52" t="s">
        <v>1405</v>
      </c>
      <c r="G9" s="53">
        <v>25242</v>
      </c>
      <c r="H9" s="54">
        <f t="shared" si="6"/>
        <v>0.54273366445204152</v>
      </c>
      <c r="I9" s="4" t="s">
        <v>1405</v>
      </c>
      <c r="J9" s="5">
        <v>1176</v>
      </c>
      <c r="K9" s="6">
        <f t="shared" si="0"/>
        <v>2.5285428626717409E-2</v>
      </c>
      <c r="L9" s="7"/>
      <c r="M9" s="8"/>
      <c r="N9" s="9">
        <f t="shared" si="1"/>
        <v>0</v>
      </c>
      <c r="O9" s="10"/>
      <c r="P9" s="11"/>
      <c r="Q9" s="12">
        <f t="shared" si="2"/>
        <v>0</v>
      </c>
      <c r="R9" s="13"/>
      <c r="S9" s="14"/>
      <c r="T9" s="15">
        <f t="shared" si="3"/>
        <v>0</v>
      </c>
      <c r="U9" s="16">
        <f t="shared" si="4"/>
        <v>46509</v>
      </c>
      <c r="V9" s="1" t="s">
        <v>1405</v>
      </c>
      <c r="W9" s="29" t="s">
        <v>18</v>
      </c>
      <c r="X9" s="1" t="s">
        <v>665</v>
      </c>
    </row>
    <row r="10" spans="1:25" x14ac:dyDescent="0.25">
      <c r="A10" s="1" t="s">
        <v>15</v>
      </c>
      <c r="B10" s="1">
        <v>9</v>
      </c>
      <c r="C10" s="2" t="s">
        <v>1630</v>
      </c>
      <c r="D10" s="30">
        <v>22734</v>
      </c>
      <c r="E10" s="3">
        <f t="shared" si="5"/>
        <v>0.542228158465905</v>
      </c>
      <c r="F10" s="52" t="s">
        <v>2050</v>
      </c>
      <c r="G10" s="53">
        <v>17674</v>
      </c>
      <c r="H10" s="54">
        <f t="shared" si="6"/>
        <v>0.42154220430748685</v>
      </c>
      <c r="I10" s="4"/>
      <c r="J10" s="5"/>
      <c r="K10" s="6">
        <f t="shared" si="0"/>
        <v>0</v>
      </c>
      <c r="L10" s="7" t="s">
        <v>1630</v>
      </c>
      <c r="M10" s="8">
        <v>1519</v>
      </c>
      <c r="N10" s="9">
        <f t="shared" si="1"/>
        <v>3.6229637226608151E-2</v>
      </c>
      <c r="O10" s="10"/>
      <c r="P10" s="11"/>
      <c r="Q10" s="12">
        <f t="shared" si="2"/>
        <v>0</v>
      </c>
      <c r="R10" s="13"/>
      <c r="S10" s="14"/>
      <c r="T10" s="15">
        <f t="shared" si="3"/>
        <v>0</v>
      </c>
      <c r="U10" s="16">
        <f t="shared" si="4"/>
        <v>41927</v>
      </c>
      <c r="V10" s="1" t="s">
        <v>1630</v>
      </c>
      <c r="W10" s="29" t="s">
        <v>42</v>
      </c>
      <c r="X10" s="1" t="s">
        <v>539</v>
      </c>
    </row>
    <row r="11" spans="1:25" x14ac:dyDescent="0.25">
      <c r="A11" s="1" t="s">
        <v>15</v>
      </c>
      <c r="B11" s="1">
        <v>10</v>
      </c>
      <c r="C11" s="2" t="s">
        <v>1623</v>
      </c>
      <c r="D11" s="30">
        <v>19284</v>
      </c>
      <c r="E11" s="3">
        <f t="shared" si="5"/>
        <v>0.84110437475465605</v>
      </c>
      <c r="F11" s="52" t="s">
        <v>2003</v>
      </c>
      <c r="G11" s="53">
        <v>2745</v>
      </c>
      <c r="H11" s="54">
        <f t="shared" si="6"/>
        <v>0.1197278318140184</v>
      </c>
      <c r="I11" s="4"/>
      <c r="J11" s="5"/>
      <c r="K11" s="6">
        <f t="shared" si="0"/>
        <v>0</v>
      </c>
      <c r="L11" s="7" t="s">
        <v>1623</v>
      </c>
      <c r="M11" s="8">
        <v>898</v>
      </c>
      <c r="N11" s="9">
        <f t="shared" si="1"/>
        <v>3.9167793431325509E-2</v>
      </c>
      <c r="O11" s="10"/>
      <c r="P11" s="11"/>
      <c r="Q11" s="12">
        <f t="shared" si="2"/>
        <v>0</v>
      </c>
      <c r="R11" s="13"/>
      <c r="S11" s="14"/>
      <c r="T11" s="15">
        <f t="shared" si="3"/>
        <v>0</v>
      </c>
      <c r="U11" s="16">
        <f t="shared" si="4"/>
        <v>22927</v>
      </c>
      <c r="V11" s="1" t="s">
        <v>1623</v>
      </c>
      <c r="W11" s="29" t="s">
        <v>42</v>
      </c>
      <c r="X11" s="1" t="s">
        <v>1924</v>
      </c>
    </row>
    <row r="12" spans="1:25" x14ac:dyDescent="0.25">
      <c r="A12" s="1" t="s">
        <v>15</v>
      </c>
      <c r="B12" s="1">
        <v>11</v>
      </c>
      <c r="C12" s="2" t="s">
        <v>1409</v>
      </c>
      <c r="D12" s="30">
        <v>23787</v>
      </c>
      <c r="E12" s="3">
        <f t="shared" si="5"/>
        <v>0.77875266000982157</v>
      </c>
      <c r="F12" s="52" t="s">
        <v>2051</v>
      </c>
      <c r="G12" s="53">
        <v>6758</v>
      </c>
      <c r="H12" s="54">
        <f t="shared" si="6"/>
        <v>0.22124733999017843</v>
      </c>
      <c r="I12" s="4"/>
      <c r="J12" s="5"/>
      <c r="K12" s="6">
        <f t="shared" si="0"/>
        <v>0</v>
      </c>
      <c r="L12" s="7"/>
      <c r="M12" s="8"/>
      <c r="N12" s="9">
        <f t="shared" si="1"/>
        <v>0</v>
      </c>
      <c r="O12" s="10"/>
      <c r="P12" s="11"/>
      <c r="Q12" s="12">
        <f t="shared" si="2"/>
        <v>0</v>
      </c>
      <c r="R12" s="13"/>
      <c r="S12" s="14"/>
      <c r="T12" s="15">
        <f t="shared" si="3"/>
        <v>0</v>
      </c>
      <c r="U12" s="16">
        <f t="shared" si="4"/>
        <v>30545</v>
      </c>
      <c r="V12" s="1" t="s">
        <v>1409</v>
      </c>
      <c r="W12" s="29" t="s">
        <v>42</v>
      </c>
      <c r="X12" s="1" t="s">
        <v>98</v>
      </c>
    </row>
    <row r="13" spans="1:25" x14ac:dyDescent="0.25">
      <c r="A13" s="1" t="s">
        <v>15</v>
      </c>
      <c r="B13" s="1">
        <v>12</v>
      </c>
      <c r="C13" s="2" t="s">
        <v>115</v>
      </c>
      <c r="D13" s="30">
        <v>24289</v>
      </c>
      <c r="E13" s="3">
        <f t="shared" si="5"/>
        <v>0.49369893085084759</v>
      </c>
      <c r="F13" s="52" t="s">
        <v>2052</v>
      </c>
      <c r="G13" s="53">
        <v>22967</v>
      </c>
      <c r="H13" s="54">
        <f t="shared" si="6"/>
        <v>0.46682791983413963</v>
      </c>
      <c r="I13" s="4" t="s">
        <v>2052</v>
      </c>
      <c r="J13" s="5">
        <v>966</v>
      </c>
      <c r="K13" s="6">
        <f t="shared" si="0"/>
        <v>1.9634944509939429E-2</v>
      </c>
      <c r="L13" s="7" t="s">
        <v>115</v>
      </c>
      <c r="M13" s="8">
        <v>976</v>
      </c>
      <c r="N13" s="9">
        <f t="shared" si="1"/>
        <v>1.9838204805073378E-2</v>
      </c>
      <c r="O13" s="10"/>
      <c r="P13" s="11"/>
      <c r="Q13" s="12">
        <f t="shared" si="2"/>
        <v>0</v>
      </c>
      <c r="R13" s="13"/>
      <c r="S13" s="14"/>
      <c r="T13" s="15">
        <f t="shared" si="3"/>
        <v>0</v>
      </c>
      <c r="U13" s="16">
        <f t="shared" si="4"/>
        <v>49198</v>
      </c>
      <c r="V13" s="1" t="s">
        <v>115</v>
      </c>
      <c r="W13" s="29" t="s">
        <v>42</v>
      </c>
      <c r="X13" s="1" t="s">
        <v>541</v>
      </c>
    </row>
    <row r="14" spans="1:25" x14ac:dyDescent="0.25">
      <c r="A14" s="1" t="s">
        <v>15</v>
      </c>
      <c r="B14" s="1">
        <v>13</v>
      </c>
      <c r="C14" s="2" t="s">
        <v>2053</v>
      </c>
      <c r="D14" s="30">
        <v>18381</v>
      </c>
      <c r="E14" s="3">
        <f t="shared" si="5"/>
        <v>0.49398011287288363</v>
      </c>
      <c r="F14" s="52" t="s">
        <v>1412</v>
      </c>
      <c r="G14" s="53">
        <v>16866</v>
      </c>
      <c r="H14" s="54">
        <f t="shared" si="6"/>
        <v>0.45326525127653855</v>
      </c>
      <c r="I14" s="4" t="s">
        <v>1412</v>
      </c>
      <c r="J14" s="5">
        <v>842</v>
      </c>
      <c r="K14" s="6">
        <f t="shared" si="0"/>
        <v>2.2628325718892769E-2</v>
      </c>
      <c r="L14" s="7" t="s">
        <v>2053</v>
      </c>
      <c r="M14" s="8">
        <v>1121</v>
      </c>
      <c r="N14" s="9">
        <f t="shared" si="1"/>
        <v>3.0126310131685031E-2</v>
      </c>
      <c r="O14" s="10"/>
      <c r="P14" s="11"/>
      <c r="Q14" s="12">
        <f t="shared" si="2"/>
        <v>0</v>
      </c>
      <c r="R14" s="13"/>
      <c r="S14" s="14"/>
      <c r="T14" s="15">
        <f t="shared" si="3"/>
        <v>0</v>
      </c>
      <c r="U14" s="16">
        <f t="shared" si="4"/>
        <v>37210</v>
      </c>
      <c r="V14" s="1" t="s">
        <v>2053</v>
      </c>
      <c r="W14" s="29" t="s">
        <v>42</v>
      </c>
      <c r="X14" s="1" t="s">
        <v>541</v>
      </c>
    </row>
    <row r="15" spans="1:25" x14ac:dyDescent="0.25">
      <c r="A15" s="1" t="s">
        <v>15</v>
      </c>
      <c r="B15" s="1">
        <v>14</v>
      </c>
      <c r="C15" s="2" t="s">
        <v>1657</v>
      </c>
      <c r="D15" s="30">
        <v>20502</v>
      </c>
      <c r="E15" s="3">
        <f t="shared" si="5"/>
        <v>0.4788620544681646</v>
      </c>
      <c r="F15" s="52" t="s">
        <v>2054</v>
      </c>
      <c r="G15" s="53">
        <v>20888</v>
      </c>
      <c r="H15" s="54">
        <f t="shared" si="6"/>
        <v>0.4878777969822955</v>
      </c>
      <c r="I15" s="4" t="s">
        <v>1657</v>
      </c>
      <c r="J15" s="5">
        <v>570</v>
      </c>
      <c r="K15" s="6">
        <f t="shared" si="0"/>
        <v>1.331340215817256E-2</v>
      </c>
      <c r="L15" s="7" t="s">
        <v>1657</v>
      </c>
      <c r="M15" s="8">
        <v>854</v>
      </c>
      <c r="N15" s="9">
        <f t="shared" si="1"/>
        <v>1.9946746391367311E-2</v>
      </c>
      <c r="O15" s="10"/>
      <c r="P15" s="11"/>
      <c r="Q15" s="12">
        <f t="shared" si="2"/>
        <v>0</v>
      </c>
      <c r="R15" s="13"/>
      <c r="S15" s="14"/>
      <c r="T15" s="15">
        <f t="shared" si="3"/>
        <v>0</v>
      </c>
      <c r="U15" s="16">
        <f t="shared" si="4"/>
        <v>42814</v>
      </c>
      <c r="V15" s="1" t="s">
        <v>1657</v>
      </c>
      <c r="W15" s="29" t="s">
        <v>42</v>
      </c>
      <c r="X15" s="1" t="s">
        <v>2055</v>
      </c>
    </row>
    <row r="16" spans="1:25" x14ac:dyDescent="0.25">
      <c r="A16" s="1" t="s">
        <v>15</v>
      </c>
      <c r="B16" s="1">
        <v>15</v>
      </c>
      <c r="C16" s="2" t="s">
        <v>1416</v>
      </c>
      <c r="D16" s="30">
        <v>16426</v>
      </c>
      <c r="E16" s="3">
        <f t="shared" si="5"/>
        <v>0.84718139151065042</v>
      </c>
      <c r="F16" s="52"/>
      <c r="G16" s="53"/>
      <c r="H16" s="54">
        <f t="shared" si="6"/>
        <v>0</v>
      </c>
      <c r="I16" s="4" t="s">
        <v>435</v>
      </c>
      <c r="J16" s="5">
        <v>2963</v>
      </c>
      <c r="K16" s="6">
        <f t="shared" si="0"/>
        <v>0.15281860848934964</v>
      </c>
      <c r="L16" s="7"/>
      <c r="M16" s="8"/>
      <c r="N16" s="9">
        <f t="shared" si="1"/>
        <v>0</v>
      </c>
      <c r="O16" s="10"/>
      <c r="P16" s="11"/>
      <c r="Q16" s="12">
        <f t="shared" si="2"/>
        <v>0</v>
      </c>
      <c r="R16" s="13"/>
      <c r="S16" s="14"/>
      <c r="T16" s="15">
        <f t="shared" si="3"/>
        <v>0</v>
      </c>
      <c r="U16" s="16">
        <f t="shared" si="4"/>
        <v>19389</v>
      </c>
      <c r="V16" s="1" t="s">
        <v>1416</v>
      </c>
      <c r="W16" s="29" t="s">
        <v>42</v>
      </c>
      <c r="X16" s="1" t="s">
        <v>1828</v>
      </c>
    </row>
    <row r="17" spans="1:24" x14ac:dyDescent="0.25">
      <c r="A17" s="1" t="s">
        <v>15</v>
      </c>
      <c r="B17" s="1">
        <v>16</v>
      </c>
      <c r="C17" s="2" t="s">
        <v>2056</v>
      </c>
      <c r="D17" s="30">
        <v>17162</v>
      </c>
      <c r="E17" s="3">
        <f t="shared" si="5"/>
        <v>0.40552930056710773</v>
      </c>
      <c r="F17" s="52" t="s">
        <v>66</v>
      </c>
      <c r="G17" s="53">
        <v>23099</v>
      </c>
      <c r="H17" s="54">
        <f t="shared" si="6"/>
        <v>0.54581758034026462</v>
      </c>
      <c r="I17" s="4" t="s">
        <v>66</v>
      </c>
      <c r="J17" s="5">
        <v>889</v>
      </c>
      <c r="K17" s="6">
        <f t="shared" si="0"/>
        <v>2.1006616257088846E-2</v>
      </c>
      <c r="L17" s="7" t="s">
        <v>2056</v>
      </c>
      <c r="M17" s="8">
        <v>1170</v>
      </c>
      <c r="N17" s="9">
        <f t="shared" si="1"/>
        <v>2.7646502835538753E-2</v>
      </c>
      <c r="O17" s="10"/>
      <c r="P17" s="11"/>
      <c r="Q17" s="12">
        <f t="shared" si="2"/>
        <v>0</v>
      </c>
      <c r="R17" s="13"/>
      <c r="S17" s="14"/>
      <c r="T17" s="15">
        <f t="shared" si="3"/>
        <v>0</v>
      </c>
      <c r="U17" s="16">
        <f t="shared" si="4"/>
        <v>42320</v>
      </c>
      <c r="V17" s="1" t="s">
        <v>66</v>
      </c>
      <c r="W17" s="29" t="s">
        <v>18</v>
      </c>
      <c r="X17" s="1" t="s">
        <v>541</v>
      </c>
    </row>
    <row r="18" spans="1:24" x14ac:dyDescent="0.25">
      <c r="A18" s="1" t="s">
        <v>15</v>
      </c>
      <c r="B18" s="1">
        <v>17</v>
      </c>
      <c r="C18" s="2" t="s">
        <v>330</v>
      </c>
      <c r="D18" s="30">
        <v>17623</v>
      </c>
      <c r="E18" s="3">
        <f t="shared" si="5"/>
        <v>0.47659355815777377</v>
      </c>
      <c r="F18" s="52" t="s">
        <v>1906</v>
      </c>
      <c r="G18" s="53">
        <v>17544</v>
      </c>
      <c r="H18" s="54">
        <f t="shared" si="6"/>
        <v>0.47445709495091543</v>
      </c>
      <c r="I18" s="4" t="s">
        <v>1906</v>
      </c>
      <c r="J18" s="5">
        <v>987</v>
      </c>
      <c r="K18" s="6">
        <f t="shared" si="0"/>
        <v>2.6692268166698219E-2</v>
      </c>
      <c r="L18" s="7" t="s">
        <v>330</v>
      </c>
      <c r="M18" s="8">
        <v>823</v>
      </c>
      <c r="N18" s="9">
        <f t="shared" si="1"/>
        <v>2.2257078724612599E-2</v>
      </c>
      <c r="O18" s="10"/>
      <c r="P18" s="11"/>
      <c r="Q18" s="12">
        <f t="shared" si="2"/>
        <v>0</v>
      </c>
      <c r="R18" s="13"/>
      <c r="S18" s="14"/>
      <c r="T18" s="15">
        <f t="shared" si="3"/>
        <v>0</v>
      </c>
      <c r="U18" s="16">
        <f t="shared" si="4"/>
        <v>36977</v>
      </c>
      <c r="V18" s="1" t="s">
        <v>1906</v>
      </c>
      <c r="W18" s="29" t="s">
        <v>18</v>
      </c>
      <c r="X18" s="1" t="s">
        <v>541</v>
      </c>
    </row>
    <row r="19" spans="1:24" x14ac:dyDescent="0.25">
      <c r="A19" s="1" t="s">
        <v>15</v>
      </c>
      <c r="B19" s="1">
        <v>18</v>
      </c>
      <c r="C19" s="2" t="s">
        <v>2057</v>
      </c>
      <c r="D19" s="30">
        <v>16502</v>
      </c>
      <c r="E19" s="3">
        <f t="shared" si="5"/>
        <v>0.43240835364096114</v>
      </c>
      <c r="F19" s="52" t="s">
        <v>1907</v>
      </c>
      <c r="G19" s="53">
        <v>19584</v>
      </c>
      <c r="H19" s="54">
        <f t="shared" si="6"/>
        <v>0.51316720383617642</v>
      </c>
      <c r="I19" s="4" t="s">
        <v>1907</v>
      </c>
      <c r="J19" s="5">
        <v>1303</v>
      </c>
      <c r="K19" s="6">
        <f t="shared" si="0"/>
        <v>3.4143018106542987E-2</v>
      </c>
      <c r="L19" s="7" t="s">
        <v>2057</v>
      </c>
      <c r="M19" s="8">
        <v>774</v>
      </c>
      <c r="N19" s="9">
        <f t="shared" si="1"/>
        <v>2.0281424416319471E-2</v>
      </c>
      <c r="O19" s="10"/>
      <c r="P19" s="11"/>
      <c r="Q19" s="12">
        <f t="shared" si="2"/>
        <v>0</v>
      </c>
      <c r="R19" s="13"/>
      <c r="S19" s="14"/>
      <c r="T19" s="15">
        <f t="shared" si="3"/>
        <v>0</v>
      </c>
      <c r="U19" s="16">
        <f t="shared" si="4"/>
        <v>38163</v>
      </c>
      <c r="V19" s="1" t="s">
        <v>1907</v>
      </c>
      <c r="W19" s="29" t="s">
        <v>18</v>
      </c>
      <c r="X19" s="1" t="s">
        <v>541</v>
      </c>
    </row>
    <row r="20" spans="1:24" x14ac:dyDescent="0.25">
      <c r="A20" s="1" t="s">
        <v>15</v>
      </c>
      <c r="B20" s="1">
        <v>19</v>
      </c>
      <c r="C20" s="2" t="s">
        <v>1425</v>
      </c>
      <c r="D20" s="30">
        <v>19769</v>
      </c>
      <c r="E20" s="3">
        <f t="shared" si="5"/>
        <v>0.53493343435436735</v>
      </c>
      <c r="F20" s="52" t="s">
        <v>2058</v>
      </c>
      <c r="G20" s="53">
        <v>14817</v>
      </c>
      <c r="H20" s="54">
        <f t="shared" si="6"/>
        <v>0.4009362485117437</v>
      </c>
      <c r="I20" s="4" t="s">
        <v>2058</v>
      </c>
      <c r="J20" s="5">
        <v>750</v>
      </c>
      <c r="K20" s="6">
        <f t="shared" si="0"/>
        <v>2.0294404156293973E-2</v>
      </c>
      <c r="L20" s="7" t="s">
        <v>1425</v>
      </c>
      <c r="M20" s="8">
        <v>1620</v>
      </c>
      <c r="N20" s="9">
        <f t="shared" si="1"/>
        <v>4.3835912977594975E-2</v>
      </c>
      <c r="O20" s="10"/>
      <c r="P20" s="11"/>
      <c r="Q20" s="12">
        <f t="shared" si="2"/>
        <v>0</v>
      </c>
      <c r="R20" s="13"/>
      <c r="S20" s="14"/>
      <c r="T20" s="15">
        <f t="shared" si="3"/>
        <v>0</v>
      </c>
      <c r="U20" s="16">
        <f t="shared" si="4"/>
        <v>36956</v>
      </c>
      <c r="V20" s="1" t="s">
        <v>1425</v>
      </c>
      <c r="W20" s="29" t="s">
        <v>42</v>
      </c>
      <c r="X20" s="1" t="s">
        <v>1903</v>
      </c>
    </row>
    <row r="21" spans="1:24" x14ac:dyDescent="0.25">
      <c r="A21" s="1" t="s">
        <v>15</v>
      </c>
      <c r="B21" s="1">
        <v>20</v>
      </c>
      <c r="C21" s="2" t="s">
        <v>2059</v>
      </c>
      <c r="D21" s="30">
        <v>18203</v>
      </c>
      <c r="E21" s="3">
        <f t="shared" si="5"/>
        <v>0.45610122776246553</v>
      </c>
      <c r="F21" s="52" t="s">
        <v>1736</v>
      </c>
      <c r="G21" s="53">
        <v>19598</v>
      </c>
      <c r="H21" s="54">
        <f t="shared" si="6"/>
        <v>0.49105487346529691</v>
      </c>
      <c r="I21" s="4" t="s">
        <v>1736</v>
      </c>
      <c r="J21" s="5">
        <v>1148</v>
      </c>
      <c r="K21" s="6">
        <f t="shared" si="0"/>
        <v>2.8764720621398145E-2</v>
      </c>
      <c r="L21" s="7" t="s">
        <v>2059</v>
      </c>
      <c r="M21" s="8">
        <v>961</v>
      </c>
      <c r="N21" s="9">
        <f t="shared" si="1"/>
        <v>2.4079178150839389E-2</v>
      </c>
      <c r="O21" s="10"/>
      <c r="P21" s="11"/>
      <c r="Q21" s="12">
        <f t="shared" si="2"/>
        <v>0</v>
      </c>
      <c r="R21" s="13"/>
      <c r="S21" s="14"/>
      <c r="T21" s="15">
        <f t="shared" si="3"/>
        <v>0</v>
      </c>
      <c r="U21" s="16">
        <f t="shared" si="4"/>
        <v>39910</v>
      </c>
      <c r="V21" s="1" t="s">
        <v>1736</v>
      </c>
      <c r="W21" s="29" t="s">
        <v>18</v>
      </c>
      <c r="X21" s="1" t="s">
        <v>1903</v>
      </c>
    </row>
    <row r="22" spans="1:24" x14ac:dyDescent="0.25">
      <c r="A22" s="1" t="s">
        <v>15</v>
      </c>
      <c r="B22" s="1">
        <v>21</v>
      </c>
      <c r="C22" s="2" t="s">
        <v>2060</v>
      </c>
      <c r="D22" s="30">
        <v>18805</v>
      </c>
      <c r="E22" s="3">
        <f t="shared" si="5"/>
        <v>0.433354841683182</v>
      </c>
      <c r="F22" s="52" t="s">
        <v>72</v>
      </c>
      <c r="G22" s="53">
        <v>24589</v>
      </c>
      <c r="H22" s="54">
        <f t="shared" si="6"/>
        <v>0.56664515831681794</v>
      </c>
      <c r="I22" s="4"/>
      <c r="J22" s="5"/>
      <c r="K22" s="6">
        <f t="shared" si="0"/>
        <v>0</v>
      </c>
      <c r="L22" s="7"/>
      <c r="M22" s="8"/>
      <c r="N22" s="9">
        <f t="shared" si="1"/>
        <v>0</v>
      </c>
      <c r="O22" s="10"/>
      <c r="P22" s="11"/>
      <c r="Q22" s="12">
        <f t="shared" si="2"/>
        <v>0</v>
      </c>
      <c r="R22" s="13"/>
      <c r="S22" s="14"/>
      <c r="T22" s="15">
        <f t="shared" si="3"/>
        <v>0</v>
      </c>
      <c r="U22" s="16">
        <f t="shared" si="4"/>
        <v>43394</v>
      </c>
      <c r="V22" s="1" t="s">
        <v>72</v>
      </c>
      <c r="W22" s="29" t="s">
        <v>18</v>
      </c>
      <c r="X22" s="1" t="s">
        <v>98</v>
      </c>
    </row>
    <row r="23" spans="1:24" x14ac:dyDescent="0.25">
      <c r="A23" s="1" t="s">
        <v>15</v>
      </c>
      <c r="B23" s="1">
        <v>22</v>
      </c>
      <c r="C23" s="2" t="s">
        <v>654</v>
      </c>
      <c r="D23" s="30">
        <v>19130</v>
      </c>
      <c r="E23" s="3">
        <f t="shared" si="5"/>
        <v>0.57092547825827444</v>
      </c>
      <c r="F23" s="52" t="s">
        <v>2061</v>
      </c>
      <c r="G23" s="53">
        <v>13155</v>
      </c>
      <c r="H23" s="54">
        <f t="shared" si="6"/>
        <v>0.39260453039663357</v>
      </c>
      <c r="I23" s="4" t="s">
        <v>2061</v>
      </c>
      <c r="J23" s="5">
        <v>557</v>
      </c>
      <c r="K23" s="6">
        <f t="shared" si="0"/>
        <v>1.6623392127018233E-2</v>
      </c>
      <c r="L23" s="7" t="s">
        <v>654</v>
      </c>
      <c r="M23" s="8">
        <v>665</v>
      </c>
      <c r="N23" s="9">
        <f t="shared" si="1"/>
        <v>1.9846599218073836E-2</v>
      </c>
      <c r="O23" s="10"/>
      <c r="P23" s="11"/>
      <c r="Q23" s="12">
        <f t="shared" si="2"/>
        <v>0</v>
      </c>
      <c r="R23" s="13"/>
      <c r="S23" s="14"/>
      <c r="T23" s="15">
        <f t="shared" si="3"/>
        <v>0</v>
      </c>
      <c r="U23" s="16">
        <f t="shared" si="4"/>
        <v>33507</v>
      </c>
      <c r="V23" s="1" t="s">
        <v>654</v>
      </c>
      <c r="W23" s="29" t="s">
        <v>42</v>
      </c>
      <c r="X23" s="1" t="s">
        <v>541</v>
      </c>
    </row>
    <row r="24" spans="1:24" x14ac:dyDescent="0.25">
      <c r="A24" s="1" t="s">
        <v>15</v>
      </c>
      <c r="B24" s="1">
        <v>23</v>
      </c>
      <c r="C24" s="2" t="s">
        <v>1863</v>
      </c>
      <c r="D24" s="30">
        <v>14456</v>
      </c>
      <c r="E24" s="3">
        <f t="shared" si="5"/>
        <v>0.86796757730411289</v>
      </c>
      <c r="F24" s="52" t="s">
        <v>325</v>
      </c>
      <c r="G24" s="53">
        <v>2199</v>
      </c>
      <c r="H24" s="54">
        <f t="shared" si="6"/>
        <v>0.13203242269588711</v>
      </c>
      <c r="I24" s="4"/>
      <c r="J24" s="5"/>
      <c r="K24" s="6">
        <f t="shared" si="0"/>
        <v>0</v>
      </c>
      <c r="L24" s="7"/>
      <c r="M24" s="8"/>
      <c r="N24" s="9">
        <f t="shared" si="1"/>
        <v>0</v>
      </c>
      <c r="O24" s="10"/>
      <c r="P24" s="11"/>
      <c r="Q24" s="12">
        <f t="shared" si="2"/>
        <v>0</v>
      </c>
      <c r="R24" s="13"/>
      <c r="S24" s="14"/>
      <c r="T24" s="15">
        <f t="shared" si="3"/>
        <v>0</v>
      </c>
      <c r="U24" s="16">
        <f t="shared" si="4"/>
        <v>16655</v>
      </c>
      <c r="V24" s="1" t="s">
        <v>1863</v>
      </c>
      <c r="W24" s="29" t="s">
        <v>42</v>
      </c>
      <c r="X24" s="1" t="s">
        <v>98</v>
      </c>
    </row>
    <row r="25" spans="1:24" x14ac:dyDescent="0.25">
      <c r="A25" s="1" t="s">
        <v>15</v>
      </c>
      <c r="B25" s="1">
        <v>24</v>
      </c>
      <c r="C25" s="2" t="s">
        <v>2062</v>
      </c>
      <c r="D25" s="30">
        <v>16400</v>
      </c>
      <c r="E25" s="3">
        <f t="shared" si="5"/>
        <v>0.51501067705062176</v>
      </c>
      <c r="F25" s="52" t="s">
        <v>1435</v>
      </c>
      <c r="G25" s="53">
        <v>14077</v>
      </c>
      <c r="H25" s="54">
        <f t="shared" si="6"/>
        <v>0.44206129883180506</v>
      </c>
      <c r="I25" s="4" t="s">
        <v>1435</v>
      </c>
      <c r="J25" s="5">
        <v>581</v>
      </c>
      <c r="K25" s="6">
        <f t="shared" si="0"/>
        <v>1.8245195327220198E-2</v>
      </c>
      <c r="L25" s="7" t="s">
        <v>2062</v>
      </c>
      <c r="M25" s="8">
        <v>786</v>
      </c>
      <c r="N25" s="9">
        <f t="shared" si="1"/>
        <v>2.4682828790352971E-2</v>
      </c>
      <c r="O25" s="10"/>
      <c r="P25" s="11"/>
      <c r="Q25" s="12">
        <f t="shared" si="2"/>
        <v>0</v>
      </c>
      <c r="R25" s="13"/>
      <c r="S25" s="14"/>
      <c r="T25" s="15">
        <f t="shared" si="3"/>
        <v>0</v>
      </c>
      <c r="U25" s="16">
        <f t="shared" si="4"/>
        <v>31844</v>
      </c>
      <c r="V25" s="1" t="s">
        <v>2062</v>
      </c>
      <c r="W25" s="29" t="s">
        <v>42</v>
      </c>
      <c r="X25" s="1" t="s">
        <v>1903</v>
      </c>
    </row>
    <row r="26" spans="1:24" x14ac:dyDescent="0.25">
      <c r="A26" s="1" t="s">
        <v>15</v>
      </c>
      <c r="B26" s="1">
        <v>25</v>
      </c>
      <c r="C26" s="2" t="s">
        <v>1437</v>
      </c>
      <c r="D26" s="30">
        <v>23629</v>
      </c>
      <c r="E26" s="3">
        <f t="shared" si="5"/>
        <v>0.61048960082676662</v>
      </c>
      <c r="F26" s="52" t="s">
        <v>1583</v>
      </c>
      <c r="G26" s="53">
        <v>13627</v>
      </c>
      <c r="H26" s="54">
        <f t="shared" si="6"/>
        <v>0.35207337553287688</v>
      </c>
      <c r="I26" s="4" t="s">
        <v>1583</v>
      </c>
      <c r="J26" s="5">
        <v>634</v>
      </c>
      <c r="K26" s="6">
        <f t="shared" si="0"/>
        <v>1.6380312621108385E-2</v>
      </c>
      <c r="L26" s="7" t="s">
        <v>1437</v>
      </c>
      <c r="M26" s="8">
        <v>815</v>
      </c>
      <c r="N26" s="9">
        <f t="shared" si="1"/>
        <v>2.1056711019248161E-2</v>
      </c>
      <c r="O26" s="10"/>
      <c r="P26" s="11"/>
      <c r="Q26" s="12">
        <f t="shared" si="2"/>
        <v>0</v>
      </c>
      <c r="R26" s="13"/>
      <c r="S26" s="14"/>
      <c r="T26" s="15">
        <f t="shared" si="3"/>
        <v>0</v>
      </c>
      <c r="U26" s="16">
        <f t="shared" si="4"/>
        <v>38705</v>
      </c>
      <c r="V26" s="1" t="s">
        <v>1437</v>
      </c>
      <c r="W26" s="29" t="s">
        <v>42</v>
      </c>
      <c r="X26" s="1" t="s">
        <v>1903</v>
      </c>
    </row>
    <row r="27" spans="1:24" x14ac:dyDescent="0.25">
      <c r="A27" s="1" t="s">
        <v>15</v>
      </c>
      <c r="B27" s="1">
        <v>26</v>
      </c>
      <c r="C27" s="2" t="s">
        <v>2063</v>
      </c>
      <c r="D27" s="30">
        <v>28159</v>
      </c>
      <c r="E27" s="3">
        <f t="shared" si="5"/>
        <v>0.53399199742096981</v>
      </c>
      <c r="F27" s="52" t="s">
        <v>1440</v>
      </c>
      <c r="G27" s="53">
        <v>23525</v>
      </c>
      <c r="H27" s="54">
        <f t="shared" si="6"/>
        <v>0.4461153357480136</v>
      </c>
      <c r="I27" s="4" t="s">
        <v>1440</v>
      </c>
      <c r="J27" s="5">
        <v>1049</v>
      </c>
      <c r="K27" s="6">
        <f t="shared" si="0"/>
        <v>1.989266683101663E-2</v>
      </c>
      <c r="L27" s="7"/>
      <c r="M27" s="8"/>
      <c r="N27" s="9">
        <f t="shared" si="1"/>
        <v>0</v>
      </c>
      <c r="O27" s="10"/>
      <c r="P27" s="11"/>
      <c r="Q27" s="12">
        <f t="shared" si="2"/>
        <v>0</v>
      </c>
      <c r="R27" s="13"/>
      <c r="S27" s="14"/>
      <c r="T27" s="15">
        <f t="shared" si="3"/>
        <v>0</v>
      </c>
      <c r="U27" s="16">
        <f t="shared" si="4"/>
        <v>52733</v>
      </c>
      <c r="V27" s="1" t="s">
        <v>2063</v>
      </c>
      <c r="W27" s="29" t="s">
        <v>42</v>
      </c>
      <c r="X27" s="1" t="s">
        <v>665</v>
      </c>
    </row>
    <row r="28" spans="1:24" x14ac:dyDescent="0.25">
      <c r="A28" s="1" t="s">
        <v>15</v>
      </c>
      <c r="B28" s="1">
        <v>27</v>
      </c>
      <c r="C28" s="2" t="s">
        <v>1441</v>
      </c>
      <c r="D28" s="30">
        <v>22161</v>
      </c>
      <c r="E28" s="3">
        <f t="shared" si="5"/>
        <v>0.64794456464534234</v>
      </c>
      <c r="F28" s="52" t="s">
        <v>2064</v>
      </c>
      <c r="G28" s="53">
        <v>11101</v>
      </c>
      <c r="H28" s="54">
        <f t="shared" si="6"/>
        <v>0.3245716624758786</v>
      </c>
      <c r="I28" s="4" t="s">
        <v>2064</v>
      </c>
      <c r="J28" s="5">
        <v>548</v>
      </c>
      <c r="K28" s="6">
        <f t="shared" si="0"/>
        <v>1.6022454827203089E-2</v>
      </c>
      <c r="L28" s="7"/>
      <c r="M28" s="8"/>
      <c r="N28" s="9">
        <f t="shared" si="1"/>
        <v>0</v>
      </c>
      <c r="O28" s="10" t="s">
        <v>1916</v>
      </c>
      <c r="P28" s="11">
        <v>392</v>
      </c>
      <c r="Q28" s="12">
        <f t="shared" si="2"/>
        <v>1.1461318051575931E-2</v>
      </c>
      <c r="R28" s="13"/>
      <c r="S28" s="14"/>
      <c r="T28" s="15">
        <f t="shared" si="3"/>
        <v>0</v>
      </c>
      <c r="U28" s="16">
        <f t="shared" si="4"/>
        <v>34202</v>
      </c>
      <c r="V28" s="1" t="s">
        <v>1441</v>
      </c>
      <c r="W28" s="29" t="s">
        <v>42</v>
      </c>
      <c r="X28" s="1" t="s">
        <v>2065</v>
      </c>
    </row>
    <row r="29" spans="1:24" x14ac:dyDescent="0.25">
      <c r="A29" s="1" t="s">
        <v>15</v>
      </c>
      <c r="B29" s="1">
        <v>28</v>
      </c>
      <c r="C29" s="2" t="s">
        <v>218</v>
      </c>
      <c r="D29" s="30">
        <v>22610</v>
      </c>
      <c r="E29" s="3">
        <f t="shared" si="5"/>
        <v>0.46510192746796125</v>
      </c>
      <c r="F29" s="52" t="s">
        <v>1687</v>
      </c>
      <c r="G29" s="53">
        <v>24105</v>
      </c>
      <c r="H29" s="54">
        <f t="shared" si="6"/>
        <v>0.49585501820500688</v>
      </c>
      <c r="I29" s="4" t="s">
        <v>1687</v>
      </c>
      <c r="J29" s="5">
        <v>1172</v>
      </c>
      <c r="K29" s="6">
        <f t="shared" si="0"/>
        <v>2.4108777487503341E-2</v>
      </c>
      <c r="L29" s="7" t="s">
        <v>218</v>
      </c>
      <c r="M29" s="8">
        <v>726</v>
      </c>
      <c r="N29" s="9">
        <f t="shared" si="1"/>
        <v>1.4934276839528521E-2</v>
      </c>
      <c r="O29" s="10"/>
      <c r="P29" s="11"/>
      <c r="Q29" s="12">
        <f t="shared" si="2"/>
        <v>0</v>
      </c>
      <c r="R29" s="13"/>
      <c r="S29" s="14"/>
      <c r="T29" s="15">
        <f t="shared" si="3"/>
        <v>0</v>
      </c>
      <c r="U29" s="16">
        <f t="shared" si="4"/>
        <v>48613</v>
      </c>
      <c r="V29" s="1" t="s">
        <v>1687</v>
      </c>
      <c r="W29" s="29" t="s">
        <v>18</v>
      </c>
      <c r="X29" s="1" t="s">
        <v>1903</v>
      </c>
    </row>
    <row r="30" spans="1:24" x14ac:dyDescent="0.25">
      <c r="A30" s="1" t="s">
        <v>15</v>
      </c>
      <c r="B30" s="1">
        <v>29</v>
      </c>
      <c r="C30" s="2" t="s">
        <v>1539</v>
      </c>
      <c r="D30" s="30">
        <v>17794</v>
      </c>
      <c r="E30" s="3">
        <f t="shared" si="5"/>
        <v>0.52967791867595404</v>
      </c>
      <c r="F30" s="52" t="s">
        <v>2066</v>
      </c>
      <c r="G30" s="53">
        <v>13706</v>
      </c>
      <c r="H30" s="54">
        <f t="shared" si="6"/>
        <v>0.4079895219384414</v>
      </c>
      <c r="I30" s="4" t="s">
        <v>2066</v>
      </c>
      <c r="J30" s="5">
        <v>973</v>
      </c>
      <c r="K30" s="6">
        <f t="shared" si="0"/>
        <v>2.8963505387866881E-2</v>
      </c>
      <c r="L30" s="7" t="s">
        <v>1539</v>
      </c>
      <c r="M30" s="8">
        <v>1121</v>
      </c>
      <c r="N30" s="9">
        <f t="shared" si="1"/>
        <v>3.3369053997737694E-2</v>
      </c>
      <c r="O30" s="10"/>
      <c r="P30" s="11"/>
      <c r="Q30" s="12">
        <f t="shared" si="2"/>
        <v>0</v>
      </c>
      <c r="R30" s="13"/>
      <c r="S30" s="14"/>
      <c r="T30" s="15">
        <f t="shared" si="3"/>
        <v>0</v>
      </c>
      <c r="U30" s="16">
        <f t="shared" si="4"/>
        <v>33594</v>
      </c>
      <c r="V30" s="1" t="s">
        <v>1539</v>
      </c>
      <c r="W30" s="29" t="s">
        <v>42</v>
      </c>
      <c r="X30" s="1" t="s">
        <v>1903</v>
      </c>
    </row>
    <row r="31" spans="1:24" x14ac:dyDescent="0.25">
      <c r="A31" s="1" t="s">
        <v>15</v>
      </c>
      <c r="B31" s="1">
        <v>30</v>
      </c>
      <c r="C31" s="2" t="s">
        <v>1917</v>
      </c>
      <c r="D31" s="30">
        <v>19039</v>
      </c>
      <c r="E31" s="3">
        <f t="shared" si="5"/>
        <v>0.44141240842066215</v>
      </c>
      <c r="F31" s="52" t="s">
        <v>1575</v>
      </c>
      <c r="G31" s="53">
        <v>22068</v>
      </c>
      <c r="H31" s="54">
        <f t="shared" si="6"/>
        <v>0.51163869053139199</v>
      </c>
      <c r="I31" s="4" t="s">
        <v>1575</v>
      </c>
      <c r="J31" s="5">
        <v>1053</v>
      </c>
      <c r="K31" s="6">
        <f t="shared" si="0"/>
        <v>2.4413428544931837E-2</v>
      </c>
      <c r="L31" s="7" t="s">
        <v>1917</v>
      </c>
      <c r="M31" s="8">
        <v>972</v>
      </c>
      <c r="N31" s="9">
        <f t="shared" si="1"/>
        <v>2.2535472503014003E-2</v>
      </c>
      <c r="O31" s="10"/>
      <c r="P31" s="11"/>
      <c r="Q31" s="12">
        <f t="shared" si="2"/>
        <v>0</v>
      </c>
      <c r="R31" s="13"/>
      <c r="S31" s="14"/>
      <c r="T31" s="15">
        <f t="shared" si="3"/>
        <v>0</v>
      </c>
      <c r="U31" s="16">
        <f t="shared" si="4"/>
        <v>43132</v>
      </c>
      <c r="V31" s="1" t="s">
        <v>1575</v>
      </c>
      <c r="W31" s="29" t="s">
        <v>18</v>
      </c>
      <c r="X31" s="1" t="s">
        <v>1903</v>
      </c>
    </row>
    <row r="32" spans="1:24" x14ac:dyDescent="0.25">
      <c r="A32" s="1" t="s">
        <v>15</v>
      </c>
      <c r="B32" s="1">
        <v>31</v>
      </c>
      <c r="C32" s="2" t="s">
        <v>28</v>
      </c>
      <c r="D32" s="30">
        <v>15762</v>
      </c>
      <c r="E32" s="3">
        <f t="shared" si="5"/>
        <v>0.41338613653649453</v>
      </c>
      <c r="F32" s="52" t="s">
        <v>1248</v>
      </c>
      <c r="G32" s="53">
        <v>21317</v>
      </c>
      <c r="H32" s="54">
        <f t="shared" si="6"/>
        <v>0.55907576909963541</v>
      </c>
      <c r="I32" s="4" t="s">
        <v>1248</v>
      </c>
      <c r="J32" s="5">
        <v>1050</v>
      </c>
      <c r="K32" s="6">
        <f t="shared" si="0"/>
        <v>2.753809436387002E-2</v>
      </c>
      <c r="L32" s="7"/>
      <c r="M32" s="8"/>
      <c r="N32" s="9">
        <f t="shared" si="1"/>
        <v>0</v>
      </c>
      <c r="O32" s="10"/>
      <c r="P32" s="11"/>
      <c r="Q32" s="12">
        <f t="shared" si="2"/>
        <v>0</v>
      </c>
      <c r="R32" s="13"/>
      <c r="S32" s="14"/>
      <c r="T32" s="15">
        <f t="shared" si="3"/>
        <v>0</v>
      </c>
      <c r="U32" s="16">
        <f t="shared" si="4"/>
        <v>38129</v>
      </c>
      <c r="V32" s="1" t="s">
        <v>1248</v>
      </c>
      <c r="W32" s="29" t="s">
        <v>18</v>
      </c>
      <c r="X32" s="1" t="s">
        <v>665</v>
      </c>
    </row>
    <row r="33" spans="1:24" x14ac:dyDescent="0.25">
      <c r="A33" s="1" t="s">
        <v>15</v>
      </c>
      <c r="B33" s="1">
        <v>32</v>
      </c>
      <c r="C33" s="2" t="s">
        <v>2067</v>
      </c>
      <c r="D33" s="30">
        <v>17501</v>
      </c>
      <c r="E33" s="3">
        <f t="shared" si="5"/>
        <v>0.38805738486440944</v>
      </c>
      <c r="F33" s="52" t="s">
        <v>1823</v>
      </c>
      <c r="G33" s="53">
        <v>27598</v>
      </c>
      <c r="H33" s="54">
        <f t="shared" si="6"/>
        <v>0.61194261513559056</v>
      </c>
      <c r="I33" s="4"/>
      <c r="J33" s="5"/>
      <c r="K33" s="6">
        <f t="shared" si="0"/>
        <v>0</v>
      </c>
      <c r="L33" s="7"/>
      <c r="M33" s="8"/>
      <c r="N33" s="9">
        <f t="shared" si="1"/>
        <v>0</v>
      </c>
      <c r="O33" s="10"/>
      <c r="P33" s="11"/>
      <c r="Q33" s="12">
        <f t="shared" si="2"/>
        <v>0</v>
      </c>
      <c r="R33" s="13"/>
      <c r="S33" s="14"/>
      <c r="T33" s="15">
        <f t="shared" si="3"/>
        <v>0</v>
      </c>
      <c r="U33" s="16">
        <f t="shared" si="4"/>
        <v>45099</v>
      </c>
      <c r="V33" s="1" t="s">
        <v>1823</v>
      </c>
      <c r="W33" s="29" t="s">
        <v>18</v>
      </c>
      <c r="X33" s="1" t="s">
        <v>98</v>
      </c>
    </row>
    <row r="34" spans="1:24" x14ac:dyDescent="0.25">
      <c r="A34" s="1" t="s">
        <v>15</v>
      </c>
      <c r="B34" s="1">
        <v>33</v>
      </c>
      <c r="C34" s="2" t="s">
        <v>1920</v>
      </c>
      <c r="D34" s="30">
        <v>25280</v>
      </c>
      <c r="E34" s="3">
        <f t="shared" si="5"/>
        <v>0.5008420009905894</v>
      </c>
      <c r="F34" s="52" t="s">
        <v>1525</v>
      </c>
      <c r="G34" s="53">
        <v>23906</v>
      </c>
      <c r="H34" s="54">
        <f t="shared" si="6"/>
        <v>0.47362060425953445</v>
      </c>
      <c r="I34" s="4" t="s">
        <v>1525</v>
      </c>
      <c r="J34" s="5">
        <v>1289</v>
      </c>
      <c r="K34" s="6">
        <f t="shared" si="0"/>
        <v>2.5537394749876176E-2</v>
      </c>
      <c r="L34" s="7"/>
      <c r="M34" s="8"/>
      <c r="N34" s="9">
        <f t="shared" si="1"/>
        <v>0</v>
      </c>
      <c r="O34" s="10"/>
      <c r="P34" s="11"/>
      <c r="Q34" s="12">
        <f t="shared" si="2"/>
        <v>0</v>
      </c>
      <c r="R34" s="13"/>
      <c r="S34" s="14"/>
      <c r="T34" s="15">
        <f t="shared" si="3"/>
        <v>0</v>
      </c>
      <c r="U34" s="16">
        <f t="shared" si="4"/>
        <v>50475</v>
      </c>
      <c r="V34" s="1" t="s">
        <v>1525</v>
      </c>
      <c r="W34" s="29" t="s">
        <v>18</v>
      </c>
      <c r="X34" s="1" t="s">
        <v>665</v>
      </c>
    </row>
    <row r="35" spans="1:24" x14ac:dyDescent="0.25">
      <c r="A35" s="1" t="s">
        <v>15</v>
      </c>
      <c r="B35" s="1">
        <v>34</v>
      </c>
      <c r="C35" s="2" t="s">
        <v>2068</v>
      </c>
      <c r="D35" s="30">
        <v>16939</v>
      </c>
      <c r="E35" s="3">
        <f t="shared" si="5"/>
        <v>0.41525299078250638</v>
      </c>
      <c r="F35" s="52" t="s">
        <v>1105</v>
      </c>
      <c r="G35" s="53">
        <v>22826</v>
      </c>
      <c r="H35" s="54">
        <f t="shared" si="6"/>
        <v>0.55957050402039621</v>
      </c>
      <c r="I35" s="4" t="s">
        <v>1105</v>
      </c>
      <c r="J35" s="5">
        <v>1027</v>
      </c>
      <c r="K35" s="6">
        <f t="shared" si="0"/>
        <v>2.5176505197097469E-2</v>
      </c>
      <c r="L35" s="7"/>
      <c r="M35" s="8"/>
      <c r="N35" s="9">
        <f t="shared" si="1"/>
        <v>0</v>
      </c>
      <c r="O35" s="10"/>
      <c r="P35" s="11"/>
      <c r="Q35" s="12">
        <f t="shared" si="2"/>
        <v>0</v>
      </c>
      <c r="R35" s="13"/>
      <c r="S35" s="14"/>
      <c r="T35" s="15">
        <f t="shared" si="3"/>
        <v>0</v>
      </c>
      <c r="U35" s="16">
        <f t="shared" si="4"/>
        <v>40792</v>
      </c>
      <c r="V35" s="1" t="s">
        <v>1105</v>
      </c>
      <c r="W35" s="29" t="s">
        <v>18</v>
      </c>
      <c r="X35" s="1" t="s">
        <v>2069</v>
      </c>
    </row>
    <row r="36" spans="1:24" x14ac:dyDescent="0.25">
      <c r="A36" s="1" t="s">
        <v>15</v>
      </c>
      <c r="B36" s="1">
        <v>35</v>
      </c>
      <c r="C36" s="2" t="s">
        <v>2070</v>
      </c>
      <c r="D36" s="30">
        <v>19999</v>
      </c>
      <c r="E36" s="3">
        <f t="shared" si="5"/>
        <v>0.44665549972082635</v>
      </c>
      <c r="F36" s="52" t="s">
        <v>2071</v>
      </c>
      <c r="G36" s="53">
        <v>22837</v>
      </c>
      <c r="H36" s="54">
        <f t="shared" si="6"/>
        <v>0.51003908431044109</v>
      </c>
      <c r="I36" s="4" t="s">
        <v>2070</v>
      </c>
      <c r="J36" s="5">
        <v>874</v>
      </c>
      <c r="K36" s="6">
        <f t="shared" si="0"/>
        <v>1.9519821328866555E-2</v>
      </c>
      <c r="L36" s="7" t="s">
        <v>2070</v>
      </c>
      <c r="M36" s="8">
        <v>1065</v>
      </c>
      <c r="N36" s="9">
        <f t="shared" si="1"/>
        <v>2.3785594639865997E-2</v>
      </c>
      <c r="O36" s="10"/>
      <c r="P36" s="11"/>
      <c r="Q36" s="12">
        <f t="shared" si="2"/>
        <v>0</v>
      </c>
      <c r="R36" s="13"/>
      <c r="S36" s="14"/>
      <c r="T36" s="15">
        <f t="shared" si="3"/>
        <v>0</v>
      </c>
      <c r="U36" s="16">
        <f t="shared" si="4"/>
        <v>44775</v>
      </c>
      <c r="V36" s="1" t="s">
        <v>2071</v>
      </c>
      <c r="W36" s="29" t="s">
        <v>18</v>
      </c>
      <c r="X36" s="1" t="s">
        <v>541</v>
      </c>
    </row>
    <row r="37" spans="1:24" x14ac:dyDescent="0.25">
      <c r="A37" s="1" t="s">
        <v>15</v>
      </c>
      <c r="B37" s="1">
        <v>36</v>
      </c>
      <c r="C37" s="2" t="s">
        <v>2072</v>
      </c>
      <c r="D37" s="30">
        <v>22261</v>
      </c>
      <c r="E37" s="3">
        <f t="shared" si="5"/>
        <v>0.50428144255164919</v>
      </c>
      <c r="F37" s="52" t="s">
        <v>1458</v>
      </c>
      <c r="G37" s="53">
        <v>21002</v>
      </c>
      <c r="H37" s="54">
        <f t="shared" si="6"/>
        <v>0.4757611453425154</v>
      </c>
      <c r="I37" s="4" t="s">
        <v>1458</v>
      </c>
      <c r="J37" s="5">
        <v>643</v>
      </c>
      <c r="K37" s="6">
        <f t="shared" si="0"/>
        <v>1.4565965929684668E-2</v>
      </c>
      <c r="L37" s="7"/>
      <c r="M37" s="8"/>
      <c r="N37" s="9">
        <f t="shared" si="1"/>
        <v>0</v>
      </c>
      <c r="O37" s="10" t="s">
        <v>1397</v>
      </c>
      <c r="P37" s="11">
        <v>238</v>
      </c>
      <c r="Q37" s="12">
        <f t="shared" si="2"/>
        <v>5.3914461761507791E-3</v>
      </c>
      <c r="R37" s="13"/>
      <c r="S37" s="14"/>
      <c r="T37" s="15">
        <f t="shared" si="3"/>
        <v>0</v>
      </c>
      <c r="U37" s="16">
        <f t="shared" si="4"/>
        <v>44144</v>
      </c>
      <c r="V37" s="1" t="s">
        <v>2072</v>
      </c>
      <c r="W37" s="29" t="s">
        <v>42</v>
      </c>
      <c r="X37" s="1" t="s">
        <v>2073</v>
      </c>
    </row>
    <row r="38" spans="1:24" x14ac:dyDescent="0.25">
      <c r="A38" s="71"/>
      <c r="B38" s="71"/>
      <c r="C38" s="65"/>
      <c r="D38" s="72"/>
      <c r="E38" s="67"/>
      <c r="F38" s="65"/>
      <c r="G38" s="68"/>
      <c r="H38" s="67"/>
      <c r="I38" s="65"/>
      <c r="J38" s="68"/>
      <c r="K38" s="67"/>
      <c r="L38" s="65"/>
      <c r="M38" s="68"/>
      <c r="N38" s="67"/>
      <c r="O38" s="65"/>
      <c r="P38" s="68"/>
      <c r="Q38" s="67"/>
      <c r="R38" s="65"/>
      <c r="S38" s="68"/>
      <c r="T38" s="69"/>
      <c r="U38" s="70"/>
      <c r="V38" s="71"/>
      <c r="W38" s="64"/>
      <c r="X38" s="71"/>
    </row>
    <row r="39" spans="1:24" ht="22" customHeight="1" x14ac:dyDescent="0.25">
      <c r="A39" s="1" t="s">
        <v>175</v>
      </c>
      <c r="B39" s="1">
        <v>1</v>
      </c>
      <c r="C39" s="2" t="s">
        <v>1461</v>
      </c>
      <c r="D39" s="2">
        <v>4419</v>
      </c>
      <c r="E39" s="3">
        <f>D39/SUM($D39,$G39,$J39,$M39,$P39,$S39)</f>
        <v>1</v>
      </c>
      <c r="F39" s="52"/>
      <c r="G39" s="53"/>
      <c r="H39" s="54">
        <f t="shared" ref="H39:H70" si="7">G39/SUM($D39,$G39,$J39,$M39,$P39,$S39)</f>
        <v>0</v>
      </c>
      <c r="I39" s="4"/>
      <c r="J39" s="5"/>
      <c r="K39" s="6">
        <f t="shared" ref="K39:K70" si="8">J39/SUM($D39,$G39,$J39,$M39,$P39,$S39)</f>
        <v>0</v>
      </c>
      <c r="L39" s="7"/>
      <c r="M39" s="8"/>
      <c r="N39" s="9">
        <f t="shared" ref="N39:N70" si="9">M39/SUM($D39,$G39,$J39,$M39,$P39,$S39)</f>
        <v>0</v>
      </c>
      <c r="O39" s="10"/>
      <c r="P39" s="11"/>
      <c r="Q39" s="12"/>
      <c r="R39" s="13"/>
      <c r="S39" s="14"/>
      <c r="T39" s="15">
        <f t="shared" ref="T39:T70" si="10">S39/SUM($D39,$G39,$J39,$M39,$P39,$S39)</f>
        <v>0</v>
      </c>
      <c r="U39" s="16">
        <f t="shared" ref="U39:U70" si="11">D39+G39+J39+M39+P39+S39</f>
        <v>4419</v>
      </c>
      <c r="V39" s="1" t="s">
        <v>1461</v>
      </c>
      <c r="W39" s="29" t="s">
        <v>42</v>
      </c>
      <c r="X39" s="1" t="s">
        <v>42</v>
      </c>
    </row>
    <row r="40" spans="1:24" x14ac:dyDescent="0.25">
      <c r="A40" s="1" t="s">
        <v>175</v>
      </c>
      <c r="B40" s="1">
        <v>2</v>
      </c>
      <c r="C40" s="2" t="s">
        <v>1922</v>
      </c>
      <c r="D40" s="30">
        <v>5245</v>
      </c>
      <c r="E40" s="3">
        <f>D40/SUM($D40,$G40,$J40,$M40,$P40,$S40)</f>
        <v>0.50568839182414194</v>
      </c>
      <c r="F40" s="52" t="s">
        <v>1437</v>
      </c>
      <c r="G40" s="53">
        <v>4623</v>
      </c>
      <c r="H40" s="54">
        <f t="shared" si="7"/>
        <v>0.44571924411878133</v>
      </c>
      <c r="I40" s="4" t="s">
        <v>1437</v>
      </c>
      <c r="J40" s="5">
        <v>240</v>
      </c>
      <c r="K40" s="6">
        <f t="shared" si="8"/>
        <v>2.3139220979560355E-2</v>
      </c>
      <c r="L40" s="7" t="s">
        <v>1922</v>
      </c>
      <c r="M40" s="8">
        <v>264</v>
      </c>
      <c r="N40" s="9">
        <f t="shared" si="9"/>
        <v>2.545314307751639E-2</v>
      </c>
      <c r="O40" s="10"/>
      <c r="P40" s="11"/>
      <c r="Q40" s="12">
        <f t="shared" ref="Q40:Q71" si="12">P40/SUM($D40,$G40,$J40,$M40,$P40,$S40)</f>
        <v>0</v>
      </c>
      <c r="R40" s="13"/>
      <c r="S40" s="14"/>
      <c r="T40" s="15">
        <f t="shared" si="10"/>
        <v>0</v>
      </c>
      <c r="U40" s="16">
        <f t="shared" si="11"/>
        <v>10372</v>
      </c>
      <c r="V40" s="1" t="s">
        <v>1922</v>
      </c>
      <c r="W40" s="29" t="s">
        <v>42</v>
      </c>
      <c r="X40" s="1" t="s">
        <v>541</v>
      </c>
    </row>
    <row r="41" spans="1:24" ht="22" customHeight="1" x14ac:dyDescent="0.25">
      <c r="A41" s="1" t="s">
        <v>175</v>
      </c>
      <c r="B41" s="1">
        <v>3</v>
      </c>
      <c r="C41" s="2" t="s">
        <v>753</v>
      </c>
      <c r="D41" s="30">
        <v>2975</v>
      </c>
      <c r="E41" s="3">
        <f>D41/SUM($D41,$G41,$J41,$M41,$P41,$S41)</f>
        <v>1</v>
      </c>
      <c r="F41" s="52"/>
      <c r="G41" s="53"/>
      <c r="H41" s="54">
        <f t="shared" si="7"/>
        <v>0</v>
      </c>
      <c r="I41" s="4"/>
      <c r="J41" s="5"/>
      <c r="K41" s="6">
        <f t="shared" si="8"/>
        <v>0</v>
      </c>
      <c r="L41" s="7"/>
      <c r="M41" s="8"/>
      <c r="N41" s="9">
        <f t="shared" si="9"/>
        <v>0</v>
      </c>
      <c r="O41" s="10"/>
      <c r="P41" s="11"/>
      <c r="Q41" s="12">
        <f t="shared" si="12"/>
        <v>0</v>
      </c>
      <c r="R41" s="13"/>
      <c r="S41" s="14"/>
      <c r="T41" s="15">
        <f t="shared" si="10"/>
        <v>0</v>
      </c>
      <c r="U41" s="16">
        <f t="shared" si="11"/>
        <v>2975</v>
      </c>
      <c r="V41" s="1" t="s">
        <v>753</v>
      </c>
      <c r="W41" s="29" t="s">
        <v>42</v>
      </c>
      <c r="X41" s="1" t="s">
        <v>42</v>
      </c>
    </row>
    <row r="42" spans="1:24" x14ac:dyDescent="0.25">
      <c r="A42" s="1" t="s">
        <v>175</v>
      </c>
      <c r="B42" s="1">
        <v>4</v>
      </c>
      <c r="C42" s="2" t="s">
        <v>2074</v>
      </c>
      <c r="D42" s="30">
        <v>2733</v>
      </c>
      <c r="E42" s="3">
        <f>D42/SUM($D42,$G42,$J42,$M42,$P42,$S42)</f>
        <v>0.79263341067285387</v>
      </c>
      <c r="F42" s="52" t="s">
        <v>1217</v>
      </c>
      <c r="G42" s="53">
        <v>335</v>
      </c>
      <c r="H42" s="54">
        <f t="shared" si="7"/>
        <v>9.7157772621809746E-2</v>
      </c>
      <c r="I42" s="4"/>
      <c r="J42" s="5"/>
      <c r="K42" s="6">
        <f t="shared" si="8"/>
        <v>0</v>
      </c>
      <c r="L42" s="7" t="s">
        <v>2075</v>
      </c>
      <c r="M42" s="8">
        <v>321</v>
      </c>
      <c r="N42" s="9">
        <f t="shared" si="9"/>
        <v>9.3097447795823671E-2</v>
      </c>
      <c r="O42" s="10" t="s">
        <v>2076</v>
      </c>
      <c r="P42" s="11">
        <v>59</v>
      </c>
      <c r="Q42" s="12">
        <f t="shared" si="12"/>
        <v>1.7111368909512762E-2</v>
      </c>
      <c r="R42" s="13"/>
      <c r="S42" s="14"/>
      <c r="T42" s="15">
        <f t="shared" si="10"/>
        <v>0</v>
      </c>
      <c r="U42" s="16">
        <f t="shared" si="11"/>
        <v>3448</v>
      </c>
      <c r="V42" s="1" t="s">
        <v>2074</v>
      </c>
      <c r="W42" s="29" t="s">
        <v>42</v>
      </c>
      <c r="X42" s="1" t="s">
        <v>2077</v>
      </c>
    </row>
    <row r="43" spans="1:24" x14ac:dyDescent="0.25">
      <c r="A43" s="1" t="s">
        <v>175</v>
      </c>
      <c r="B43" s="1">
        <v>5</v>
      </c>
      <c r="C43" s="2" t="s">
        <v>1467</v>
      </c>
      <c r="D43" s="30">
        <v>6474</v>
      </c>
      <c r="E43" s="3"/>
      <c r="F43" s="52" t="s">
        <v>637</v>
      </c>
      <c r="G43" s="53">
        <v>1144</v>
      </c>
      <c r="H43" s="54">
        <f t="shared" si="7"/>
        <v>0.15017064846416384</v>
      </c>
      <c r="I43" s="4"/>
      <c r="J43" s="5"/>
      <c r="K43" s="6">
        <f t="shared" si="8"/>
        <v>0</v>
      </c>
      <c r="L43" s="7"/>
      <c r="M43" s="8"/>
      <c r="N43" s="9">
        <f t="shared" si="9"/>
        <v>0</v>
      </c>
      <c r="O43" s="10"/>
      <c r="P43" s="11"/>
      <c r="Q43" s="12">
        <f t="shared" si="12"/>
        <v>0</v>
      </c>
      <c r="R43" s="13"/>
      <c r="S43" s="14"/>
      <c r="T43" s="15">
        <f t="shared" si="10"/>
        <v>0</v>
      </c>
      <c r="U43" s="16">
        <f t="shared" si="11"/>
        <v>7618</v>
      </c>
      <c r="V43" s="1" t="s">
        <v>1467</v>
      </c>
      <c r="W43" s="29" t="s">
        <v>42</v>
      </c>
      <c r="X43" s="1" t="s">
        <v>98</v>
      </c>
    </row>
    <row r="44" spans="1:24" x14ac:dyDescent="0.25">
      <c r="A44" s="1" t="s">
        <v>175</v>
      </c>
      <c r="B44" s="1">
        <v>6</v>
      </c>
      <c r="C44" s="2" t="s">
        <v>1469</v>
      </c>
      <c r="D44" s="30">
        <v>3563</v>
      </c>
      <c r="E44" s="3">
        <f t="shared" ref="E44:E75" si="13">D44/SUM($D44,$G44,$J44,$M44,$P44,$S44)</f>
        <v>0.84411276948590386</v>
      </c>
      <c r="F44" s="52" t="s">
        <v>2078</v>
      </c>
      <c r="G44" s="53">
        <v>516</v>
      </c>
      <c r="H44" s="54">
        <f t="shared" si="7"/>
        <v>0.12224591329068941</v>
      </c>
      <c r="I44" s="4"/>
      <c r="J44" s="5"/>
      <c r="K44" s="6">
        <f t="shared" si="8"/>
        <v>0</v>
      </c>
      <c r="L44" s="7" t="s">
        <v>1469</v>
      </c>
      <c r="M44" s="8">
        <v>142</v>
      </c>
      <c r="N44" s="9">
        <f t="shared" si="9"/>
        <v>3.3641317223406776E-2</v>
      </c>
      <c r="O44" s="10"/>
      <c r="P44" s="11"/>
      <c r="Q44" s="12">
        <f t="shared" si="12"/>
        <v>0</v>
      </c>
      <c r="R44" s="13"/>
      <c r="S44" s="14"/>
      <c r="T44" s="15">
        <f t="shared" si="10"/>
        <v>0</v>
      </c>
      <c r="U44" s="16">
        <f t="shared" si="11"/>
        <v>4221</v>
      </c>
      <c r="V44" s="1" t="s">
        <v>1469</v>
      </c>
      <c r="W44" s="29" t="s">
        <v>42</v>
      </c>
      <c r="X44" s="1" t="s">
        <v>1924</v>
      </c>
    </row>
    <row r="45" spans="1:24" x14ac:dyDescent="0.25">
      <c r="A45" s="1" t="s">
        <v>175</v>
      </c>
      <c r="B45" s="1">
        <v>7</v>
      </c>
      <c r="C45" s="2" t="s">
        <v>536</v>
      </c>
      <c r="D45" s="30">
        <v>4098</v>
      </c>
      <c r="E45" s="3">
        <f t="shared" si="13"/>
        <v>0.94576505885068085</v>
      </c>
      <c r="F45" s="52"/>
      <c r="G45" s="53"/>
      <c r="H45" s="54">
        <f t="shared" si="7"/>
        <v>0</v>
      </c>
      <c r="I45" s="4"/>
      <c r="J45" s="5"/>
      <c r="K45" s="6">
        <f t="shared" si="8"/>
        <v>0</v>
      </c>
      <c r="L45" s="7" t="s">
        <v>536</v>
      </c>
      <c r="M45" s="8">
        <v>143</v>
      </c>
      <c r="N45" s="9">
        <f t="shared" si="9"/>
        <v>3.3002538656819756E-2</v>
      </c>
      <c r="O45" s="10"/>
      <c r="P45" s="11"/>
      <c r="Q45" s="12">
        <f t="shared" si="12"/>
        <v>0</v>
      </c>
      <c r="R45" s="13" t="s">
        <v>261</v>
      </c>
      <c r="S45" s="14">
        <v>92</v>
      </c>
      <c r="T45" s="15">
        <f t="shared" si="10"/>
        <v>2.1232402492499424E-2</v>
      </c>
      <c r="U45" s="16">
        <f t="shared" si="11"/>
        <v>4333</v>
      </c>
      <c r="V45" s="1" t="s">
        <v>536</v>
      </c>
      <c r="W45" s="29" t="s">
        <v>42</v>
      </c>
      <c r="X45" s="1" t="s">
        <v>2079</v>
      </c>
    </row>
    <row r="46" spans="1:24" x14ac:dyDescent="0.25">
      <c r="A46" s="1" t="s">
        <v>175</v>
      </c>
      <c r="B46" s="1">
        <v>8</v>
      </c>
      <c r="C46" s="2" t="s">
        <v>2080</v>
      </c>
      <c r="D46" s="30">
        <v>4597</v>
      </c>
      <c r="E46" s="3">
        <f t="shared" si="13"/>
        <v>0.37658720406324242</v>
      </c>
      <c r="F46" s="52" t="s">
        <v>1473</v>
      </c>
      <c r="G46" s="53">
        <v>7610</v>
      </c>
      <c r="H46" s="54">
        <f t="shared" si="7"/>
        <v>0.62341279593675758</v>
      </c>
      <c r="I46" s="4"/>
      <c r="J46" s="5"/>
      <c r="K46" s="6">
        <f t="shared" si="8"/>
        <v>0</v>
      </c>
      <c r="L46" s="7"/>
      <c r="M46" s="8"/>
      <c r="N46" s="9">
        <f t="shared" si="9"/>
        <v>0</v>
      </c>
      <c r="O46" s="10"/>
      <c r="P46" s="11"/>
      <c r="Q46" s="12">
        <f t="shared" si="12"/>
        <v>0</v>
      </c>
      <c r="R46" s="13"/>
      <c r="S46" s="14"/>
      <c r="T46" s="15">
        <f t="shared" si="10"/>
        <v>0</v>
      </c>
      <c r="U46" s="16">
        <f t="shared" si="11"/>
        <v>12207</v>
      </c>
      <c r="V46" s="1" t="s">
        <v>1473</v>
      </c>
      <c r="W46" s="29" t="s">
        <v>18</v>
      </c>
      <c r="X46" s="1" t="s">
        <v>98</v>
      </c>
    </row>
    <row r="47" spans="1:24" x14ac:dyDescent="0.25">
      <c r="A47" s="1" t="s">
        <v>175</v>
      </c>
      <c r="B47" s="1">
        <v>9</v>
      </c>
      <c r="C47" s="2" t="s">
        <v>1474</v>
      </c>
      <c r="D47" s="30">
        <v>6042</v>
      </c>
      <c r="E47" s="3">
        <f t="shared" si="13"/>
        <v>0.88037301471659624</v>
      </c>
      <c r="F47" s="52"/>
      <c r="G47" s="53"/>
      <c r="H47" s="54">
        <f t="shared" si="7"/>
        <v>0</v>
      </c>
      <c r="I47" s="4"/>
      <c r="J47" s="5"/>
      <c r="K47" s="6">
        <f t="shared" si="8"/>
        <v>0</v>
      </c>
      <c r="L47" s="7"/>
      <c r="M47" s="8"/>
      <c r="N47" s="9">
        <f t="shared" si="9"/>
        <v>0</v>
      </c>
      <c r="O47" s="10"/>
      <c r="P47" s="11"/>
      <c r="Q47" s="12">
        <f t="shared" si="12"/>
        <v>0</v>
      </c>
      <c r="R47" s="13" t="s">
        <v>2081</v>
      </c>
      <c r="S47" s="14">
        <v>821</v>
      </c>
      <c r="T47" s="15">
        <f t="shared" si="10"/>
        <v>0.11962698528340376</v>
      </c>
      <c r="U47" s="16">
        <f t="shared" si="11"/>
        <v>6863</v>
      </c>
      <c r="V47" s="1" t="s">
        <v>1474</v>
      </c>
      <c r="W47" s="29" t="s">
        <v>42</v>
      </c>
      <c r="X47" s="1" t="s">
        <v>2082</v>
      </c>
    </row>
    <row r="48" spans="1:24" x14ac:dyDescent="0.25">
      <c r="A48" s="1" t="s">
        <v>175</v>
      </c>
      <c r="B48" s="1">
        <v>10</v>
      </c>
      <c r="C48" s="2" t="s">
        <v>1476</v>
      </c>
      <c r="D48" s="30">
        <v>5236</v>
      </c>
      <c r="E48" s="3">
        <f t="shared" si="13"/>
        <v>1</v>
      </c>
      <c r="F48" s="52"/>
      <c r="G48" s="53"/>
      <c r="H48" s="54">
        <f t="shared" si="7"/>
        <v>0</v>
      </c>
      <c r="I48" s="4"/>
      <c r="J48" s="5"/>
      <c r="K48" s="6">
        <f t="shared" si="8"/>
        <v>0</v>
      </c>
      <c r="L48" s="7"/>
      <c r="M48" s="8"/>
      <c r="N48" s="9">
        <f t="shared" si="9"/>
        <v>0</v>
      </c>
      <c r="O48" s="10"/>
      <c r="P48" s="11"/>
      <c r="Q48" s="12">
        <f t="shared" si="12"/>
        <v>0</v>
      </c>
      <c r="R48" s="13"/>
      <c r="S48" s="14"/>
      <c r="T48" s="15">
        <f t="shared" si="10"/>
        <v>0</v>
      </c>
      <c r="U48" s="16">
        <f t="shared" si="11"/>
        <v>5236</v>
      </c>
      <c r="V48" s="1" t="s">
        <v>1476</v>
      </c>
      <c r="W48" s="29" t="s">
        <v>42</v>
      </c>
      <c r="X48" s="1" t="s">
        <v>652</v>
      </c>
    </row>
    <row r="49" spans="1:24" x14ac:dyDescent="0.25">
      <c r="A49" s="1" t="s">
        <v>175</v>
      </c>
      <c r="B49" s="1">
        <v>11</v>
      </c>
      <c r="C49" s="2" t="s">
        <v>1764</v>
      </c>
      <c r="D49" s="30">
        <v>4547</v>
      </c>
      <c r="E49" s="3">
        <f t="shared" si="13"/>
        <v>1</v>
      </c>
      <c r="F49" s="52"/>
      <c r="G49" s="53"/>
      <c r="H49" s="54">
        <f t="shared" si="7"/>
        <v>0</v>
      </c>
      <c r="I49" s="4"/>
      <c r="J49" s="5"/>
      <c r="K49" s="6">
        <f t="shared" si="8"/>
        <v>0</v>
      </c>
      <c r="L49" s="7"/>
      <c r="M49" s="8"/>
      <c r="N49" s="9">
        <f t="shared" si="9"/>
        <v>0</v>
      </c>
      <c r="O49" s="10"/>
      <c r="P49" s="11"/>
      <c r="Q49" s="12">
        <f t="shared" si="12"/>
        <v>0</v>
      </c>
      <c r="R49" s="13"/>
      <c r="S49" s="14"/>
      <c r="T49" s="15">
        <f t="shared" si="10"/>
        <v>0</v>
      </c>
      <c r="U49" s="16">
        <f t="shared" si="11"/>
        <v>4547</v>
      </c>
      <c r="V49" s="1" t="s">
        <v>1764</v>
      </c>
      <c r="W49" s="29" t="s">
        <v>42</v>
      </c>
      <c r="X49" s="1" t="s">
        <v>42</v>
      </c>
    </row>
    <row r="50" spans="1:24" x14ac:dyDescent="0.25">
      <c r="A50" s="1" t="s">
        <v>175</v>
      </c>
      <c r="B50" s="1">
        <v>12</v>
      </c>
      <c r="C50" s="2" t="s">
        <v>1480</v>
      </c>
      <c r="D50" s="30">
        <v>5327</v>
      </c>
      <c r="E50" s="3">
        <f t="shared" si="13"/>
        <v>0.59182313076324855</v>
      </c>
      <c r="F50" s="52" t="s">
        <v>2083</v>
      </c>
      <c r="G50" s="53">
        <v>3345</v>
      </c>
      <c r="H50" s="54">
        <f t="shared" si="7"/>
        <v>0.37162537495833797</v>
      </c>
      <c r="I50" s="4"/>
      <c r="J50" s="5"/>
      <c r="K50" s="6">
        <f t="shared" si="8"/>
        <v>0</v>
      </c>
      <c r="L50" s="7" t="s">
        <v>1480</v>
      </c>
      <c r="M50" s="8">
        <v>329</v>
      </c>
      <c r="N50" s="9">
        <f t="shared" si="9"/>
        <v>3.6551494278413511E-2</v>
      </c>
      <c r="O50" s="10"/>
      <c r="P50" s="11"/>
      <c r="Q50" s="12">
        <f t="shared" si="12"/>
        <v>0</v>
      </c>
      <c r="R50" s="13"/>
      <c r="S50" s="14"/>
      <c r="T50" s="15">
        <f t="shared" si="10"/>
        <v>0</v>
      </c>
      <c r="U50" s="16">
        <f t="shared" si="11"/>
        <v>9001</v>
      </c>
      <c r="V50" s="1" t="s">
        <v>1480</v>
      </c>
      <c r="W50" s="29" t="s">
        <v>42</v>
      </c>
      <c r="X50" s="1" t="s">
        <v>539</v>
      </c>
    </row>
    <row r="51" spans="1:24" x14ac:dyDescent="0.25">
      <c r="A51" s="1" t="s">
        <v>175</v>
      </c>
      <c r="B51" s="1">
        <v>13</v>
      </c>
      <c r="C51" s="2" t="s">
        <v>2084</v>
      </c>
      <c r="D51" s="30">
        <v>5799</v>
      </c>
      <c r="E51" s="3">
        <f t="shared" si="13"/>
        <v>0.56088596576071181</v>
      </c>
      <c r="F51" s="52" t="s">
        <v>2085</v>
      </c>
      <c r="G51" s="53">
        <v>4053</v>
      </c>
      <c r="H51" s="54">
        <f t="shared" si="7"/>
        <v>0.39201083276912663</v>
      </c>
      <c r="I51" s="4" t="s">
        <v>2085</v>
      </c>
      <c r="J51" s="5">
        <v>255</v>
      </c>
      <c r="K51" s="6">
        <f t="shared" si="8"/>
        <v>2.4663893993616404E-2</v>
      </c>
      <c r="L51" s="7" t="s">
        <v>2084</v>
      </c>
      <c r="M51" s="8">
        <v>232</v>
      </c>
      <c r="N51" s="9">
        <f t="shared" si="9"/>
        <v>2.2439307476545121E-2</v>
      </c>
      <c r="O51" s="10"/>
      <c r="P51" s="11"/>
      <c r="Q51" s="12">
        <f t="shared" si="12"/>
        <v>0</v>
      </c>
      <c r="R51" s="13"/>
      <c r="S51" s="14"/>
      <c r="T51" s="15">
        <f t="shared" si="10"/>
        <v>0</v>
      </c>
      <c r="U51" s="16">
        <f t="shared" si="11"/>
        <v>10339</v>
      </c>
      <c r="V51" s="1" t="s">
        <v>2084</v>
      </c>
      <c r="W51" s="29" t="s">
        <v>42</v>
      </c>
      <c r="X51" s="1" t="s">
        <v>541</v>
      </c>
    </row>
    <row r="52" spans="1:24" x14ac:dyDescent="0.25">
      <c r="A52" s="1" t="s">
        <v>175</v>
      </c>
      <c r="B52" s="1">
        <v>14</v>
      </c>
      <c r="C52" s="2" t="s">
        <v>2086</v>
      </c>
      <c r="D52" s="30">
        <v>4976</v>
      </c>
      <c r="E52" s="3">
        <f t="shared" si="13"/>
        <v>0.43530749715685418</v>
      </c>
      <c r="F52" s="52" t="s">
        <v>1929</v>
      </c>
      <c r="G52" s="53">
        <v>5929</v>
      </c>
      <c r="H52" s="54">
        <f t="shared" si="7"/>
        <v>0.518677281077771</v>
      </c>
      <c r="I52" s="4" t="s">
        <v>1929</v>
      </c>
      <c r="J52" s="5">
        <v>339</v>
      </c>
      <c r="K52" s="6">
        <f t="shared" si="8"/>
        <v>2.9656198057912694E-2</v>
      </c>
      <c r="L52" s="7" t="s">
        <v>2086</v>
      </c>
      <c r="M52" s="8">
        <v>187</v>
      </c>
      <c r="N52" s="9">
        <f t="shared" si="9"/>
        <v>1.6359023707462166E-2</v>
      </c>
      <c r="O52" s="10"/>
      <c r="P52" s="11"/>
      <c r="Q52" s="12">
        <f t="shared" si="12"/>
        <v>0</v>
      </c>
      <c r="R52" s="13"/>
      <c r="S52" s="14"/>
      <c r="T52" s="15">
        <f t="shared" si="10"/>
        <v>0</v>
      </c>
      <c r="U52" s="16">
        <f t="shared" si="11"/>
        <v>11431</v>
      </c>
      <c r="V52" s="1" t="s">
        <v>2086</v>
      </c>
      <c r="W52" s="29" t="s">
        <v>42</v>
      </c>
      <c r="X52" s="1" t="s">
        <v>541</v>
      </c>
    </row>
    <row r="53" spans="1:24" x14ac:dyDescent="0.25">
      <c r="A53" s="1" t="s">
        <v>175</v>
      </c>
      <c r="B53" s="1">
        <v>15</v>
      </c>
      <c r="C53" s="2" t="s">
        <v>338</v>
      </c>
      <c r="D53" s="30">
        <v>9268</v>
      </c>
      <c r="E53" s="3">
        <f t="shared" si="13"/>
        <v>0.95585808580858089</v>
      </c>
      <c r="F53" s="52"/>
      <c r="G53" s="53"/>
      <c r="H53" s="54">
        <f t="shared" si="7"/>
        <v>0</v>
      </c>
      <c r="I53" s="4"/>
      <c r="J53" s="5"/>
      <c r="K53" s="6">
        <f t="shared" si="8"/>
        <v>0</v>
      </c>
      <c r="L53" s="7" t="s">
        <v>338</v>
      </c>
      <c r="M53" s="8">
        <v>428</v>
      </c>
      <c r="N53" s="9">
        <f t="shared" si="9"/>
        <v>4.4141914191419142E-2</v>
      </c>
      <c r="O53" s="10"/>
      <c r="P53" s="11"/>
      <c r="Q53" s="12">
        <f t="shared" si="12"/>
        <v>0</v>
      </c>
      <c r="R53" s="13"/>
      <c r="S53" s="14"/>
      <c r="T53" s="15">
        <f t="shared" si="10"/>
        <v>0</v>
      </c>
      <c r="U53" s="16">
        <f t="shared" si="11"/>
        <v>9696</v>
      </c>
      <c r="V53" s="1" t="s">
        <v>338</v>
      </c>
      <c r="W53" s="29" t="s">
        <v>42</v>
      </c>
      <c r="X53" s="1" t="s">
        <v>53</v>
      </c>
    </row>
    <row r="54" spans="1:24" x14ac:dyDescent="0.25">
      <c r="A54" s="1" t="s">
        <v>175</v>
      </c>
      <c r="B54" s="1">
        <v>16</v>
      </c>
      <c r="C54" s="2" t="s">
        <v>1488</v>
      </c>
      <c r="D54" s="30">
        <v>7625</v>
      </c>
      <c r="E54" s="3">
        <f t="shared" si="13"/>
        <v>0.59435653597318572</v>
      </c>
      <c r="F54" s="52" t="s">
        <v>2087</v>
      </c>
      <c r="G54" s="53">
        <v>4935</v>
      </c>
      <c r="H54" s="54">
        <f t="shared" si="7"/>
        <v>0.38467534492166183</v>
      </c>
      <c r="I54" s="4" t="s">
        <v>2087</v>
      </c>
      <c r="J54" s="5">
        <v>218</v>
      </c>
      <c r="K54" s="6">
        <f t="shared" si="8"/>
        <v>1.6992750798971081E-2</v>
      </c>
      <c r="L54" s="7"/>
      <c r="M54" s="8"/>
      <c r="N54" s="9">
        <f t="shared" si="9"/>
        <v>0</v>
      </c>
      <c r="O54" s="10"/>
      <c r="P54" s="11"/>
      <c r="Q54" s="12">
        <f t="shared" si="12"/>
        <v>0</v>
      </c>
      <c r="R54" s="13" t="s">
        <v>1490</v>
      </c>
      <c r="S54" s="14">
        <v>51</v>
      </c>
      <c r="T54" s="15">
        <f t="shared" si="10"/>
        <v>3.9753683061813077E-3</v>
      </c>
      <c r="U54" s="16">
        <f t="shared" si="11"/>
        <v>12829</v>
      </c>
      <c r="V54" s="1" t="s">
        <v>1488</v>
      </c>
      <c r="W54" s="29" t="s">
        <v>42</v>
      </c>
      <c r="X54" s="1" t="s">
        <v>1769</v>
      </c>
    </row>
    <row r="55" spans="1:24" x14ac:dyDescent="0.25">
      <c r="A55" s="1" t="s">
        <v>175</v>
      </c>
      <c r="B55" s="1">
        <v>17</v>
      </c>
      <c r="C55" s="2" t="s">
        <v>2088</v>
      </c>
      <c r="D55" s="30">
        <v>5929</v>
      </c>
      <c r="E55" s="3">
        <f t="shared" si="13"/>
        <v>0.4767226823188872</v>
      </c>
      <c r="F55" s="52" t="s">
        <v>2089</v>
      </c>
      <c r="G55" s="53">
        <v>6004</v>
      </c>
      <c r="H55" s="54">
        <f t="shared" si="7"/>
        <v>0.48275307550052265</v>
      </c>
      <c r="I55" s="4" t="s">
        <v>2089</v>
      </c>
      <c r="J55" s="5">
        <v>274</v>
      </c>
      <c r="K55" s="6">
        <f t="shared" si="8"/>
        <v>2.2031036423574818E-2</v>
      </c>
      <c r="L55" s="7" t="s">
        <v>2088</v>
      </c>
      <c r="M55" s="8">
        <v>230</v>
      </c>
      <c r="N55" s="9">
        <f t="shared" si="9"/>
        <v>1.8493205757015359E-2</v>
      </c>
      <c r="O55" s="10"/>
      <c r="P55" s="11"/>
      <c r="Q55" s="12">
        <f t="shared" si="12"/>
        <v>0</v>
      </c>
      <c r="R55" s="13"/>
      <c r="S55" s="14"/>
      <c r="T55" s="15">
        <f t="shared" si="10"/>
        <v>0</v>
      </c>
      <c r="U55" s="16">
        <f t="shared" si="11"/>
        <v>12437</v>
      </c>
      <c r="V55" s="1" t="s">
        <v>2089</v>
      </c>
      <c r="W55" s="29" t="s">
        <v>18</v>
      </c>
      <c r="X55" s="1" t="s">
        <v>541</v>
      </c>
    </row>
    <row r="56" spans="1:24" x14ac:dyDescent="0.25">
      <c r="A56" s="1" t="s">
        <v>175</v>
      </c>
      <c r="B56" s="1">
        <v>18</v>
      </c>
      <c r="C56" s="2" t="s">
        <v>2090</v>
      </c>
      <c r="D56" s="30">
        <v>7608</v>
      </c>
      <c r="E56" s="3">
        <f t="shared" si="13"/>
        <v>0.7187529522909778</v>
      </c>
      <c r="F56" s="52" t="s">
        <v>1757</v>
      </c>
      <c r="G56" s="53">
        <v>2783</v>
      </c>
      <c r="H56" s="54">
        <f t="shared" si="7"/>
        <v>0.26291922531884743</v>
      </c>
      <c r="I56" s="4" t="s">
        <v>1757</v>
      </c>
      <c r="J56" s="5">
        <v>194</v>
      </c>
      <c r="K56" s="6">
        <f t="shared" si="8"/>
        <v>1.8327822390174775E-2</v>
      </c>
      <c r="L56" s="7"/>
      <c r="M56" s="8"/>
      <c r="N56" s="9">
        <f t="shared" si="9"/>
        <v>0</v>
      </c>
      <c r="O56" s="10"/>
      <c r="P56" s="11"/>
      <c r="Q56" s="12">
        <f t="shared" si="12"/>
        <v>0</v>
      </c>
      <c r="R56" s="13"/>
      <c r="S56" s="14"/>
      <c r="T56" s="15">
        <f t="shared" si="10"/>
        <v>0</v>
      </c>
      <c r="U56" s="16">
        <f t="shared" si="11"/>
        <v>10585</v>
      </c>
      <c r="V56" s="1" t="s">
        <v>1757</v>
      </c>
      <c r="W56" s="29" t="s">
        <v>18</v>
      </c>
      <c r="X56" s="1" t="s">
        <v>2091</v>
      </c>
    </row>
    <row r="57" spans="1:24" x14ac:dyDescent="0.25">
      <c r="A57" s="1" t="s">
        <v>175</v>
      </c>
      <c r="B57" s="1">
        <v>19</v>
      </c>
      <c r="C57" s="2" t="s">
        <v>1934</v>
      </c>
      <c r="D57" s="30">
        <v>9515</v>
      </c>
      <c r="E57" s="3">
        <f t="shared" si="13"/>
        <v>1</v>
      </c>
      <c r="F57" s="52"/>
      <c r="G57" s="53"/>
      <c r="H57" s="54">
        <f t="shared" si="7"/>
        <v>0</v>
      </c>
      <c r="I57" s="4"/>
      <c r="J57" s="5"/>
      <c r="K57" s="6">
        <f t="shared" si="8"/>
        <v>0</v>
      </c>
      <c r="L57" s="7"/>
      <c r="M57" s="8"/>
      <c r="N57" s="9">
        <f t="shared" si="9"/>
        <v>0</v>
      </c>
      <c r="O57" s="10"/>
      <c r="P57" s="11"/>
      <c r="Q57" s="12">
        <f t="shared" si="12"/>
        <v>0</v>
      </c>
      <c r="R57" s="13"/>
      <c r="S57" s="14"/>
      <c r="T57" s="15">
        <f t="shared" si="10"/>
        <v>0</v>
      </c>
      <c r="U57" s="16">
        <f t="shared" si="11"/>
        <v>9515</v>
      </c>
      <c r="V57" s="1" t="s">
        <v>1934</v>
      </c>
      <c r="W57" s="29" t="s">
        <v>42</v>
      </c>
      <c r="X57" s="1" t="s">
        <v>42</v>
      </c>
    </row>
    <row r="58" spans="1:24" x14ac:dyDescent="0.25">
      <c r="A58" s="1" t="s">
        <v>175</v>
      </c>
      <c r="B58" s="1">
        <v>20</v>
      </c>
      <c r="C58" s="2" t="s">
        <v>1497</v>
      </c>
      <c r="D58" s="30">
        <v>7220</v>
      </c>
      <c r="E58" s="3">
        <f t="shared" si="13"/>
        <v>1</v>
      </c>
      <c r="F58" s="52"/>
      <c r="G58" s="53"/>
      <c r="H58" s="54">
        <f t="shared" si="7"/>
        <v>0</v>
      </c>
      <c r="I58" s="4"/>
      <c r="J58" s="5"/>
      <c r="K58" s="6">
        <f t="shared" si="8"/>
        <v>0</v>
      </c>
      <c r="L58" s="7"/>
      <c r="M58" s="8"/>
      <c r="N58" s="9">
        <f t="shared" si="9"/>
        <v>0</v>
      </c>
      <c r="O58" s="10"/>
      <c r="P58" s="11"/>
      <c r="Q58" s="12">
        <f t="shared" si="12"/>
        <v>0</v>
      </c>
      <c r="R58" s="13"/>
      <c r="S58" s="14"/>
      <c r="T58" s="15">
        <f t="shared" si="10"/>
        <v>0</v>
      </c>
      <c r="U58" s="16">
        <f t="shared" si="11"/>
        <v>7220</v>
      </c>
      <c r="V58" s="1" t="s">
        <v>1497</v>
      </c>
      <c r="W58" s="29" t="s">
        <v>42</v>
      </c>
      <c r="X58" s="1" t="s">
        <v>652</v>
      </c>
    </row>
    <row r="59" spans="1:24" x14ac:dyDescent="0.25">
      <c r="A59" s="1" t="s">
        <v>175</v>
      </c>
      <c r="B59" s="1">
        <v>21</v>
      </c>
      <c r="C59" s="2" t="s">
        <v>1498</v>
      </c>
      <c r="D59" s="30">
        <v>6323</v>
      </c>
      <c r="E59" s="3">
        <f t="shared" si="13"/>
        <v>0.5395972008875235</v>
      </c>
      <c r="F59" s="52" t="s">
        <v>1936</v>
      </c>
      <c r="G59" s="53">
        <v>4918</v>
      </c>
      <c r="H59" s="54">
        <f t="shared" si="7"/>
        <v>0.41969619388974228</v>
      </c>
      <c r="I59" s="4" t="s">
        <v>1936</v>
      </c>
      <c r="J59" s="5">
        <v>187</v>
      </c>
      <c r="K59" s="6">
        <f t="shared" si="8"/>
        <v>1.5958354668032089E-2</v>
      </c>
      <c r="L59" s="7" t="s">
        <v>1498</v>
      </c>
      <c r="M59" s="8">
        <v>290</v>
      </c>
      <c r="N59" s="9">
        <f t="shared" si="9"/>
        <v>2.4748250554702169E-2</v>
      </c>
      <c r="O59" s="10"/>
      <c r="P59" s="11"/>
      <c r="Q59" s="12">
        <f t="shared" si="12"/>
        <v>0</v>
      </c>
      <c r="R59" s="13"/>
      <c r="S59" s="14"/>
      <c r="T59" s="15">
        <f t="shared" si="10"/>
        <v>0</v>
      </c>
      <c r="U59" s="16">
        <f t="shared" si="11"/>
        <v>11718</v>
      </c>
      <c r="V59" s="1" t="s">
        <v>1498</v>
      </c>
      <c r="W59" s="29" t="s">
        <v>42</v>
      </c>
      <c r="X59" s="1" t="s">
        <v>541</v>
      </c>
    </row>
    <row r="60" spans="1:24" x14ac:dyDescent="0.25">
      <c r="A60" s="1" t="s">
        <v>175</v>
      </c>
      <c r="B60" s="1">
        <v>22</v>
      </c>
      <c r="C60" s="2" t="s">
        <v>2092</v>
      </c>
      <c r="D60" s="30">
        <v>2989</v>
      </c>
      <c r="E60" s="3">
        <f t="shared" si="13"/>
        <v>0.34250028646728542</v>
      </c>
      <c r="F60" s="52" t="s">
        <v>2093</v>
      </c>
      <c r="G60" s="53">
        <v>5297</v>
      </c>
      <c r="H60" s="54">
        <f t="shared" si="7"/>
        <v>0.60696688438180357</v>
      </c>
      <c r="I60" s="4" t="s">
        <v>2093</v>
      </c>
      <c r="J60" s="5">
        <v>441</v>
      </c>
      <c r="K60" s="6">
        <f t="shared" si="8"/>
        <v>5.0532829150910966E-2</v>
      </c>
      <c r="L60" s="7"/>
      <c r="M60" s="8"/>
      <c r="N60" s="9">
        <f t="shared" si="9"/>
        <v>0</v>
      </c>
      <c r="O60" s="10"/>
      <c r="P60" s="11"/>
      <c r="Q60" s="12">
        <f t="shared" si="12"/>
        <v>0</v>
      </c>
      <c r="R60" s="13"/>
      <c r="S60" s="14"/>
      <c r="T60" s="15">
        <f t="shared" si="10"/>
        <v>0</v>
      </c>
      <c r="U60" s="16">
        <f t="shared" si="11"/>
        <v>8727</v>
      </c>
      <c r="V60" s="1" t="s">
        <v>2093</v>
      </c>
      <c r="W60" s="29" t="s">
        <v>18</v>
      </c>
      <c r="X60" s="1" t="s">
        <v>665</v>
      </c>
    </row>
    <row r="61" spans="1:24" x14ac:dyDescent="0.25">
      <c r="A61" s="1" t="s">
        <v>175</v>
      </c>
      <c r="B61" s="1">
        <v>23</v>
      </c>
      <c r="C61" s="2" t="s">
        <v>1772</v>
      </c>
      <c r="D61" s="30">
        <v>5566</v>
      </c>
      <c r="E61" s="3">
        <f t="shared" si="13"/>
        <v>0.43107187112763323</v>
      </c>
      <c r="F61" s="52" t="s">
        <v>1775</v>
      </c>
      <c r="G61" s="53">
        <v>6854</v>
      </c>
      <c r="H61" s="54">
        <f t="shared" si="7"/>
        <v>0.53082403965303593</v>
      </c>
      <c r="I61" s="4" t="s">
        <v>1775</v>
      </c>
      <c r="J61" s="5">
        <v>308</v>
      </c>
      <c r="K61" s="6">
        <f t="shared" si="8"/>
        <v>2.385377942998761E-2</v>
      </c>
      <c r="L61" s="7" t="s">
        <v>1772</v>
      </c>
      <c r="M61" s="8">
        <v>184</v>
      </c>
      <c r="N61" s="9">
        <f t="shared" si="9"/>
        <v>1.4250309789343246E-2</v>
      </c>
      <c r="O61" s="10"/>
      <c r="P61" s="11"/>
      <c r="Q61" s="12">
        <f t="shared" si="12"/>
        <v>0</v>
      </c>
      <c r="R61" s="13"/>
      <c r="S61" s="14"/>
      <c r="T61" s="15">
        <f t="shared" si="10"/>
        <v>0</v>
      </c>
      <c r="U61" s="16">
        <f t="shared" si="11"/>
        <v>12912</v>
      </c>
      <c r="V61" s="1" t="s">
        <v>1775</v>
      </c>
      <c r="W61" s="29" t="s">
        <v>18</v>
      </c>
      <c r="X61" s="1" t="s">
        <v>541</v>
      </c>
    </row>
    <row r="62" spans="1:24" x14ac:dyDescent="0.25">
      <c r="A62" s="1" t="s">
        <v>175</v>
      </c>
      <c r="B62" s="1">
        <v>24</v>
      </c>
      <c r="C62" s="2" t="s">
        <v>1504</v>
      </c>
      <c r="D62" s="30">
        <v>3945</v>
      </c>
      <c r="E62" s="3">
        <f t="shared" si="13"/>
        <v>0.56729939603106128</v>
      </c>
      <c r="F62" s="52" t="s">
        <v>2094</v>
      </c>
      <c r="G62" s="53">
        <v>2699</v>
      </c>
      <c r="H62" s="54">
        <f t="shared" si="7"/>
        <v>0.38812194420477425</v>
      </c>
      <c r="I62" s="4"/>
      <c r="J62" s="5"/>
      <c r="K62" s="6">
        <f t="shared" si="8"/>
        <v>0</v>
      </c>
      <c r="L62" s="7" t="s">
        <v>1504</v>
      </c>
      <c r="M62" s="8">
        <v>310</v>
      </c>
      <c r="N62" s="9">
        <f t="shared" si="9"/>
        <v>4.4578659764164509E-2</v>
      </c>
      <c r="O62" s="10"/>
      <c r="P62" s="11"/>
      <c r="Q62" s="12">
        <f t="shared" si="12"/>
        <v>0</v>
      </c>
      <c r="R62" s="13"/>
      <c r="S62" s="14"/>
      <c r="T62" s="15">
        <f t="shared" si="10"/>
        <v>0</v>
      </c>
      <c r="U62" s="16">
        <f t="shared" si="11"/>
        <v>6954</v>
      </c>
      <c r="V62" s="1" t="s">
        <v>1504</v>
      </c>
      <c r="W62" s="29" t="s">
        <v>42</v>
      </c>
      <c r="X62" s="1" t="s">
        <v>539</v>
      </c>
    </row>
    <row r="63" spans="1:24" x14ac:dyDescent="0.25">
      <c r="A63" s="1" t="s">
        <v>175</v>
      </c>
      <c r="B63" s="1">
        <v>25</v>
      </c>
      <c r="C63" s="2" t="s">
        <v>371</v>
      </c>
      <c r="D63" s="30">
        <v>3075</v>
      </c>
      <c r="E63" s="3">
        <f t="shared" si="13"/>
        <v>0.91327591327591329</v>
      </c>
      <c r="F63" s="52"/>
      <c r="G63" s="53"/>
      <c r="H63" s="54">
        <f t="shared" si="7"/>
        <v>0</v>
      </c>
      <c r="I63" s="4"/>
      <c r="J63" s="5"/>
      <c r="K63" s="6">
        <f t="shared" si="8"/>
        <v>0</v>
      </c>
      <c r="L63" s="7" t="s">
        <v>371</v>
      </c>
      <c r="M63" s="8">
        <v>216</v>
      </c>
      <c r="N63" s="9">
        <f t="shared" si="9"/>
        <v>6.4152064152064148E-2</v>
      </c>
      <c r="O63" s="10"/>
      <c r="P63" s="11"/>
      <c r="Q63" s="12">
        <f t="shared" si="12"/>
        <v>0</v>
      </c>
      <c r="R63" s="13" t="s">
        <v>1508</v>
      </c>
      <c r="S63" s="14">
        <v>76</v>
      </c>
      <c r="T63" s="15">
        <f t="shared" si="10"/>
        <v>2.2572022572022572E-2</v>
      </c>
      <c r="U63" s="16">
        <f t="shared" si="11"/>
        <v>3367</v>
      </c>
      <c r="V63" s="1" t="s">
        <v>371</v>
      </c>
      <c r="W63" s="29" t="s">
        <v>42</v>
      </c>
      <c r="X63" s="1" t="s">
        <v>2095</v>
      </c>
    </row>
    <row r="64" spans="1:24" x14ac:dyDescent="0.25">
      <c r="A64" s="1" t="s">
        <v>175</v>
      </c>
      <c r="B64" s="1">
        <v>26</v>
      </c>
      <c r="C64" s="2" t="s">
        <v>1510</v>
      </c>
      <c r="D64" s="30">
        <v>3440</v>
      </c>
      <c r="E64" s="3">
        <f t="shared" si="13"/>
        <v>0.64917909039441402</v>
      </c>
      <c r="F64" s="52" t="s">
        <v>556</v>
      </c>
      <c r="G64" s="53">
        <v>1601</v>
      </c>
      <c r="H64" s="54">
        <f t="shared" si="7"/>
        <v>0.30213247782600489</v>
      </c>
      <c r="I64" s="4"/>
      <c r="J64" s="5"/>
      <c r="K64" s="6">
        <f t="shared" si="8"/>
        <v>0</v>
      </c>
      <c r="L64" s="7" t="s">
        <v>1510</v>
      </c>
      <c r="M64" s="8">
        <v>258</v>
      </c>
      <c r="N64" s="9">
        <f t="shared" si="9"/>
        <v>4.868843177958105E-2</v>
      </c>
      <c r="O64" s="10"/>
      <c r="P64" s="11"/>
      <c r="Q64" s="12">
        <f t="shared" si="12"/>
        <v>0</v>
      </c>
      <c r="R64" s="13"/>
      <c r="S64" s="14"/>
      <c r="T64" s="15">
        <f t="shared" si="10"/>
        <v>0</v>
      </c>
      <c r="U64" s="16">
        <f t="shared" si="11"/>
        <v>5299</v>
      </c>
      <c r="V64" s="1" t="s">
        <v>1510</v>
      </c>
      <c r="W64" s="29" t="s">
        <v>42</v>
      </c>
      <c r="X64" s="1" t="s">
        <v>539</v>
      </c>
    </row>
    <row r="65" spans="1:24" x14ac:dyDescent="0.25">
      <c r="A65" s="1" t="s">
        <v>175</v>
      </c>
      <c r="B65" s="1">
        <v>27</v>
      </c>
      <c r="C65" s="2" t="s">
        <v>2096</v>
      </c>
      <c r="D65" s="30">
        <v>5215</v>
      </c>
      <c r="E65" s="3">
        <f t="shared" si="13"/>
        <v>0.47773909857090507</v>
      </c>
      <c r="F65" s="52" t="s">
        <v>1781</v>
      </c>
      <c r="G65" s="53">
        <v>5171</v>
      </c>
      <c r="H65" s="54">
        <f t="shared" si="7"/>
        <v>0.47370831806522534</v>
      </c>
      <c r="I65" s="4" t="s">
        <v>1781</v>
      </c>
      <c r="J65" s="5">
        <v>254</v>
      </c>
      <c r="K65" s="6">
        <f t="shared" si="8"/>
        <v>2.3268596555514841E-2</v>
      </c>
      <c r="L65" s="7" t="s">
        <v>2096</v>
      </c>
      <c r="M65" s="8">
        <v>276</v>
      </c>
      <c r="N65" s="9">
        <f t="shared" si="9"/>
        <v>2.5283986808354707E-2</v>
      </c>
      <c r="O65" s="10"/>
      <c r="P65" s="11"/>
      <c r="Q65" s="12">
        <f t="shared" si="12"/>
        <v>0</v>
      </c>
      <c r="R65" s="13"/>
      <c r="S65" s="14"/>
      <c r="T65" s="15">
        <f t="shared" si="10"/>
        <v>0</v>
      </c>
      <c r="U65" s="16">
        <f t="shared" si="11"/>
        <v>10916</v>
      </c>
      <c r="V65" s="1" t="s">
        <v>2096</v>
      </c>
      <c r="W65" s="29" t="s">
        <v>42</v>
      </c>
      <c r="X65" s="1" t="s">
        <v>541</v>
      </c>
    </row>
    <row r="66" spans="1:24" x14ac:dyDescent="0.25">
      <c r="A66" s="1" t="s">
        <v>175</v>
      </c>
      <c r="B66" s="1">
        <v>28</v>
      </c>
      <c r="C66" s="2" t="s">
        <v>1515</v>
      </c>
      <c r="D66" s="30">
        <v>6273</v>
      </c>
      <c r="E66" s="3">
        <f t="shared" si="13"/>
        <v>0.54886691749059413</v>
      </c>
      <c r="F66" s="52" t="s">
        <v>1782</v>
      </c>
      <c r="G66" s="53">
        <v>4691</v>
      </c>
      <c r="H66" s="54">
        <f t="shared" si="7"/>
        <v>0.41044710823344127</v>
      </c>
      <c r="I66" s="4" t="s">
        <v>1782</v>
      </c>
      <c r="J66" s="5">
        <v>175</v>
      </c>
      <c r="K66" s="6">
        <f t="shared" si="8"/>
        <v>1.5311925802782395E-2</v>
      </c>
      <c r="L66" s="7" t="s">
        <v>1515</v>
      </c>
      <c r="M66" s="8">
        <v>290</v>
      </c>
      <c r="N66" s="9">
        <f t="shared" si="9"/>
        <v>2.5374048473182257E-2</v>
      </c>
      <c r="O66" s="10"/>
      <c r="P66" s="11"/>
      <c r="Q66" s="12">
        <f t="shared" si="12"/>
        <v>0</v>
      </c>
      <c r="R66" s="13"/>
      <c r="S66" s="14"/>
      <c r="T66" s="15">
        <f t="shared" si="10"/>
        <v>0</v>
      </c>
      <c r="U66" s="16">
        <f t="shared" si="11"/>
        <v>11429</v>
      </c>
      <c r="V66" s="1" t="s">
        <v>1515</v>
      </c>
      <c r="W66" s="29" t="s">
        <v>42</v>
      </c>
      <c r="X66" s="1" t="s">
        <v>541</v>
      </c>
    </row>
    <row r="67" spans="1:24" x14ac:dyDescent="0.25">
      <c r="A67" s="1" t="s">
        <v>175</v>
      </c>
      <c r="B67" s="1">
        <v>29</v>
      </c>
      <c r="C67" s="2" t="s">
        <v>1342</v>
      </c>
      <c r="D67" s="30">
        <v>5817</v>
      </c>
      <c r="E67" s="3">
        <f t="shared" si="13"/>
        <v>0.55723728326468047</v>
      </c>
      <c r="F67" s="52" t="s">
        <v>2097</v>
      </c>
      <c r="G67" s="53">
        <v>4622</v>
      </c>
      <c r="H67" s="54">
        <f t="shared" si="7"/>
        <v>0.44276271673531947</v>
      </c>
      <c r="I67" s="4"/>
      <c r="J67" s="5"/>
      <c r="K67" s="6">
        <f t="shared" si="8"/>
        <v>0</v>
      </c>
      <c r="L67" s="7"/>
      <c r="M67" s="8"/>
      <c r="N67" s="9">
        <f t="shared" si="9"/>
        <v>0</v>
      </c>
      <c r="O67" s="10"/>
      <c r="P67" s="11"/>
      <c r="Q67" s="12">
        <f t="shared" si="12"/>
        <v>0</v>
      </c>
      <c r="R67" s="13"/>
      <c r="S67" s="14"/>
      <c r="T67" s="15">
        <f t="shared" si="10"/>
        <v>0</v>
      </c>
      <c r="U67" s="16">
        <f t="shared" si="11"/>
        <v>10439</v>
      </c>
      <c r="V67" s="1" t="s">
        <v>2098</v>
      </c>
      <c r="W67" s="29" t="s">
        <v>42</v>
      </c>
      <c r="X67" s="1" t="s">
        <v>98</v>
      </c>
    </row>
    <row r="68" spans="1:24" x14ac:dyDescent="0.25">
      <c r="A68" s="1" t="s">
        <v>175</v>
      </c>
      <c r="B68" s="1">
        <v>30</v>
      </c>
      <c r="C68" s="2" t="s">
        <v>1518</v>
      </c>
      <c r="D68" s="30">
        <v>5499</v>
      </c>
      <c r="E68" s="3">
        <f t="shared" si="13"/>
        <v>0.46815937340371189</v>
      </c>
      <c r="F68" s="52" t="s">
        <v>2099</v>
      </c>
      <c r="G68" s="53">
        <v>5848</v>
      </c>
      <c r="H68" s="54">
        <f t="shared" si="7"/>
        <v>0.49787161586923206</v>
      </c>
      <c r="I68" s="4"/>
      <c r="J68" s="5"/>
      <c r="K68" s="6">
        <f t="shared" si="8"/>
        <v>0</v>
      </c>
      <c r="L68" s="7" t="s">
        <v>1518</v>
      </c>
      <c r="M68" s="8">
        <v>399</v>
      </c>
      <c r="N68" s="9">
        <f t="shared" si="9"/>
        <v>3.396901072705602E-2</v>
      </c>
      <c r="O68" s="10"/>
      <c r="P68" s="11"/>
      <c r="Q68" s="12">
        <f t="shared" si="12"/>
        <v>0</v>
      </c>
      <c r="R68" s="13"/>
      <c r="S68" s="14"/>
      <c r="T68" s="15">
        <f t="shared" si="10"/>
        <v>0</v>
      </c>
      <c r="U68" s="16">
        <f t="shared" si="11"/>
        <v>11746</v>
      </c>
      <c r="V68" s="1" t="s">
        <v>2099</v>
      </c>
      <c r="W68" s="29" t="s">
        <v>18</v>
      </c>
      <c r="X68" s="1" t="s">
        <v>1924</v>
      </c>
    </row>
    <row r="69" spans="1:24" x14ac:dyDescent="0.25">
      <c r="A69" s="1" t="s">
        <v>175</v>
      </c>
      <c r="B69" s="1">
        <v>31</v>
      </c>
      <c r="C69" s="2" t="s">
        <v>1236</v>
      </c>
      <c r="D69" s="30">
        <v>6303</v>
      </c>
      <c r="E69" s="3">
        <f t="shared" si="13"/>
        <v>0.48578034682080923</v>
      </c>
      <c r="F69" s="52" t="s">
        <v>2100</v>
      </c>
      <c r="G69" s="53">
        <v>6192</v>
      </c>
      <c r="H69" s="54">
        <f t="shared" si="7"/>
        <v>0.47722543352601154</v>
      </c>
      <c r="I69" s="4" t="s">
        <v>2100</v>
      </c>
      <c r="J69" s="5">
        <v>243</v>
      </c>
      <c r="K69" s="6">
        <f t="shared" si="8"/>
        <v>1.8728323699421966E-2</v>
      </c>
      <c r="L69" s="7" t="s">
        <v>1236</v>
      </c>
      <c r="M69" s="8">
        <v>237</v>
      </c>
      <c r="N69" s="9">
        <f t="shared" si="9"/>
        <v>1.8265895953757227E-2</v>
      </c>
      <c r="O69" s="10"/>
      <c r="P69" s="11"/>
      <c r="Q69" s="12">
        <f t="shared" si="12"/>
        <v>0</v>
      </c>
      <c r="R69" s="13"/>
      <c r="S69" s="14"/>
      <c r="T69" s="15">
        <f t="shared" si="10"/>
        <v>0</v>
      </c>
      <c r="U69" s="16">
        <f t="shared" si="11"/>
        <v>12975</v>
      </c>
      <c r="V69" s="1" t="s">
        <v>1236</v>
      </c>
      <c r="W69" s="29" t="s">
        <v>42</v>
      </c>
      <c r="X69" s="1" t="s">
        <v>541</v>
      </c>
    </row>
    <row r="70" spans="1:24" x14ac:dyDescent="0.25">
      <c r="A70" s="1" t="s">
        <v>175</v>
      </c>
      <c r="B70" s="1">
        <v>32</v>
      </c>
      <c r="C70" s="2" t="s">
        <v>2101</v>
      </c>
      <c r="D70" s="30">
        <v>4655</v>
      </c>
      <c r="E70" s="3">
        <f t="shared" si="13"/>
        <v>0.40460669274228594</v>
      </c>
      <c r="F70" s="52" t="s">
        <v>1521</v>
      </c>
      <c r="G70" s="53">
        <v>6298</v>
      </c>
      <c r="H70" s="54">
        <f t="shared" si="7"/>
        <v>0.54741416775315077</v>
      </c>
      <c r="I70" s="4" t="s">
        <v>1521</v>
      </c>
      <c r="J70" s="5">
        <v>286</v>
      </c>
      <c r="K70" s="6">
        <f t="shared" si="8"/>
        <v>2.4858757062146894E-2</v>
      </c>
      <c r="L70" s="7" t="s">
        <v>2101</v>
      </c>
      <c r="M70" s="8">
        <v>266</v>
      </c>
      <c r="N70" s="9">
        <f t="shared" si="9"/>
        <v>2.3120382442416341E-2</v>
      </c>
      <c r="O70" s="10"/>
      <c r="P70" s="11"/>
      <c r="Q70" s="12">
        <f t="shared" si="12"/>
        <v>0</v>
      </c>
      <c r="R70" s="13"/>
      <c r="S70" s="14"/>
      <c r="T70" s="15">
        <f t="shared" si="10"/>
        <v>0</v>
      </c>
      <c r="U70" s="16">
        <f t="shared" si="11"/>
        <v>11505</v>
      </c>
      <c r="V70" s="1" t="s">
        <v>1521</v>
      </c>
      <c r="W70" s="29" t="s">
        <v>18</v>
      </c>
      <c r="X70" s="1" t="s">
        <v>541</v>
      </c>
    </row>
    <row r="71" spans="1:24" x14ac:dyDescent="0.25">
      <c r="A71" s="1" t="s">
        <v>175</v>
      </c>
      <c r="B71" s="1">
        <v>33</v>
      </c>
      <c r="C71" s="2" t="s">
        <v>1522</v>
      </c>
      <c r="D71" s="30">
        <v>5356</v>
      </c>
      <c r="E71" s="3">
        <f t="shared" si="13"/>
        <v>0.62091351727335964</v>
      </c>
      <c r="F71" s="52" t="s">
        <v>2102</v>
      </c>
      <c r="G71" s="53">
        <v>3096</v>
      </c>
      <c r="H71" s="54">
        <f t="shared" ref="H71:H102" si="14">G71/SUM($D71,$G71,$J71,$M71,$P71,$S71)</f>
        <v>0.35891490841641549</v>
      </c>
      <c r="I71" s="4" t="s">
        <v>1784</v>
      </c>
      <c r="J71" s="5">
        <v>174</v>
      </c>
      <c r="K71" s="6">
        <f t="shared" ref="K71:K102" si="15">J71/SUM($D71,$G71,$J71,$M71,$P71,$S71)</f>
        <v>2.0171574310224902E-2</v>
      </c>
      <c r="L71" s="7"/>
      <c r="M71" s="8"/>
      <c r="N71" s="9">
        <f t="shared" ref="N71:N102" si="16">M71/SUM($D71,$G71,$J71,$M71,$P71,$S71)</f>
        <v>0</v>
      </c>
      <c r="O71" s="10"/>
      <c r="P71" s="11"/>
      <c r="Q71" s="12">
        <f t="shared" si="12"/>
        <v>0</v>
      </c>
      <c r="R71" s="13"/>
      <c r="S71" s="14"/>
      <c r="T71" s="15">
        <f t="shared" ref="T71:T102" si="17">S71/SUM($D71,$G71,$J71,$M71,$P71,$S71)</f>
        <v>0</v>
      </c>
      <c r="U71" s="16">
        <f t="shared" ref="U71:U88" si="18">D71+G71+J71+M71+P71+S71</f>
        <v>8626</v>
      </c>
      <c r="V71" s="1" t="s">
        <v>1522</v>
      </c>
      <c r="W71" s="29" t="s">
        <v>42</v>
      </c>
      <c r="X71" s="1" t="s">
        <v>2091</v>
      </c>
    </row>
    <row r="72" spans="1:24" x14ac:dyDescent="0.25">
      <c r="A72" s="1" t="s">
        <v>175</v>
      </c>
      <c r="B72" s="1">
        <v>34</v>
      </c>
      <c r="C72" s="2" t="s">
        <v>2103</v>
      </c>
      <c r="D72" s="30">
        <v>5183</v>
      </c>
      <c r="E72" s="3">
        <f t="shared" si="13"/>
        <v>0.45409146661994043</v>
      </c>
      <c r="F72" s="52" t="s">
        <v>2104</v>
      </c>
      <c r="G72" s="53">
        <v>5631</v>
      </c>
      <c r="H72" s="54">
        <f t="shared" si="14"/>
        <v>0.49334151042579288</v>
      </c>
      <c r="I72" s="4" t="s">
        <v>2104</v>
      </c>
      <c r="J72" s="5">
        <v>305</v>
      </c>
      <c r="K72" s="6">
        <f t="shared" si="15"/>
        <v>2.6721570001752234E-2</v>
      </c>
      <c r="L72" s="7" t="s">
        <v>2103</v>
      </c>
      <c r="M72" s="8">
        <v>295</v>
      </c>
      <c r="N72" s="9">
        <f t="shared" si="16"/>
        <v>2.5845452952514458E-2</v>
      </c>
      <c r="O72" s="10"/>
      <c r="P72" s="11"/>
      <c r="Q72" s="12">
        <f t="shared" ref="Q72:Q103" si="19">P72/SUM($D72,$G72,$J72,$M72,$P72,$S72)</f>
        <v>0</v>
      </c>
      <c r="R72" s="13"/>
      <c r="S72" s="14"/>
      <c r="T72" s="15">
        <f t="shared" si="17"/>
        <v>0</v>
      </c>
      <c r="U72" s="16">
        <f t="shared" si="18"/>
        <v>11414</v>
      </c>
      <c r="V72" s="1" t="s">
        <v>2104</v>
      </c>
      <c r="W72" s="29" t="s">
        <v>18</v>
      </c>
      <c r="X72" s="1" t="s">
        <v>541</v>
      </c>
    </row>
    <row r="73" spans="1:24" x14ac:dyDescent="0.25">
      <c r="A73" s="1" t="s">
        <v>175</v>
      </c>
      <c r="B73" s="1">
        <v>35</v>
      </c>
      <c r="C73" s="2" t="s">
        <v>2105</v>
      </c>
      <c r="D73" s="30">
        <v>5461</v>
      </c>
      <c r="E73" s="3">
        <f t="shared" si="13"/>
        <v>0.459602760478034</v>
      </c>
      <c r="F73" s="52" t="s">
        <v>1741</v>
      </c>
      <c r="G73" s="53">
        <v>5979</v>
      </c>
      <c r="H73" s="54">
        <f t="shared" si="14"/>
        <v>0.50319811479548893</v>
      </c>
      <c r="I73" s="4" t="s">
        <v>1741</v>
      </c>
      <c r="J73" s="5">
        <v>261</v>
      </c>
      <c r="K73" s="6">
        <f t="shared" si="15"/>
        <v>2.1965998990069013E-2</v>
      </c>
      <c r="L73" s="7"/>
      <c r="M73" s="8"/>
      <c r="N73" s="9">
        <f t="shared" si="16"/>
        <v>0</v>
      </c>
      <c r="O73" s="10" t="s">
        <v>2106</v>
      </c>
      <c r="P73" s="11">
        <v>181</v>
      </c>
      <c r="Q73" s="12">
        <f t="shared" si="19"/>
        <v>1.5233125736408013E-2</v>
      </c>
      <c r="R73" s="13"/>
      <c r="S73" s="14"/>
      <c r="T73" s="15">
        <f t="shared" si="17"/>
        <v>0</v>
      </c>
      <c r="U73" s="16">
        <f t="shared" si="18"/>
        <v>11882</v>
      </c>
      <c r="V73" s="1" t="s">
        <v>2107</v>
      </c>
      <c r="W73" s="29" t="s">
        <v>18</v>
      </c>
      <c r="X73" s="1" t="s">
        <v>1444</v>
      </c>
    </row>
    <row r="74" spans="1:24" x14ac:dyDescent="0.25">
      <c r="A74" s="1" t="s">
        <v>175</v>
      </c>
      <c r="B74" s="1">
        <v>36</v>
      </c>
      <c r="C74" s="2" t="s">
        <v>2108</v>
      </c>
      <c r="D74" s="30">
        <v>6338</v>
      </c>
      <c r="E74" s="3">
        <f t="shared" si="13"/>
        <v>0.49010207237859571</v>
      </c>
      <c r="F74" s="52" t="s">
        <v>1786</v>
      </c>
      <c r="G74" s="53">
        <v>6078</v>
      </c>
      <c r="H74" s="54">
        <f t="shared" si="14"/>
        <v>0.46999690689761831</v>
      </c>
      <c r="I74" s="4" t="s">
        <v>1786</v>
      </c>
      <c r="J74" s="5">
        <v>282</v>
      </c>
      <c r="K74" s="6">
        <f t="shared" si="15"/>
        <v>2.1806371790906279E-2</v>
      </c>
      <c r="L74" s="7" t="s">
        <v>2108</v>
      </c>
      <c r="M74" s="8">
        <v>234</v>
      </c>
      <c r="N74" s="9">
        <f t="shared" si="16"/>
        <v>1.8094648932879678E-2</v>
      </c>
      <c r="O74" s="10"/>
      <c r="P74" s="11"/>
      <c r="Q74" s="12">
        <f t="shared" si="19"/>
        <v>0</v>
      </c>
      <c r="R74" s="13"/>
      <c r="S74" s="14"/>
      <c r="T74" s="15">
        <f t="shared" si="17"/>
        <v>0</v>
      </c>
      <c r="U74" s="16">
        <f t="shared" si="18"/>
        <v>12932</v>
      </c>
      <c r="V74" s="1" t="s">
        <v>2108</v>
      </c>
      <c r="W74" s="29" t="s">
        <v>42</v>
      </c>
      <c r="X74" s="1" t="s">
        <v>541</v>
      </c>
    </row>
    <row r="75" spans="1:24" x14ac:dyDescent="0.25">
      <c r="A75" s="1" t="s">
        <v>175</v>
      </c>
      <c r="B75" s="1">
        <v>37</v>
      </c>
      <c r="C75" s="2" t="s">
        <v>2109</v>
      </c>
      <c r="D75" s="30">
        <v>5244</v>
      </c>
      <c r="E75" s="3">
        <f t="shared" si="13"/>
        <v>0.46729638210657637</v>
      </c>
      <c r="F75" s="52" t="s">
        <v>1952</v>
      </c>
      <c r="G75" s="53">
        <v>5473</v>
      </c>
      <c r="H75" s="54">
        <f t="shared" si="14"/>
        <v>0.48770272678666904</v>
      </c>
      <c r="I75" s="4" t="s">
        <v>1952</v>
      </c>
      <c r="J75" s="5">
        <v>293</v>
      </c>
      <c r="K75" s="6">
        <f t="shared" si="15"/>
        <v>2.6109427909463554E-2</v>
      </c>
      <c r="L75" s="7" t="s">
        <v>2109</v>
      </c>
      <c r="M75" s="8">
        <v>212</v>
      </c>
      <c r="N75" s="9">
        <f t="shared" si="16"/>
        <v>1.8891463197291035E-2</v>
      </c>
      <c r="O75" s="10"/>
      <c r="P75" s="11"/>
      <c r="Q75" s="12">
        <f t="shared" si="19"/>
        <v>0</v>
      </c>
      <c r="R75" s="13"/>
      <c r="S75" s="14"/>
      <c r="T75" s="15">
        <f t="shared" si="17"/>
        <v>0</v>
      </c>
      <c r="U75" s="16">
        <f t="shared" si="18"/>
        <v>11222</v>
      </c>
      <c r="V75" s="1" t="s">
        <v>2110</v>
      </c>
      <c r="W75" s="29" t="s">
        <v>18</v>
      </c>
      <c r="X75" s="1" t="s">
        <v>541</v>
      </c>
    </row>
    <row r="76" spans="1:24" x14ac:dyDescent="0.25">
      <c r="A76" s="1" t="s">
        <v>175</v>
      </c>
      <c r="B76" s="1">
        <v>38</v>
      </c>
      <c r="C76" s="2" t="s">
        <v>2111</v>
      </c>
      <c r="D76" s="30">
        <v>5088</v>
      </c>
      <c r="E76" s="3">
        <f t="shared" ref="E76:E107" si="20">D76/SUM($D76,$G76,$J76,$M76,$P76,$S76)</f>
        <v>0.46041082254999549</v>
      </c>
      <c r="F76" s="52" t="s">
        <v>1789</v>
      </c>
      <c r="G76" s="53">
        <v>5362</v>
      </c>
      <c r="H76" s="54">
        <f t="shared" si="14"/>
        <v>0.48520495882725545</v>
      </c>
      <c r="I76" s="4" t="s">
        <v>1789</v>
      </c>
      <c r="J76" s="5">
        <v>339</v>
      </c>
      <c r="K76" s="6">
        <f t="shared" si="15"/>
        <v>3.0675956926974935E-2</v>
      </c>
      <c r="L76" s="7"/>
      <c r="M76" s="8"/>
      <c r="N76" s="9">
        <f t="shared" si="16"/>
        <v>0</v>
      </c>
      <c r="O76" s="10" t="s">
        <v>2111</v>
      </c>
      <c r="P76" s="11">
        <v>262</v>
      </c>
      <c r="Q76" s="12">
        <f t="shared" si="19"/>
        <v>2.3708261695774138E-2</v>
      </c>
      <c r="R76" s="13"/>
      <c r="S76" s="14"/>
      <c r="T76" s="15">
        <f t="shared" si="17"/>
        <v>0</v>
      </c>
      <c r="U76" s="16">
        <f t="shared" si="18"/>
        <v>11051</v>
      </c>
      <c r="V76" s="1" t="s">
        <v>1789</v>
      </c>
      <c r="W76" s="29" t="s">
        <v>18</v>
      </c>
      <c r="X76" s="1" t="s">
        <v>2112</v>
      </c>
    </row>
    <row r="77" spans="1:24" x14ac:dyDescent="0.25">
      <c r="A77" s="1" t="s">
        <v>175</v>
      </c>
      <c r="B77" s="1">
        <v>39</v>
      </c>
      <c r="C77" s="2" t="s">
        <v>1608</v>
      </c>
      <c r="D77" s="30">
        <v>4136</v>
      </c>
      <c r="E77" s="3">
        <f t="shared" si="20"/>
        <v>0.93978641217905023</v>
      </c>
      <c r="F77" s="52"/>
      <c r="G77" s="53"/>
      <c r="H77" s="54">
        <f t="shared" si="14"/>
        <v>0</v>
      </c>
      <c r="I77" s="4"/>
      <c r="J77" s="5"/>
      <c r="K77" s="6">
        <f t="shared" si="15"/>
        <v>0</v>
      </c>
      <c r="L77" s="7"/>
      <c r="M77" s="8"/>
      <c r="N77" s="9">
        <f t="shared" si="16"/>
        <v>0</v>
      </c>
      <c r="O77" s="10" t="s">
        <v>1608</v>
      </c>
      <c r="P77" s="11">
        <v>265</v>
      </c>
      <c r="Q77" s="12">
        <f t="shared" si="19"/>
        <v>6.0213587820949786E-2</v>
      </c>
      <c r="R77" s="13"/>
      <c r="S77" s="14"/>
      <c r="T77" s="15">
        <f t="shared" si="17"/>
        <v>0</v>
      </c>
      <c r="U77" s="16">
        <f t="shared" si="18"/>
        <v>4401</v>
      </c>
      <c r="V77" s="1" t="s">
        <v>1608</v>
      </c>
      <c r="W77" s="29" t="s">
        <v>42</v>
      </c>
      <c r="X77" s="1" t="s">
        <v>2113</v>
      </c>
    </row>
    <row r="78" spans="1:24" x14ac:dyDescent="0.25">
      <c r="A78" s="1" t="s">
        <v>175</v>
      </c>
      <c r="B78" s="1">
        <v>40</v>
      </c>
      <c r="C78" s="2" t="s">
        <v>1956</v>
      </c>
      <c r="D78" s="30">
        <v>3572</v>
      </c>
      <c r="E78" s="3">
        <f t="shared" si="20"/>
        <v>0.54659525631216521</v>
      </c>
      <c r="F78" s="52" t="s">
        <v>1387</v>
      </c>
      <c r="G78" s="53">
        <v>2557</v>
      </c>
      <c r="H78" s="54">
        <f t="shared" si="14"/>
        <v>0.39127773527161436</v>
      </c>
      <c r="I78" s="4" t="s">
        <v>1387</v>
      </c>
      <c r="J78" s="5">
        <v>163</v>
      </c>
      <c r="K78" s="6">
        <f t="shared" si="15"/>
        <v>2.4942616679418515E-2</v>
      </c>
      <c r="L78" s="7" t="s">
        <v>1956</v>
      </c>
      <c r="M78" s="8">
        <v>243</v>
      </c>
      <c r="N78" s="9">
        <f t="shared" si="16"/>
        <v>3.7184391736801839E-2</v>
      </c>
      <c r="O78" s="10"/>
      <c r="P78" s="11"/>
      <c r="Q78" s="12">
        <f t="shared" si="19"/>
        <v>0</v>
      </c>
      <c r="R78" s="13"/>
      <c r="S78" s="14"/>
      <c r="T78" s="15">
        <f t="shared" si="17"/>
        <v>0</v>
      </c>
      <c r="U78" s="16">
        <f t="shared" si="18"/>
        <v>6535</v>
      </c>
      <c r="V78" s="1" t="s">
        <v>1956</v>
      </c>
      <c r="W78" s="29" t="s">
        <v>42</v>
      </c>
      <c r="X78" s="1" t="s">
        <v>541</v>
      </c>
    </row>
    <row r="79" spans="1:24" x14ac:dyDescent="0.25">
      <c r="A79" s="1" t="s">
        <v>175</v>
      </c>
      <c r="B79" s="1">
        <v>41</v>
      </c>
      <c r="C79" s="2" t="s">
        <v>1957</v>
      </c>
      <c r="D79" s="30">
        <v>5526</v>
      </c>
      <c r="E79" s="3">
        <f t="shared" si="20"/>
        <v>0.61853593015446606</v>
      </c>
      <c r="F79" s="52" t="s">
        <v>1783</v>
      </c>
      <c r="G79" s="53">
        <v>2961</v>
      </c>
      <c r="H79" s="54">
        <f t="shared" si="14"/>
        <v>0.33143049026192073</v>
      </c>
      <c r="I79" s="4" t="s">
        <v>1783</v>
      </c>
      <c r="J79" s="5">
        <v>145</v>
      </c>
      <c r="K79" s="6">
        <f t="shared" si="15"/>
        <v>1.6230132079695547E-2</v>
      </c>
      <c r="L79" s="7" t="s">
        <v>1957</v>
      </c>
      <c r="M79" s="8">
        <v>302</v>
      </c>
      <c r="N79" s="9">
        <f t="shared" si="16"/>
        <v>3.3803447503917616E-2</v>
      </c>
      <c r="O79" s="10"/>
      <c r="P79" s="11"/>
      <c r="Q79" s="12">
        <f t="shared" si="19"/>
        <v>0</v>
      </c>
      <c r="R79" s="13"/>
      <c r="S79" s="14"/>
      <c r="T79" s="15">
        <f t="shared" si="17"/>
        <v>0</v>
      </c>
      <c r="U79" s="16">
        <f t="shared" si="18"/>
        <v>8934</v>
      </c>
      <c r="V79" s="1" t="s">
        <v>1957</v>
      </c>
      <c r="W79" s="29" t="s">
        <v>42</v>
      </c>
      <c r="X79" s="1" t="s">
        <v>541</v>
      </c>
    </row>
    <row r="80" spans="1:24" x14ac:dyDescent="0.25">
      <c r="A80" s="1" t="s">
        <v>175</v>
      </c>
      <c r="B80" s="1">
        <v>42</v>
      </c>
      <c r="C80" s="2" t="s">
        <v>2114</v>
      </c>
      <c r="D80" s="30">
        <v>3616</v>
      </c>
      <c r="E80" s="3">
        <f t="shared" si="20"/>
        <v>0.40334634690462912</v>
      </c>
      <c r="F80" s="52" t="s">
        <v>1537</v>
      </c>
      <c r="G80" s="53">
        <v>4810</v>
      </c>
      <c r="H80" s="54">
        <f t="shared" si="14"/>
        <v>0.53653095370886783</v>
      </c>
      <c r="I80" s="4" t="s">
        <v>1537</v>
      </c>
      <c r="J80" s="5">
        <v>275</v>
      </c>
      <c r="K80" s="6">
        <f t="shared" si="15"/>
        <v>3.0674846625766871E-2</v>
      </c>
      <c r="L80" s="7" t="s">
        <v>2114</v>
      </c>
      <c r="M80" s="8">
        <v>264</v>
      </c>
      <c r="N80" s="9">
        <f t="shared" si="16"/>
        <v>2.9447852760736196E-2</v>
      </c>
      <c r="O80" s="10"/>
      <c r="P80" s="11"/>
      <c r="Q80" s="12">
        <f t="shared" si="19"/>
        <v>0</v>
      </c>
      <c r="R80" s="13"/>
      <c r="S80" s="14"/>
      <c r="T80" s="15">
        <f t="shared" si="17"/>
        <v>0</v>
      </c>
      <c r="U80" s="16">
        <f t="shared" si="18"/>
        <v>8965</v>
      </c>
      <c r="V80" s="1" t="s">
        <v>1537</v>
      </c>
      <c r="W80" s="29" t="s">
        <v>18</v>
      </c>
      <c r="X80" s="1" t="s">
        <v>541</v>
      </c>
    </row>
    <row r="81" spans="1:24" x14ac:dyDescent="0.25">
      <c r="A81" s="1" t="s">
        <v>175</v>
      </c>
      <c r="B81" s="1">
        <v>43</v>
      </c>
      <c r="C81" s="2" t="s">
        <v>2115</v>
      </c>
      <c r="D81" s="30">
        <v>6369</v>
      </c>
      <c r="E81" s="3">
        <f t="shared" si="20"/>
        <v>0.5495728708257831</v>
      </c>
      <c r="F81" s="52" t="s">
        <v>2116</v>
      </c>
      <c r="G81" s="53">
        <v>4913</v>
      </c>
      <c r="H81" s="54">
        <f t="shared" si="14"/>
        <v>0.4239364915005609</v>
      </c>
      <c r="I81" s="4" t="s">
        <v>2116</v>
      </c>
      <c r="J81" s="5">
        <v>307</v>
      </c>
      <c r="K81" s="6">
        <f t="shared" si="15"/>
        <v>2.6490637673656052E-2</v>
      </c>
      <c r="L81" s="7"/>
      <c r="M81" s="8"/>
      <c r="N81" s="9">
        <f t="shared" si="16"/>
        <v>0</v>
      </c>
      <c r="O81" s="10"/>
      <c r="P81" s="11"/>
      <c r="Q81" s="12">
        <f t="shared" si="19"/>
        <v>0</v>
      </c>
      <c r="R81" s="13"/>
      <c r="S81" s="14"/>
      <c r="T81" s="15">
        <f t="shared" si="17"/>
        <v>0</v>
      </c>
      <c r="U81" s="16">
        <f t="shared" si="18"/>
        <v>11589</v>
      </c>
      <c r="V81" s="1" t="s">
        <v>2115</v>
      </c>
      <c r="W81" s="29" t="s">
        <v>42</v>
      </c>
      <c r="X81" s="1" t="s">
        <v>2091</v>
      </c>
    </row>
    <row r="82" spans="1:24" x14ac:dyDescent="0.25">
      <c r="A82" s="1" t="s">
        <v>175</v>
      </c>
      <c r="B82" s="1">
        <v>44</v>
      </c>
      <c r="C82" s="2" t="s">
        <v>1959</v>
      </c>
      <c r="D82" s="30">
        <v>2774</v>
      </c>
      <c r="E82" s="3">
        <f t="shared" si="20"/>
        <v>0.35830534745543785</v>
      </c>
      <c r="F82" s="52" t="s">
        <v>1960</v>
      </c>
      <c r="G82" s="53">
        <v>4441</v>
      </c>
      <c r="H82" s="54">
        <f t="shared" si="14"/>
        <v>0.57362438646344616</v>
      </c>
      <c r="I82" s="4" t="s">
        <v>1960</v>
      </c>
      <c r="J82" s="5">
        <v>303</v>
      </c>
      <c r="K82" s="6">
        <f t="shared" si="15"/>
        <v>3.9137173856884526E-2</v>
      </c>
      <c r="L82" s="7" t="s">
        <v>1959</v>
      </c>
      <c r="M82" s="8">
        <v>224</v>
      </c>
      <c r="N82" s="9">
        <f t="shared" si="16"/>
        <v>2.8933092224231464E-2</v>
      </c>
      <c r="O82" s="10"/>
      <c r="P82" s="11"/>
      <c r="Q82" s="12">
        <f t="shared" si="19"/>
        <v>0</v>
      </c>
      <c r="R82" s="13"/>
      <c r="S82" s="14"/>
      <c r="T82" s="15">
        <f t="shared" si="17"/>
        <v>0</v>
      </c>
      <c r="U82" s="16">
        <f t="shared" si="18"/>
        <v>7742</v>
      </c>
      <c r="V82" s="1" t="s">
        <v>1960</v>
      </c>
      <c r="W82" s="29" t="s">
        <v>18</v>
      </c>
      <c r="X82" s="1" t="s">
        <v>541</v>
      </c>
    </row>
    <row r="83" spans="1:24" x14ac:dyDescent="0.25">
      <c r="A83" s="1" t="s">
        <v>175</v>
      </c>
      <c r="B83" s="1">
        <v>45</v>
      </c>
      <c r="C83" s="2" t="s">
        <v>1541</v>
      </c>
      <c r="D83" s="30">
        <v>4035</v>
      </c>
      <c r="E83" s="3">
        <f t="shared" si="20"/>
        <v>0.4610901611244429</v>
      </c>
      <c r="F83" s="52" t="s">
        <v>2117</v>
      </c>
      <c r="G83" s="53">
        <v>4410</v>
      </c>
      <c r="H83" s="54">
        <f t="shared" si="14"/>
        <v>0.50394240658210487</v>
      </c>
      <c r="I83" s="4" t="s">
        <v>2117</v>
      </c>
      <c r="J83" s="5">
        <v>306</v>
      </c>
      <c r="K83" s="6">
        <f t="shared" si="15"/>
        <v>3.4967432293452179E-2</v>
      </c>
      <c r="L83" s="7"/>
      <c r="M83" s="8"/>
      <c r="N83" s="9">
        <f t="shared" si="16"/>
        <v>0</v>
      </c>
      <c r="O83" s="10"/>
      <c r="P83" s="11"/>
      <c r="Q83" s="12">
        <f t="shared" si="19"/>
        <v>0</v>
      </c>
      <c r="R83" s="13"/>
      <c r="S83" s="14"/>
      <c r="T83" s="15">
        <f t="shared" si="17"/>
        <v>0</v>
      </c>
      <c r="U83" s="16">
        <f t="shared" si="18"/>
        <v>8751</v>
      </c>
      <c r="V83" s="1" t="s">
        <v>2117</v>
      </c>
      <c r="W83" s="29" t="s">
        <v>18</v>
      </c>
      <c r="X83" s="1" t="s">
        <v>665</v>
      </c>
    </row>
    <row r="84" spans="1:24" x14ac:dyDescent="0.25">
      <c r="A84" s="1" t="s">
        <v>175</v>
      </c>
      <c r="B84" s="1">
        <v>46</v>
      </c>
      <c r="C84" s="2" t="s">
        <v>1543</v>
      </c>
      <c r="D84" s="30">
        <v>3422</v>
      </c>
      <c r="E84" s="3">
        <f t="shared" si="20"/>
        <v>0.60987346284084831</v>
      </c>
      <c r="F84" s="52" t="s">
        <v>1791</v>
      </c>
      <c r="G84" s="53">
        <v>1846</v>
      </c>
      <c r="H84" s="54">
        <f t="shared" si="14"/>
        <v>0.32899661379433254</v>
      </c>
      <c r="I84" s="4" t="s">
        <v>1791</v>
      </c>
      <c r="J84" s="5">
        <v>144</v>
      </c>
      <c r="K84" s="6">
        <f t="shared" si="15"/>
        <v>2.5663874532168954E-2</v>
      </c>
      <c r="L84" s="7" t="s">
        <v>1543</v>
      </c>
      <c r="M84" s="8">
        <v>199</v>
      </c>
      <c r="N84" s="9">
        <f t="shared" si="16"/>
        <v>3.546604883265015E-2</v>
      </c>
      <c r="O84" s="10"/>
      <c r="P84" s="11"/>
      <c r="Q84" s="12">
        <f t="shared" si="19"/>
        <v>0</v>
      </c>
      <c r="R84" s="13"/>
      <c r="S84" s="14"/>
      <c r="T84" s="15">
        <f t="shared" si="17"/>
        <v>0</v>
      </c>
      <c r="U84" s="16">
        <f t="shared" si="18"/>
        <v>5611</v>
      </c>
      <c r="V84" s="1" t="s">
        <v>1543</v>
      </c>
      <c r="W84" s="29" t="s">
        <v>42</v>
      </c>
      <c r="X84" s="1" t="s">
        <v>541</v>
      </c>
    </row>
    <row r="85" spans="1:24" x14ac:dyDescent="0.25">
      <c r="A85" s="1" t="s">
        <v>175</v>
      </c>
      <c r="B85" s="1">
        <v>47</v>
      </c>
      <c r="C85" s="2" t="s">
        <v>147</v>
      </c>
      <c r="D85" s="30">
        <v>4343</v>
      </c>
      <c r="E85" s="3">
        <f t="shared" si="20"/>
        <v>0.40083064143977848</v>
      </c>
      <c r="F85" s="52" t="s">
        <v>1798</v>
      </c>
      <c r="G85" s="53">
        <v>5829</v>
      </c>
      <c r="H85" s="54">
        <f t="shared" si="14"/>
        <v>0.53797877249653903</v>
      </c>
      <c r="I85" s="4" t="s">
        <v>1798</v>
      </c>
      <c r="J85" s="5">
        <v>328</v>
      </c>
      <c r="K85" s="6">
        <f t="shared" si="15"/>
        <v>3.0272265805260729E-2</v>
      </c>
      <c r="L85" s="7" t="s">
        <v>147</v>
      </c>
      <c r="M85" s="8">
        <v>335</v>
      </c>
      <c r="N85" s="9">
        <f t="shared" si="16"/>
        <v>3.091832025842178E-2</v>
      </c>
      <c r="O85" s="10"/>
      <c r="P85" s="11"/>
      <c r="Q85" s="12">
        <f t="shared" si="19"/>
        <v>0</v>
      </c>
      <c r="R85" s="13"/>
      <c r="S85" s="14"/>
      <c r="T85" s="15">
        <f t="shared" si="17"/>
        <v>0</v>
      </c>
      <c r="U85" s="16">
        <f t="shared" si="18"/>
        <v>10835</v>
      </c>
      <c r="V85" s="1" t="s">
        <v>1798</v>
      </c>
      <c r="W85" s="29" t="s">
        <v>18</v>
      </c>
      <c r="X85" s="1" t="s">
        <v>541</v>
      </c>
    </row>
    <row r="86" spans="1:24" x14ac:dyDescent="0.25">
      <c r="A86" s="1" t="s">
        <v>175</v>
      </c>
      <c r="B86" s="1">
        <v>48</v>
      </c>
      <c r="C86" s="2" t="s">
        <v>1547</v>
      </c>
      <c r="D86" s="30">
        <v>5641</v>
      </c>
      <c r="E86" s="3">
        <f t="shared" si="20"/>
        <v>0.5154422514619883</v>
      </c>
      <c r="F86" s="52" t="s">
        <v>2118</v>
      </c>
      <c r="G86" s="53">
        <v>4628</v>
      </c>
      <c r="H86" s="54">
        <f t="shared" si="14"/>
        <v>0.4228801169590643</v>
      </c>
      <c r="I86" s="4" t="s">
        <v>2118</v>
      </c>
      <c r="J86" s="5">
        <v>287</v>
      </c>
      <c r="K86" s="6">
        <f t="shared" si="15"/>
        <v>2.6224415204678362E-2</v>
      </c>
      <c r="L86" s="7" t="s">
        <v>1547</v>
      </c>
      <c r="M86" s="8">
        <v>388</v>
      </c>
      <c r="N86" s="9">
        <f t="shared" si="16"/>
        <v>3.5453216374269007E-2</v>
      </c>
      <c r="O86" s="10"/>
      <c r="P86" s="11"/>
      <c r="Q86" s="12">
        <f t="shared" si="19"/>
        <v>0</v>
      </c>
      <c r="R86" s="13"/>
      <c r="S86" s="14"/>
      <c r="T86" s="15">
        <f t="shared" si="17"/>
        <v>0</v>
      </c>
      <c r="U86" s="16">
        <f t="shared" si="18"/>
        <v>10944</v>
      </c>
      <c r="V86" s="1" t="s">
        <v>1547</v>
      </c>
      <c r="W86" s="29" t="s">
        <v>42</v>
      </c>
      <c r="X86" s="1" t="s">
        <v>541</v>
      </c>
    </row>
    <row r="87" spans="1:24" x14ac:dyDescent="0.25">
      <c r="A87" s="1" t="s">
        <v>175</v>
      </c>
      <c r="B87" s="1">
        <v>49</v>
      </c>
      <c r="C87" s="2" t="s">
        <v>100</v>
      </c>
      <c r="D87" s="30">
        <v>4325</v>
      </c>
      <c r="E87" s="3">
        <f t="shared" si="20"/>
        <v>0.88193311582381728</v>
      </c>
      <c r="F87" s="52"/>
      <c r="G87" s="53"/>
      <c r="H87" s="54">
        <f t="shared" si="14"/>
        <v>0</v>
      </c>
      <c r="I87" s="4"/>
      <c r="J87" s="5"/>
      <c r="K87" s="6">
        <f t="shared" si="15"/>
        <v>0</v>
      </c>
      <c r="L87" s="7" t="s">
        <v>100</v>
      </c>
      <c r="M87" s="8">
        <v>579</v>
      </c>
      <c r="N87" s="9">
        <f t="shared" si="16"/>
        <v>0.1180668841761827</v>
      </c>
      <c r="O87" s="10"/>
      <c r="P87" s="11"/>
      <c r="Q87" s="12">
        <f t="shared" si="19"/>
        <v>0</v>
      </c>
      <c r="R87" s="13"/>
      <c r="S87" s="14"/>
      <c r="T87" s="15">
        <f t="shared" si="17"/>
        <v>0</v>
      </c>
      <c r="U87" s="16">
        <f t="shared" si="18"/>
        <v>4904</v>
      </c>
      <c r="V87" s="1" t="s">
        <v>100</v>
      </c>
      <c r="W87" s="29" t="s">
        <v>42</v>
      </c>
      <c r="X87" s="1" t="s">
        <v>53</v>
      </c>
    </row>
    <row r="88" spans="1:24" x14ac:dyDescent="0.25">
      <c r="A88" s="1" t="s">
        <v>175</v>
      </c>
      <c r="B88" s="1">
        <v>50</v>
      </c>
      <c r="C88" s="2" t="s">
        <v>1967</v>
      </c>
      <c r="D88" s="30">
        <v>5662</v>
      </c>
      <c r="E88" s="3">
        <f t="shared" si="20"/>
        <v>0.56938857602574422</v>
      </c>
      <c r="F88" s="52" t="s">
        <v>2119</v>
      </c>
      <c r="G88" s="53">
        <v>4282</v>
      </c>
      <c r="H88" s="54">
        <f t="shared" si="14"/>
        <v>0.43061142397425584</v>
      </c>
      <c r="I88" s="4"/>
      <c r="J88" s="5"/>
      <c r="K88" s="6">
        <f t="shared" si="15"/>
        <v>0</v>
      </c>
      <c r="L88" s="7"/>
      <c r="M88" s="8"/>
      <c r="N88" s="9">
        <f t="shared" si="16"/>
        <v>0</v>
      </c>
      <c r="O88" s="10"/>
      <c r="P88" s="11"/>
      <c r="Q88" s="12">
        <f t="shared" si="19"/>
        <v>0</v>
      </c>
      <c r="R88" s="13"/>
      <c r="S88" s="14"/>
      <c r="T88" s="15">
        <f t="shared" si="17"/>
        <v>0</v>
      </c>
      <c r="U88" s="16">
        <f t="shared" si="18"/>
        <v>9944</v>
      </c>
      <c r="V88" s="1" t="s">
        <v>1967</v>
      </c>
      <c r="W88" s="29" t="s">
        <v>42</v>
      </c>
      <c r="X88" s="1" t="s">
        <v>98</v>
      </c>
    </row>
    <row r="89" spans="1:24" x14ac:dyDescent="0.25">
      <c r="A89" s="1" t="s">
        <v>175</v>
      </c>
      <c r="B89" s="1">
        <v>51</v>
      </c>
      <c r="C89" s="2" t="s">
        <v>2120</v>
      </c>
      <c r="D89" s="30">
        <v>3577</v>
      </c>
      <c r="E89" s="3">
        <f t="shared" si="20"/>
        <v>0.43070439494280555</v>
      </c>
      <c r="F89" s="52" t="s">
        <v>923</v>
      </c>
      <c r="G89" s="53">
        <v>4110</v>
      </c>
      <c r="H89" s="54">
        <f t="shared" si="14"/>
        <v>0.49488260084286573</v>
      </c>
      <c r="I89" s="4" t="s">
        <v>923</v>
      </c>
      <c r="J89" s="5">
        <v>318</v>
      </c>
      <c r="K89" s="6">
        <f t="shared" si="15"/>
        <v>3.8290186634557494E-2</v>
      </c>
      <c r="L89" s="7" t="s">
        <v>2120</v>
      </c>
      <c r="M89" s="8">
        <v>300</v>
      </c>
      <c r="N89" s="9">
        <f t="shared" si="16"/>
        <v>3.6122817579771226E-2</v>
      </c>
      <c r="O89" s="10"/>
      <c r="P89" s="11"/>
      <c r="Q89" s="12">
        <f t="shared" si="19"/>
        <v>0</v>
      </c>
      <c r="R89" s="13"/>
      <c r="S89" s="14"/>
      <c r="T89" s="15">
        <f t="shared" si="17"/>
        <v>0</v>
      </c>
      <c r="U89" s="16"/>
      <c r="V89" s="1" t="s">
        <v>923</v>
      </c>
      <c r="W89" s="29" t="s">
        <v>18</v>
      </c>
      <c r="X89" s="1" t="s">
        <v>541</v>
      </c>
    </row>
    <row r="90" spans="1:24" x14ac:dyDescent="0.25">
      <c r="A90" s="1" t="s">
        <v>175</v>
      </c>
      <c r="B90" s="1">
        <v>52</v>
      </c>
      <c r="C90" s="2" t="s">
        <v>928</v>
      </c>
      <c r="D90" s="30">
        <v>3307</v>
      </c>
      <c r="E90" s="3">
        <f t="shared" si="20"/>
        <v>0.35304793423721575</v>
      </c>
      <c r="F90" s="52" t="s">
        <v>1802</v>
      </c>
      <c r="G90" s="53">
        <v>5433</v>
      </c>
      <c r="H90" s="54">
        <f t="shared" si="14"/>
        <v>0.58001494608732784</v>
      </c>
      <c r="I90" s="4" t="s">
        <v>1802</v>
      </c>
      <c r="J90" s="5">
        <v>248</v>
      </c>
      <c r="K90" s="6">
        <f t="shared" si="15"/>
        <v>2.6475926123625492E-2</v>
      </c>
      <c r="L90" s="7" t="s">
        <v>928</v>
      </c>
      <c r="M90" s="8">
        <v>213</v>
      </c>
      <c r="N90" s="9">
        <f t="shared" si="16"/>
        <v>2.273940429166222E-2</v>
      </c>
      <c r="O90" s="10"/>
      <c r="P90" s="11"/>
      <c r="Q90" s="12">
        <f t="shared" si="19"/>
        <v>0</v>
      </c>
      <c r="R90" s="13" t="s">
        <v>2121</v>
      </c>
      <c r="S90" s="14">
        <v>166</v>
      </c>
      <c r="T90" s="15">
        <f t="shared" si="17"/>
        <v>1.7721789260168676E-2</v>
      </c>
      <c r="U90" s="16">
        <f t="shared" ref="U90:U121" si="21">D90+G90+J90+M90+P90+S90</f>
        <v>9367</v>
      </c>
      <c r="V90" s="1" t="s">
        <v>1802</v>
      </c>
      <c r="W90" s="29" t="s">
        <v>18</v>
      </c>
      <c r="X90" s="1" t="s">
        <v>1819</v>
      </c>
    </row>
    <row r="91" spans="1:24" x14ac:dyDescent="0.25">
      <c r="A91" s="1" t="s">
        <v>175</v>
      </c>
      <c r="B91" s="1">
        <v>53</v>
      </c>
      <c r="C91" s="2" t="s">
        <v>2122</v>
      </c>
      <c r="D91" s="30">
        <v>5508</v>
      </c>
      <c r="E91" s="3">
        <f t="shared" si="20"/>
        <v>0.48981769675411296</v>
      </c>
      <c r="F91" s="52" t="s">
        <v>1806</v>
      </c>
      <c r="G91" s="53">
        <v>5110</v>
      </c>
      <c r="H91" s="54">
        <f t="shared" si="14"/>
        <v>0.4544241885282348</v>
      </c>
      <c r="I91" s="4" t="s">
        <v>1806</v>
      </c>
      <c r="J91" s="5">
        <v>259</v>
      </c>
      <c r="K91" s="6">
        <f t="shared" si="15"/>
        <v>2.303245887060916E-2</v>
      </c>
      <c r="L91" s="7" t="s">
        <v>2122</v>
      </c>
      <c r="M91" s="8">
        <v>368</v>
      </c>
      <c r="N91" s="9">
        <f t="shared" si="16"/>
        <v>3.2725655847043129E-2</v>
      </c>
      <c r="O91" s="10"/>
      <c r="P91" s="11"/>
      <c r="Q91" s="12">
        <f t="shared" si="19"/>
        <v>0</v>
      </c>
      <c r="R91" s="13"/>
      <c r="S91" s="14"/>
      <c r="T91" s="15">
        <f t="shared" si="17"/>
        <v>0</v>
      </c>
      <c r="U91" s="16">
        <f t="shared" si="21"/>
        <v>11245</v>
      </c>
      <c r="V91" s="1" t="s">
        <v>2122</v>
      </c>
      <c r="W91" s="29" t="s">
        <v>42</v>
      </c>
      <c r="X91" s="1" t="s">
        <v>541</v>
      </c>
    </row>
    <row r="92" spans="1:24" x14ac:dyDescent="0.25">
      <c r="A92" s="1" t="s">
        <v>175</v>
      </c>
      <c r="B92" s="1">
        <v>54</v>
      </c>
      <c r="C92" s="2" t="s">
        <v>1556</v>
      </c>
      <c r="D92" s="30">
        <v>5956</v>
      </c>
      <c r="E92" s="3">
        <f t="shared" si="20"/>
        <v>0.92642712708041686</v>
      </c>
      <c r="F92" s="52"/>
      <c r="G92" s="53"/>
      <c r="H92" s="54">
        <f t="shared" si="14"/>
        <v>0</v>
      </c>
      <c r="I92" s="4"/>
      <c r="J92" s="5"/>
      <c r="K92" s="6">
        <f t="shared" si="15"/>
        <v>0</v>
      </c>
      <c r="L92" s="7" t="s">
        <v>1556</v>
      </c>
      <c r="M92" s="8">
        <v>473</v>
      </c>
      <c r="N92" s="9">
        <f t="shared" si="16"/>
        <v>7.3572872919583143E-2</v>
      </c>
      <c r="O92" s="10"/>
      <c r="P92" s="11"/>
      <c r="Q92" s="12">
        <f t="shared" si="19"/>
        <v>0</v>
      </c>
      <c r="R92" s="13"/>
      <c r="S92" s="14"/>
      <c r="T92" s="15">
        <f t="shared" si="17"/>
        <v>0</v>
      </c>
      <c r="U92" s="16">
        <f t="shared" si="21"/>
        <v>6429</v>
      </c>
      <c r="V92" s="1" t="s">
        <v>1556</v>
      </c>
      <c r="W92" s="29" t="s">
        <v>42</v>
      </c>
      <c r="X92" s="1" t="s">
        <v>43</v>
      </c>
    </row>
    <row r="93" spans="1:24" x14ac:dyDescent="0.25">
      <c r="A93" s="1" t="s">
        <v>175</v>
      </c>
      <c r="B93" s="1">
        <v>55</v>
      </c>
      <c r="C93" s="2" t="s">
        <v>177</v>
      </c>
      <c r="D93" s="30">
        <v>5219</v>
      </c>
      <c r="E93" s="3">
        <f t="shared" si="20"/>
        <v>0.42778688524590164</v>
      </c>
      <c r="F93" s="52" t="s">
        <v>9</v>
      </c>
      <c r="G93" s="53">
        <v>6668</v>
      </c>
      <c r="H93" s="54">
        <f t="shared" si="14"/>
        <v>0.54655737704918028</v>
      </c>
      <c r="I93" s="4"/>
      <c r="J93" s="5"/>
      <c r="K93" s="6">
        <f t="shared" si="15"/>
        <v>0</v>
      </c>
      <c r="L93" s="7" t="s">
        <v>177</v>
      </c>
      <c r="M93" s="8">
        <v>313</v>
      </c>
      <c r="N93" s="9">
        <f t="shared" si="16"/>
        <v>2.5655737704918032E-2</v>
      </c>
      <c r="O93" s="10"/>
      <c r="P93" s="11"/>
      <c r="Q93" s="12">
        <f t="shared" si="19"/>
        <v>0</v>
      </c>
      <c r="R93" s="13"/>
      <c r="S93" s="14"/>
      <c r="T93" s="15">
        <f t="shared" si="17"/>
        <v>0</v>
      </c>
      <c r="U93" s="16">
        <f t="shared" si="21"/>
        <v>12200</v>
      </c>
      <c r="V93" s="1" t="s">
        <v>9</v>
      </c>
      <c r="W93" s="29" t="s">
        <v>18</v>
      </c>
      <c r="X93" s="1" t="s">
        <v>539</v>
      </c>
    </row>
    <row r="94" spans="1:24" x14ac:dyDescent="0.25">
      <c r="A94" s="1" t="s">
        <v>175</v>
      </c>
      <c r="B94" s="1">
        <v>56</v>
      </c>
      <c r="C94" s="2" t="s">
        <v>1974</v>
      </c>
      <c r="D94" s="30">
        <v>4846</v>
      </c>
      <c r="E94" s="3">
        <f t="shared" si="20"/>
        <v>0.54108977221974097</v>
      </c>
      <c r="F94" s="52" t="s">
        <v>2123</v>
      </c>
      <c r="G94" s="53">
        <v>3602</v>
      </c>
      <c r="H94" s="54">
        <f t="shared" si="14"/>
        <v>0.40218847699866012</v>
      </c>
      <c r="I94" s="4" t="s">
        <v>2123</v>
      </c>
      <c r="J94" s="5">
        <v>204</v>
      </c>
      <c r="K94" s="6">
        <f t="shared" si="15"/>
        <v>2.2778025904421618E-2</v>
      </c>
      <c r="L94" s="7" t="s">
        <v>1974</v>
      </c>
      <c r="M94" s="8">
        <v>304</v>
      </c>
      <c r="N94" s="9">
        <f t="shared" si="16"/>
        <v>3.3943724877177311E-2</v>
      </c>
      <c r="O94" s="10"/>
      <c r="P94" s="11"/>
      <c r="Q94" s="12">
        <f t="shared" si="19"/>
        <v>0</v>
      </c>
      <c r="R94" s="13"/>
      <c r="S94" s="14"/>
      <c r="T94" s="15">
        <f t="shared" si="17"/>
        <v>0</v>
      </c>
      <c r="U94" s="16">
        <f t="shared" si="21"/>
        <v>8956</v>
      </c>
      <c r="V94" s="1" t="s">
        <v>1974</v>
      </c>
      <c r="W94" s="29" t="s">
        <v>42</v>
      </c>
      <c r="X94" s="1" t="s">
        <v>541</v>
      </c>
    </row>
    <row r="95" spans="1:24" x14ac:dyDescent="0.25">
      <c r="A95" s="1" t="s">
        <v>175</v>
      </c>
      <c r="B95" s="1">
        <v>57</v>
      </c>
      <c r="C95" s="2" t="s">
        <v>2124</v>
      </c>
      <c r="D95" s="30">
        <v>3978</v>
      </c>
      <c r="E95" s="3">
        <f t="shared" si="20"/>
        <v>0.3782807151007988</v>
      </c>
      <c r="F95" s="52" t="s">
        <v>166</v>
      </c>
      <c r="G95" s="53">
        <v>6538</v>
      </c>
      <c r="H95" s="54">
        <f t="shared" si="14"/>
        <v>0.62171928489920125</v>
      </c>
      <c r="I95" s="4"/>
      <c r="J95" s="5"/>
      <c r="K95" s="6">
        <f t="shared" si="15"/>
        <v>0</v>
      </c>
      <c r="L95" s="7"/>
      <c r="M95" s="8"/>
      <c r="N95" s="9">
        <f t="shared" si="16"/>
        <v>0</v>
      </c>
      <c r="O95" s="10"/>
      <c r="P95" s="11"/>
      <c r="Q95" s="12">
        <f t="shared" si="19"/>
        <v>0</v>
      </c>
      <c r="R95" s="13"/>
      <c r="S95" s="14"/>
      <c r="T95" s="15">
        <f t="shared" si="17"/>
        <v>0</v>
      </c>
      <c r="U95" s="16">
        <f t="shared" si="21"/>
        <v>10516</v>
      </c>
      <c r="V95" s="1" t="s">
        <v>166</v>
      </c>
      <c r="W95" s="29" t="s">
        <v>18</v>
      </c>
      <c r="X95" s="1" t="s">
        <v>98</v>
      </c>
    </row>
    <row r="96" spans="1:24" x14ac:dyDescent="0.25">
      <c r="A96" s="1" t="s">
        <v>175</v>
      </c>
      <c r="B96" s="1">
        <v>58</v>
      </c>
      <c r="C96" s="2" t="s">
        <v>2125</v>
      </c>
      <c r="D96" s="30">
        <v>4079</v>
      </c>
      <c r="E96" s="3">
        <f t="shared" si="20"/>
        <v>0.5111528822055138</v>
      </c>
      <c r="F96" s="52" t="s">
        <v>1975</v>
      </c>
      <c r="G96" s="53">
        <v>3438</v>
      </c>
      <c r="H96" s="54">
        <f t="shared" si="14"/>
        <v>0.43082706766917295</v>
      </c>
      <c r="I96" s="4" t="s">
        <v>1975</v>
      </c>
      <c r="J96" s="5">
        <v>233</v>
      </c>
      <c r="K96" s="6">
        <f t="shared" si="15"/>
        <v>2.9197994987468671E-2</v>
      </c>
      <c r="L96" s="7" t="s">
        <v>2125</v>
      </c>
      <c r="M96" s="8">
        <v>230</v>
      </c>
      <c r="N96" s="9">
        <f t="shared" si="16"/>
        <v>2.882205513784461E-2</v>
      </c>
      <c r="O96" s="10"/>
      <c r="P96" s="11"/>
      <c r="Q96" s="12">
        <f t="shared" si="19"/>
        <v>0</v>
      </c>
      <c r="R96" s="13"/>
      <c r="S96" s="14"/>
      <c r="T96" s="15">
        <f t="shared" si="17"/>
        <v>0</v>
      </c>
      <c r="U96" s="16">
        <f t="shared" si="21"/>
        <v>7980</v>
      </c>
      <c r="V96" s="1" t="s">
        <v>2125</v>
      </c>
      <c r="W96" s="29" t="s">
        <v>42</v>
      </c>
      <c r="X96" s="1" t="s">
        <v>541</v>
      </c>
    </row>
    <row r="97" spans="1:24" x14ac:dyDescent="0.25">
      <c r="A97" s="1" t="s">
        <v>175</v>
      </c>
      <c r="B97" s="1">
        <v>59</v>
      </c>
      <c r="C97" s="2" t="s">
        <v>1976</v>
      </c>
      <c r="D97" s="30">
        <v>3608</v>
      </c>
      <c r="E97" s="3">
        <f t="shared" si="20"/>
        <v>0.42587346553352218</v>
      </c>
      <c r="F97" s="52" t="s">
        <v>536</v>
      </c>
      <c r="G97" s="53">
        <v>4411</v>
      </c>
      <c r="H97" s="54">
        <f t="shared" si="14"/>
        <v>0.52065627950897075</v>
      </c>
      <c r="I97" s="4" t="s">
        <v>536</v>
      </c>
      <c r="J97" s="5">
        <v>242</v>
      </c>
      <c r="K97" s="6">
        <f t="shared" si="15"/>
        <v>2.8564683663833804E-2</v>
      </c>
      <c r="L97" s="7" t="s">
        <v>1976</v>
      </c>
      <c r="M97" s="8">
        <v>211</v>
      </c>
      <c r="N97" s="9">
        <f t="shared" si="16"/>
        <v>2.4905571293673278E-2</v>
      </c>
      <c r="O97" s="10"/>
      <c r="P97" s="11"/>
      <c r="Q97" s="12">
        <f t="shared" si="19"/>
        <v>0</v>
      </c>
      <c r="R97" s="13"/>
      <c r="S97" s="14"/>
      <c r="T97" s="15">
        <f t="shared" si="17"/>
        <v>0</v>
      </c>
      <c r="U97" s="16">
        <f t="shared" si="21"/>
        <v>8472</v>
      </c>
      <c r="V97" s="1" t="s">
        <v>536</v>
      </c>
      <c r="W97" s="29" t="s">
        <v>18</v>
      </c>
      <c r="X97" s="1" t="s">
        <v>1903</v>
      </c>
    </row>
    <row r="98" spans="1:24" x14ac:dyDescent="0.25">
      <c r="A98" s="1" t="s">
        <v>175</v>
      </c>
      <c r="B98" s="1">
        <v>60</v>
      </c>
      <c r="C98" s="2" t="s">
        <v>2126</v>
      </c>
      <c r="D98" s="30">
        <v>5454</v>
      </c>
      <c r="E98" s="3">
        <f t="shared" si="20"/>
        <v>0.52864204710671703</v>
      </c>
      <c r="F98" s="52" t="s">
        <v>1814</v>
      </c>
      <c r="G98" s="53">
        <v>4606</v>
      </c>
      <c r="H98" s="54">
        <f t="shared" si="14"/>
        <v>0.44644761073955608</v>
      </c>
      <c r="I98" s="4" t="s">
        <v>1814</v>
      </c>
      <c r="J98" s="5">
        <v>257</v>
      </c>
      <c r="K98" s="6">
        <f t="shared" si="15"/>
        <v>2.491034215372686E-2</v>
      </c>
      <c r="L98" s="7"/>
      <c r="M98" s="8"/>
      <c r="N98" s="9">
        <f t="shared" si="16"/>
        <v>0</v>
      </c>
      <c r="O98" s="10"/>
      <c r="P98" s="11"/>
      <c r="Q98" s="12">
        <f t="shared" si="19"/>
        <v>0</v>
      </c>
      <c r="R98" s="13"/>
      <c r="S98" s="14"/>
      <c r="T98" s="15">
        <f t="shared" si="17"/>
        <v>0</v>
      </c>
      <c r="U98" s="16">
        <f t="shared" si="21"/>
        <v>10317</v>
      </c>
      <c r="V98" s="1" t="s">
        <v>2126</v>
      </c>
      <c r="W98" s="29" t="s">
        <v>42</v>
      </c>
      <c r="X98" s="1" t="s">
        <v>665</v>
      </c>
    </row>
    <row r="99" spans="1:24" x14ac:dyDescent="0.25">
      <c r="A99" s="1" t="s">
        <v>175</v>
      </c>
      <c r="B99" s="1">
        <v>61</v>
      </c>
      <c r="C99" s="2" t="s">
        <v>2127</v>
      </c>
      <c r="D99" s="30">
        <v>4078</v>
      </c>
      <c r="E99" s="3">
        <f t="shared" si="20"/>
        <v>0.39630709426627792</v>
      </c>
      <c r="F99" s="52" t="s">
        <v>1567</v>
      </c>
      <c r="G99" s="53">
        <v>5926</v>
      </c>
      <c r="H99" s="54">
        <f t="shared" si="14"/>
        <v>0.57589893100097178</v>
      </c>
      <c r="I99" s="4" t="s">
        <v>1979</v>
      </c>
      <c r="J99" s="5">
        <v>286</v>
      </c>
      <c r="K99" s="6">
        <f t="shared" si="15"/>
        <v>2.7793974732750241E-2</v>
      </c>
      <c r="L99" s="7"/>
      <c r="M99" s="8"/>
      <c r="N99" s="9">
        <f t="shared" si="16"/>
        <v>0</v>
      </c>
      <c r="O99" s="10"/>
      <c r="P99" s="11"/>
      <c r="Q99" s="12">
        <f t="shared" si="19"/>
        <v>0</v>
      </c>
      <c r="R99" s="13"/>
      <c r="S99" s="14"/>
      <c r="T99" s="15">
        <f t="shared" si="17"/>
        <v>0</v>
      </c>
      <c r="U99" s="16">
        <f t="shared" si="21"/>
        <v>10290</v>
      </c>
      <c r="V99" s="1" t="s">
        <v>2128</v>
      </c>
      <c r="W99" s="29" t="s">
        <v>18</v>
      </c>
      <c r="X99" s="1" t="s">
        <v>665</v>
      </c>
    </row>
    <row r="100" spans="1:24" x14ac:dyDescent="0.25">
      <c r="A100" s="1" t="s">
        <v>175</v>
      </c>
      <c r="B100" s="1">
        <v>62</v>
      </c>
      <c r="C100" s="2" t="s">
        <v>2129</v>
      </c>
      <c r="D100" s="30">
        <v>5092</v>
      </c>
      <c r="E100" s="3">
        <f t="shared" si="20"/>
        <v>0.40538173712284054</v>
      </c>
      <c r="F100" s="52" t="s">
        <v>1569</v>
      </c>
      <c r="G100" s="53">
        <v>6871</v>
      </c>
      <c r="H100" s="54">
        <f t="shared" si="14"/>
        <v>0.54701058832895466</v>
      </c>
      <c r="I100" s="4" t="s">
        <v>1569</v>
      </c>
      <c r="J100" s="5">
        <v>273</v>
      </c>
      <c r="K100" s="6">
        <f t="shared" si="15"/>
        <v>2.1733938380702172E-2</v>
      </c>
      <c r="L100" s="7" t="s">
        <v>2129</v>
      </c>
      <c r="M100" s="8">
        <v>325</v>
      </c>
      <c r="N100" s="9">
        <f t="shared" si="16"/>
        <v>2.5873736167502586E-2</v>
      </c>
      <c r="O100" s="10"/>
      <c r="P100" s="11"/>
      <c r="Q100" s="12">
        <f t="shared" si="19"/>
        <v>0</v>
      </c>
      <c r="R100" s="13"/>
      <c r="S100" s="14"/>
      <c r="T100" s="15">
        <f t="shared" si="17"/>
        <v>0</v>
      </c>
      <c r="U100" s="16">
        <f t="shared" si="21"/>
        <v>12561</v>
      </c>
      <c r="V100" s="1" t="s">
        <v>1569</v>
      </c>
      <c r="W100" s="29" t="s">
        <v>18</v>
      </c>
      <c r="X100" s="1" t="s">
        <v>541</v>
      </c>
    </row>
    <row r="101" spans="1:24" x14ac:dyDescent="0.25">
      <c r="A101" s="1" t="s">
        <v>175</v>
      </c>
      <c r="B101" s="1">
        <v>63</v>
      </c>
      <c r="C101" s="2" t="s">
        <v>2130</v>
      </c>
      <c r="D101" s="30">
        <v>3443</v>
      </c>
      <c r="E101" s="3">
        <f t="shared" si="20"/>
        <v>0.35887012716281008</v>
      </c>
      <c r="F101" s="52" t="s">
        <v>1571</v>
      </c>
      <c r="G101" s="53">
        <v>5868</v>
      </c>
      <c r="H101" s="54">
        <f t="shared" si="14"/>
        <v>0.61163227016885557</v>
      </c>
      <c r="I101" s="4" t="s">
        <v>1571</v>
      </c>
      <c r="J101" s="5">
        <v>283</v>
      </c>
      <c r="K101" s="6">
        <f t="shared" si="15"/>
        <v>2.9497602668334375E-2</v>
      </c>
      <c r="L101" s="7"/>
      <c r="M101" s="8"/>
      <c r="N101" s="9">
        <f t="shared" si="16"/>
        <v>0</v>
      </c>
      <c r="O101" s="10"/>
      <c r="P101" s="11"/>
      <c r="Q101" s="12">
        <f t="shared" si="19"/>
        <v>0</v>
      </c>
      <c r="R101" s="13"/>
      <c r="S101" s="14"/>
      <c r="T101" s="15">
        <f t="shared" si="17"/>
        <v>0</v>
      </c>
      <c r="U101" s="16">
        <f t="shared" si="21"/>
        <v>9594</v>
      </c>
      <c r="V101" s="1" t="s">
        <v>1571</v>
      </c>
      <c r="W101" s="29" t="s">
        <v>18</v>
      </c>
      <c r="X101" s="1" t="s">
        <v>665</v>
      </c>
    </row>
    <row r="102" spans="1:24" x14ac:dyDescent="0.25">
      <c r="A102" s="1" t="s">
        <v>175</v>
      </c>
      <c r="B102" s="1">
        <v>64</v>
      </c>
      <c r="C102" s="2" t="s">
        <v>2131</v>
      </c>
      <c r="D102" s="30">
        <v>5665</v>
      </c>
      <c r="E102" s="3">
        <f t="shared" si="20"/>
        <v>0.4856824417009602</v>
      </c>
      <c r="F102" s="52" t="s">
        <v>1818</v>
      </c>
      <c r="G102" s="53">
        <v>5455</v>
      </c>
      <c r="H102" s="54">
        <f t="shared" si="14"/>
        <v>0.46767832647462276</v>
      </c>
      <c r="I102" s="4" t="s">
        <v>1818</v>
      </c>
      <c r="J102" s="5">
        <v>332</v>
      </c>
      <c r="K102" s="6">
        <f t="shared" si="15"/>
        <v>2.8463648834019206E-2</v>
      </c>
      <c r="L102" s="7" t="s">
        <v>2131</v>
      </c>
      <c r="M102" s="8">
        <v>212</v>
      </c>
      <c r="N102" s="9">
        <f t="shared" si="16"/>
        <v>1.8175582990397805E-2</v>
      </c>
      <c r="O102" s="10"/>
      <c r="P102" s="11"/>
      <c r="Q102" s="12">
        <f t="shared" si="19"/>
        <v>0</v>
      </c>
      <c r="R102" s="13"/>
      <c r="S102" s="14"/>
      <c r="T102" s="15">
        <f t="shared" si="17"/>
        <v>0</v>
      </c>
      <c r="U102" s="16">
        <f t="shared" si="21"/>
        <v>11664</v>
      </c>
      <c r="V102" s="1" t="s">
        <v>2131</v>
      </c>
      <c r="W102" s="29" t="s">
        <v>42</v>
      </c>
      <c r="X102" s="1" t="s">
        <v>541</v>
      </c>
    </row>
    <row r="103" spans="1:24" x14ac:dyDescent="0.25">
      <c r="A103" s="1" t="s">
        <v>175</v>
      </c>
      <c r="B103" s="1">
        <v>65</v>
      </c>
      <c r="C103" s="2" t="s">
        <v>246</v>
      </c>
      <c r="D103" s="30">
        <v>3388</v>
      </c>
      <c r="E103" s="3">
        <f t="shared" si="20"/>
        <v>0.47698155708855411</v>
      </c>
      <c r="F103" s="52" t="s">
        <v>2132</v>
      </c>
      <c r="G103" s="53">
        <v>3214</v>
      </c>
      <c r="H103" s="54">
        <f t="shared" ref="H103:H134" si="22">G103/SUM($D103,$G103,$J103,$M103,$P103,$S103)</f>
        <v>0.45248486554976769</v>
      </c>
      <c r="I103" s="4" t="s">
        <v>2132</v>
      </c>
      <c r="J103" s="5">
        <v>143</v>
      </c>
      <c r="K103" s="6">
        <f t="shared" ref="K103:K134" si="23">J103/SUM($D103,$G103,$J103,$M103,$P103,$S103)</f>
        <v>2.0132338448542869E-2</v>
      </c>
      <c r="L103" s="7" t="s">
        <v>246</v>
      </c>
      <c r="M103" s="8">
        <v>273</v>
      </c>
      <c r="N103" s="9">
        <f t="shared" ref="N103:N134" si="24">M103/SUM($D103,$G103,$J103,$M103,$P103,$S103)</f>
        <v>3.8434464310854566E-2</v>
      </c>
      <c r="O103" s="10"/>
      <c r="P103" s="11"/>
      <c r="Q103" s="12">
        <f t="shared" si="19"/>
        <v>0</v>
      </c>
      <c r="R103" s="13" t="s">
        <v>100</v>
      </c>
      <c r="S103" s="14">
        <v>85</v>
      </c>
      <c r="T103" s="15">
        <f t="shared" ref="T103:T134" si="25">S103/SUM($D103,$G103,$J103,$M103,$P103,$S103)</f>
        <v>1.1966774602280726E-2</v>
      </c>
      <c r="U103" s="16">
        <f t="shared" si="21"/>
        <v>7103</v>
      </c>
      <c r="V103" s="1" t="s">
        <v>246</v>
      </c>
      <c r="W103" s="29" t="s">
        <v>42</v>
      </c>
      <c r="X103" s="1" t="s">
        <v>2133</v>
      </c>
    </row>
    <row r="104" spans="1:24" x14ac:dyDescent="0.25">
      <c r="A104" s="1" t="s">
        <v>175</v>
      </c>
      <c r="B104" s="1">
        <v>66</v>
      </c>
      <c r="C104" s="2" t="s">
        <v>2134</v>
      </c>
      <c r="D104" s="30">
        <v>5172</v>
      </c>
      <c r="E104" s="3">
        <f t="shared" si="20"/>
        <v>0.41221009006136927</v>
      </c>
      <c r="F104" s="52" t="s">
        <v>255</v>
      </c>
      <c r="G104" s="53">
        <v>6900</v>
      </c>
      <c r="H104" s="54">
        <f t="shared" si="22"/>
        <v>0.54993225472224438</v>
      </c>
      <c r="I104" s="4" t="s">
        <v>255</v>
      </c>
      <c r="J104" s="5">
        <v>253</v>
      </c>
      <c r="K104" s="6">
        <f t="shared" si="23"/>
        <v>2.0164182673148959E-2</v>
      </c>
      <c r="L104" s="7" t="s">
        <v>2134</v>
      </c>
      <c r="M104" s="8">
        <v>222</v>
      </c>
      <c r="N104" s="9">
        <f t="shared" si="24"/>
        <v>1.7693472543237426E-2</v>
      </c>
      <c r="O104" s="10"/>
      <c r="P104" s="11"/>
      <c r="Q104" s="12">
        <f t="shared" ref="Q104:Q135" si="26">P104/SUM($D104,$G104,$J104,$M104,$P104,$S104)</f>
        <v>0</v>
      </c>
      <c r="R104" s="13"/>
      <c r="S104" s="14"/>
      <c r="T104" s="15">
        <f t="shared" si="25"/>
        <v>0</v>
      </c>
      <c r="U104" s="16">
        <f t="shared" si="21"/>
        <v>12547</v>
      </c>
      <c r="V104" s="1" t="s">
        <v>255</v>
      </c>
      <c r="W104" s="29" t="s">
        <v>18</v>
      </c>
      <c r="X104" s="1" t="s">
        <v>541</v>
      </c>
    </row>
    <row r="105" spans="1:24" x14ac:dyDescent="0.25">
      <c r="A105" s="1" t="s">
        <v>175</v>
      </c>
      <c r="B105" s="1">
        <v>67</v>
      </c>
      <c r="C105" s="2" t="s">
        <v>157</v>
      </c>
      <c r="D105" s="30">
        <v>3911</v>
      </c>
      <c r="E105" s="3">
        <f t="shared" si="20"/>
        <v>0.39855293997758073</v>
      </c>
      <c r="F105" s="52" t="s">
        <v>1981</v>
      </c>
      <c r="G105" s="53">
        <v>5301</v>
      </c>
      <c r="H105" s="54">
        <f t="shared" si="22"/>
        <v>0.54020177315805562</v>
      </c>
      <c r="I105" s="4" t="s">
        <v>1981</v>
      </c>
      <c r="J105" s="5">
        <v>362</v>
      </c>
      <c r="K105" s="6">
        <f t="shared" si="23"/>
        <v>3.6889840008152451E-2</v>
      </c>
      <c r="L105" s="7" t="s">
        <v>157</v>
      </c>
      <c r="M105" s="8">
        <v>239</v>
      </c>
      <c r="N105" s="9">
        <f t="shared" si="24"/>
        <v>2.435544685621115E-2</v>
      </c>
      <c r="O105" s="10"/>
      <c r="P105" s="11"/>
      <c r="Q105" s="12">
        <f t="shared" si="26"/>
        <v>0</v>
      </c>
      <c r="R105" s="13"/>
      <c r="S105" s="14"/>
      <c r="T105" s="15">
        <f t="shared" si="25"/>
        <v>0</v>
      </c>
      <c r="U105" s="16">
        <f t="shared" si="21"/>
        <v>9813</v>
      </c>
      <c r="V105" s="1" t="s">
        <v>1981</v>
      </c>
      <c r="W105" s="29" t="s">
        <v>18</v>
      </c>
      <c r="X105" s="1" t="s">
        <v>1903</v>
      </c>
    </row>
    <row r="106" spans="1:24" x14ac:dyDescent="0.25">
      <c r="A106" s="1" t="s">
        <v>175</v>
      </c>
      <c r="B106" s="1">
        <v>68</v>
      </c>
      <c r="C106" s="2" t="s">
        <v>2135</v>
      </c>
      <c r="D106" s="30">
        <v>2949</v>
      </c>
      <c r="E106" s="3">
        <f t="shared" si="20"/>
        <v>0.28021664766248577</v>
      </c>
      <c r="F106" s="52" t="s">
        <v>1822</v>
      </c>
      <c r="G106" s="53">
        <v>7261</v>
      </c>
      <c r="H106" s="54">
        <f t="shared" si="22"/>
        <v>0.6899467882934246</v>
      </c>
      <c r="I106" s="4" t="s">
        <v>2135</v>
      </c>
      <c r="J106" s="5">
        <v>148</v>
      </c>
      <c r="K106" s="6">
        <f t="shared" si="23"/>
        <v>1.4063093880653743E-2</v>
      </c>
      <c r="L106" s="7" t="s">
        <v>2135</v>
      </c>
      <c r="M106" s="8">
        <v>166</v>
      </c>
      <c r="N106" s="9">
        <f t="shared" si="24"/>
        <v>1.5773470163435957E-2</v>
      </c>
      <c r="O106" s="10"/>
      <c r="P106" s="11"/>
      <c r="Q106" s="12">
        <f t="shared" si="26"/>
        <v>0</v>
      </c>
      <c r="R106" s="13"/>
      <c r="S106" s="14"/>
      <c r="T106" s="15">
        <f t="shared" si="25"/>
        <v>0</v>
      </c>
      <c r="U106" s="16">
        <f t="shared" si="21"/>
        <v>10524</v>
      </c>
      <c r="V106" s="1" t="s">
        <v>1822</v>
      </c>
      <c r="W106" s="29" t="s">
        <v>18</v>
      </c>
      <c r="X106" s="1" t="s">
        <v>560</v>
      </c>
    </row>
    <row r="107" spans="1:24" x14ac:dyDescent="0.25">
      <c r="A107" s="1" t="s">
        <v>175</v>
      </c>
      <c r="B107" s="1">
        <v>69</v>
      </c>
      <c r="C107" s="2" t="s">
        <v>1919</v>
      </c>
      <c r="D107" s="30">
        <v>4501</v>
      </c>
      <c r="E107" s="3">
        <f t="shared" si="20"/>
        <v>0.38047337278106508</v>
      </c>
      <c r="F107" s="52" t="s">
        <v>1576</v>
      </c>
      <c r="G107" s="53">
        <v>7085</v>
      </c>
      <c r="H107" s="54">
        <f t="shared" si="22"/>
        <v>0.59890109890109888</v>
      </c>
      <c r="I107" s="4"/>
      <c r="J107" s="5"/>
      <c r="K107" s="6">
        <f t="shared" si="23"/>
        <v>0</v>
      </c>
      <c r="L107" s="7" t="s">
        <v>1919</v>
      </c>
      <c r="M107" s="8">
        <v>244</v>
      </c>
      <c r="N107" s="9">
        <f t="shared" si="24"/>
        <v>2.0625528317836012E-2</v>
      </c>
      <c r="O107" s="10"/>
      <c r="P107" s="11"/>
      <c r="Q107" s="12">
        <f t="shared" si="26"/>
        <v>0</v>
      </c>
      <c r="R107" s="13"/>
      <c r="S107" s="14"/>
      <c r="T107" s="15">
        <f t="shared" si="25"/>
        <v>0</v>
      </c>
      <c r="U107" s="16">
        <f t="shared" si="21"/>
        <v>11830</v>
      </c>
      <c r="V107" s="1" t="s">
        <v>1576</v>
      </c>
      <c r="W107" s="29" t="s">
        <v>18</v>
      </c>
      <c r="X107" s="1" t="s">
        <v>539</v>
      </c>
    </row>
    <row r="108" spans="1:24" x14ac:dyDescent="0.25">
      <c r="A108" s="1" t="s">
        <v>175</v>
      </c>
      <c r="B108" s="1">
        <v>70</v>
      </c>
      <c r="C108" s="2"/>
      <c r="D108" s="30"/>
      <c r="E108" s="3">
        <f t="shared" ref="E108:E118" si="27">D108/SUM($D108,$G108,$J108,$M108,$P108,$S108)</f>
        <v>0</v>
      </c>
      <c r="F108" s="52" t="s">
        <v>1581</v>
      </c>
      <c r="G108" s="53">
        <v>5901</v>
      </c>
      <c r="H108" s="54">
        <f t="shared" si="22"/>
        <v>1</v>
      </c>
      <c r="I108" s="4"/>
      <c r="J108" s="5"/>
      <c r="K108" s="6">
        <f t="shared" si="23"/>
        <v>0</v>
      </c>
      <c r="L108" s="7"/>
      <c r="M108" s="8"/>
      <c r="N108" s="9">
        <f t="shared" si="24"/>
        <v>0</v>
      </c>
      <c r="O108" s="10"/>
      <c r="P108" s="11"/>
      <c r="Q108" s="12">
        <f t="shared" si="26"/>
        <v>0</v>
      </c>
      <c r="R108" s="13"/>
      <c r="S108" s="14"/>
      <c r="T108" s="15">
        <f t="shared" si="25"/>
        <v>0</v>
      </c>
      <c r="U108" s="16">
        <f t="shared" si="21"/>
        <v>5901</v>
      </c>
      <c r="V108" s="1" t="s">
        <v>1581</v>
      </c>
      <c r="W108" s="29" t="s">
        <v>18</v>
      </c>
      <c r="X108" s="1" t="s">
        <v>18</v>
      </c>
    </row>
    <row r="109" spans="1:24" x14ac:dyDescent="0.25">
      <c r="A109" s="1" t="s">
        <v>175</v>
      </c>
      <c r="B109" s="1">
        <v>71</v>
      </c>
      <c r="C109" s="2" t="s">
        <v>2136</v>
      </c>
      <c r="D109" s="30">
        <v>3158</v>
      </c>
      <c r="E109" s="3">
        <f t="shared" si="27"/>
        <v>0.37109283196239717</v>
      </c>
      <c r="F109" s="52" t="s">
        <v>1583</v>
      </c>
      <c r="G109" s="53">
        <v>5018</v>
      </c>
      <c r="H109" s="54">
        <f t="shared" si="22"/>
        <v>0.58965922444183316</v>
      </c>
      <c r="I109" s="4" t="s">
        <v>1982</v>
      </c>
      <c r="J109" s="5">
        <v>334</v>
      </c>
      <c r="K109" s="6">
        <f t="shared" si="23"/>
        <v>3.9247943595769684E-2</v>
      </c>
      <c r="L109" s="7"/>
      <c r="M109" s="8"/>
      <c r="N109" s="9">
        <f t="shared" si="24"/>
        <v>0</v>
      </c>
      <c r="O109" s="10"/>
      <c r="P109" s="11"/>
      <c r="Q109" s="12">
        <f t="shared" si="26"/>
        <v>0</v>
      </c>
      <c r="R109" s="13"/>
      <c r="S109" s="14"/>
      <c r="T109" s="15">
        <f t="shared" si="25"/>
        <v>0</v>
      </c>
      <c r="U109" s="16">
        <f t="shared" si="21"/>
        <v>8510</v>
      </c>
      <c r="V109" s="1" t="s">
        <v>1583</v>
      </c>
      <c r="W109" s="29" t="s">
        <v>18</v>
      </c>
      <c r="X109" s="1" t="s">
        <v>2137</v>
      </c>
    </row>
    <row r="110" spans="1:24" x14ac:dyDescent="0.25">
      <c r="A110" s="1" t="s">
        <v>175</v>
      </c>
      <c r="B110" s="1">
        <v>72</v>
      </c>
      <c r="C110" s="2" t="s">
        <v>438</v>
      </c>
      <c r="D110" s="30">
        <v>3362</v>
      </c>
      <c r="E110" s="3">
        <f t="shared" si="27"/>
        <v>0.74085500220361389</v>
      </c>
      <c r="F110" s="52" t="s">
        <v>2138</v>
      </c>
      <c r="G110" s="53">
        <v>1072</v>
      </c>
      <c r="H110" s="54">
        <f t="shared" si="22"/>
        <v>0.23622741295724989</v>
      </c>
      <c r="I110" s="4" t="s">
        <v>2138</v>
      </c>
      <c r="J110" s="5">
        <v>104</v>
      </c>
      <c r="K110" s="6">
        <f t="shared" si="23"/>
        <v>2.2917584839136182E-2</v>
      </c>
      <c r="L110" s="7"/>
      <c r="M110" s="8"/>
      <c r="N110" s="9">
        <f t="shared" si="24"/>
        <v>0</v>
      </c>
      <c r="O110" s="10"/>
      <c r="P110" s="11"/>
      <c r="Q110" s="12">
        <f t="shared" si="26"/>
        <v>0</v>
      </c>
      <c r="R110" s="13"/>
      <c r="S110" s="14"/>
      <c r="T110" s="15">
        <f t="shared" si="25"/>
        <v>0</v>
      </c>
      <c r="U110" s="16">
        <f t="shared" si="21"/>
        <v>4538</v>
      </c>
      <c r="V110" s="1" t="s">
        <v>438</v>
      </c>
      <c r="W110" s="29" t="s">
        <v>42</v>
      </c>
      <c r="X110" s="1" t="s">
        <v>665</v>
      </c>
    </row>
    <row r="111" spans="1:24" x14ac:dyDescent="0.25">
      <c r="A111" s="1" t="s">
        <v>175</v>
      </c>
      <c r="B111" s="1">
        <v>73</v>
      </c>
      <c r="C111" s="2" t="s">
        <v>2139</v>
      </c>
      <c r="D111" s="30">
        <v>3828</v>
      </c>
      <c r="E111" s="3">
        <f t="shared" si="27"/>
        <v>0.54290171606864279</v>
      </c>
      <c r="F111" s="52" t="s">
        <v>1984</v>
      </c>
      <c r="G111" s="53">
        <v>2883</v>
      </c>
      <c r="H111" s="54">
        <f t="shared" si="22"/>
        <v>0.40887817330875054</v>
      </c>
      <c r="I111" s="4" t="s">
        <v>1984</v>
      </c>
      <c r="J111" s="5">
        <v>142</v>
      </c>
      <c r="K111" s="6">
        <f t="shared" si="23"/>
        <v>2.0138987377676925E-2</v>
      </c>
      <c r="L111" s="7" t="s">
        <v>2140</v>
      </c>
      <c r="M111" s="8">
        <v>198</v>
      </c>
      <c r="N111" s="9">
        <f t="shared" si="24"/>
        <v>2.8081123244929798E-2</v>
      </c>
      <c r="O111" s="10"/>
      <c r="P111" s="11"/>
      <c r="Q111" s="12">
        <f t="shared" si="26"/>
        <v>0</v>
      </c>
      <c r="R111" s="13"/>
      <c r="S111" s="14"/>
      <c r="T111" s="15">
        <f t="shared" si="25"/>
        <v>0</v>
      </c>
      <c r="U111" s="16">
        <f t="shared" si="21"/>
        <v>7051</v>
      </c>
      <c r="V111" s="1" t="s">
        <v>2141</v>
      </c>
      <c r="W111" s="29" t="s">
        <v>42</v>
      </c>
      <c r="X111" s="1" t="s">
        <v>541</v>
      </c>
    </row>
    <row r="112" spans="1:24" x14ac:dyDescent="0.25">
      <c r="A112" s="1" t="s">
        <v>175</v>
      </c>
      <c r="B112" s="1">
        <v>74</v>
      </c>
      <c r="C112" s="2" t="s">
        <v>1985</v>
      </c>
      <c r="D112" s="30">
        <v>2877</v>
      </c>
      <c r="E112" s="3">
        <f t="shared" si="27"/>
        <v>0.45768374164810688</v>
      </c>
      <c r="F112" s="52" t="s">
        <v>1986</v>
      </c>
      <c r="G112" s="53">
        <v>3168</v>
      </c>
      <c r="H112" s="54">
        <f t="shared" si="22"/>
        <v>0.50397709195036589</v>
      </c>
      <c r="I112" s="4" t="s">
        <v>1986</v>
      </c>
      <c r="J112" s="5">
        <v>241</v>
      </c>
      <c r="K112" s="6">
        <f t="shared" si="23"/>
        <v>3.8339166401527201E-2</v>
      </c>
      <c r="L112" s="7"/>
      <c r="M112" s="8"/>
      <c r="N112" s="9">
        <f t="shared" si="24"/>
        <v>0</v>
      </c>
      <c r="O112" s="10"/>
      <c r="P112" s="11"/>
      <c r="Q112" s="12">
        <f t="shared" si="26"/>
        <v>0</v>
      </c>
      <c r="R112" s="13"/>
      <c r="S112" s="14"/>
      <c r="T112" s="15">
        <f t="shared" si="25"/>
        <v>0</v>
      </c>
      <c r="U112" s="16">
        <f t="shared" si="21"/>
        <v>6286</v>
      </c>
      <c r="V112" s="1" t="s">
        <v>1986</v>
      </c>
      <c r="W112" s="29" t="s">
        <v>18</v>
      </c>
      <c r="X112" s="1" t="s">
        <v>665</v>
      </c>
    </row>
    <row r="113" spans="1:24" x14ac:dyDescent="0.25">
      <c r="A113" s="1" t="s">
        <v>175</v>
      </c>
      <c r="B113" s="1">
        <v>75</v>
      </c>
      <c r="C113" s="2" t="s">
        <v>1987</v>
      </c>
      <c r="D113" s="30">
        <v>2491</v>
      </c>
      <c r="E113" s="3">
        <f t="shared" si="27"/>
        <v>0.91111923920994875</v>
      </c>
      <c r="F113" s="52"/>
      <c r="G113" s="53"/>
      <c r="H113" s="54">
        <f t="shared" si="22"/>
        <v>0</v>
      </c>
      <c r="I113" s="4" t="s">
        <v>1989</v>
      </c>
      <c r="J113" s="5">
        <v>243</v>
      </c>
      <c r="K113" s="6">
        <f t="shared" si="23"/>
        <v>8.8880760790051208E-2</v>
      </c>
      <c r="L113" s="7"/>
      <c r="M113" s="8"/>
      <c r="N113" s="9">
        <f t="shared" si="24"/>
        <v>0</v>
      </c>
      <c r="O113" s="10"/>
      <c r="P113" s="11"/>
      <c r="Q113" s="12">
        <f t="shared" si="26"/>
        <v>0</v>
      </c>
      <c r="R113" s="13"/>
      <c r="S113" s="14"/>
      <c r="T113" s="15">
        <f t="shared" si="25"/>
        <v>0</v>
      </c>
      <c r="U113" s="16">
        <f t="shared" si="21"/>
        <v>2734</v>
      </c>
      <c r="V113" s="1" t="s">
        <v>1987</v>
      </c>
      <c r="W113" s="29" t="s">
        <v>42</v>
      </c>
      <c r="X113" s="1" t="s">
        <v>1828</v>
      </c>
    </row>
    <row r="114" spans="1:24" x14ac:dyDescent="0.25">
      <c r="A114" s="1" t="s">
        <v>175</v>
      </c>
      <c r="B114" s="1">
        <v>76</v>
      </c>
      <c r="C114" s="2" t="s">
        <v>2142</v>
      </c>
      <c r="D114" s="30">
        <v>4190</v>
      </c>
      <c r="E114" s="3">
        <f t="shared" si="27"/>
        <v>0.3549343498517577</v>
      </c>
      <c r="F114" s="52" t="s">
        <v>1593</v>
      </c>
      <c r="G114" s="53">
        <v>7615</v>
      </c>
      <c r="H114" s="54">
        <f t="shared" si="22"/>
        <v>0.64506565014824224</v>
      </c>
      <c r="I114" s="4"/>
      <c r="J114" s="5"/>
      <c r="K114" s="6">
        <f t="shared" si="23"/>
        <v>0</v>
      </c>
      <c r="L114" s="7"/>
      <c r="M114" s="8"/>
      <c r="N114" s="9">
        <f t="shared" si="24"/>
        <v>0</v>
      </c>
      <c r="O114" s="10"/>
      <c r="P114" s="11"/>
      <c r="Q114" s="12">
        <f t="shared" si="26"/>
        <v>0</v>
      </c>
      <c r="R114" s="13"/>
      <c r="S114" s="14"/>
      <c r="T114" s="15">
        <f t="shared" si="25"/>
        <v>0</v>
      </c>
      <c r="U114" s="16">
        <f t="shared" si="21"/>
        <v>11805</v>
      </c>
      <c r="V114" s="1" t="s">
        <v>1593</v>
      </c>
      <c r="W114" s="29" t="s">
        <v>18</v>
      </c>
      <c r="X114" s="1" t="s">
        <v>98</v>
      </c>
    </row>
    <row r="115" spans="1:24" x14ac:dyDescent="0.25">
      <c r="A115" s="1" t="s">
        <v>175</v>
      </c>
      <c r="B115" s="1">
        <v>77</v>
      </c>
      <c r="C115" s="2" t="s">
        <v>2143</v>
      </c>
      <c r="D115" s="30">
        <v>4396</v>
      </c>
      <c r="E115" s="3">
        <f t="shared" si="27"/>
        <v>0.47284070130149508</v>
      </c>
      <c r="F115" s="52" t="s">
        <v>2144</v>
      </c>
      <c r="G115" s="53">
        <v>4640</v>
      </c>
      <c r="H115" s="54">
        <f t="shared" si="22"/>
        <v>0.49908572657846617</v>
      </c>
      <c r="I115" s="4" t="s">
        <v>2145</v>
      </c>
      <c r="J115" s="5">
        <v>261</v>
      </c>
      <c r="K115" s="6">
        <f t="shared" si="23"/>
        <v>2.8073572120038724E-2</v>
      </c>
      <c r="L115" s="7"/>
      <c r="M115" s="8"/>
      <c r="N115" s="9">
        <f t="shared" si="24"/>
        <v>0</v>
      </c>
      <c r="O115" s="10"/>
      <c r="P115" s="11"/>
      <c r="Q115" s="12">
        <f t="shared" si="26"/>
        <v>0</v>
      </c>
      <c r="R115" s="13"/>
      <c r="S115" s="14"/>
      <c r="T115" s="15">
        <f t="shared" si="25"/>
        <v>0</v>
      </c>
      <c r="U115" s="16">
        <f t="shared" si="21"/>
        <v>9297</v>
      </c>
      <c r="V115" s="1" t="s">
        <v>2145</v>
      </c>
      <c r="W115" s="29" t="s">
        <v>18</v>
      </c>
      <c r="X115" s="1" t="s">
        <v>665</v>
      </c>
    </row>
    <row r="116" spans="1:24" x14ac:dyDescent="0.25">
      <c r="A116" s="1" t="s">
        <v>175</v>
      </c>
      <c r="B116" s="1">
        <v>78</v>
      </c>
      <c r="C116" s="2" t="s">
        <v>2146</v>
      </c>
      <c r="D116" s="30">
        <v>2900</v>
      </c>
      <c r="E116" s="3">
        <f t="shared" si="27"/>
        <v>0.32272423770309372</v>
      </c>
      <c r="F116" s="52" t="s">
        <v>1596</v>
      </c>
      <c r="G116" s="53">
        <v>5818</v>
      </c>
      <c r="H116" s="54">
        <f t="shared" si="22"/>
        <v>0.64745159136434449</v>
      </c>
      <c r="I116" s="4" t="s">
        <v>1596</v>
      </c>
      <c r="J116" s="5">
        <v>268</v>
      </c>
      <c r="K116" s="6">
        <f t="shared" si="23"/>
        <v>2.9824170932561764E-2</v>
      </c>
      <c r="L116" s="7"/>
      <c r="M116" s="8"/>
      <c r="N116" s="9">
        <f t="shared" si="24"/>
        <v>0</v>
      </c>
      <c r="O116" s="10"/>
      <c r="P116" s="11"/>
      <c r="Q116" s="12">
        <f t="shared" si="26"/>
        <v>0</v>
      </c>
      <c r="R116" s="13"/>
      <c r="S116" s="14"/>
      <c r="T116" s="15">
        <f t="shared" si="25"/>
        <v>0</v>
      </c>
      <c r="U116" s="16">
        <f t="shared" si="21"/>
        <v>8986</v>
      </c>
      <c r="V116" s="1" t="s">
        <v>1596</v>
      </c>
      <c r="W116" s="29" t="s">
        <v>18</v>
      </c>
      <c r="X116" s="1" t="s">
        <v>665</v>
      </c>
    </row>
    <row r="117" spans="1:24" x14ac:dyDescent="0.25">
      <c r="A117" s="1" t="s">
        <v>175</v>
      </c>
      <c r="B117" s="1">
        <v>79</v>
      </c>
      <c r="C117" s="2" t="s">
        <v>1993</v>
      </c>
      <c r="D117" s="30">
        <v>3927</v>
      </c>
      <c r="E117" s="3">
        <f t="shared" si="27"/>
        <v>0.54046242774566478</v>
      </c>
      <c r="F117" s="52" t="s">
        <v>2147</v>
      </c>
      <c r="G117" s="53">
        <v>3156</v>
      </c>
      <c r="H117" s="54">
        <f t="shared" si="22"/>
        <v>0.43435177539223779</v>
      </c>
      <c r="I117" s="4" t="s">
        <v>2147</v>
      </c>
      <c r="J117" s="5">
        <v>183</v>
      </c>
      <c r="K117" s="6">
        <f t="shared" si="23"/>
        <v>2.5185796862097438E-2</v>
      </c>
      <c r="L117" s="7"/>
      <c r="M117" s="8"/>
      <c r="N117" s="9">
        <f t="shared" si="24"/>
        <v>0</v>
      </c>
      <c r="O117" s="10"/>
      <c r="P117" s="11"/>
      <c r="Q117" s="12">
        <f t="shared" si="26"/>
        <v>0</v>
      </c>
      <c r="R117" s="13"/>
      <c r="S117" s="14"/>
      <c r="T117" s="15">
        <f t="shared" si="25"/>
        <v>0</v>
      </c>
      <c r="U117" s="16">
        <f t="shared" si="21"/>
        <v>7266</v>
      </c>
      <c r="V117" s="1" t="s">
        <v>1993</v>
      </c>
      <c r="W117" s="29" t="s">
        <v>42</v>
      </c>
      <c r="X117" s="1" t="s">
        <v>665</v>
      </c>
    </row>
    <row r="118" spans="1:24" x14ac:dyDescent="0.25">
      <c r="A118" s="1" t="s">
        <v>175</v>
      </c>
      <c r="B118" s="1">
        <v>80</v>
      </c>
      <c r="C118" s="2" t="s">
        <v>2148</v>
      </c>
      <c r="D118" s="30">
        <v>3338</v>
      </c>
      <c r="E118" s="3">
        <f t="shared" si="27"/>
        <v>0.3097911832946636</v>
      </c>
      <c r="F118" s="52" t="s">
        <v>2149</v>
      </c>
      <c r="G118" s="53">
        <v>7089</v>
      </c>
      <c r="H118" s="54">
        <f t="shared" si="22"/>
        <v>0.65791183294663569</v>
      </c>
      <c r="I118" s="4" t="s">
        <v>2149</v>
      </c>
      <c r="J118" s="5">
        <v>289</v>
      </c>
      <c r="K118" s="6">
        <f t="shared" si="23"/>
        <v>2.6821345707656614E-2</v>
      </c>
      <c r="L118" s="7"/>
      <c r="M118" s="8"/>
      <c r="N118" s="9">
        <f t="shared" si="24"/>
        <v>0</v>
      </c>
      <c r="O118" s="10"/>
      <c r="P118" s="11"/>
      <c r="Q118" s="12">
        <f t="shared" si="26"/>
        <v>0</v>
      </c>
      <c r="R118" s="13" t="s">
        <v>497</v>
      </c>
      <c r="S118" s="14">
        <v>59</v>
      </c>
      <c r="T118" s="15">
        <f t="shared" si="25"/>
        <v>5.4756380510440836E-3</v>
      </c>
      <c r="U118" s="16">
        <f t="shared" si="21"/>
        <v>10775</v>
      </c>
      <c r="V118" s="1" t="s">
        <v>2149</v>
      </c>
      <c r="W118" s="29" t="s">
        <v>18</v>
      </c>
      <c r="X118" s="1" t="s">
        <v>1769</v>
      </c>
    </row>
    <row r="119" spans="1:24" x14ac:dyDescent="0.25">
      <c r="A119" s="1" t="s">
        <v>175</v>
      </c>
      <c r="B119" s="1">
        <v>81</v>
      </c>
      <c r="C119" s="2" t="s">
        <v>1905</v>
      </c>
      <c r="D119" s="30">
        <v>4286</v>
      </c>
      <c r="E119" s="63"/>
      <c r="F119" s="52" t="s">
        <v>1995</v>
      </c>
      <c r="G119" s="53">
        <v>5586</v>
      </c>
      <c r="H119" s="54">
        <f t="shared" si="22"/>
        <v>0.5372703664518611</v>
      </c>
      <c r="I119" s="4" t="s">
        <v>1995</v>
      </c>
      <c r="J119" s="5">
        <v>273</v>
      </c>
      <c r="K119" s="6">
        <f t="shared" si="23"/>
        <v>2.6257574300278926E-2</v>
      </c>
      <c r="L119" s="7" t="s">
        <v>1905</v>
      </c>
      <c r="M119" s="8">
        <v>252</v>
      </c>
      <c r="N119" s="9">
        <f t="shared" si="24"/>
        <v>2.4237760892565165E-2</v>
      </c>
      <c r="O119" s="10"/>
      <c r="P119" s="11"/>
      <c r="Q119" s="12">
        <f t="shared" si="26"/>
        <v>0</v>
      </c>
      <c r="R119" s="13"/>
      <c r="S119" s="14"/>
      <c r="T119" s="15">
        <f t="shared" si="25"/>
        <v>0</v>
      </c>
      <c r="U119" s="16">
        <f t="shared" si="21"/>
        <v>10397</v>
      </c>
      <c r="V119" s="1" t="s">
        <v>1995</v>
      </c>
      <c r="W119" s="29" t="s">
        <v>18</v>
      </c>
      <c r="X119" s="1" t="s">
        <v>541</v>
      </c>
    </row>
    <row r="120" spans="1:24" x14ac:dyDescent="0.25">
      <c r="A120" s="1" t="s">
        <v>175</v>
      </c>
      <c r="B120" s="1">
        <v>82</v>
      </c>
      <c r="C120" s="2" t="s">
        <v>1606</v>
      </c>
      <c r="D120" s="30">
        <v>5401</v>
      </c>
      <c r="E120" s="3">
        <f t="shared" ref="E120:E151" si="28">D120/SUM($D120,$G120,$J120,$M120,$P120,$S120)</f>
        <v>0.59351648351648356</v>
      </c>
      <c r="F120" s="52" t="s">
        <v>671</v>
      </c>
      <c r="G120" s="53">
        <v>3699</v>
      </c>
      <c r="H120" s="54">
        <f t="shared" si="22"/>
        <v>0.40648351648351649</v>
      </c>
      <c r="I120" s="4"/>
      <c r="J120" s="5"/>
      <c r="K120" s="6">
        <f t="shared" si="23"/>
        <v>0</v>
      </c>
      <c r="L120" s="7"/>
      <c r="M120" s="8"/>
      <c r="N120" s="9">
        <f t="shared" si="24"/>
        <v>0</v>
      </c>
      <c r="O120" s="10"/>
      <c r="P120" s="11"/>
      <c r="Q120" s="12">
        <f t="shared" si="26"/>
        <v>0</v>
      </c>
      <c r="R120" s="13"/>
      <c r="S120" s="14"/>
      <c r="T120" s="15">
        <f t="shared" si="25"/>
        <v>0</v>
      </c>
      <c r="U120" s="16">
        <f t="shared" si="21"/>
        <v>9100</v>
      </c>
      <c r="V120" s="1" t="s">
        <v>1606</v>
      </c>
      <c r="W120" s="29" t="s">
        <v>42</v>
      </c>
      <c r="X120" s="1" t="s">
        <v>98</v>
      </c>
    </row>
    <row r="121" spans="1:24" x14ac:dyDescent="0.25">
      <c r="A121" s="1" t="s">
        <v>175</v>
      </c>
      <c r="B121" s="1">
        <v>83</v>
      </c>
      <c r="C121" s="2" t="s">
        <v>1607</v>
      </c>
      <c r="D121" s="30">
        <v>4765</v>
      </c>
      <c r="E121" s="3">
        <f t="shared" si="28"/>
        <v>0.51060865837976854</v>
      </c>
      <c r="F121" s="52" t="s">
        <v>2150</v>
      </c>
      <c r="G121" s="53">
        <v>4251</v>
      </c>
      <c r="H121" s="54">
        <f t="shared" si="22"/>
        <v>0.4555293613373339</v>
      </c>
      <c r="I121" s="4" t="s">
        <v>2150</v>
      </c>
      <c r="J121" s="5">
        <v>199</v>
      </c>
      <c r="K121" s="6">
        <f t="shared" si="23"/>
        <v>2.1324474924989283E-2</v>
      </c>
      <c r="L121" s="7"/>
      <c r="M121" s="8"/>
      <c r="N121" s="9">
        <f t="shared" si="24"/>
        <v>0</v>
      </c>
      <c r="O121" s="10"/>
      <c r="P121" s="11"/>
      <c r="Q121" s="12">
        <f t="shared" si="26"/>
        <v>0</v>
      </c>
      <c r="R121" s="13" t="s">
        <v>2151</v>
      </c>
      <c r="S121" s="14">
        <v>117</v>
      </c>
      <c r="T121" s="15">
        <f t="shared" si="25"/>
        <v>1.2537505357908273E-2</v>
      </c>
      <c r="U121" s="16">
        <f t="shared" si="21"/>
        <v>9332</v>
      </c>
      <c r="V121" s="1" t="s">
        <v>1607</v>
      </c>
      <c r="W121" s="29" t="s">
        <v>42</v>
      </c>
      <c r="X121" s="1" t="s">
        <v>2152</v>
      </c>
    </row>
    <row r="122" spans="1:24" x14ac:dyDescent="0.25">
      <c r="A122" s="1" t="s">
        <v>175</v>
      </c>
      <c r="B122" s="1">
        <v>84</v>
      </c>
      <c r="C122" s="2" t="s">
        <v>1609</v>
      </c>
      <c r="D122" s="30">
        <v>3513</v>
      </c>
      <c r="E122" s="3">
        <f t="shared" si="28"/>
        <v>1</v>
      </c>
      <c r="F122" s="52"/>
      <c r="G122" s="53"/>
      <c r="H122" s="54">
        <f t="shared" si="22"/>
        <v>0</v>
      </c>
      <c r="I122" s="4"/>
      <c r="J122" s="5"/>
      <c r="K122" s="6">
        <f t="shared" si="23"/>
        <v>0</v>
      </c>
      <c r="L122" s="7"/>
      <c r="M122" s="8"/>
      <c r="N122" s="9">
        <f t="shared" si="24"/>
        <v>0</v>
      </c>
      <c r="O122" s="10"/>
      <c r="P122" s="11"/>
      <c r="Q122" s="12">
        <f t="shared" si="26"/>
        <v>0</v>
      </c>
      <c r="R122" s="13"/>
      <c r="S122" s="14"/>
      <c r="T122" s="15">
        <f t="shared" si="25"/>
        <v>0</v>
      </c>
      <c r="U122" s="16">
        <f t="shared" ref="U122:U153" si="29">D122+G122+J122+M122+P122+S122</f>
        <v>3513</v>
      </c>
      <c r="V122" s="1" t="s">
        <v>1609</v>
      </c>
      <c r="W122" s="29" t="s">
        <v>42</v>
      </c>
      <c r="X122" s="1" t="s">
        <v>42</v>
      </c>
    </row>
    <row r="123" spans="1:24" x14ac:dyDescent="0.25">
      <c r="A123" s="1" t="s">
        <v>175</v>
      </c>
      <c r="B123" s="1">
        <v>85</v>
      </c>
      <c r="C123" s="2" t="s">
        <v>1613</v>
      </c>
      <c r="D123" s="30">
        <v>4763</v>
      </c>
      <c r="E123" s="3">
        <f t="shared" si="28"/>
        <v>0.52048956398207846</v>
      </c>
      <c r="F123" s="52" t="s">
        <v>443</v>
      </c>
      <c r="G123" s="53">
        <v>3857</v>
      </c>
      <c r="H123" s="54">
        <f t="shared" si="22"/>
        <v>0.42148399082067534</v>
      </c>
      <c r="I123" s="4" t="s">
        <v>443</v>
      </c>
      <c r="J123" s="5">
        <v>194</v>
      </c>
      <c r="K123" s="6">
        <f t="shared" si="23"/>
        <v>2.1199868866790515E-2</v>
      </c>
      <c r="L123" s="7" t="s">
        <v>1613</v>
      </c>
      <c r="M123" s="8">
        <v>337</v>
      </c>
      <c r="N123" s="9">
        <f t="shared" si="24"/>
        <v>3.682657633045569E-2</v>
      </c>
      <c r="O123" s="10"/>
      <c r="P123" s="11"/>
      <c r="Q123" s="12">
        <f t="shared" si="26"/>
        <v>0</v>
      </c>
      <c r="R123" s="13"/>
      <c r="S123" s="14"/>
      <c r="T123" s="15">
        <f t="shared" si="25"/>
        <v>0</v>
      </c>
      <c r="U123" s="16">
        <f t="shared" si="29"/>
        <v>9151</v>
      </c>
      <c r="V123" s="1" t="s">
        <v>2153</v>
      </c>
      <c r="W123" s="29" t="s">
        <v>42</v>
      </c>
      <c r="X123" s="1" t="s">
        <v>541</v>
      </c>
    </row>
    <row r="124" spans="1:24" x14ac:dyDescent="0.25">
      <c r="A124" s="1" t="s">
        <v>175</v>
      </c>
      <c r="B124" s="1">
        <v>86</v>
      </c>
      <c r="C124" s="2" t="s">
        <v>2154</v>
      </c>
      <c r="D124" s="30">
        <v>3961</v>
      </c>
      <c r="E124" s="3">
        <f t="shared" si="28"/>
        <v>0.36336115952664894</v>
      </c>
      <c r="F124" s="52" t="s">
        <v>1615</v>
      </c>
      <c r="G124" s="53">
        <v>6506</v>
      </c>
      <c r="H124" s="54">
        <f t="shared" si="22"/>
        <v>0.59682597926795711</v>
      </c>
      <c r="I124" s="4" t="s">
        <v>1615</v>
      </c>
      <c r="J124" s="5">
        <v>290</v>
      </c>
      <c r="K124" s="6">
        <f t="shared" si="23"/>
        <v>2.6603063939088158E-2</v>
      </c>
      <c r="L124" s="7"/>
      <c r="M124" s="8"/>
      <c r="N124" s="9">
        <f t="shared" si="24"/>
        <v>0</v>
      </c>
      <c r="O124" s="10" t="s">
        <v>2155</v>
      </c>
      <c r="P124" s="11">
        <v>144</v>
      </c>
      <c r="Q124" s="12">
        <f t="shared" si="26"/>
        <v>1.3209797266305844E-2</v>
      </c>
      <c r="R124" s="13"/>
      <c r="S124" s="14"/>
      <c r="T124" s="15">
        <f t="shared" si="25"/>
        <v>0</v>
      </c>
      <c r="U124" s="16">
        <f t="shared" si="29"/>
        <v>10901</v>
      </c>
      <c r="V124" s="1" t="s">
        <v>1615</v>
      </c>
      <c r="W124" s="29" t="s">
        <v>18</v>
      </c>
      <c r="X124" s="1" t="s">
        <v>2156</v>
      </c>
    </row>
    <row r="125" spans="1:24" x14ac:dyDescent="0.25">
      <c r="A125" s="1" t="s">
        <v>175</v>
      </c>
      <c r="B125" s="1">
        <v>87</v>
      </c>
      <c r="C125" s="2" t="s">
        <v>2157</v>
      </c>
      <c r="D125" s="30">
        <v>4308</v>
      </c>
      <c r="E125" s="3">
        <f t="shared" si="28"/>
        <v>0.3566225165562914</v>
      </c>
      <c r="F125" s="52" t="s">
        <v>1616</v>
      </c>
      <c r="G125" s="53">
        <v>7428</v>
      </c>
      <c r="H125" s="54">
        <f t="shared" si="22"/>
        <v>0.61490066225165563</v>
      </c>
      <c r="I125" s="4" t="s">
        <v>1616</v>
      </c>
      <c r="J125" s="5">
        <v>344</v>
      </c>
      <c r="K125" s="6">
        <f t="shared" si="23"/>
        <v>2.8476821192052981E-2</v>
      </c>
      <c r="L125" s="7"/>
      <c r="M125" s="8"/>
      <c r="N125" s="9">
        <f t="shared" si="24"/>
        <v>0</v>
      </c>
      <c r="O125" s="10"/>
      <c r="P125" s="11"/>
      <c r="Q125" s="12">
        <f t="shared" si="26"/>
        <v>0</v>
      </c>
      <c r="R125" s="13"/>
      <c r="S125" s="14"/>
      <c r="T125" s="15">
        <f t="shared" si="25"/>
        <v>0</v>
      </c>
      <c r="U125" s="16">
        <f t="shared" si="29"/>
        <v>12080</v>
      </c>
      <c r="V125" s="1" t="s">
        <v>1616</v>
      </c>
      <c r="W125" s="29" t="s">
        <v>18</v>
      </c>
      <c r="X125" s="1" t="s">
        <v>665</v>
      </c>
    </row>
    <row r="126" spans="1:24" x14ac:dyDescent="0.25">
      <c r="A126" s="1" t="s">
        <v>175</v>
      </c>
      <c r="B126" s="1">
        <v>88</v>
      </c>
      <c r="C126" s="2" t="s">
        <v>1999</v>
      </c>
      <c r="D126" s="30">
        <v>6218</v>
      </c>
      <c r="E126" s="3">
        <f t="shared" si="28"/>
        <v>0.66524018401626195</v>
      </c>
      <c r="F126" s="52" t="s">
        <v>2158</v>
      </c>
      <c r="G126" s="53">
        <v>2786</v>
      </c>
      <c r="H126" s="54">
        <f t="shared" si="22"/>
        <v>0.29806354980207556</v>
      </c>
      <c r="I126" s="4"/>
      <c r="J126" s="5"/>
      <c r="K126" s="6">
        <f t="shared" si="23"/>
        <v>0</v>
      </c>
      <c r="L126" s="7" t="s">
        <v>1999</v>
      </c>
      <c r="M126" s="8">
        <v>343</v>
      </c>
      <c r="N126" s="9">
        <f t="shared" si="24"/>
        <v>3.6696266181662565E-2</v>
      </c>
      <c r="O126" s="10"/>
      <c r="P126" s="11"/>
      <c r="Q126" s="12">
        <f t="shared" si="26"/>
        <v>0</v>
      </c>
      <c r="R126" s="13"/>
      <c r="S126" s="14"/>
      <c r="T126" s="15">
        <f t="shared" si="25"/>
        <v>0</v>
      </c>
      <c r="U126" s="16">
        <f t="shared" si="29"/>
        <v>9347</v>
      </c>
      <c r="V126" s="1" t="s">
        <v>1999</v>
      </c>
      <c r="W126" s="29" t="s">
        <v>42</v>
      </c>
      <c r="X126" s="1" t="s">
        <v>539</v>
      </c>
    </row>
    <row r="127" spans="1:24" x14ac:dyDescent="0.25">
      <c r="A127" s="1" t="s">
        <v>175</v>
      </c>
      <c r="B127" s="1">
        <v>89</v>
      </c>
      <c r="C127" s="2" t="s">
        <v>2159</v>
      </c>
      <c r="D127" s="30">
        <v>4367</v>
      </c>
      <c r="E127" s="3">
        <f t="shared" si="28"/>
        <v>0.36422018348623852</v>
      </c>
      <c r="F127" s="52" t="s">
        <v>1619</v>
      </c>
      <c r="G127" s="53">
        <v>7348</v>
      </c>
      <c r="H127" s="54">
        <f t="shared" si="22"/>
        <v>0.61284403669724774</v>
      </c>
      <c r="I127" s="4" t="s">
        <v>1619</v>
      </c>
      <c r="J127" s="5">
        <v>275</v>
      </c>
      <c r="K127" s="6">
        <f t="shared" si="23"/>
        <v>2.2935779816513763E-2</v>
      </c>
      <c r="L127" s="7"/>
      <c r="M127" s="8"/>
      <c r="N127" s="9">
        <f t="shared" si="24"/>
        <v>0</v>
      </c>
      <c r="O127" s="10"/>
      <c r="P127" s="11"/>
      <c r="Q127" s="12">
        <f t="shared" si="26"/>
        <v>0</v>
      </c>
      <c r="R127" s="13"/>
      <c r="S127" s="14"/>
      <c r="T127" s="15">
        <f t="shared" si="25"/>
        <v>0</v>
      </c>
      <c r="U127" s="16">
        <f t="shared" si="29"/>
        <v>11990</v>
      </c>
      <c r="V127" s="1" t="s">
        <v>1619</v>
      </c>
      <c r="W127" s="29" t="s">
        <v>18</v>
      </c>
      <c r="X127" s="1" t="s">
        <v>665</v>
      </c>
    </row>
    <row r="128" spans="1:24" x14ac:dyDescent="0.25">
      <c r="A128" s="1" t="s">
        <v>175</v>
      </c>
      <c r="B128" s="1">
        <v>90</v>
      </c>
      <c r="C128" s="2" t="s">
        <v>2160</v>
      </c>
      <c r="D128" s="30">
        <v>4789</v>
      </c>
      <c r="E128" s="3">
        <f t="shared" si="28"/>
        <v>0.43225922917230797</v>
      </c>
      <c r="F128" s="52" t="s">
        <v>2002</v>
      </c>
      <c r="G128" s="53">
        <v>5683</v>
      </c>
      <c r="H128" s="54">
        <f t="shared" si="22"/>
        <v>0.51295243253001177</v>
      </c>
      <c r="I128" s="4" t="s">
        <v>2002</v>
      </c>
      <c r="J128" s="5">
        <v>246</v>
      </c>
      <c r="K128" s="6">
        <f t="shared" si="23"/>
        <v>2.2204170051448688E-2</v>
      </c>
      <c r="L128" s="7" t="s">
        <v>2160</v>
      </c>
      <c r="M128" s="8">
        <v>361</v>
      </c>
      <c r="N128" s="9">
        <f t="shared" si="24"/>
        <v>3.2584168246231608E-2</v>
      </c>
      <c r="O128" s="10"/>
      <c r="P128" s="11"/>
      <c r="Q128" s="12">
        <f t="shared" si="26"/>
        <v>0</v>
      </c>
      <c r="R128" s="13"/>
      <c r="S128" s="14"/>
      <c r="T128" s="15">
        <f t="shared" si="25"/>
        <v>0</v>
      </c>
      <c r="U128" s="16">
        <f t="shared" si="29"/>
        <v>11079</v>
      </c>
      <c r="V128" s="1" t="s">
        <v>2002</v>
      </c>
      <c r="W128" s="29" t="s">
        <v>18</v>
      </c>
      <c r="X128" s="1" t="s">
        <v>541</v>
      </c>
    </row>
    <row r="129" spans="1:24" x14ac:dyDescent="0.25">
      <c r="A129" s="1" t="s">
        <v>175</v>
      </c>
      <c r="B129" s="1">
        <v>91</v>
      </c>
      <c r="C129" s="2" t="s">
        <v>1622</v>
      </c>
      <c r="D129" s="30">
        <v>7841</v>
      </c>
      <c r="E129" s="3">
        <f t="shared" si="28"/>
        <v>0.9213866039952997</v>
      </c>
      <c r="F129" s="52"/>
      <c r="G129" s="53"/>
      <c r="H129" s="54">
        <f t="shared" si="22"/>
        <v>0</v>
      </c>
      <c r="I129" s="4"/>
      <c r="J129" s="5"/>
      <c r="K129" s="6">
        <f t="shared" si="23"/>
        <v>0</v>
      </c>
      <c r="L129" s="7"/>
      <c r="M129" s="8"/>
      <c r="N129" s="9">
        <f t="shared" si="24"/>
        <v>0</v>
      </c>
      <c r="O129" s="10"/>
      <c r="P129" s="11"/>
      <c r="Q129" s="12">
        <f t="shared" si="26"/>
        <v>0</v>
      </c>
      <c r="R129" s="13" t="s">
        <v>928</v>
      </c>
      <c r="S129" s="14">
        <v>669</v>
      </c>
      <c r="T129" s="15">
        <f t="shared" si="25"/>
        <v>7.8613396004700353E-2</v>
      </c>
      <c r="U129" s="16">
        <f t="shared" si="29"/>
        <v>8510</v>
      </c>
      <c r="V129" s="1" t="s">
        <v>1622</v>
      </c>
      <c r="W129" s="29" t="s">
        <v>42</v>
      </c>
      <c r="X129" s="1" t="s">
        <v>2161</v>
      </c>
    </row>
    <row r="130" spans="1:24" x14ac:dyDescent="0.25">
      <c r="A130" s="1" t="s">
        <v>175</v>
      </c>
      <c r="B130" s="1">
        <v>92</v>
      </c>
      <c r="C130" s="2" t="s">
        <v>558</v>
      </c>
      <c r="D130" s="30">
        <v>6221</v>
      </c>
      <c r="E130" s="3">
        <f t="shared" si="28"/>
        <v>0.86127647791776274</v>
      </c>
      <c r="F130" s="52" t="s">
        <v>2162</v>
      </c>
      <c r="G130" s="53">
        <v>627</v>
      </c>
      <c r="H130" s="54">
        <f t="shared" si="22"/>
        <v>8.6806036273016751E-2</v>
      </c>
      <c r="I130" s="4"/>
      <c r="J130" s="5"/>
      <c r="K130" s="6">
        <f t="shared" si="23"/>
        <v>0</v>
      </c>
      <c r="L130" s="7" t="s">
        <v>558</v>
      </c>
      <c r="M130" s="8">
        <v>344</v>
      </c>
      <c r="N130" s="9">
        <f t="shared" si="24"/>
        <v>4.7625640315658316E-2</v>
      </c>
      <c r="O130" s="10"/>
      <c r="P130" s="11"/>
      <c r="Q130" s="12">
        <f t="shared" si="26"/>
        <v>0</v>
      </c>
      <c r="R130" s="13" t="s">
        <v>637</v>
      </c>
      <c r="S130" s="14">
        <v>31</v>
      </c>
      <c r="T130" s="15">
        <f t="shared" si="25"/>
        <v>4.2918454935622317E-3</v>
      </c>
      <c r="U130" s="16">
        <f t="shared" si="29"/>
        <v>7223</v>
      </c>
      <c r="V130" s="1" t="s">
        <v>558</v>
      </c>
      <c r="W130" s="29" t="s">
        <v>42</v>
      </c>
      <c r="X130" s="1" t="s">
        <v>1901</v>
      </c>
    </row>
    <row r="131" spans="1:24" x14ac:dyDescent="0.25">
      <c r="A131" s="1" t="s">
        <v>175</v>
      </c>
      <c r="B131" s="1">
        <v>93</v>
      </c>
      <c r="C131" s="2" t="s">
        <v>636</v>
      </c>
      <c r="D131" s="30">
        <v>4782</v>
      </c>
      <c r="E131" s="3">
        <f t="shared" si="28"/>
        <v>0.93912018853102908</v>
      </c>
      <c r="F131" s="52" t="s">
        <v>863</v>
      </c>
      <c r="G131" s="53">
        <v>310</v>
      </c>
      <c r="H131" s="54">
        <f t="shared" si="22"/>
        <v>6.0879811468970937E-2</v>
      </c>
      <c r="I131" s="4"/>
      <c r="J131" s="5"/>
      <c r="K131" s="6">
        <f t="shared" si="23"/>
        <v>0</v>
      </c>
      <c r="L131" s="7"/>
      <c r="M131" s="8"/>
      <c r="N131" s="9">
        <f t="shared" si="24"/>
        <v>0</v>
      </c>
      <c r="O131" s="10"/>
      <c r="P131" s="11"/>
      <c r="Q131" s="12">
        <f t="shared" si="26"/>
        <v>0</v>
      </c>
      <c r="R131" s="13"/>
      <c r="S131" s="14"/>
      <c r="T131" s="15">
        <f t="shared" si="25"/>
        <v>0</v>
      </c>
      <c r="U131" s="16">
        <f t="shared" si="29"/>
        <v>5092</v>
      </c>
      <c r="V131" s="1" t="s">
        <v>636</v>
      </c>
      <c r="W131" s="29" t="s">
        <v>42</v>
      </c>
      <c r="X131" s="1" t="s">
        <v>98</v>
      </c>
    </row>
    <row r="132" spans="1:24" x14ac:dyDescent="0.25">
      <c r="A132" s="1" t="s">
        <v>175</v>
      </c>
      <c r="B132" s="1">
        <v>94</v>
      </c>
      <c r="C132" s="2" t="s">
        <v>1137</v>
      </c>
      <c r="D132" s="30">
        <v>6043</v>
      </c>
      <c r="E132" s="3">
        <f t="shared" si="28"/>
        <v>0.86513958482462416</v>
      </c>
      <c r="F132" s="52" t="s">
        <v>2163</v>
      </c>
      <c r="G132" s="53">
        <v>743</v>
      </c>
      <c r="H132" s="54">
        <f t="shared" si="22"/>
        <v>0.10637079455977094</v>
      </c>
      <c r="I132" s="4"/>
      <c r="J132" s="5"/>
      <c r="K132" s="6">
        <f t="shared" si="23"/>
        <v>0</v>
      </c>
      <c r="L132" s="7" t="s">
        <v>1137</v>
      </c>
      <c r="M132" s="8">
        <v>199</v>
      </c>
      <c r="N132" s="9">
        <f t="shared" si="24"/>
        <v>2.8489620615604866E-2</v>
      </c>
      <c r="O132" s="10"/>
      <c r="P132" s="11"/>
      <c r="Q132" s="12">
        <f t="shared" si="26"/>
        <v>0</v>
      </c>
      <c r="R132" s="13"/>
      <c r="S132" s="14"/>
      <c r="T132" s="15">
        <f t="shared" si="25"/>
        <v>0</v>
      </c>
      <c r="U132" s="16">
        <f t="shared" si="29"/>
        <v>6985</v>
      </c>
      <c r="V132" s="1" t="s">
        <v>1137</v>
      </c>
      <c r="W132" s="29" t="s">
        <v>42</v>
      </c>
      <c r="X132" s="1" t="s">
        <v>539</v>
      </c>
    </row>
    <row r="133" spans="1:24" x14ac:dyDescent="0.25">
      <c r="A133" s="1" t="s">
        <v>175</v>
      </c>
      <c r="B133" s="1">
        <v>95</v>
      </c>
      <c r="C133" s="2" t="s">
        <v>1624</v>
      </c>
      <c r="D133" s="30">
        <v>3166</v>
      </c>
      <c r="E133" s="3">
        <f t="shared" si="28"/>
        <v>0.88189415041782726</v>
      </c>
      <c r="F133" s="52" t="s">
        <v>2164</v>
      </c>
      <c r="G133" s="53">
        <v>424</v>
      </c>
      <c r="H133" s="54">
        <f t="shared" si="22"/>
        <v>0.1181058495821727</v>
      </c>
      <c r="I133" s="4"/>
      <c r="J133" s="5"/>
      <c r="K133" s="6">
        <f t="shared" si="23"/>
        <v>0</v>
      </c>
      <c r="L133" s="7"/>
      <c r="M133" s="8"/>
      <c r="N133" s="9">
        <f t="shared" si="24"/>
        <v>0</v>
      </c>
      <c r="O133" s="10"/>
      <c r="P133" s="11"/>
      <c r="Q133" s="12">
        <f t="shared" si="26"/>
        <v>0</v>
      </c>
      <c r="R133" s="13"/>
      <c r="S133" s="14"/>
      <c r="T133" s="15">
        <f t="shared" si="25"/>
        <v>0</v>
      </c>
      <c r="U133" s="16">
        <f t="shared" si="29"/>
        <v>3590</v>
      </c>
      <c r="V133" s="1" t="s">
        <v>1624</v>
      </c>
      <c r="W133" s="29" t="s">
        <v>42</v>
      </c>
      <c r="X133" s="1" t="s">
        <v>98</v>
      </c>
    </row>
    <row r="134" spans="1:24" x14ac:dyDescent="0.25">
      <c r="A134" s="1" t="s">
        <v>175</v>
      </c>
      <c r="B134" s="1">
        <v>96</v>
      </c>
      <c r="C134" s="2" t="s">
        <v>1625</v>
      </c>
      <c r="D134" s="30">
        <v>6183</v>
      </c>
      <c r="E134" s="3">
        <f t="shared" si="28"/>
        <v>0.7498180936211496</v>
      </c>
      <c r="F134" s="52" t="s">
        <v>2116</v>
      </c>
      <c r="G134" s="53">
        <v>1598</v>
      </c>
      <c r="H134" s="54">
        <f t="shared" si="22"/>
        <v>0.19379092893524133</v>
      </c>
      <c r="I134" s="4"/>
      <c r="J134" s="5"/>
      <c r="K134" s="6">
        <f t="shared" si="23"/>
        <v>0</v>
      </c>
      <c r="L134" s="7" t="s">
        <v>1625</v>
      </c>
      <c r="M134" s="8">
        <v>465</v>
      </c>
      <c r="N134" s="9">
        <f t="shared" si="24"/>
        <v>5.6390977443609019E-2</v>
      </c>
      <c r="O134" s="10"/>
      <c r="P134" s="11"/>
      <c r="Q134" s="12">
        <f t="shared" si="26"/>
        <v>0</v>
      </c>
      <c r="R134" s="13"/>
      <c r="S134" s="14"/>
      <c r="T134" s="15">
        <f t="shared" si="25"/>
        <v>0</v>
      </c>
      <c r="U134" s="16">
        <f t="shared" si="29"/>
        <v>8246</v>
      </c>
      <c r="V134" s="1" t="s">
        <v>1625</v>
      </c>
      <c r="W134" s="29" t="s">
        <v>42</v>
      </c>
      <c r="X134" s="1" t="s">
        <v>539</v>
      </c>
    </row>
    <row r="135" spans="1:24" x14ac:dyDescent="0.25">
      <c r="A135" s="1" t="s">
        <v>175</v>
      </c>
      <c r="B135" s="1">
        <v>97</v>
      </c>
      <c r="C135" s="2" t="s">
        <v>2165</v>
      </c>
      <c r="D135" s="30">
        <v>4890</v>
      </c>
      <c r="E135" s="3">
        <f t="shared" si="28"/>
        <v>0.802033787108414</v>
      </c>
      <c r="F135" s="52" t="s">
        <v>2166</v>
      </c>
      <c r="G135" s="53">
        <v>1207</v>
      </c>
      <c r="H135" s="54">
        <f t="shared" ref="H135:H166" si="30">G135/SUM($D135,$G135,$J135,$M135,$P135,$S135)</f>
        <v>0.19796621289158603</v>
      </c>
      <c r="I135" s="4"/>
      <c r="J135" s="5"/>
      <c r="K135" s="6">
        <f t="shared" ref="K135:K166" si="31">J135/SUM($D135,$G135,$J135,$M135,$P135,$S135)</f>
        <v>0</v>
      </c>
      <c r="L135" s="7"/>
      <c r="M135" s="8"/>
      <c r="N135" s="9">
        <f t="shared" ref="N135:N166" si="32">M135/SUM($D135,$G135,$J135,$M135,$P135,$S135)</f>
        <v>0</v>
      </c>
      <c r="O135" s="10"/>
      <c r="P135" s="11"/>
      <c r="Q135" s="12">
        <f t="shared" si="26"/>
        <v>0</v>
      </c>
      <c r="R135" s="13"/>
      <c r="S135" s="14"/>
      <c r="T135" s="15">
        <f t="shared" ref="T135:T166" si="33">S135/SUM($D135,$G135,$J135,$M135,$P135,$S135)</f>
        <v>0</v>
      </c>
      <c r="U135" s="16">
        <f t="shared" si="29"/>
        <v>6097</v>
      </c>
      <c r="V135" s="1" t="s">
        <v>2165</v>
      </c>
      <c r="W135" s="29" t="s">
        <v>42</v>
      </c>
      <c r="X135" s="1" t="s">
        <v>98</v>
      </c>
    </row>
    <row r="136" spans="1:24" x14ac:dyDescent="0.25">
      <c r="A136" s="1" t="s">
        <v>175</v>
      </c>
      <c r="B136" s="1">
        <v>98</v>
      </c>
      <c r="C136" s="2" t="s">
        <v>1844</v>
      </c>
      <c r="D136" s="30">
        <v>8572</v>
      </c>
      <c r="E136" s="3">
        <f t="shared" si="28"/>
        <v>0.90862836548653803</v>
      </c>
      <c r="F136" s="52"/>
      <c r="G136" s="53"/>
      <c r="H136" s="54">
        <f t="shared" si="30"/>
        <v>0</v>
      </c>
      <c r="I136" s="4"/>
      <c r="J136" s="5"/>
      <c r="K136" s="6">
        <f t="shared" si="31"/>
        <v>0</v>
      </c>
      <c r="L136" s="7" t="s">
        <v>1844</v>
      </c>
      <c r="M136" s="8">
        <v>862</v>
      </c>
      <c r="N136" s="9">
        <f t="shared" si="32"/>
        <v>9.1371634513461947E-2</v>
      </c>
      <c r="O136" s="10"/>
      <c r="P136" s="11"/>
      <c r="Q136" s="12">
        <f t="shared" ref="Q136:Q167" si="34">P136/SUM($D136,$G136,$J136,$M136,$P136,$S136)</f>
        <v>0</v>
      </c>
      <c r="R136" s="13"/>
      <c r="S136" s="14"/>
      <c r="T136" s="15">
        <f t="shared" si="33"/>
        <v>0</v>
      </c>
      <c r="U136" s="16">
        <f t="shared" si="29"/>
        <v>9434</v>
      </c>
      <c r="V136" s="1" t="s">
        <v>1844</v>
      </c>
      <c r="W136" s="29" t="s">
        <v>42</v>
      </c>
      <c r="X136" s="1" t="s">
        <v>43</v>
      </c>
    </row>
    <row r="137" spans="1:24" x14ac:dyDescent="0.25">
      <c r="A137" s="1" t="s">
        <v>175</v>
      </c>
      <c r="B137" s="1">
        <v>99</v>
      </c>
      <c r="C137" s="2" t="s">
        <v>1628</v>
      </c>
      <c r="D137" s="30">
        <v>4502</v>
      </c>
      <c r="E137" s="3">
        <f t="shared" si="28"/>
        <v>0.53595238095238096</v>
      </c>
      <c r="F137" s="52" t="s">
        <v>2167</v>
      </c>
      <c r="G137" s="53">
        <v>3407</v>
      </c>
      <c r="H137" s="54">
        <f t="shared" si="30"/>
        <v>0.40559523809523812</v>
      </c>
      <c r="I137" s="4" t="s">
        <v>2167</v>
      </c>
      <c r="J137" s="5">
        <v>107</v>
      </c>
      <c r="K137" s="6">
        <f t="shared" si="31"/>
        <v>1.2738095238095238E-2</v>
      </c>
      <c r="L137" s="7" t="s">
        <v>1628</v>
      </c>
      <c r="M137" s="8">
        <v>384</v>
      </c>
      <c r="N137" s="9">
        <f t="shared" si="32"/>
        <v>4.5714285714285714E-2</v>
      </c>
      <c r="O137" s="10"/>
      <c r="P137" s="11"/>
      <c r="Q137" s="12">
        <f t="shared" si="34"/>
        <v>0</v>
      </c>
      <c r="R137" s="13"/>
      <c r="S137" s="14"/>
      <c r="T137" s="15">
        <f t="shared" si="33"/>
        <v>0</v>
      </c>
      <c r="U137" s="16">
        <f t="shared" si="29"/>
        <v>8400</v>
      </c>
      <c r="V137" s="1" t="s">
        <v>1628</v>
      </c>
      <c r="W137" s="29" t="s">
        <v>42</v>
      </c>
      <c r="X137" s="1" t="s">
        <v>541</v>
      </c>
    </row>
    <row r="138" spans="1:24" x14ac:dyDescent="0.25">
      <c r="A138" s="1" t="s">
        <v>175</v>
      </c>
      <c r="B138" s="1">
        <v>100</v>
      </c>
      <c r="C138" s="2" t="s">
        <v>2168</v>
      </c>
      <c r="D138" s="30">
        <v>5033</v>
      </c>
      <c r="E138" s="3">
        <f t="shared" si="28"/>
        <v>0.55860155382907883</v>
      </c>
      <c r="F138" s="52" t="s">
        <v>2169</v>
      </c>
      <c r="G138" s="53">
        <v>3534</v>
      </c>
      <c r="H138" s="54">
        <f t="shared" si="30"/>
        <v>0.39223085460599333</v>
      </c>
      <c r="I138" s="4"/>
      <c r="J138" s="5"/>
      <c r="K138" s="6">
        <f t="shared" si="31"/>
        <v>0</v>
      </c>
      <c r="L138" s="7" t="s">
        <v>2168</v>
      </c>
      <c r="M138" s="8">
        <v>443</v>
      </c>
      <c r="N138" s="9">
        <f t="shared" si="32"/>
        <v>4.9167591564927858E-2</v>
      </c>
      <c r="O138" s="10"/>
      <c r="P138" s="11"/>
      <c r="Q138" s="12">
        <f t="shared" si="34"/>
        <v>0</v>
      </c>
      <c r="R138" s="13"/>
      <c r="S138" s="14"/>
      <c r="T138" s="15">
        <f t="shared" si="33"/>
        <v>0</v>
      </c>
      <c r="U138" s="16">
        <f t="shared" si="29"/>
        <v>9010</v>
      </c>
      <c r="V138" s="1" t="s">
        <v>2168</v>
      </c>
      <c r="W138" s="29" t="s">
        <v>42</v>
      </c>
      <c r="X138" s="1" t="s">
        <v>539</v>
      </c>
    </row>
    <row r="139" spans="1:24" x14ac:dyDescent="0.25">
      <c r="A139" s="1" t="s">
        <v>175</v>
      </c>
      <c r="B139" s="1">
        <v>101</v>
      </c>
      <c r="C139" s="2" t="s">
        <v>73</v>
      </c>
      <c r="D139" s="30">
        <v>6241</v>
      </c>
      <c r="E139" s="3">
        <f t="shared" si="28"/>
        <v>0.49928</v>
      </c>
      <c r="F139" s="52" t="s">
        <v>1632</v>
      </c>
      <c r="G139" s="53">
        <v>6009</v>
      </c>
      <c r="H139" s="54">
        <f t="shared" si="30"/>
        <v>0.48071999999999998</v>
      </c>
      <c r="I139" s="4" t="s">
        <v>1632</v>
      </c>
      <c r="J139" s="5">
        <v>250</v>
      </c>
      <c r="K139" s="6">
        <f t="shared" si="31"/>
        <v>0.02</v>
      </c>
      <c r="L139" s="7"/>
      <c r="M139" s="8"/>
      <c r="N139" s="9">
        <f t="shared" si="32"/>
        <v>0</v>
      </c>
      <c r="O139" s="10"/>
      <c r="P139" s="11"/>
      <c r="Q139" s="12">
        <f t="shared" si="34"/>
        <v>0</v>
      </c>
      <c r="R139" s="13"/>
      <c r="S139" s="14"/>
      <c r="T139" s="15">
        <f t="shared" si="33"/>
        <v>0</v>
      </c>
      <c r="U139" s="16">
        <f t="shared" si="29"/>
        <v>12500</v>
      </c>
      <c r="V139" s="1" t="s">
        <v>73</v>
      </c>
      <c r="W139" s="29" t="s">
        <v>42</v>
      </c>
      <c r="X139" s="1" t="s">
        <v>665</v>
      </c>
    </row>
    <row r="140" spans="1:24" x14ac:dyDescent="0.25">
      <c r="A140" s="1" t="s">
        <v>175</v>
      </c>
      <c r="B140" s="1">
        <v>102</v>
      </c>
      <c r="C140" s="2" t="s">
        <v>2170</v>
      </c>
      <c r="D140" s="30">
        <v>5856</v>
      </c>
      <c r="E140" s="3">
        <f t="shared" si="28"/>
        <v>0.52847215955238702</v>
      </c>
      <c r="F140" s="52" t="s">
        <v>2171</v>
      </c>
      <c r="G140" s="53">
        <v>4753</v>
      </c>
      <c r="H140" s="54">
        <f t="shared" si="30"/>
        <v>0.42893240682248895</v>
      </c>
      <c r="I140" s="4" t="s">
        <v>2171</v>
      </c>
      <c r="J140" s="5">
        <v>231</v>
      </c>
      <c r="K140" s="6">
        <f t="shared" si="31"/>
        <v>2.0846493998736577E-2</v>
      </c>
      <c r="L140" s="7" t="s">
        <v>2170</v>
      </c>
      <c r="M140" s="8">
        <v>241</v>
      </c>
      <c r="N140" s="9">
        <f t="shared" si="32"/>
        <v>2.174893962638751E-2</v>
      </c>
      <c r="O140" s="10"/>
      <c r="P140" s="11"/>
      <c r="Q140" s="12">
        <f t="shared" si="34"/>
        <v>0</v>
      </c>
      <c r="R140" s="13"/>
      <c r="S140" s="14"/>
      <c r="T140" s="15">
        <f t="shared" si="33"/>
        <v>0</v>
      </c>
      <c r="U140" s="16">
        <f t="shared" si="29"/>
        <v>11081</v>
      </c>
      <c r="V140" s="1" t="s">
        <v>2170</v>
      </c>
      <c r="W140" s="29" t="s">
        <v>42</v>
      </c>
      <c r="X140" s="1" t="s">
        <v>1903</v>
      </c>
    </row>
    <row r="141" spans="1:24" x14ac:dyDescent="0.25">
      <c r="A141" s="1" t="s">
        <v>175</v>
      </c>
      <c r="B141" s="1">
        <v>103</v>
      </c>
      <c r="C141" s="2" t="s">
        <v>1634</v>
      </c>
      <c r="D141" s="30">
        <v>5188</v>
      </c>
      <c r="E141" s="3">
        <f t="shared" si="28"/>
        <v>0.51565450750422426</v>
      </c>
      <c r="F141" s="52" t="s">
        <v>2172</v>
      </c>
      <c r="G141" s="53">
        <v>4680</v>
      </c>
      <c r="H141" s="54">
        <f t="shared" si="30"/>
        <v>0.46516250869694864</v>
      </c>
      <c r="I141" s="4" t="s">
        <v>2172</v>
      </c>
      <c r="J141" s="5">
        <v>193</v>
      </c>
      <c r="K141" s="6">
        <f t="shared" si="31"/>
        <v>1.9182983798827154E-2</v>
      </c>
      <c r="L141" s="7"/>
      <c r="M141" s="8"/>
      <c r="N141" s="9">
        <f t="shared" si="32"/>
        <v>0</v>
      </c>
      <c r="O141" s="10"/>
      <c r="P141" s="11"/>
      <c r="Q141" s="12">
        <f t="shared" si="34"/>
        <v>0</v>
      </c>
      <c r="R141" s="13"/>
      <c r="S141" s="14"/>
      <c r="T141" s="15">
        <f t="shared" si="33"/>
        <v>0</v>
      </c>
      <c r="U141" s="16">
        <f t="shared" si="29"/>
        <v>10061</v>
      </c>
      <c r="V141" s="1" t="s">
        <v>1634</v>
      </c>
      <c r="W141" s="29" t="s">
        <v>42</v>
      </c>
      <c r="X141" s="1" t="s">
        <v>665</v>
      </c>
    </row>
    <row r="142" spans="1:24" x14ac:dyDescent="0.25">
      <c r="A142" s="1" t="s">
        <v>175</v>
      </c>
      <c r="B142" s="1">
        <v>104</v>
      </c>
      <c r="C142" s="2" t="s">
        <v>2173</v>
      </c>
      <c r="D142" s="30">
        <v>3785</v>
      </c>
      <c r="E142" s="3">
        <f t="shared" si="28"/>
        <v>0.52185302633393083</v>
      </c>
      <c r="F142" s="52" t="s">
        <v>2008</v>
      </c>
      <c r="G142" s="53">
        <v>3002</v>
      </c>
      <c r="H142" s="54">
        <f t="shared" si="30"/>
        <v>0.41389769750448091</v>
      </c>
      <c r="I142" s="4" t="s">
        <v>2008</v>
      </c>
      <c r="J142" s="5">
        <v>121</v>
      </c>
      <c r="K142" s="6">
        <f t="shared" si="31"/>
        <v>1.668275196470426E-2</v>
      </c>
      <c r="L142" s="7" t="s">
        <v>2173</v>
      </c>
      <c r="M142" s="8">
        <v>345</v>
      </c>
      <c r="N142" s="9">
        <f t="shared" si="32"/>
        <v>4.756652419688405E-2</v>
      </c>
      <c r="O142" s="10"/>
      <c r="P142" s="11"/>
      <c r="Q142" s="12">
        <f t="shared" si="34"/>
        <v>0</v>
      </c>
      <c r="R142" s="13"/>
      <c r="S142" s="14"/>
      <c r="T142" s="15">
        <f t="shared" si="33"/>
        <v>0</v>
      </c>
      <c r="U142" s="16">
        <f t="shared" si="29"/>
        <v>7253</v>
      </c>
      <c r="V142" s="1" t="s">
        <v>2173</v>
      </c>
      <c r="W142" s="29" t="s">
        <v>42</v>
      </c>
      <c r="X142" s="1" t="s">
        <v>541</v>
      </c>
    </row>
    <row r="143" spans="1:24" x14ac:dyDescent="0.25">
      <c r="A143" s="1" t="s">
        <v>175</v>
      </c>
      <c r="B143" s="1">
        <v>105</v>
      </c>
      <c r="C143" s="2" t="s">
        <v>2174</v>
      </c>
      <c r="D143" s="30">
        <v>3346</v>
      </c>
      <c r="E143" s="3">
        <f t="shared" si="28"/>
        <v>0.32231962238705325</v>
      </c>
      <c r="F143" s="52" t="s">
        <v>2009</v>
      </c>
      <c r="G143" s="53">
        <v>6697</v>
      </c>
      <c r="H143" s="54">
        <f t="shared" si="30"/>
        <v>0.64512089394085348</v>
      </c>
      <c r="I143" s="4" t="s">
        <v>2009</v>
      </c>
      <c r="J143" s="5">
        <v>338</v>
      </c>
      <c r="K143" s="6">
        <f t="shared" si="31"/>
        <v>3.2559483672093249E-2</v>
      </c>
      <c r="L143" s="7"/>
      <c r="M143" s="8"/>
      <c r="N143" s="9">
        <f t="shared" si="32"/>
        <v>0</v>
      </c>
      <c r="O143" s="10"/>
      <c r="P143" s="11"/>
      <c r="Q143" s="12">
        <f t="shared" si="34"/>
        <v>0</v>
      </c>
      <c r="R143" s="13"/>
      <c r="S143" s="14"/>
      <c r="T143" s="15">
        <f t="shared" si="33"/>
        <v>0</v>
      </c>
      <c r="U143" s="16">
        <f t="shared" si="29"/>
        <v>10381</v>
      </c>
      <c r="V143" s="1" t="s">
        <v>2175</v>
      </c>
      <c r="W143" s="29" t="s">
        <v>18</v>
      </c>
      <c r="X143" s="1" t="s">
        <v>665</v>
      </c>
    </row>
    <row r="144" spans="1:24" x14ac:dyDescent="0.25">
      <c r="A144" s="1" t="s">
        <v>175</v>
      </c>
      <c r="B144" s="1">
        <v>106</v>
      </c>
      <c r="C144" s="2" t="s">
        <v>2176</v>
      </c>
      <c r="D144" s="30">
        <v>5297</v>
      </c>
      <c r="E144" s="3">
        <f t="shared" si="28"/>
        <v>0.46992547906316534</v>
      </c>
      <c r="F144" s="52" t="s">
        <v>1639</v>
      </c>
      <c r="G144" s="53">
        <v>5697</v>
      </c>
      <c r="H144" s="54">
        <f t="shared" si="30"/>
        <v>0.50541163946061041</v>
      </c>
      <c r="I144" s="4"/>
      <c r="J144" s="5"/>
      <c r="K144" s="6">
        <f t="shared" si="31"/>
        <v>0</v>
      </c>
      <c r="L144" s="7" t="s">
        <v>2176</v>
      </c>
      <c r="M144" s="8">
        <v>278</v>
      </c>
      <c r="N144" s="9">
        <f t="shared" si="32"/>
        <v>2.4662881476224273E-2</v>
      </c>
      <c r="O144" s="10"/>
      <c r="P144" s="11"/>
      <c r="Q144" s="12">
        <f t="shared" si="34"/>
        <v>0</v>
      </c>
      <c r="R144" s="13"/>
      <c r="S144" s="14"/>
      <c r="T144" s="15">
        <f t="shared" si="33"/>
        <v>0</v>
      </c>
      <c r="U144" s="16">
        <f t="shared" si="29"/>
        <v>11272</v>
      </c>
      <c r="V144" s="1" t="s">
        <v>1639</v>
      </c>
      <c r="W144" s="29" t="s">
        <v>18</v>
      </c>
      <c r="X144" s="1" t="s">
        <v>539</v>
      </c>
    </row>
    <row r="145" spans="1:24" x14ac:dyDescent="0.25">
      <c r="A145" s="1" t="s">
        <v>175</v>
      </c>
      <c r="B145" s="1">
        <v>107</v>
      </c>
      <c r="C145" s="2" t="s">
        <v>2177</v>
      </c>
      <c r="D145" s="30">
        <v>4736</v>
      </c>
      <c r="E145" s="3">
        <f t="shared" si="28"/>
        <v>0.40736280750043008</v>
      </c>
      <c r="F145" s="52" t="s">
        <v>2011</v>
      </c>
      <c r="G145" s="53">
        <v>6556</v>
      </c>
      <c r="H145" s="54">
        <f t="shared" si="30"/>
        <v>0.56390848099088253</v>
      </c>
      <c r="I145" s="4" t="s">
        <v>2011</v>
      </c>
      <c r="J145" s="5">
        <v>334</v>
      </c>
      <c r="K145" s="6">
        <f t="shared" si="31"/>
        <v>2.8728711508687426E-2</v>
      </c>
      <c r="L145" s="7"/>
      <c r="M145" s="8"/>
      <c r="N145" s="9">
        <f t="shared" si="32"/>
        <v>0</v>
      </c>
      <c r="O145" s="10"/>
      <c r="P145" s="11"/>
      <c r="Q145" s="12">
        <f t="shared" si="34"/>
        <v>0</v>
      </c>
      <c r="R145" s="13"/>
      <c r="S145" s="14"/>
      <c r="T145" s="15">
        <f t="shared" si="33"/>
        <v>0</v>
      </c>
      <c r="U145" s="16">
        <f t="shared" si="29"/>
        <v>11626</v>
      </c>
      <c r="V145" s="1" t="s">
        <v>2011</v>
      </c>
      <c r="W145" s="29" t="s">
        <v>18</v>
      </c>
      <c r="X145" s="1" t="s">
        <v>665</v>
      </c>
    </row>
    <row r="146" spans="1:24" x14ac:dyDescent="0.25">
      <c r="A146" s="1" t="s">
        <v>175</v>
      </c>
      <c r="B146" s="1">
        <v>108</v>
      </c>
      <c r="C146" s="2"/>
      <c r="D146" s="30"/>
      <c r="E146" s="3">
        <f t="shared" si="28"/>
        <v>0</v>
      </c>
      <c r="F146" s="52" t="s">
        <v>51</v>
      </c>
      <c r="G146" s="53">
        <v>6383</v>
      </c>
      <c r="H146" s="54">
        <f t="shared" si="30"/>
        <v>1</v>
      </c>
      <c r="I146" s="4"/>
      <c r="J146" s="5"/>
      <c r="K146" s="6">
        <f t="shared" si="31"/>
        <v>0</v>
      </c>
      <c r="L146" s="7"/>
      <c r="M146" s="8"/>
      <c r="N146" s="9">
        <f t="shared" si="32"/>
        <v>0</v>
      </c>
      <c r="O146" s="10"/>
      <c r="P146" s="11"/>
      <c r="Q146" s="12">
        <f t="shared" si="34"/>
        <v>0</v>
      </c>
      <c r="R146" s="13"/>
      <c r="S146" s="14"/>
      <c r="T146" s="15">
        <f t="shared" si="33"/>
        <v>0</v>
      </c>
      <c r="U146" s="16">
        <f t="shared" si="29"/>
        <v>6383</v>
      </c>
      <c r="V146" s="1" t="s">
        <v>51</v>
      </c>
      <c r="W146" s="29" t="s">
        <v>18</v>
      </c>
      <c r="X146" s="1" t="s">
        <v>18</v>
      </c>
    </row>
    <row r="147" spans="1:24" x14ac:dyDescent="0.25">
      <c r="A147" s="1" t="s">
        <v>175</v>
      </c>
      <c r="B147" s="1">
        <v>109</v>
      </c>
      <c r="C147" s="2" t="s">
        <v>2013</v>
      </c>
      <c r="D147" s="30">
        <v>3555</v>
      </c>
      <c r="E147" s="3">
        <f t="shared" si="28"/>
        <v>0.59537765868363757</v>
      </c>
      <c r="F147" s="52" t="s">
        <v>2012</v>
      </c>
      <c r="G147" s="53">
        <v>2066</v>
      </c>
      <c r="H147" s="54">
        <f t="shared" si="30"/>
        <v>0.34600569418857813</v>
      </c>
      <c r="I147" s="4" t="s">
        <v>2012</v>
      </c>
      <c r="J147" s="5">
        <v>98</v>
      </c>
      <c r="K147" s="6">
        <f t="shared" si="31"/>
        <v>1.6412661195779603E-2</v>
      </c>
      <c r="L147" s="7" t="s">
        <v>1853</v>
      </c>
      <c r="M147" s="8">
        <v>252</v>
      </c>
      <c r="N147" s="9">
        <f t="shared" si="32"/>
        <v>4.2203985932004688E-2</v>
      </c>
      <c r="O147" s="10"/>
      <c r="P147" s="11"/>
      <c r="Q147" s="12">
        <f t="shared" si="34"/>
        <v>0</v>
      </c>
      <c r="R147" s="13"/>
      <c r="S147" s="14"/>
      <c r="T147" s="15">
        <f t="shared" si="33"/>
        <v>0</v>
      </c>
      <c r="U147" s="16">
        <f t="shared" si="29"/>
        <v>5971</v>
      </c>
      <c r="V147" s="1" t="s">
        <v>1853</v>
      </c>
      <c r="W147" s="29" t="s">
        <v>42</v>
      </c>
      <c r="X147" s="1" t="s">
        <v>541</v>
      </c>
    </row>
    <row r="148" spans="1:24" x14ac:dyDescent="0.25">
      <c r="A148" s="1" t="s">
        <v>175</v>
      </c>
      <c r="B148" s="1">
        <v>110</v>
      </c>
      <c r="C148" s="2" t="s">
        <v>1644</v>
      </c>
      <c r="D148" s="30">
        <v>2367</v>
      </c>
      <c r="E148" s="3">
        <f t="shared" si="28"/>
        <v>0.69008746355685135</v>
      </c>
      <c r="F148" s="52" t="s">
        <v>2178</v>
      </c>
      <c r="G148" s="53">
        <v>880</v>
      </c>
      <c r="H148" s="54">
        <f t="shared" si="30"/>
        <v>0.2565597667638484</v>
      </c>
      <c r="I148" s="4" t="s">
        <v>2178</v>
      </c>
      <c r="J148" s="5">
        <v>53</v>
      </c>
      <c r="K148" s="6">
        <f t="shared" si="31"/>
        <v>1.5451895043731779E-2</v>
      </c>
      <c r="L148" s="7" t="s">
        <v>1644</v>
      </c>
      <c r="M148" s="8">
        <v>130</v>
      </c>
      <c r="N148" s="9">
        <f t="shared" si="32"/>
        <v>3.7900874635568516E-2</v>
      </c>
      <c r="O148" s="10"/>
      <c r="P148" s="11"/>
      <c r="Q148" s="12">
        <f t="shared" si="34"/>
        <v>0</v>
      </c>
      <c r="R148" s="13"/>
      <c r="S148" s="14"/>
      <c r="T148" s="15">
        <f t="shared" si="33"/>
        <v>0</v>
      </c>
      <c r="U148" s="16">
        <f t="shared" si="29"/>
        <v>3430</v>
      </c>
      <c r="V148" s="1" t="s">
        <v>1644</v>
      </c>
      <c r="W148" s="29" t="s">
        <v>42</v>
      </c>
      <c r="X148" s="1" t="s">
        <v>541</v>
      </c>
    </row>
    <row r="149" spans="1:24" x14ac:dyDescent="0.25">
      <c r="A149" s="1" t="s">
        <v>175</v>
      </c>
      <c r="B149" s="1">
        <v>111</v>
      </c>
      <c r="C149" s="2" t="s">
        <v>2179</v>
      </c>
      <c r="D149" s="30">
        <v>5888</v>
      </c>
      <c r="E149" s="3">
        <f t="shared" si="28"/>
        <v>0.48206975601768465</v>
      </c>
      <c r="F149" s="52" t="s">
        <v>1647</v>
      </c>
      <c r="G149" s="53">
        <v>6048</v>
      </c>
      <c r="H149" s="54">
        <f t="shared" si="30"/>
        <v>0.49516947764859998</v>
      </c>
      <c r="I149" s="4" t="s">
        <v>1647</v>
      </c>
      <c r="J149" s="5">
        <v>278</v>
      </c>
      <c r="K149" s="6">
        <f t="shared" si="31"/>
        <v>2.2760766333715408E-2</v>
      </c>
      <c r="L149" s="7"/>
      <c r="M149" s="8"/>
      <c r="N149" s="9">
        <f t="shared" si="32"/>
        <v>0</v>
      </c>
      <c r="O149" s="10"/>
      <c r="P149" s="11"/>
      <c r="Q149" s="12">
        <f t="shared" si="34"/>
        <v>0</v>
      </c>
      <c r="R149" s="13"/>
      <c r="S149" s="14"/>
      <c r="T149" s="15">
        <f t="shared" si="33"/>
        <v>0</v>
      </c>
      <c r="U149" s="16">
        <f t="shared" si="29"/>
        <v>12214</v>
      </c>
      <c r="V149" s="1" t="s">
        <v>1647</v>
      </c>
      <c r="W149" s="29" t="s">
        <v>18</v>
      </c>
      <c r="X149" s="1" t="s">
        <v>665</v>
      </c>
    </row>
    <row r="150" spans="1:24" x14ac:dyDescent="0.25">
      <c r="A150" s="1" t="s">
        <v>175</v>
      </c>
      <c r="B150" s="1">
        <v>112</v>
      </c>
      <c r="C150" s="2"/>
      <c r="D150" s="30"/>
      <c r="E150" s="3">
        <f t="shared" si="28"/>
        <v>0</v>
      </c>
      <c r="F150" s="52" t="s">
        <v>2180</v>
      </c>
      <c r="G150" s="53">
        <v>6932</v>
      </c>
      <c r="H150" s="54">
        <f t="shared" si="30"/>
        <v>0.86725885149505821</v>
      </c>
      <c r="I150" s="4" t="s">
        <v>1857</v>
      </c>
      <c r="J150" s="5">
        <v>1061</v>
      </c>
      <c r="K150" s="6">
        <f t="shared" si="31"/>
        <v>0.13274114850494181</v>
      </c>
      <c r="L150" s="7"/>
      <c r="M150" s="8"/>
      <c r="N150" s="9">
        <f t="shared" si="32"/>
        <v>0</v>
      </c>
      <c r="O150" s="10"/>
      <c r="P150" s="11"/>
      <c r="Q150" s="12">
        <f t="shared" si="34"/>
        <v>0</v>
      </c>
      <c r="R150" s="13"/>
      <c r="S150" s="14"/>
      <c r="T150" s="15">
        <f t="shared" si="33"/>
        <v>0</v>
      </c>
      <c r="U150" s="16">
        <f t="shared" si="29"/>
        <v>7993</v>
      </c>
      <c r="V150" s="1" t="s">
        <v>1857</v>
      </c>
      <c r="W150" s="29" t="s">
        <v>18</v>
      </c>
      <c r="X150" s="1" t="s">
        <v>954</v>
      </c>
    </row>
    <row r="151" spans="1:24" x14ac:dyDescent="0.25">
      <c r="A151" s="1" t="s">
        <v>175</v>
      </c>
      <c r="B151" s="1">
        <v>113</v>
      </c>
      <c r="C151" s="2" t="s">
        <v>1650</v>
      </c>
      <c r="D151" s="30">
        <v>3347</v>
      </c>
      <c r="E151" s="3">
        <f t="shared" si="28"/>
        <v>0.34937369519832984</v>
      </c>
      <c r="F151" s="52" t="s">
        <v>1651</v>
      </c>
      <c r="G151" s="53">
        <v>6233</v>
      </c>
      <c r="H151" s="54">
        <f t="shared" si="30"/>
        <v>0.65062630480167016</v>
      </c>
      <c r="I151" s="4"/>
      <c r="J151" s="5"/>
      <c r="K151" s="6">
        <f t="shared" si="31"/>
        <v>0</v>
      </c>
      <c r="L151" s="7"/>
      <c r="M151" s="8"/>
      <c r="N151" s="9">
        <f t="shared" si="32"/>
        <v>0</v>
      </c>
      <c r="O151" s="10"/>
      <c r="P151" s="11"/>
      <c r="Q151" s="12">
        <f t="shared" si="34"/>
        <v>0</v>
      </c>
      <c r="R151" s="13"/>
      <c r="S151" s="14"/>
      <c r="T151" s="15">
        <f t="shared" si="33"/>
        <v>0</v>
      </c>
      <c r="U151" s="16">
        <f t="shared" si="29"/>
        <v>9580</v>
      </c>
      <c r="V151" s="1" t="s">
        <v>1651</v>
      </c>
      <c r="W151" s="29" t="s">
        <v>18</v>
      </c>
      <c r="X151" s="1" t="s">
        <v>98</v>
      </c>
    </row>
    <row r="152" spans="1:24" x14ac:dyDescent="0.25">
      <c r="A152" s="1" t="s">
        <v>175</v>
      </c>
      <c r="B152" s="1">
        <v>114</v>
      </c>
      <c r="C152" s="2" t="s">
        <v>2181</v>
      </c>
      <c r="D152" s="30">
        <v>5033</v>
      </c>
      <c r="E152" s="3">
        <f t="shared" ref="E152:E183" si="35">D152/SUM($D152,$G152,$J152,$M152,$P152,$S152)</f>
        <v>0.43784254023488473</v>
      </c>
      <c r="F152" s="52" t="s">
        <v>1653</v>
      </c>
      <c r="G152" s="53">
        <v>6022</v>
      </c>
      <c r="H152" s="54">
        <f t="shared" si="30"/>
        <v>0.52387994780339275</v>
      </c>
      <c r="I152" s="4" t="s">
        <v>1653</v>
      </c>
      <c r="J152" s="5">
        <v>227</v>
      </c>
      <c r="K152" s="6">
        <f t="shared" si="31"/>
        <v>1.97477163984341E-2</v>
      </c>
      <c r="L152" s="7" t="s">
        <v>2181</v>
      </c>
      <c r="M152" s="8">
        <v>213</v>
      </c>
      <c r="N152" s="9">
        <f t="shared" si="32"/>
        <v>1.8529795563288386E-2</v>
      </c>
      <c r="O152" s="10"/>
      <c r="P152" s="11"/>
      <c r="Q152" s="12">
        <f t="shared" si="34"/>
        <v>0</v>
      </c>
      <c r="R152" s="13"/>
      <c r="S152" s="14"/>
      <c r="T152" s="15">
        <f t="shared" si="33"/>
        <v>0</v>
      </c>
      <c r="U152" s="16">
        <f t="shared" si="29"/>
        <v>11495</v>
      </c>
      <c r="V152" s="1" t="s">
        <v>1653</v>
      </c>
      <c r="W152" s="29" t="s">
        <v>18</v>
      </c>
      <c r="X152" s="1" t="s">
        <v>541</v>
      </c>
    </row>
    <row r="153" spans="1:24" x14ac:dyDescent="0.25">
      <c r="A153" s="1" t="s">
        <v>175</v>
      </c>
      <c r="B153" s="1">
        <v>115</v>
      </c>
      <c r="C153" s="2" t="s">
        <v>2182</v>
      </c>
      <c r="D153" s="30">
        <v>4814</v>
      </c>
      <c r="E153" s="3">
        <f t="shared" si="35"/>
        <v>0.67272219116825038</v>
      </c>
      <c r="F153" s="52" t="s">
        <v>2183</v>
      </c>
      <c r="G153" s="53">
        <v>2016</v>
      </c>
      <c r="H153" s="54">
        <f t="shared" si="30"/>
        <v>0.28172163219675794</v>
      </c>
      <c r="I153" s="4"/>
      <c r="J153" s="5"/>
      <c r="K153" s="6">
        <f t="shared" si="31"/>
        <v>0</v>
      </c>
      <c r="L153" s="7" t="s">
        <v>2182</v>
      </c>
      <c r="M153" s="8">
        <v>326</v>
      </c>
      <c r="N153" s="9">
        <f t="shared" si="32"/>
        <v>4.5556176634991619E-2</v>
      </c>
      <c r="O153" s="10"/>
      <c r="P153" s="11"/>
      <c r="Q153" s="12">
        <f t="shared" si="34"/>
        <v>0</v>
      </c>
      <c r="R153" s="13"/>
      <c r="S153" s="14"/>
      <c r="T153" s="15">
        <f t="shared" si="33"/>
        <v>0</v>
      </c>
      <c r="U153" s="16">
        <f t="shared" si="29"/>
        <v>7156</v>
      </c>
      <c r="V153" s="1" t="s">
        <v>2182</v>
      </c>
      <c r="W153" s="29" t="s">
        <v>42</v>
      </c>
      <c r="X153" s="1" t="s">
        <v>539</v>
      </c>
    </row>
    <row r="154" spans="1:24" x14ac:dyDescent="0.25">
      <c r="A154" s="1" t="s">
        <v>175</v>
      </c>
      <c r="B154" s="1">
        <v>116</v>
      </c>
      <c r="C154" s="2" t="s">
        <v>2184</v>
      </c>
      <c r="D154" s="30">
        <v>3643</v>
      </c>
      <c r="E154" s="3">
        <f t="shared" si="35"/>
        <v>0.71599842767295596</v>
      </c>
      <c r="F154" s="52" t="s">
        <v>2019</v>
      </c>
      <c r="G154" s="53">
        <v>1299</v>
      </c>
      <c r="H154" s="54">
        <f t="shared" si="30"/>
        <v>0.25530660377358488</v>
      </c>
      <c r="I154" s="4"/>
      <c r="J154" s="5"/>
      <c r="K154" s="6">
        <f t="shared" si="31"/>
        <v>0</v>
      </c>
      <c r="L154" s="7" t="s">
        <v>2184</v>
      </c>
      <c r="M154" s="8">
        <v>146</v>
      </c>
      <c r="N154" s="9">
        <f t="shared" si="32"/>
        <v>2.869496855345912E-2</v>
      </c>
      <c r="O154" s="10"/>
      <c r="P154" s="11"/>
      <c r="Q154" s="12">
        <f t="shared" si="34"/>
        <v>0</v>
      </c>
      <c r="R154" s="13"/>
      <c r="S154" s="14"/>
      <c r="T154" s="15">
        <f t="shared" si="33"/>
        <v>0</v>
      </c>
      <c r="U154" s="16">
        <f t="shared" ref="U154:U189" si="36">D154+G154+J154+M154+P154+S154</f>
        <v>5088</v>
      </c>
      <c r="V154" s="1" t="s">
        <v>2184</v>
      </c>
      <c r="W154" s="29" t="s">
        <v>42</v>
      </c>
      <c r="X154" s="1" t="s">
        <v>539</v>
      </c>
    </row>
    <row r="155" spans="1:24" x14ac:dyDescent="0.25">
      <c r="A155" s="1" t="s">
        <v>175</v>
      </c>
      <c r="B155" s="1">
        <v>117</v>
      </c>
      <c r="C155" s="2" t="s">
        <v>2185</v>
      </c>
      <c r="D155" s="30">
        <v>4626</v>
      </c>
      <c r="E155" s="3">
        <f t="shared" si="35"/>
        <v>0.42463741509087571</v>
      </c>
      <c r="F155" s="52" t="s">
        <v>1861</v>
      </c>
      <c r="G155" s="53">
        <v>5823</v>
      </c>
      <c r="H155" s="54">
        <f t="shared" si="30"/>
        <v>0.53451441160271707</v>
      </c>
      <c r="I155" s="4" t="s">
        <v>1861</v>
      </c>
      <c r="J155" s="5">
        <v>204</v>
      </c>
      <c r="K155" s="6">
        <f t="shared" si="31"/>
        <v>1.8725904167431615E-2</v>
      </c>
      <c r="L155" s="7" t="s">
        <v>2185</v>
      </c>
      <c r="M155" s="8">
        <v>241</v>
      </c>
      <c r="N155" s="9">
        <f t="shared" si="32"/>
        <v>2.2122269138975584E-2</v>
      </c>
      <c r="O155" s="10"/>
      <c r="P155" s="11"/>
      <c r="Q155" s="12">
        <f t="shared" si="34"/>
        <v>0</v>
      </c>
      <c r="R155" s="13"/>
      <c r="S155" s="14"/>
      <c r="T155" s="15">
        <f t="shared" si="33"/>
        <v>0</v>
      </c>
      <c r="U155" s="16">
        <f t="shared" si="36"/>
        <v>10894</v>
      </c>
      <c r="V155" s="1" t="s">
        <v>1861</v>
      </c>
      <c r="W155" s="29" t="s">
        <v>18</v>
      </c>
      <c r="X155" s="1" t="s">
        <v>541</v>
      </c>
    </row>
    <row r="156" spans="1:24" x14ac:dyDescent="0.25">
      <c r="A156" s="1" t="s">
        <v>175</v>
      </c>
      <c r="B156" s="1">
        <v>118</v>
      </c>
      <c r="C156" s="2" t="s">
        <v>763</v>
      </c>
      <c r="D156" s="30">
        <v>5404</v>
      </c>
      <c r="E156" s="3">
        <f t="shared" si="35"/>
        <v>0.53415043985371158</v>
      </c>
      <c r="F156" s="52" t="s">
        <v>2186</v>
      </c>
      <c r="G156" s="53">
        <v>4421</v>
      </c>
      <c r="H156" s="54">
        <f t="shared" si="30"/>
        <v>0.43698724918454085</v>
      </c>
      <c r="I156" s="4" t="s">
        <v>763</v>
      </c>
      <c r="J156" s="5">
        <v>292</v>
      </c>
      <c r="K156" s="6">
        <f t="shared" si="31"/>
        <v>2.8862310961747555E-2</v>
      </c>
      <c r="L156" s="7"/>
      <c r="M156" s="8"/>
      <c r="N156" s="9">
        <f t="shared" si="32"/>
        <v>0</v>
      </c>
      <c r="O156" s="10"/>
      <c r="P156" s="11"/>
      <c r="Q156" s="12">
        <f t="shared" si="34"/>
        <v>0</v>
      </c>
      <c r="R156" s="13"/>
      <c r="S156" s="14"/>
      <c r="T156" s="15">
        <f t="shared" si="33"/>
        <v>0</v>
      </c>
      <c r="U156" s="16">
        <f t="shared" si="36"/>
        <v>10117</v>
      </c>
      <c r="V156" s="1" t="s">
        <v>763</v>
      </c>
      <c r="W156" s="29" t="s">
        <v>42</v>
      </c>
      <c r="X156" s="1" t="s">
        <v>1592</v>
      </c>
    </row>
    <row r="157" spans="1:24" x14ac:dyDescent="0.25">
      <c r="A157" s="1" t="s">
        <v>175</v>
      </c>
      <c r="B157" s="1">
        <v>119</v>
      </c>
      <c r="C157" s="2" t="s">
        <v>2187</v>
      </c>
      <c r="D157" s="30">
        <v>5044</v>
      </c>
      <c r="E157" s="3">
        <f t="shared" si="35"/>
        <v>0.44515047215603215</v>
      </c>
      <c r="F157" s="52" t="s">
        <v>174</v>
      </c>
      <c r="G157" s="53">
        <v>6063</v>
      </c>
      <c r="H157" s="54">
        <f t="shared" si="30"/>
        <v>0.53508075191951288</v>
      </c>
      <c r="I157" s="4"/>
      <c r="J157" s="5"/>
      <c r="K157" s="6">
        <f t="shared" si="31"/>
        <v>0</v>
      </c>
      <c r="L157" s="7" t="s">
        <v>2187</v>
      </c>
      <c r="M157" s="8">
        <v>224</v>
      </c>
      <c r="N157" s="9">
        <f t="shared" si="32"/>
        <v>1.9768775924455036E-2</v>
      </c>
      <c r="O157" s="10"/>
      <c r="P157" s="11"/>
      <c r="Q157" s="12">
        <f t="shared" si="34"/>
        <v>0</v>
      </c>
      <c r="R157" s="13"/>
      <c r="S157" s="14"/>
      <c r="T157" s="15">
        <f t="shared" si="33"/>
        <v>0</v>
      </c>
      <c r="U157" s="16">
        <f t="shared" si="36"/>
        <v>11331</v>
      </c>
      <c r="V157" s="1" t="s">
        <v>2187</v>
      </c>
      <c r="W157" s="29" t="s">
        <v>42</v>
      </c>
      <c r="X157" s="1" t="s">
        <v>539</v>
      </c>
    </row>
    <row r="158" spans="1:24" x14ac:dyDescent="0.25">
      <c r="A158" s="1" t="s">
        <v>175</v>
      </c>
      <c r="B158" s="1">
        <v>120</v>
      </c>
      <c r="C158" s="2" t="s">
        <v>160</v>
      </c>
      <c r="D158" s="30">
        <v>5222</v>
      </c>
      <c r="E158" s="3">
        <f t="shared" si="35"/>
        <v>0.49799732977303068</v>
      </c>
      <c r="F158" s="52" t="s">
        <v>2188</v>
      </c>
      <c r="G158" s="53">
        <v>5028</v>
      </c>
      <c r="H158" s="54">
        <f t="shared" si="30"/>
        <v>0.47949647148579055</v>
      </c>
      <c r="I158" s="4" t="s">
        <v>2188</v>
      </c>
      <c r="J158" s="5">
        <v>181</v>
      </c>
      <c r="K158" s="6">
        <f t="shared" si="31"/>
        <v>1.7261110051497233E-2</v>
      </c>
      <c r="L158" s="7"/>
      <c r="M158" s="8"/>
      <c r="N158" s="9">
        <f t="shared" si="32"/>
        <v>0</v>
      </c>
      <c r="O158" s="10"/>
      <c r="P158" s="11"/>
      <c r="Q158" s="12">
        <f t="shared" si="34"/>
        <v>0</v>
      </c>
      <c r="R158" s="13" t="s">
        <v>1737</v>
      </c>
      <c r="S158" s="14">
        <v>55</v>
      </c>
      <c r="T158" s="15">
        <f t="shared" si="33"/>
        <v>5.2450886896814796E-3</v>
      </c>
      <c r="U158" s="16">
        <f t="shared" si="36"/>
        <v>10486</v>
      </c>
      <c r="W158" s="29" t="s">
        <v>42</v>
      </c>
      <c r="X158" s="1" t="s">
        <v>1769</v>
      </c>
    </row>
    <row r="159" spans="1:24" x14ac:dyDescent="0.25">
      <c r="A159" s="1" t="s">
        <v>175</v>
      </c>
      <c r="B159" s="1">
        <v>121</v>
      </c>
      <c r="C159" s="2" t="s">
        <v>2025</v>
      </c>
      <c r="D159" s="30">
        <v>5376</v>
      </c>
      <c r="E159" s="3">
        <f t="shared" si="35"/>
        <v>0.7027450980392157</v>
      </c>
      <c r="F159" s="52" t="s">
        <v>2189</v>
      </c>
      <c r="G159" s="53">
        <v>2164</v>
      </c>
      <c r="H159" s="54">
        <f t="shared" si="30"/>
        <v>0.28287581699346404</v>
      </c>
      <c r="I159" s="4" t="s">
        <v>2189</v>
      </c>
      <c r="J159" s="5">
        <v>110</v>
      </c>
      <c r="K159" s="6">
        <f t="shared" si="31"/>
        <v>1.4379084967320261E-2</v>
      </c>
      <c r="L159" s="7"/>
      <c r="M159" s="8"/>
      <c r="N159" s="9">
        <f t="shared" si="32"/>
        <v>0</v>
      </c>
      <c r="O159" s="10"/>
      <c r="P159" s="11"/>
      <c r="Q159" s="12">
        <f t="shared" si="34"/>
        <v>0</v>
      </c>
      <c r="R159" s="13"/>
      <c r="S159" s="14"/>
      <c r="T159" s="15">
        <f t="shared" si="33"/>
        <v>0</v>
      </c>
      <c r="U159" s="16">
        <f t="shared" si="36"/>
        <v>7650</v>
      </c>
      <c r="V159" s="1" t="s">
        <v>2025</v>
      </c>
      <c r="W159" s="29" t="s">
        <v>42</v>
      </c>
      <c r="X159" s="1" t="s">
        <v>665</v>
      </c>
    </row>
    <row r="160" spans="1:24" x14ac:dyDescent="0.25">
      <c r="A160" s="1" t="s">
        <v>175</v>
      </c>
      <c r="B160" s="1">
        <v>122</v>
      </c>
      <c r="C160" s="2" t="s">
        <v>1855</v>
      </c>
      <c r="D160" s="30">
        <v>4430</v>
      </c>
      <c r="E160" s="3">
        <f t="shared" si="35"/>
        <v>0.38737320741518011</v>
      </c>
      <c r="F160" s="52" t="s">
        <v>1865</v>
      </c>
      <c r="G160" s="53">
        <v>7006</v>
      </c>
      <c r="H160" s="54">
        <f t="shared" si="30"/>
        <v>0.61262679258481989</v>
      </c>
      <c r="I160" s="4"/>
      <c r="J160" s="5"/>
      <c r="K160" s="6">
        <f t="shared" si="31"/>
        <v>0</v>
      </c>
      <c r="L160" s="7"/>
      <c r="M160" s="8"/>
      <c r="N160" s="9">
        <f t="shared" si="32"/>
        <v>0</v>
      </c>
      <c r="O160" s="10"/>
      <c r="P160" s="11"/>
      <c r="Q160" s="12">
        <f t="shared" si="34"/>
        <v>0</v>
      </c>
      <c r="R160" s="13"/>
      <c r="S160" s="14"/>
      <c r="T160" s="15">
        <f t="shared" si="33"/>
        <v>0</v>
      </c>
      <c r="U160" s="16">
        <f t="shared" si="36"/>
        <v>11436</v>
      </c>
      <c r="V160" s="1" t="s">
        <v>1865</v>
      </c>
      <c r="W160" s="29" t="s">
        <v>18</v>
      </c>
      <c r="X160" s="1" t="s">
        <v>98</v>
      </c>
    </row>
    <row r="161" spans="1:24" x14ac:dyDescent="0.25">
      <c r="A161" s="1" t="s">
        <v>175</v>
      </c>
      <c r="B161" s="1">
        <v>123</v>
      </c>
      <c r="C161" s="2" t="s">
        <v>2190</v>
      </c>
      <c r="D161" s="30">
        <v>4868</v>
      </c>
      <c r="E161" s="3">
        <f t="shared" si="35"/>
        <v>0.44347271567823632</v>
      </c>
      <c r="F161" s="52" t="s">
        <v>1665</v>
      </c>
      <c r="G161" s="53">
        <v>5705</v>
      </c>
      <c r="H161" s="54">
        <f t="shared" si="30"/>
        <v>0.51972305730163071</v>
      </c>
      <c r="I161" s="4" t="s">
        <v>1665</v>
      </c>
      <c r="J161" s="5">
        <v>210</v>
      </c>
      <c r="K161" s="6">
        <f t="shared" si="31"/>
        <v>1.9130910084722601E-2</v>
      </c>
      <c r="L161" s="7" t="s">
        <v>2190</v>
      </c>
      <c r="M161" s="8">
        <v>194</v>
      </c>
      <c r="N161" s="9">
        <f t="shared" si="32"/>
        <v>1.7673316935410403E-2</v>
      </c>
      <c r="O161" s="10"/>
      <c r="P161" s="11"/>
      <c r="Q161" s="12">
        <f t="shared" si="34"/>
        <v>0</v>
      </c>
      <c r="R161" s="13"/>
      <c r="S161" s="14"/>
      <c r="T161" s="15">
        <f t="shared" si="33"/>
        <v>0</v>
      </c>
      <c r="U161" s="16">
        <f t="shared" si="36"/>
        <v>10977</v>
      </c>
      <c r="V161" s="1" t="s">
        <v>1665</v>
      </c>
      <c r="W161" s="29" t="s">
        <v>18</v>
      </c>
      <c r="X161" s="1" t="s">
        <v>541</v>
      </c>
    </row>
    <row r="162" spans="1:24" x14ac:dyDescent="0.25">
      <c r="A162" s="1" t="s">
        <v>175</v>
      </c>
      <c r="B162" s="1">
        <v>124</v>
      </c>
      <c r="C162" s="2" t="s">
        <v>2191</v>
      </c>
      <c r="D162" s="30">
        <v>3971</v>
      </c>
      <c r="E162" s="3">
        <f t="shared" si="35"/>
        <v>0.89659065251749825</v>
      </c>
      <c r="F162" s="52" t="s">
        <v>1668</v>
      </c>
      <c r="G162" s="53">
        <v>458</v>
      </c>
      <c r="H162" s="54">
        <f t="shared" si="30"/>
        <v>0.10340934748250169</v>
      </c>
      <c r="I162" s="4"/>
      <c r="J162" s="5"/>
      <c r="K162" s="6">
        <f t="shared" si="31"/>
        <v>0</v>
      </c>
      <c r="L162" s="7"/>
      <c r="M162" s="8"/>
      <c r="N162" s="9">
        <f t="shared" si="32"/>
        <v>0</v>
      </c>
      <c r="O162" s="10"/>
      <c r="P162" s="11"/>
      <c r="Q162" s="12">
        <f t="shared" si="34"/>
        <v>0</v>
      </c>
      <c r="R162" s="13"/>
      <c r="S162" s="14"/>
      <c r="T162" s="15">
        <f t="shared" si="33"/>
        <v>0</v>
      </c>
      <c r="U162" s="16">
        <f t="shared" si="36"/>
        <v>4429</v>
      </c>
      <c r="V162" s="1" t="s">
        <v>1869</v>
      </c>
      <c r="W162" s="29" t="s">
        <v>42</v>
      </c>
      <c r="X162" s="1" t="s">
        <v>98</v>
      </c>
    </row>
    <row r="163" spans="1:24" x14ac:dyDescent="0.25">
      <c r="A163" s="1" t="s">
        <v>175</v>
      </c>
      <c r="B163" s="1">
        <v>125</v>
      </c>
      <c r="C163" s="2" t="s">
        <v>2192</v>
      </c>
      <c r="D163" s="30">
        <v>4959</v>
      </c>
      <c r="E163" s="3">
        <f t="shared" si="35"/>
        <v>0.43193101646198068</v>
      </c>
      <c r="F163" s="52" t="s">
        <v>1670</v>
      </c>
      <c r="G163" s="53">
        <v>6522</v>
      </c>
      <c r="H163" s="54">
        <f t="shared" si="30"/>
        <v>0.56806898353801938</v>
      </c>
      <c r="I163" s="4"/>
      <c r="J163" s="5"/>
      <c r="K163" s="6">
        <f t="shared" si="31"/>
        <v>0</v>
      </c>
      <c r="L163" s="7"/>
      <c r="M163" s="8"/>
      <c r="N163" s="9">
        <f t="shared" si="32"/>
        <v>0</v>
      </c>
      <c r="O163" s="10"/>
      <c r="P163" s="11"/>
      <c r="Q163" s="12">
        <f t="shared" si="34"/>
        <v>0</v>
      </c>
      <c r="R163" s="13"/>
      <c r="S163" s="14"/>
      <c r="T163" s="15">
        <f t="shared" si="33"/>
        <v>0</v>
      </c>
      <c r="U163" s="16">
        <f t="shared" si="36"/>
        <v>11481</v>
      </c>
      <c r="V163" s="1" t="s">
        <v>1670</v>
      </c>
      <c r="W163" s="29" t="s">
        <v>18</v>
      </c>
      <c r="X163" s="1" t="s">
        <v>98</v>
      </c>
    </row>
    <row r="164" spans="1:24" x14ac:dyDescent="0.25">
      <c r="A164" s="1" t="s">
        <v>175</v>
      </c>
      <c r="B164" s="1">
        <v>126</v>
      </c>
      <c r="C164" s="2" t="s">
        <v>1672</v>
      </c>
      <c r="D164" s="30">
        <v>5362</v>
      </c>
      <c r="E164" s="3">
        <f t="shared" si="35"/>
        <v>0.84321434187765376</v>
      </c>
      <c r="F164" s="52" t="s">
        <v>2193</v>
      </c>
      <c r="G164" s="53">
        <v>997</v>
      </c>
      <c r="H164" s="54">
        <f t="shared" si="30"/>
        <v>0.15678565812234629</v>
      </c>
      <c r="I164" s="4"/>
      <c r="J164" s="5"/>
      <c r="K164" s="6">
        <f t="shared" si="31"/>
        <v>0</v>
      </c>
      <c r="L164" s="7"/>
      <c r="M164" s="8"/>
      <c r="N164" s="9">
        <f t="shared" si="32"/>
        <v>0</v>
      </c>
      <c r="O164" s="10"/>
      <c r="P164" s="11"/>
      <c r="Q164" s="12">
        <f t="shared" si="34"/>
        <v>0</v>
      </c>
      <c r="R164" s="13"/>
      <c r="S164" s="14"/>
      <c r="T164" s="15">
        <f t="shared" si="33"/>
        <v>0</v>
      </c>
      <c r="U164" s="16">
        <f t="shared" si="36"/>
        <v>6359</v>
      </c>
      <c r="V164" s="1" t="s">
        <v>1672</v>
      </c>
      <c r="W164" s="29" t="s">
        <v>42</v>
      </c>
      <c r="X164" s="1" t="s">
        <v>98</v>
      </c>
    </row>
    <row r="165" spans="1:24" x14ac:dyDescent="0.25">
      <c r="A165" s="1" t="s">
        <v>175</v>
      </c>
      <c r="B165" s="1">
        <v>127</v>
      </c>
      <c r="C165" s="2" t="s">
        <v>1674</v>
      </c>
      <c r="D165" s="30">
        <v>3965</v>
      </c>
      <c r="E165" s="3">
        <f t="shared" si="35"/>
        <v>0.7312799704905939</v>
      </c>
      <c r="F165" s="52" t="s">
        <v>1651</v>
      </c>
      <c r="G165" s="53">
        <v>1341</v>
      </c>
      <c r="H165" s="54">
        <f t="shared" si="30"/>
        <v>0.24732571007008483</v>
      </c>
      <c r="I165" s="4"/>
      <c r="J165" s="5"/>
      <c r="K165" s="6">
        <f t="shared" si="31"/>
        <v>0</v>
      </c>
      <c r="L165" s="7" t="s">
        <v>1674</v>
      </c>
      <c r="M165" s="8">
        <v>116</v>
      </c>
      <c r="N165" s="9">
        <f t="shared" si="32"/>
        <v>2.1394319439321283E-2</v>
      </c>
      <c r="O165" s="10"/>
      <c r="P165" s="11"/>
      <c r="Q165" s="12">
        <f t="shared" si="34"/>
        <v>0</v>
      </c>
      <c r="R165" s="13"/>
      <c r="S165" s="14"/>
      <c r="T165" s="15">
        <f t="shared" si="33"/>
        <v>0</v>
      </c>
      <c r="U165" s="16">
        <f t="shared" si="36"/>
        <v>5422</v>
      </c>
      <c r="V165" s="1" t="s">
        <v>1674</v>
      </c>
      <c r="W165" s="29" t="s">
        <v>42</v>
      </c>
      <c r="X165" s="1" t="s">
        <v>539</v>
      </c>
    </row>
    <row r="166" spans="1:24" x14ac:dyDescent="0.25">
      <c r="A166" s="1" t="s">
        <v>175</v>
      </c>
      <c r="B166" s="1">
        <v>128</v>
      </c>
      <c r="C166" s="2" t="s">
        <v>1871</v>
      </c>
      <c r="D166" s="30">
        <v>2366</v>
      </c>
      <c r="E166" s="3">
        <f t="shared" si="35"/>
        <v>0.8818486768542676</v>
      </c>
      <c r="F166" s="52" t="s">
        <v>1872</v>
      </c>
      <c r="G166" s="53">
        <v>317</v>
      </c>
      <c r="H166" s="54">
        <f t="shared" si="30"/>
        <v>0.11815132314573239</v>
      </c>
      <c r="I166" s="4"/>
      <c r="J166" s="5"/>
      <c r="K166" s="6">
        <f t="shared" si="31"/>
        <v>0</v>
      </c>
      <c r="L166" s="7"/>
      <c r="M166" s="8"/>
      <c r="N166" s="9">
        <f t="shared" si="32"/>
        <v>0</v>
      </c>
      <c r="O166" s="10"/>
      <c r="P166" s="11"/>
      <c r="Q166" s="12">
        <f t="shared" si="34"/>
        <v>0</v>
      </c>
      <c r="R166" s="13"/>
      <c r="S166" s="14"/>
      <c r="T166" s="15">
        <f t="shared" si="33"/>
        <v>0</v>
      </c>
      <c r="U166" s="16">
        <f t="shared" si="36"/>
        <v>2683</v>
      </c>
      <c r="V166" s="1" t="s">
        <v>1871</v>
      </c>
      <c r="W166" s="29" t="s">
        <v>42</v>
      </c>
      <c r="X166" s="1" t="s">
        <v>98</v>
      </c>
    </row>
    <row r="167" spans="1:24" x14ac:dyDescent="0.25">
      <c r="A167" s="1" t="s">
        <v>175</v>
      </c>
      <c r="B167" s="1">
        <v>129</v>
      </c>
      <c r="C167" s="2" t="s">
        <v>2029</v>
      </c>
      <c r="D167" s="30">
        <v>4507</v>
      </c>
      <c r="E167" s="3">
        <f t="shared" si="35"/>
        <v>0.82199525807039941</v>
      </c>
      <c r="F167" s="52" t="s">
        <v>247</v>
      </c>
      <c r="G167" s="53">
        <v>976</v>
      </c>
      <c r="H167" s="54">
        <f t="shared" ref="H167:H189" si="37">G167/SUM($D167,$G167,$J167,$M167,$P167,$S167)</f>
        <v>0.17800474192960059</v>
      </c>
      <c r="I167" s="4"/>
      <c r="J167" s="5"/>
      <c r="K167" s="6">
        <f t="shared" ref="K167:K189" si="38">J167/SUM($D167,$G167,$J167,$M167,$P167,$S167)</f>
        <v>0</v>
      </c>
      <c r="L167" s="7"/>
      <c r="M167" s="8"/>
      <c r="N167" s="9">
        <f t="shared" ref="N167:N189" si="39">M167/SUM($D167,$G167,$J167,$M167,$P167,$S167)</f>
        <v>0</v>
      </c>
      <c r="O167" s="10"/>
      <c r="P167" s="11"/>
      <c r="Q167" s="12">
        <f t="shared" si="34"/>
        <v>0</v>
      </c>
      <c r="R167" s="13"/>
      <c r="S167" s="14"/>
      <c r="T167" s="15">
        <f t="shared" ref="T167:T189" si="40">S167/SUM($D167,$G167,$J167,$M167,$P167,$S167)</f>
        <v>0</v>
      </c>
      <c r="U167" s="16">
        <f t="shared" si="36"/>
        <v>5483</v>
      </c>
      <c r="V167" s="1" t="s">
        <v>2029</v>
      </c>
      <c r="W167" s="29" t="s">
        <v>42</v>
      </c>
      <c r="X167" s="1" t="s">
        <v>98</v>
      </c>
    </row>
    <row r="168" spans="1:24" x14ac:dyDescent="0.25">
      <c r="A168" s="1" t="s">
        <v>175</v>
      </c>
      <c r="B168" s="1">
        <v>130</v>
      </c>
      <c r="C168" s="2" t="s">
        <v>1609</v>
      </c>
      <c r="D168" s="30">
        <v>3202</v>
      </c>
      <c r="E168" s="3">
        <f t="shared" si="35"/>
        <v>0.89842873176206506</v>
      </c>
      <c r="F168" s="52" t="s">
        <v>899</v>
      </c>
      <c r="G168" s="53">
        <v>362</v>
      </c>
      <c r="H168" s="54">
        <f t="shared" si="37"/>
        <v>0.1015712682379349</v>
      </c>
      <c r="I168" s="4"/>
      <c r="J168" s="5"/>
      <c r="K168" s="6">
        <f t="shared" si="38"/>
        <v>0</v>
      </c>
      <c r="L168" s="7"/>
      <c r="M168" s="8"/>
      <c r="N168" s="9">
        <f t="shared" si="39"/>
        <v>0</v>
      </c>
      <c r="O168" s="10"/>
      <c r="P168" s="11"/>
      <c r="Q168" s="12">
        <f t="shared" ref="Q168:Q189" si="41">P168/SUM($D168,$G168,$J168,$M168,$P168,$S168)</f>
        <v>0</v>
      </c>
      <c r="R168" s="13"/>
      <c r="S168" s="14"/>
      <c r="T168" s="15">
        <f t="shared" si="40"/>
        <v>0</v>
      </c>
      <c r="U168" s="16">
        <f t="shared" si="36"/>
        <v>3564</v>
      </c>
      <c r="V168" s="1" t="s">
        <v>1609</v>
      </c>
      <c r="W168" s="29" t="s">
        <v>42</v>
      </c>
      <c r="X168" s="1" t="s">
        <v>98</v>
      </c>
    </row>
    <row r="169" spans="1:24" x14ac:dyDescent="0.25">
      <c r="A169" s="1" t="s">
        <v>175</v>
      </c>
      <c r="B169" s="1">
        <v>131</v>
      </c>
      <c r="C169" s="2" t="s">
        <v>2194</v>
      </c>
      <c r="D169" s="30">
        <v>3371</v>
      </c>
      <c r="E169" s="3">
        <f t="shared" si="35"/>
        <v>0.32354352625011995</v>
      </c>
      <c r="F169" s="52" t="s">
        <v>1680</v>
      </c>
      <c r="G169" s="53">
        <v>7048</v>
      </c>
      <c r="H169" s="54">
        <f t="shared" si="37"/>
        <v>0.67645647374988005</v>
      </c>
      <c r="I169" s="4"/>
      <c r="J169" s="5"/>
      <c r="K169" s="6">
        <f t="shared" si="38"/>
        <v>0</v>
      </c>
      <c r="L169" s="7"/>
      <c r="M169" s="8"/>
      <c r="N169" s="9">
        <f t="shared" si="39"/>
        <v>0</v>
      </c>
      <c r="O169" s="10"/>
      <c r="P169" s="11"/>
      <c r="Q169" s="12">
        <f t="shared" si="41"/>
        <v>0</v>
      </c>
      <c r="R169" s="13"/>
      <c r="S169" s="14"/>
      <c r="T169" s="15">
        <f t="shared" si="40"/>
        <v>0</v>
      </c>
      <c r="U169" s="16">
        <f t="shared" si="36"/>
        <v>10419</v>
      </c>
      <c r="V169" s="1" t="s">
        <v>1680</v>
      </c>
      <c r="W169" s="29" t="s">
        <v>18</v>
      </c>
      <c r="X169" s="1" t="s">
        <v>98</v>
      </c>
    </row>
    <row r="170" spans="1:24" x14ac:dyDescent="0.25">
      <c r="A170" s="1" t="s">
        <v>175</v>
      </c>
      <c r="B170" s="1">
        <v>132</v>
      </c>
      <c r="C170" s="2" t="s">
        <v>2195</v>
      </c>
      <c r="D170" s="30">
        <v>5432</v>
      </c>
      <c r="E170" s="3">
        <f t="shared" si="35"/>
        <v>0.4539908065190138</v>
      </c>
      <c r="F170" s="52" t="s">
        <v>1682</v>
      </c>
      <c r="G170" s="53">
        <v>6186</v>
      </c>
      <c r="H170" s="54">
        <f t="shared" si="37"/>
        <v>0.51700793982448812</v>
      </c>
      <c r="I170" s="4" t="s">
        <v>1682</v>
      </c>
      <c r="J170" s="5">
        <v>347</v>
      </c>
      <c r="K170" s="6">
        <f t="shared" si="38"/>
        <v>2.9001253656498121E-2</v>
      </c>
      <c r="L170" s="7"/>
      <c r="M170" s="8"/>
      <c r="N170" s="9">
        <f t="shared" si="39"/>
        <v>0</v>
      </c>
      <c r="O170" s="10"/>
      <c r="P170" s="11"/>
      <c r="Q170" s="12">
        <f t="shared" si="41"/>
        <v>0</v>
      </c>
      <c r="R170" s="13"/>
      <c r="S170" s="14"/>
      <c r="T170" s="15">
        <f t="shared" si="40"/>
        <v>0</v>
      </c>
      <c r="U170" s="16">
        <f t="shared" si="36"/>
        <v>11965</v>
      </c>
      <c r="V170" s="1" t="s">
        <v>1682</v>
      </c>
      <c r="W170" s="29" t="s">
        <v>18</v>
      </c>
      <c r="X170" s="1" t="s">
        <v>665</v>
      </c>
    </row>
    <row r="171" spans="1:24" x14ac:dyDescent="0.25">
      <c r="A171" s="1" t="s">
        <v>175</v>
      </c>
      <c r="B171" s="1">
        <v>133</v>
      </c>
      <c r="C171" s="2" t="s">
        <v>1876</v>
      </c>
      <c r="D171" s="30">
        <v>5845</v>
      </c>
      <c r="E171" s="3">
        <f t="shared" si="35"/>
        <v>0.6136482939632546</v>
      </c>
      <c r="F171" s="52" t="s">
        <v>2196</v>
      </c>
      <c r="G171" s="53">
        <v>3241</v>
      </c>
      <c r="H171" s="54">
        <f t="shared" si="37"/>
        <v>0.34026246719160103</v>
      </c>
      <c r="I171" s="4" t="s">
        <v>2196</v>
      </c>
      <c r="J171" s="5">
        <v>203</v>
      </c>
      <c r="K171" s="6">
        <f t="shared" si="38"/>
        <v>2.131233595800525E-2</v>
      </c>
      <c r="L171" s="7" t="s">
        <v>1876</v>
      </c>
      <c r="M171" s="8">
        <v>236</v>
      </c>
      <c r="N171" s="9">
        <f t="shared" si="39"/>
        <v>2.4776902887139109E-2</v>
      </c>
      <c r="O171" s="10"/>
      <c r="P171" s="11"/>
      <c r="Q171" s="12">
        <f t="shared" si="41"/>
        <v>0</v>
      </c>
      <c r="R171" s="13"/>
      <c r="S171" s="14"/>
      <c r="T171" s="15">
        <f t="shared" si="40"/>
        <v>0</v>
      </c>
      <c r="U171" s="16">
        <f t="shared" si="36"/>
        <v>9525</v>
      </c>
      <c r="V171" s="1" t="s">
        <v>1876</v>
      </c>
      <c r="W171" s="29" t="s">
        <v>42</v>
      </c>
      <c r="X171" s="1" t="s">
        <v>541</v>
      </c>
    </row>
    <row r="172" spans="1:24" x14ac:dyDescent="0.25">
      <c r="A172" s="1" t="s">
        <v>175</v>
      </c>
      <c r="B172" s="1">
        <v>134</v>
      </c>
      <c r="C172" s="2" t="s">
        <v>2197</v>
      </c>
      <c r="D172" s="30">
        <v>5251</v>
      </c>
      <c r="E172" s="3">
        <f t="shared" si="35"/>
        <v>0.47823315118397086</v>
      </c>
      <c r="F172" s="52" t="s">
        <v>1879</v>
      </c>
      <c r="G172" s="53">
        <v>5516</v>
      </c>
      <c r="H172" s="54">
        <f t="shared" si="37"/>
        <v>0.502367941712204</v>
      </c>
      <c r="I172" s="4" t="s">
        <v>1879</v>
      </c>
      <c r="J172" s="5">
        <v>213</v>
      </c>
      <c r="K172" s="6">
        <f t="shared" si="38"/>
        <v>1.9398907103825136E-2</v>
      </c>
      <c r="L172" s="7"/>
      <c r="M172" s="8"/>
      <c r="N172" s="9">
        <f t="shared" si="39"/>
        <v>0</v>
      </c>
      <c r="O172" s="10"/>
      <c r="P172" s="11"/>
      <c r="Q172" s="12">
        <f t="shared" si="41"/>
        <v>0</v>
      </c>
      <c r="R172" s="13"/>
      <c r="S172" s="14"/>
      <c r="T172" s="15">
        <f t="shared" si="40"/>
        <v>0</v>
      </c>
      <c r="U172" s="16">
        <f t="shared" si="36"/>
        <v>10980</v>
      </c>
      <c r="V172" s="1" t="s">
        <v>1879</v>
      </c>
      <c r="W172" s="29" t="s">
        <v>18</v>
      </c>
      <c r="X172" s="1" t="s">
        <v>665</v>
      </c>
    </row>
    <row r="173" spans="1:24" x14ac:dyDescent="0.25">
      <c r="A173" s="1" t="s">
        <v>175</v>
      </c>
      <c r="B173" s="1">
        <v>135</v>
      </c>
      <c r="C173" s="2" t="s">
        <v>2198</v>
      </c>
      <c r="D173" s="30">
        <v>6449</v>
      </c>
      <c r="E173" s="3">
        <f t="shared" si="35"/>
        <v>0.528216889180113</v>
      </c>
      <c r="F173" s="52" t="s">
        <v>2035</v>
      </c>
      <c r="G173" s="53">
        <v>5393</v>
      </c>
      <c r="H173" s="54">
        <f t="shared" si="37"/>
        <v>0.44172331886313376</v>
      </c>
      <c r="I173" s="4" t="s">
        <v>2035</v>
      </c>
      <c r="J173" s="5">
        <v>183</v>
      </c>
      <c r="K173" s="6">
        <f t="shared" si="38"/>
        <v>1.4988942583340159E-2</v>
      </c>
      <c r="L173" s="7" t="s">
        <v>2198</v>
      </c>
      <c r="M173" s="8">
        <v>118</v>
      </c>
      <c r="N173" s="9">
        <f t="shared" si="39"/>
        <v>9.6650012286018504E-3</v>
      </c>
      <c r="O173" s="10" t="s">
        <v>2199</v>
      </c>
      <c r="P173" s="11">
        <v>66</v>
      </c>
      <c r="Q173" s="12">
        <f t="shared" si="41"/>
        <v>5.4058481448112051E-3</v>
      </c>
      <c r="R173" s="13"/>
      <c r="S173" s="14"/>
      <c r="T173" s="15">
        <f t="shared" si="40"/>
        <v>0</v>
      </c>
      <c r="U173" s="16">
        <f t="shared" si="36"/>
        <v>12209</v>
      </c>
      <c r="V173" s="1" t="s">
        <v>2198</v>
      </c>
      <c r="W173" s="29" t="s">
        <v>42</v>
      </c>
      <c r="X173" s="1" t="s">
        <v>2200</v>
      </c>
    </row>
    <row r="174" spans="1:24" x14ac:dyDescent="0.25">
      <c r="A174" s="1" t="s">
        <v>175</v>
      </c>
      <c r="B174" s="1">
        <v>136</v>
      </c>
      <c r="C174" s="2" t="s">
        <v>1691</v>
      </c>
      <c r="D174" s="30">
        <v>7945</v>
      </c>
      <c r="E174" s="3">
        <f t="shared" si="35"/>
        <v>0.61337141974832088</v>
      </c>
      <c r="F174" s="52" t="s">
        <v>2201</v>
      </c>
      <c r="G174" s="53">
        <v>4704</v>
      </c>
      <c r="H174" s="54">
        <f t="shared" si="37"/>
        <v>0.36315911371882964</v>
      </c>
      <c r="I174" s="4" t="s">
        <v>2201</v>
      </c>
      <c r="J174" s="5">
        <v>304</v>
      </c>
      <c r="K174" s="6">
        <f t="shared" si="38"/>
        <v>2.3469466532849533E-2</v>
      </c>
      <c r="L174" s="7"/>
      <c r="M174" s="8"/>
      <c r="N174" s="9">
        <f t="shared" si="39"/>
        <v>0</v>
      </c>
      <c r="O174" s="10"/>
      <c r="P174" s="11"/>
      <c r="Q174" s="12">
        <f t="shared" si="41"/>
        <v>0</v>
      </c>
      <c r="R174" s="13"/>
      <c r="S174" s="14"/>
      <c r="T174" s="15">
        <f t="shared" si="40"/>
        <v>0</v>
      </c>
      <c r="U174" s="16">
        <f t="shared" si="36"/>
        <v>12953</v>
      </c>
      <c r="V174" s="1" t="s">
        <v>1691</v>
      </c>
      <c r="W174" s="29" t="s">
        <v>42</v>
      </c>
      <c r="X174" s="1" t="s">
        <v>665</v>
      </c>
    </row>
    <row r="175" spans="1:24" x14ac:dyDescent="0.25">
      <c r="A175" s="1" t="s">
        <v>175</v>
      </c>
      <c r="B175" s="1">
        <v>137</v>
      </c>
      <c r="C175" s="2" t="s">
        <v>1693</v>
      </c>
      <c r="D175" s="30">
        <v>6076</v>
      </c>
      <c r="E175" s="3">
        <f t="shared" si="35"/>
        <v>0.66600898827140198</v>
      </c>
      <c r="F175" s="52" t="s">
        <v>2202</v>
      </c>
      <c r="G175" s="53">
        <v>2662</v>
      </c>
      <c r="H175" s="54">
        <f t="shared" si="37"/>
        <v>0.29178998136577883</v>
      </c>
      <c r="I175" s="4" t="s">
        <v>2202</v>
      </c>
      <c r="J175" s="5">
        <v>138</v>
      </c>
      <c r="K175" s="6">
        <f t="shared" si="38"/>
        <v>1.5126603091088459E-2</v>
      </c>
      <c r="L175" s="7" t="s">
        <v>1693</v>
      </c>
      <c r="M175" s="8">
        <v>247</v>
      </c>
      <c r="N175" s="9">
        <f t="shared" si="39"/>
        <v>2.7074427271730789E-2</v>
      </c>
      <c r="O175" s="10"/>
      <c r="P175" s="11"/>
      <c r="Q175" s="12">
        <f t="shared" si="41"/>
        <v>0</v>
      </c>
      <c r="R175" s="13"/>
      <c r="S175" s="14"/>
      <c r="T175" s="15">
        <f t="shared" si="40"/>
        <v>0</v>
      </c>
      <c r="U175" s="16">
        <f t="shared" si="36"/>
        <v>9123</v>
      </c>
      <c r="V175" s="1" t="s">
        <v>1693</v>
      </c>
      <c r="W175" s="29" t="s">
        <v>42</v>
      </c>
      <c r="X175" s="1" t="s">
        <v>541</v>
      </c>
    </row>
    <row r="176" spans="1:24" x14ac:dyDescent="0.25">
      <c r="A176" s="1" t="s">
        <v>175</v>
      </c>
      <c r="B176" s="1">
        <v>138</v>
      </c>
      <c r="C176" s="2" t="s">
        <v>1913</v>
      </c>
      <c r="D176" s="30">
        <v>4658</v>
      </c>
      <c r="E176" s="3">
        <f t="shared" si="35"/>
        <v>0.49233696226614521</v>
      </c>
      <c r="F176" s="52" t="s">
        <v>2039</v>
      </c>
      <c r="G176" s="53">
        <v>4395</v>
      </c>
      <c r="H176" s="54">
        <f t="shared" si="37"/>
        <v>0.46453863227988584</v>
      </c>
      <c r="I176" s="4" t="s">
        <v>2039</v>
      </c>
      <c r="J176" s="5">
        <v>240</v>
      </c>
      <c r="K176" s="6">
        <f t="shared" si="38"/>
        <v>2.5367297325864072E-2</v>
      </c>
      <c r="L176" s="7" t="s">
        <v>1913</v>
      </c>
      <c r="M176" s="8">
        <v>168</v>
      </c>
      <c r="N176" s="9">
        <f t="shared" si="39"/>
        <v>1.775710812810485E-2</v>
      </c>
      <c r="O176" s="10"/>
      <c r="P176" s="11"/>
      <c r="Q176" s="12">
        <f t="shared" si="41"/>
        <v>0</v>
      </c>
      <c r="R176" s="13"/>
      <c r="S176" s="14"/>
      <c r="T176" s="15">
        <f t="shared" si="40"/>
        <v>0</v>
      </c>
      <c r="U176" s="16">
        <f t="shared" si="36"/>
        <v>9461</v>
      </c>
      <c r="V176" s="1" t="s">
        <v>1913</v>
      </c>
      <c r="W176" s="29" t="s">
        <v>42</v>
      </c>
      <c r="X176" s="1" t="s">
        <v>541</v>
      </c>
    </row>
    <row r="177" spans="1:24" x14ac:dyDescent="0.25">
      <c r="A177" s="1" t="s">
        <v>175</v>
      </c>
      <c r="B177" s="1">
        <v>139</v>
      </c>
      <c r="C177" s="2" t="s">
        <v>492</v>
      </c>
      <c r="D177" s="30">
        <v>3925</v>
      </c>
      <c r="E177" s="3">
        <f t="shared" si="35"/>
        <v>0.49614460877259514</v>
      </c>
      <c r="F177" s="52" t="s">
        <v>2203</v>
      </c>
      <c r="G177" s="53">
        <v>3467</v>
      </c>
      <c r="H177" s="54">
        <f t="shared" si="37"/>
        <v>0.43825053722664642</v>
      </c>
      <c r="I177" s="4" t="s">
        <v>2203</v>
      </c>
      <c r="J177" s="5">
        <v>235</v>
      </c>
      <c r="K177" s="6">
        <f t="shared" si="38"/>
        <v>2.9705473391480216E-2</v>
      </c>
      <c r="L177" s="7" t="s">
        <v>492</v>
      </c>
      <c r="M177" s="8">
        <v>284</v>
      </c>
      <c r="N177" s="9">
        <f t="shared" si="39"/>
        <v>3.589938060927822E-2</v>
      </c>
      <c r="O177" s="10"/>
      <c r="P177" s="11"/>
      <c r="Q177" s="12">
        <f t="shared" si="41"/>
        <v>0</v>
      </c>
      <c r="R177" s="13"/>
      <c r="S177" s="14"/>
      <c r="T177" s="15">
        <f t="shared" si="40"/>
        <v>0</v>
      </c>
      <c r="U177" s="16">
        <f t="shared" si="36"/>
        <v>7911</v>
      </c>
      <c r="V177" s="1" t="s">
        <v>492</v>
      </c>
      <c r="W177" s="29" t="s">
        <v>42</v>
      </c>
      <c r="X177" s="1" t="s">
        <v>541</v>
      </c>
    </row>
    <row r="178" spans="1:24" x14ac:dyDescent="0.25">
      <c r="A178" s="1" t="s">
        <v>175</v>
      </c>
      <c r="B178" s="1">
        <v>140</v>
      </c>
      <c r="C178" s="2" t="s">
        <v>2204</v>
      </c>
      <c r="D178" s="30">
        <v>3844</v>
      </c>
      <c r="E178" s="3">
        <f t="shared" si="35"/>
        <v>0.69954504094631487</v>
      </c>
      <c r="F178" s="52" t="s">
        <v>2205</v>
      </c>
      <c r="G178" s="53">
        <v>974</v>
      </c>
      <c r="H178" s="54">
        <f t="shared" si="37"/>
        <v>0.1772520473157416</v>
      </c>
      <c r="I178" s="4" t="s">
        <v>2205</v>
      </c>
      <c r="J178" s="5">
        <v>98</v>
      </c>
      <c r="K178" s="6">
        <f t="shared" si="38"/>
        <v>1.7834394904458598E-2</v>
      </c>
      <c r="L178" s="7" t="s">
        <v>2206</v>
      </c>
      <c r="M178" s="8">
        <v>579</v>
      </c>
      <c r="N178" s="9">
        <f t="shared" si="39"/>
        <v>0.10536851683348498</v>
      </c>
      <c r="O178" s="10"/>
      <c r="P178" s="11"/>
      <c r="Q178" s="12">
        <f t="shared" si="41"/>
        <v>0</v>
      </c>
      <c r="R178" s="13"/>
      <c r="S178" s="14"/>
      <c r="T178" s="15">
        <f t="shared" si="40"/>
        <v>0</v>
      </c>
      <c r="U178" s="16">
        <f t="shared" si="36"/>
        <v>5495</v>
      </c>
      <c r="V178" s="1" t="s">
        <v>2204</v>
      </c>
      <c r="W178" s="29" t="s">
        <v>42</v>
      </c>
      <c r="X178" s="1" t="s">
        <v>1598</v>
      </c>
    </row>
    <row r="179" spans="1:24" x14ac:dyDescent="0.25">
      <c r="A179" s="1" t="s">
        <v>175</v>
      </c>
      <c r="B179" s="1">
        <v>141</v>
      </c>
      <c r="C179" s="2" t="s">
        <v>1342</v>
      </c>
      <c r="D179" s="30">
        <v>7237</v>
      </c>
      <c r="E179" s="3">
        <f t="shared" si="35"/>
        <v>0.86857897263562167</v>
      </c>
      <c r="F179" s="52"/>
      <c r="G179" s="53"/>
      <c r="H179" s="54">
        <f t="shared" si="37"/>
        <v>0</v>
      </c>
      <c r="I179" s="4" t="s">
        <v>1342</v>
      </c>
      <c r="J179" s="5">
        <v>1095</v>
      </c>
      <c r="K179" s="6">
        <f t="shared" si="38"/>
        <v>0.1314210273643783</v>
      </c>
      <c r="L179" s="7"/>
      <c r="M179" s="8"/>
      <c r="N179" s="9">
        <f t="shared" si="39"/>
        <v>0</v>
      </c>
      <c r="O179" s="10"/>
      <c r="P179" s="11"/>
      <c r="Q179" s="12">
        <f t="shared" si="41"/>
        <v>0</v>
      </c>
      <c r="R179" s="13"/>
      <c r="S179" s="14"/>
      <c r="T179" s="15">
        <f t="shared" si="40"/>
        <v>0</v>
      </c>
      <c r="U179" s="16">
        <f t="shared" si="36"/>
        <v>8332</v>
      </c>
      <c r="V179" s="1" t="s">
        <v>1342</v>
      </c>
      <c r="W179" s="29" t="s">
        <v>18</v>
      </c>
      <c r="X179" s="1" t="s">
        <v>954</v>
      </c>
    </row>
    <row r="180" spans="1:24" x14ac:dyDescent="0.25">
      <c r="A180" s="1" t="s">
        <v>175</v>
      </c>
      <c r="B180" s="1">
        <v>142</v>
      </c>
      <c r="C180" s="2" t="s">
        <v>2207</v>
      </c>
      <c r="D180" s="30">
        <v>5790</v>
      </c>
      <c r="E180" s="3">
        <f t="shared" si="35"/>
        <v>0.52689052689052684</v>
      </c>
      <c r="F180" s="52" t="s">
        <v>1884</v>
      </c>
      <c r="G180" s="53">
        <v>4797</v>
      </c>
      <c r="H180" s="54">
        <f t="shared" si="37"/>
        <v>0.43652743652743653</v>
      </c>
      <c r="I180" s="4" t="s">
        <v>1884</v>
      </c>
      <c r="J180" s="5">
        <v>199</v>
      </c>
      <c r="K180" s="6">
        <f t="shared" si="38"/>
        <v>1.8109018109018108E-2</v>
      </c>
      <c r="L180" s="7" t="s">
        <v>2207</v>
      </c>
      <c r="M180" s="8">
        <v>203</v>
      </c>
      <c r="N180" s="9">
        <f t="shared" si="39"/>
        <v>1.8473018473018472E-2</v>
      </c>
      <c r="O180" s="10"/>
      <c r="P180" s="11"/>
      <c r="Q180" s="12">
        <f t="shared" si="41"/>
        <v>0</v>
      </c>
      <c r="R180" s="13"/>
      <c r="S180" s="14"/>
      <c r="T180" s="15">
        <f t="shared" si="40"/>
        <v>0</v>
      </c>
      <c r="U180" s="16">
        <f t="shared" si="36"/>
        <v>10989</v>
      </c>
      <c r="V180" s="1" t="s">
        <v>2207</v>
      </c>
      <c r="W180" s="29" t="s">
        <v>42</v>
      </c>
      <c r="X180" s="1" t="s">
        <v>541</v>
      </c>
    </row>
    <row r="181" spans="1:24" x14ac:dyDescent="0.25">
      <c r="A181" s="1" t="s">
        <v>175</v>
      </c>
      <c r="B181" s="1">
        <v>143</v>
      </c>
      <c r="C181" s="2" t="s">
        <v>966</v>
      </c>
      <c r="D181" s="30">
        <v>5586</v>
      </c>
      <c r="E181" s="3">
        <f t="shared" si="35"/>
        <v>0.47230912319269469</v>
      </c>
      <c r="F181" s="52" t="s">
        <v>1700</v>
      </c>
      <c r="G181" s="53">
        <v>5833</v>
      </c>
      <c r="H181" s="54">
        <f t="shared" si="37"/>
        <v>0.49319354020461653</v>
      </c>
      <c r="I181" s="4" t="s">
        <v>1700</v>
      </c>
      <c r="J181" s="5">
        <v>261</v>
      </c>
      <c r="K181" s="6">
        <f t="shared" si="38"/>
        <v>2.206814915024943E-2</v>
      </c>
      <c r="L181" s="7" t="s">
        <v>966</v>
      </c>
      <c r="M181" s="8">
        <v>147</v>
      </c>
      <c r="N181" s="9">
        <f t="shared" si="39"/>
        <v>1.2429187452439334E-2</v>
      </c>
      <c r="O181" s="10"/>
      <c r="P181" s="11"/>
      <c r="Q181" s="12">
        <f t="shared" si="41"/>
        <v>0</v>
      </c>
      <c r="R181" s="13"/>
      <c r="S181" s="14"/>
      <c r="T181" s="15">
        <f t="shared" si="40"/>
        <v>0</v>
      </c>
      <c r="U181" s="16">
        <f t="shared" si="36"/>
        <v>11827</v>
      </c>
      <c r="V181" s="1" t="s">
        <v>1700</v>
      </c>
      <c r="W181" s="29" t="s">
        <v>18</v>
      </c>
      <c r="X181" s="1" t="s">
        <v>541</v>
      </c>
    </row>
    <row r="182" spans="1:24" x14ac:dyDescent="0.25">
      <c r="A182" s="1" t="s">
        <v>175</v>
      </c>
      <c r="B182" s="1">
        <v>144</v>
      </c>
      <c r="C182" s="2" t="s">
        <v>1886</v>
      </c>
      <c r="D182" s="30">
        <v>7242</v>
      </c>
      <c r="E182" s="3">
        <f t="shared" si="35"/>
        <v>1</v>
      </c>
      <c r="F182" s="52"/>
      <c r="G182" s="53"/>
      <c r="H182" s="54">
        <f t="shared" si="37"/>
        <v>0</v>
      </c>
      <c r="I182" s="4"/>
      <c r="J182" s="5"/>
      <c r="K182" s="6">
        <f t="shared" si="38"/>
        <v>0</v>
      </c>
      <c r="L182" s="7"/>
      <c r="M182" s="8"/>
      <c r="N182" s="9">
        <f t="shared" si="39"/>
        <v>0</v>
      </c>
      <c r="O182" s="10"/>
      <c r="P182" s="11"/>
      <c r="Q182" s="12">
        <f t="shared" si="41"/>
        <v>0</v>
      </c>
      <c r="R182" s="13"/>
      <c r="S182" s="14"/>
      <c r="T182" s="15">
        <f t="shared" si="40"/>
        <v>0</v>
      </c>
      <c r="U182" s="16">
        <f t="shared" si="36"/>
        <v>7242</v>
      </c>
      <c r="V182" s="1" t="s">
        <v>1886</v>
      </c>
      <c r="W182" s="29" t="s">
        <v>42</v>
      </c>
      <c r="X182" s="1" t="s">
        <v>42</v>
      </c>
    </row>
    <row r="183" spans="1:24" x14ac:dyDescent="0.25">
      <c r="A183" s="1" t="s">
        <v>175</v>
      </c>
      <c r="B183" s="1">
        <v>145</v>
      </c>
      <c r="C183" s="2" t="s">
        <v>256</v>
      </c>
      <c r="D183" s="30">
        <v>4580</v>
      </c>
      <c r="E183" s="3">
        <f t="shared" si="35"/>
        <v>0.82596934174932368</v>
      </c>
      <c r="F183" s="52" t="s">
        <v>2208</v>
      </c>
      <c r="G183" s="53">
        <v>965</v>
      </c>
      <c r="H183" s="54">
        <f t="shared" si="37"/>
        <v>0.17403065825067629</v>
      </c>
      <c r="I183" s="4"/>
      <c r="J183" s="5"/>
      <c r="K183" s="6">
        <f t="shared" si="38"/>
        <v>0</v>
      </c>
      <c r="L183" s="7"/>
      <c r="M183" s="8"/>
      <c r="N183" s="9">
        <f t="shared" si="39"/>
        <v>0</v>
      </c>
      <c r="O183" s="10"/>
      <c r="P183" s="11"/>
      <c r="Q183" s="12">
        <f t="shared" si="41"/>
        <v>0</v>
      </c>
      <c r="R183" s="13"/>
      <c r="S183" s="14"/>
      <c r="T183" s="15">
        <f t="shared" si="40"/>
        <v>0</v>
      </c>
      <c r="U183" s="16">
        <f t="shared" si="36"/>
        <v>5545</v>
      </c>
      <c r="V183" s="1" t="s">
        <v>256</v>
      </c>
      <c r="W183" s="29" t="s">
        <v>42</v>
      </c>
      <c r="X183" s="1" t="s">
        <v>98</v>
      </c>
    </row>
    <row r="184" spans="1:24" x14ac:dyDescent="0.25">
      <c r="A184" s="1" t="s">
        <v>175</v>
      </c>
      <c r="B184" s="1">
        <v>146</v>
      </c>
      <c r="C184" s="2" t="s">
        <v>1744</v>
      </c>
      <c r="D184" s="30">
        <v>5913</v>
      </c>
      <c r="E184" s="3">
        <f t="shared" ref="E184:E189" si="42">D184/SUM($D184,$G184,$J184,$M184,$P184,$S184)</f>
        <v>0.72374541003671966</v>
      </c>
      <c r="F184" s="52" t="s">
        <v>2209</v>
      </c>
      <c r="G184" s="53">
        <v>2257</v>
      </c>
      <c r="H184" s="54">
        <f t="shared" si="37"/>
        <v>0.27625458996328028</v>
      </c>
      <c r="I184" s="4"/>
      <c r="J184" s="5"/>
      <c r="K184" s="6">
        <f t="shared" si="38"/>
        <v>0</v>
      </c>
      <c r="L184" s="7"/>
      <c r="M184" s="8"/>
      <c r="N184" s="9">
        <f t="shared" si="39"/>
        <v>0</v>
      </c>
      <c r="O184" s="10"/>
      <c r="P184" s="11"/>
      <c r="Q184" s="12">
        <f t="shared" si="41"/>
        <v>0</v>
      </c>
      <c r="R184" s="13"/>
      <c r="S184" s="14"/>
      <c r="T184" s="15">
        <f t="shared" si="40"/>
        <v>0</v>
      </c>
      <c r="U184" s="16">
        <f t="shared" si="36"/>
        <v>8170</v>
      </c>
      <c r="V184" s="1" t="s">
        <v>1744</v>
      </c>
      <c r="W184" s="29" t="s">
        <v>42</v>
      </c>
      <c r="X184" s="1" t="s">
        <v>98</v>
      </c>
    </row>
    <row r="185" spans="1:24" x14ac:dyDescent="0.25">
      <c r="A185" s="1" t="s">
        <v>175</v>
      </c>
      <c r="B185" s="1">
        <v>147</v>
      </c>
      <c r="C185" s="2" t="s">
        <v>2210</v>
      </c>
      <c r="D185" s="30">
        <v>6187</v>
      </c>
      <c r="E185" s="3">
        <f t="shared" si="42"/>
        <v>0.58850946447255781</v>
      </c>
      <c r="F185" s="52" t="s">
        <v>2211</v>
      </c>
      <c r="G185" s="53">
        <v>4153</v>
      </c>
      <c r="H185" s="54">
        <f t="shared" si="37"/>
        <v>0.39503471891943309</v>
      </c>
      <c r="I185" s="4" t="s">
        <v>2211</v>
      </c>
      <c r="J185" s="5">
        <v>173</v>
      </c>
      <c r="K185" s="6">
        <f t="shared" si="38"/>
        <v>1.6455816608009131E-2</v>
      </c>
      <c r="L185" s="7"/>
      <c r="M185" s="8"/>
      <c r="N185" s="9">
        <f t="shared" si="39"/>
        <v>0</v>
      </c>
      <c r="O185" s="10"/>
      <c r="P185" s="11"/>
      <c r="Q185" s="12">
        <f t="shared" si="41"/>
        <v>0</v>
      </c>
      <c r="R185" s="13"/>
      <c r="S185" s="14"/>
      <c r="T185" s="15">
        <f t="shared" si="40"/>
        <v>0</v>
      </c>
      <c r="U185" s="16">
        <f t="shared" si="36"/>
        <v>10513</v>
      </c>
      <c r="V185" s="1" t="s">
        <v>2210</v>
      </c>
      <c r="W185" s="29" t="s">
        <v>42</v>
      </c>
      <c r="X185" s="1" t="s">
        <v>665</v>
      </c>
    </row>
    <row r="186" spans="1:24" x14ac:dyDescent="0.25">
      <c r="A186" s="1" t="s">
        <v>175</v>
      </c>
      <c r="B186" s="1">
        <v>148</v>
      </c>
      <c r="C186" s="2" t="s">
        <v>265</v>
      </c>
      <c r="D186" s="30">
        <v>5013</v>
      </c>
      <c r="E186" s="3">
        <f t="shared" si="42"/>
        <v>0.75759407586519567</v>
      </c>
      <c r="F186" s="52" t="s">
        <v>1709</v>
      </c>
      <c r="G186" s="53">
        <v>1604</v>
      </c>
      <c r="H186" s="54">
        <f t="shared" si="37"/>
        <v>0.2424059241348043</v>
      </c>
      <c r="I186" s="4"/>
      <c r="J186" s="5"/>
      <c r="K186" s="6">
        <f t="shared" si="38"/>
        <v>0</v>
      </c>
      <c r="L186" s="7"/>
      <c r="M186" s="8"/>
      <c r="N186" s="9">
        <f t="shared" si="39"/>
        <v>0</v>
      </c>
      <c r="O186" s="10"/>
      <c r="P186" s="11"/>
      <c r="Q186" s="12">
        <f t="shared" si="41"/>
        <v>0</v>
      </c>
      <c r="R186" s="13"/>
      <c r="S186" s="14"/>
      <c r="T186" s="15">
        <f t="shared" si="40"/>
        <v>0</v>
      </c>
      <c r="U186" s="16">
        <f t="shared" si="36"/>
        <v>6617</v>
      </c>
      <c r="V186" s="1" t="s">
        <v>265</v>
      </c>
      <c r="W186" s="29" t="s">
        <v>42</v>
      </c>
      <c r="X186" s="1" t="s">
        <v>98</v>
      </c>
    </row>
    <row r="187" spans="1:24" x14ac:dyDescent="0.25">
      <c r="A187" s="1" t="s">
        <v>175</v>
      </c>
      <c r="B187" s="1">
        <v>149</v>
      </c>
      <c r="C187" s="2"/>
      <c r="D187" s="30"/>
      <c r="E187" s="3">
        <f t="shared" si="42"/>
        <v>0</v>
      </c>
      <c r="F187" s="52" t="s">
        <v>1712</v>
      </c>
      <c r="G187" s="53">
        <v>6971</v>
      </c>
      <c r="H187" s="54">
        <f t="shared" si="37"/>
        <v>1</v>
      </c>
      <c r="I187" s="4"/>
      <c r="J187" s="5"/>
      <c r="K187" s="6">
        <f t="shared" si="38"/>
        <v>0</v>
      </c>
      <c r="L187" s="7"/>
      <c r="M187" s="8"/>
      <c r="N187" s="9">
        <f t="shared" si="39"/>
        <v>0</v>
      </c>
      <c r="O187" s="10"/>
      <c r="P187" s="11"/>
      <c r="Q187" s="12">
        <f t="shared" si="41"/>
        <v>0</v>
      </c>
      <c r="R187" s="13"/>
      <c r="S187" s="14"/>
      <c r="T187" s="15">
        <f t="shared" si="40"/>
        <v>0</v>
      </c>
      <c r="U187" s="16">
        <f t="shared" si="36"/>
        <v>6971</v>
      </c>
      <c r="V187" s="1" t="s">
        <v>1712</v>
      </c>
      <c r="W187" s="29" t="s">
        <v>18</v>
      </c>
      <c r="X187" s="1" t="s">
        <v>18</v>
      </c>
    </row>
    <row r="188" spans="1:24" x14ac:dyDescent="0.25">
      <c r="A188" s="1" t="s">
        <v>175</v>
      </c>
      <c r="B188" s="1">
        <v>150</v>
      </c>
      <c r="C188" s="2" t="s">
        <v>2212</v>
      </c>
      <c r="D188" s="30">
        <v>4859</v>
      </c>
      <c r="E188" s="3">
        <f t="shared" si="42"/>
        <v>0.52118416818620616</v>
      </c>
      <c r="F188" s="52" t="s">
        <v>1893</v>
      </c>
      <c r="G188" s="53">
        <v>4272</v>
      </c>
      <c r="H188" s="54">
        <f t="shared" si="37"/>
        <v>0.45822160248846938</v>
      </c>
      <c r="I188" s="4" t="s">
        <v>1893</v>
      </c>
      <c r="J188" s="5">
        <v>192</v>
      </c>
      <c r="K188" s="6">
        <f t="shared" si="38"/>
        <v>2.0594229325324467E-2</v>
      </c>
      <c r="L188" s="7"/>
      <c r="M188" s="8"/>
      <c r="N188" s="9">
        <f t="shared" si="39"/>
        <v>0</v>
      </c>
      <c r="O188" s="10"/>
      <c r="P188" s="11"/>
      <c r="Q188" s="12">
        <f t="shared" si="41"/>
        <v>0</v>
      </c>
      <c r="R188" s="13"/>
      <c r="S188" s="14"/>
      <c r="T188" s="15">
        <f t="shared" si="40"/>
        <v>0</v>
      </c>
      <c r="U188" s="16">
        <f t="shared" si="36"/>
        <v>9323</v>
      </c>
      <c r="V188" s="1" t="s">
        <v>2212</v>
      </c>
      <c r="W188" s="29" t="s">
        <v>42</v>
      </c>
      <c r="X188" s="1" t="s">
        <v>665</v>
      </c>
    </row>
    <row r="189" spans="1:24" ht="22" customHeight="1" thickBot="1" x14ac:dyDescent="0.3">
      <c r="A189" s="1" t="s">
        <v>175</v>
      </c>
      <c r="B189" s="1">
        <v>151</v>
      </c>
      <c r="C189" s="17" t="s">
        <v>2213</v>
      </c>
      <c r="D189" s="31">
        <v>4786</v>
      </c>
      <c r="E189" s="57">
        <f t="shared" si="42"/>
        <v>0.43783734333546792</v>
      </c>
      <c r="F189" s="55" t="s">
        <v>1716</v>
      </c>
      <c r="G189" s="56">
        <v>5918</v>
      </c>
      <c r="H189" s="58">
        <f t="shared" si="37"/>
        <v>0.54139602964047207</v>
      </c>
      <c r="I189" s="18" t="s">
        <v>1716</v>
      </c>
      <c r="J189" s="19">
        <v>227</v>
      </c>
      <c r="K189" s="59">
        <f t="shared" si="38"/>
        <v>2.0766627024060014E-2</v>
      </c>
      <c r="L189" s="20"/>
      <c r="M189" s="21"/>
      <c r="N189" s="60">
        <f t="shared" si="39"/>
        <v>0</v>
      </c>
      <c r="O189" s="22"/>
      <c r="P189" s="23"/>
      <c r="Q189" s="61">
        <f t="shared" si="41"/>
        <v>0</v>
      </c>
      <c r="R189" s="24"/>
      <c r="S189" s="25"/>
      <c r="T189" s="62">
        <f t="shared" si="40"/>
        <v>0</v>
      </c>
      <c r="U189" s="26">
        <f t="shared" si="36"/>
        <v>10931</v>
      </c>
      <c r="V189" s="1" t="s">
        <v>1716</v>
      </c>
      <c r="W189" s="29" t="s">
        <v>18</v>
      </c>
      <c r="X189" s="1" t="s">
        <v>665</v>
      </c>
    </row>
  </sheetData>
  <conditionalFormatting sqref="W2:W499">
    <cfRule type="containsText" dxfId="3" priority="2" operator="containsText" text="R">
      <formula>NOT(ISERROR(SEARCH("R",W2)))</formula>
    </cfRule>
    <cfRule type="containsText" dxfId="2" priority="3" operator="containsText" text="D">
      <formula>NOT(ISERROR(SEARCH("D",W2)))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-0.249977111117893"/>
  </sheetPr>
  <dimension ref="A1:Y189"/>
  <sheetViews>
    <sheetView workbookViewId="0">
      <selection activeCell="C42" sqref="C42"/>
    </sheetView>
  </sheetViews>
  <sheetFormatPr baseColWidth="10" defaultColWidth="10.83203125" defaultRowHeight="21" x14ac:dyDescent="0.25"/>
  <cols>
    <col min="1" max="1" width="11.1640625" style="1" bestFit="1" customWidth="1"/>
    <col min="2" max="2" width="9" style="1" bestFit="1" customWidth="1"/>
    <col min="3" max="3" width="20.6640625" style="1" bestFit="1" customWidth="1"/>
    <col min="4" max="4" width="11" style="32" bestFit="1" customWidth="1"/>
    <col min="5" max="5" width="11.5" style="28" bestFit="1" customWidth="1"/>
    <col min="6" max="6" width="21.83203125" style="1" bestFit="1" customWidth="1"/>
    <col min="7" max="7" width="11" style="27" bestFit="1" customWidth="1"/>
    <col min="8" max="8" width="11.5" style="28" bestFit="1" customWidth="1"/>
    <col min="9" max="9" width="22.1640625" style="1" bestFit="1" customWidth="1"/>
    <col min="10" max="10" width="9.6640625" style="27" bestFit="1" customWidth="1"/>
    <col min="11" max="11" width="10" style="28" bestFit="1" customWidth="1"/>
    <col min="12" max="12" width="21" style="1" bestFit="1" customWidth="1"/>
    <col min="13" max="13" width="9.6640625" style="27" bestFit="1" customWidth="1"/>
    <col min="14" max="14" width="10" style="28" bestFit="1" customWidth="1"/>
    <col min="15" max="15" width="12.5" style="1" bestFit="1" customWidth="1"/>
    <col min="16" max="16" width="9.6640625" style="27" bestFit="1" customWidth="1"/>
    <col min="17" max="17" width="8.6640625" style="28" bestFit="1" customWidth="1"/>
    <col min="18" max="18" width="15.6640625" style="1" bestFit="1" customWidth="1"/>
    <col min="19" max="19" width="9.6640625" style="27" bestFit="1" customWidth="1"/>
    <col min="20" max="20" width="10" style="28" bestFit="1" customWidth="1"/>
    <col min="21" max="21" width="15.6640625" style="27" bestFit="1" customWidth="1"/>
    <col min="22" max="22" width="21.83203125" style="1" bestFit="1" customWidth="1"/>
    <col min="23" max="23" width="16.33203125" style="29" bestFit="1" customWidth="1"/>
    <col min="24" max="24" width="25.1640625" style="1" bestFit="1" customWidth="1"/>
    <col min="25" max="25" width="10.83203125" style="71" customWidth="1"/>
    <col min="26" max="26" width="10.83203125" style="1" customWidth="1"/>
    <col min="27" max="16384" width="10.83203125" style="1"/>
  </cols>
  <sheetData>
    <row r="1" spans="1:25" s="29" customFormat="1" x14ac:dyDescent="0.25">
      <c r="A1" s="29" t="s">
        <v>0</v>
      </c>
      <c r="B1" s="29" t="s">
        <v>725</v>
      </c>
      <c r="C1" s="33" t="s">
        <v>2</v>
      </c>
      <c r="D1" s="34" t="s">
        <v>3</v>
      </c>
      <c r="E1" s="35" t="s">
        <v>4</v>
      </c>
      <c r="F1" s="49" t="s">
        <v>5</v>
      </c>
      <c r="G1" s="50" t="s">
        <v>3</v>
      </c>
      <c r="H1" s="51" t="s">
        <v>4</v>
      </c>
      <c r="I1" s="36" t="s">
        <v>1389</v>
      </c>
      <c r="J1" s="37" t="s">
        <v>3</v>
      </c>
      <c r="K1" s="38" t="s">
        <v>4</v>
      </c>
      <c r="L1" s="39" t="s">
        <v>1390</v>
      </c>
      <c r="M1" s="40" t="s">
        <v>3</v>
      </c>
      <c r="N1" s="41" t="s">
        <v>4</v>
      </c>
      <c r="O1" s="42" t="s">
        <v>9</v>
      </c>
      <c r="P1" s="43" t="s">
        <v>3</v>
      </c>
      <c r="Q1" s="44" t="s">
        <v>4</v>
      </c>
      <c r="R1" s="45" t="s">
        <v>10</v>
      </c>
      <c r="S1" s="46" t="s">
        <v>3</v>
      </c>
      <c r="T1" s="47" t="s">
        <v>4</v>
      </c>
      <c r="U1" s="48" t="s">
        <v>11</v>
      </c>
      <c r="V1" s="29" t="s">
        <v>12</v>
      </c>
      <c r="W1" s="29" t="s">
        <v>13</v>
      </c>
      <c r="X1" s="29" t="s">
        <v>14</v>
      </c>
      <c r="Y1" s="64"/>
    </row>
    <row r="2" spans="1:25" x14ac:dyDescent="0.25">
      <c r="A2" s="1" t="s">
        <v>15</v>
      </c>
      <c r="B2" s="1">
        <v>1</v>
      </c>
      <c r="C2" s="2" t="s">
        <v>1391</v>
      </c>
      <c r="D2" s="30">
        <v>20583</v>
      </c>
      <c r="E2" s="3">
        <f t="shared" ref="E2:E37" si="0">D2/SUM($D2,$G2,$J2,$M2,$P2,$S2)</f>
        <v>0.71775290302332884</v>
      </c>
      <c r="F2" s="52" t="s">
        <v>1392</v>
      </c>
      <c r="G2" s="53">
        <v>7141</v>
      </c>
      <c r="H2" s="54">
        <f t="shared" ref="H2:H37" si="1">G2/SUM($D2,$G2,$J2,$M2,$P2,$S2)</f>
        <v>0.2490148899815183</v>
      </c>
      <c r="I2" s="4"/>
      <c r="J2" s="5"/>
      <c r="K2" s="6">
        <f t="shared" ref="K2:K37" si="2">J2/SUM($D2,$G2,$J2,$M2,$P2,$S2)</f>
        <v>0</v>
      </c>
      <c r="L2" s="7"/>
      <c r="M2" s="8"/>
      <c r="N2" s="9">
        <f t="shared" ref="N2:N37" si="3">M2/SUM($D2,$G2,$J2,$M2,$P2,$S2)</f>
        <v>0</v>
      </c>
      <c r="O2" s="10" t="s">
        <v>2076</v>
      </c>
      <c r="P2" s="11">
        <v>953</v>
      </c>
      <c r="Q2" s="12">
        <f t="shared" ref="Q2:Q37" si="4">P2/SUM($D2,$G2,$J2,$M2,$P2,$S2)</f>
        <v>3.3232206995152912E-2</v>
      </c>
      <c r="R2" s="13"/>
      <c r="S2" s="14"/>
      <c r="T2" s="15">
        <f t="shared" ref="T2:T37" si="5">S2/SUM($D2,$G2,$J2,$M2,$P2,$S2)</f>
        <v>0</v>
      </c>
      <c r="U2" s="16">
        <f t="shared" ref="U2:U37" si="6">D2+G2+J2+M2+P2+S2</f>
        <v>28677</v>
      </c>
      <c r="V2" s="1" t="s">
        <v>1391</v>
      </c>
      <c r="W2" s="29" t="s">
        <v>42</v>
      </c>
      <c r="X2" s="1" t="s">
        <v>1894</v>
      </c>
    </row>
    <row r="3" spans="1:25" x14ac:dyDescent="0.25">
      <c r="A3" s="1" t="s">
        <v>15</v>
      </c>
      <c r="B3" s="1">
        <v>2</v>
      </c>
      <c r="C3" s="2" t="s">
        <v>1471</v>
      </c>
      <c r="D3" s="30">
        <v>33840</v>
      </c>
      <c r="E3" s="3">
        <f t="shared" si="0"/>
        <v>1</v>
      </c>
      <c r="F3" s="52"/>
      <c r="G3" s="53"/>
      <c r="H3" s="54">
        <f t="shared" si="1"/>
        <v>0</v>
      </c>
      <c r="I3" s="4"/>
      <c r="J3" s="5"/>
      <c r="K3" s="6">
        <f t="shared" si="2"/>
        <v>0</v>
      </c>
      <c r="L3" s="7"/>
      <c r="M3" s="8"/>
      <c r="N3" s="9">
        <f t="shared" si="3"/>
        <v>0</v>
      </c>
      <c r="O3" s="10"/>
      <c r="P3" s="11"/>
      <c r="Q3" s="12">
        <f t="shared" si="4"/>
        <v>0</v>
      </c>
      <c r="R3" s="13"/>
      <c r="S3" s="14"/>
      <c r="T3" s="15">
        <f t="shared" si="5"/>
        <v>0</v>
      </c>
      <c r="U3" s="16">
        <f t="shared" si="6"/>
        <v>33840</v>
      </c>
      <c r="V3" s="1" t="s">
        <v>1471</v>
      </c>
      <c r="W3" s="29" t="s">
        <v>42</v>
      </c>
      <c r="X3" s="1" t="s">
        <v>42</v>
      </c>
    </row>
    <row r="4" spans="1:25" x14ac:dyDescent="0.25">
      <c r="A4" s="1" t="s">
        <v>15</v>
      </c>
      <c r="B4" s="1">
        <v>3</v>
      </c>
      <c r="C4" s="2" t="s">
        <v>1928</v>
      </c>
      <c r="D4" s="30">
        <v>31543</v>
      </c>
      <c r="E4" s="3">
        <f t="shared" si="0"/>
        <v>0.89450699032980741</v>
      </c>
      <c r="F4" s="52"/>
      <c r="G4" s="53"/>
      <c r="H4" s="54">
        <f t="shared" si="1"/>
        <v>0</v>
      </c>
      <c r="I4" s="4"/>
      <c r="J4" s="5"/>
      <c r="K4" s="6">
        <f t="shared" si="2"/>
        <v>0</v>
      </c>
      <c r="L4" s="7" t="s">
        <v>1928</v>
      </c>
      <c r="M4" s="8">
        <v>3720</v>
      </c>
      <c r="N4" s="9">
        <f t="shared" si="3"/>
        <v>0.10549300967019255</v>
      </c>
      <c r="O4" s="10"/>
      <c r="P4" s="11"/>
      <c r="Q4" s="12">
        <f t="shared" si="4"/>
        <v>0</v>
      </c>
      <c r="R4" s="13"/>
      <c r="S4" s="14"/>
      <c r="T4" s="15">
        <f t="shared" si="5"/>
        <v>0</v>
      </c>
      <c r="U4" s="16">
        <f t="shared" si="6"/>
        <v>35263</v>
      </c>
      <c r="V4" s="1" t="s">
        <v>1928</v>
      </c>
      <c r="W4" s="29" t="s">
        <v>42</v>
      </c>
      <c r="X4" s="1" t="s">
        <v>43</v>
      </c>
    </row>
    <row r="5" spans="1:25" x14ac:dyDescent="0.25">
      <c r="A5" s="1" t="s">
        <v>15</v>
      </c>
      <c r="B5" s="1">
        <v>4</v>
      </c>
      <c r="C5" s="2" t="s">
        <v>1397</v>
      </c>
      <c r="D5" s="30">
        <v>30483</v>
      </c>
      <c r="E5" s="3">
        <f t="shared" si="0"/>
        <v>0.56342531837421217</v>
      </c>
      <c r="F5" s="52" t="s">
        <v>2214</v>
      </c>
      <c r="G5" s="53">
        <v>20737</v>
      </c>
      <c r="H5" s="54">
        <f t="shared" si="1"/>
        <v>0.38328743322921094</v>
      </c>
      <c r="I5" s="4" t="s">
        <v>852</v>
      </c>
      <c r="J5" s="5">
        <v>830</v>
      </c>
      <c r="K5" s="6">
        <f t="shared" si="2"/>
        <v>1.534110862613903E-2</v>
      </c>
      <c r="L5" s="7" t="s">
        <v>1397</v>
      </c>
      <c r="M5" s="8">
        <v>1230</v>
      </c>
      <c r="N5" s="9">
        <f t="shared" si="3"/>
        <v>2.2734413988133743E-2</v>
      </c>
      <c r="O5" s="10"/>
      <c r="P5" s="11"/>
      <c r="Q5" s="12">
        <f t="shared" si="4"/>
        <v>0</v>
      </c>
      <c r="R5" s="13" t="s">
        <v>9</v>
      </c>
      <c r="S5" s="14">
        <v>823</v>
      </c>
      <c r="T5" s="15">
        <f t="shared" si="5"/>
        <v>1.5211725782304123E-2</v>
      </c>
      <c r="U5" s="16">
        <f t="shared" si="6"/>
        <v>54103</v>
      </c>
      <c r="V5" s="1" t="s">
        <v>1397</v>
      </c>
      <c r="W5" s="29" t="s">
        <v>42</v>
      </c>
      <c r="X5" s="1" t="s">
        <v>2215</v>
      </c>
    </row>
    <row r="6" spans="1:25" x14ac:dyDescent="0.25">
      <c r="A6" s="1" t="s">
        <v>15</v>
      </c>
      <c r="B6" s="1">
        <v>5</v>
      </c>
      <c r="C6" s="2" t="s">
        <v>1934</v>
      </c>
      <c r="D6" s="30">
        <v>37360</v>
      </c>
      <c r="E6" s="3">
        <f t="shared" si="0"/>
        <v>0.65424488652283552</v>
      </c>
      <c r="F6" s="52" t="s">
        <v>914</v>
      </c>
      <c r="G6" s="53">
        <v>17964</v>
      </c>
      <c r="H6" s="54">
        <f t="shared" si="1"/>
        <v>0.31458391706360322</v>
      </c>
      <c r="I6" s="4" t="s">
        <v>2216</v>
      </c>
      <c r="J6" s="5">
        <v>1780</v>
      </c>
      <c r="K6" s="6">
        <f t="shared" si="2"/>
        <v>3.1171196413561222E-2</v>
      </c>
      <c r="L6" s="7"/>
      <c r="M6" s="8"/>
      <c r="N6" s="9">
        <f t="shared" si="3"/>
        <v>0</v>
      </c>
      <c r="O6" s="10"/>
      <c r="P6" s="11"/>
      <c r="Q6" s="12">
        <f t="shared" si="4"/>
        <v>0</v>
      </c>
      <c r="R6" s="13"/>
      <c r="S6" s="14"/>
      <c r="T6" s="15">
        <f t="shared" si="5"/>
        <v>0</v>
      </c>
      <c r="U6" s="16">
        <f t="shared" si="6"/>
        <v>57104</v>
      </c>
      <c r="V6" s="1" t="s">
        <v>1934</v>
      </c>
      <c r="W6" s="29" t="s">
        <v>42</v>
      </c>
      <c r="X6" s="1" t="s">
        <v>1584</v>
      </c>
    </row>
    <row r="7" spans="1:25" x14ac:dyDescent="0.25">
      <c r="A7" s="1" t="s">
        <v>15</v>
      </c>
      <c r="B7" s="1">
        <v>6</v>
      </c>
      <c r="C7" s="2" t="s">
        <v>1504</v>
      </c>
      <c r="D7" s="30">
        <v>19621</v>
      </c>
      <c r="E7" s="3">
        <f t="shared" si="0"/>
        <v>0.53039764279728596</v>
      </c>
      <c r="F7" s="52" t="s">
        <v>1776</v>
      </c>
      <c r="G7" s="53">
        <v>16372</v>
      </c>
      <c r="H7" s="54">
        <f t="shared" si="1"/>
        <v>0.44257021598680829</v>
      </c>
      <c r="I7" s="4"/>
      <c r="J7" s="5"/>
      <c r="K7" s="6">
        <f t="shared" si="2"/>
        <v>0</v>
      </c>
      <c r="L7" s="7" t="s">
        <v>1504</v>
      </c>
      <c r="M7" s="8">
        <v>1000</v>
      </c>
      <c r="N7" s="9">
        <f t="shared" si="3"/>
        <v>2.7032141215905713E-2</v>
      </c>
      <c r="O7" s="10"/>
      <c r="P7" s="11"/>
      <c r="Q7" s="12">
        <f t="shared" si="4"/>
        <v>0</v>
      </c>
      <c r="R7" s="13"/>
      <c r="S7" s="14"/>
      <c r="T7" s="15">
        <f t="shared" si="5"/>
        <v>0</v>
      </c>
      <c r="U7" s="16">
        <f t="shared" si="6"/>
        <v>36993</v>
      </c>
      <c r="V7" s="1" t="s">
        <v>1504</v>
      </c>
      <c r="W7" s="29" t="s">
        <v>42</v>
      </c>
      <c r="X7" s="1" t="s">
        <v>539</v>
      </c>
    </row>
    <row r="8" spans="1:25" x14ac:dyDescent="0.25">
      <c r="A8" s="1" t="s">
        <v>15</v>
      </c>
      <c r="B8" s="1">
        <v>7</v>
      </c>
      <c r="C8" s="2" t="s">
        <v>2217</v>
      </c>
      <c r="D8" s="30">
        <v>22890</v>
      </c>
      <c r="E8" s="3">
        <f t="shared" si="0"/>
        <v>0.43624097120314076</v>
      </c>
      <c r="F8" s="52" t="s">
        <v>1403</v>
      </c>
      <c r="G8" s="53">
        <v>26624</v>
      </c>
      <c r="H8" s="54">
        <f t="shared" si="1"/>
        <v>0.50740408987821839</v>
      </c>
      <c r="I8" s="4" t="s">
        <v>1403</v>
      </c>
      <c r="J8" s="5">
        <v>1703</v>
      </c>
      <c r="K8" s="6">
        <f t="shared" si="2"/>
        <v>3.24560233271712E-2</v>
      </c>
      <c r="L8" s="7" t="s">
        <v>2217</v>
      </c>
      <c r="M8" s="8">
        <v>1254</v>
      </c>
      <c r="N8" s="9">
        <f t="shared" si="3"/>
        <v>2.3898915591469574E-2</v>
      </c>
      <c r="O8" s="10"/>
      <c r="P8" s="11"/>
      <c r="Q8" s="12">
        <f t="shared" si="4"/>
        <v>0</v>
      </c>
      <c r="R8" s="13"/>
      <c r="S8" s="14"/>
      <c r="T8" s="15">
        <f t="shared" si="5"/>
        <v>0</v>
      </c>
      <c r="U8" s="16">
        <f t="shared" si="6"/>
        <v>52471</v>
      </c>
      <c r="V8" s="1" t="s">
        <v>1403</v>
      </c>
      <c r="W8" s="29" t="s">
        <v>18</v>
      </c>
      <c r="X8" s="1" t="s">
        <v>541</v>
      </c>
    </row>
    <row r="9" spans="1:25" x14ac:dyDescent="0.25">
      <c r="A9" s="1" t="s">
        <v>15</v>
      </c>
      <c r="B9" s="1">
        <v>8</v>
      </c>
      <c r="C9" s="2" t="s">
        <v>1724</v>
      </c>
      <c r="D9" s="30">
        <v>26811</v>
      </c>
      <c r="E9" s="3">
        <f t="shared" si="0"/>
        <v>0.46533948903082478</v>
      </c>
      <c r="F9" s="52" t="s">
        <v>1405</v>
      </c>
      <c r="G9" s="53">
        <v>29694</v>
      </c>
      <c r="H9" s="54">
        <f t="shared" si="1"/>
        <v>0.51537767286864755</v>
      </c>
      <c r="I9" s="4" t="s">
        <v>2218</v>
      </c>
      <c r="J9" s="5">
        <v>1111</v>
      </c>
      <c r="K9" s="6">
        <f t="shared" si="2"/>
        <v>1.9282838100527631E-2</v>
      </c>
      <c r="L9" s="7"/>
      <c r="M9" s="8"/>
      <c r="N9" s="9">
        <f t="shared" si="3"/>
        <v>0</v>
      </c>
      <c r="O9" s="10"/>
      <c r="P9" s="11"/>
      <c r="Q9" s="12">
        <f t="shared" si="4"/>
        <v>0</v>
      </c>
      <c r="R9" s="13"/>
      <c r="S9" s="14"/>
      <c r="T9" s="15">
        <f t="shared" si="5"/>
        <v>0</v>
      </c>
      <c r="U9" s="16">
        <f t="shared" si="6"/>
        <v>57616</v>
      </c>
      <c r="V9" s="1" t="s">
        <v>1405</v>
      </c>
      <c r="W9" s="29" t="s">
        <v>18</v>
      </c>
      <c r="X9" s="1" t="s">
        <v>1584</v>
      </c>
    </row>
    <row r="10" spans="1:25" x14ac:dyDescent="0.25">
      <c r="A10" s="1" t="s">
        <v>15</v>
      </c>
      <c r="B10" s="1">
        <v>9</v>
      </c>
      <c r="C10" s="2" t="s">
        <v>1630</v>
      </c>
      <c r="D10" s="30">
        <v>29473</v>
      </c>
      <c r="E10" s="3">
        <f t="shared" si="0"/>
        <v>0.54853899125255912</v>
      </c>
      <c r="F10" s="52" t="s">
        <v>2219</v>
      </c>
      <c r="G10" s="53">
        <v>21609</v>
      </c>
      <c r="H10" s="54">
        <f t="shared" si="1"/>
        <v>0.402177554438861</v>
      </c>
      <c r="I10" s="4" t="s">
        <v>2219</v>
      </c>
      <c r="J10" s="5">
        <v>1139</v>
      </c>
      <c r="K10" s="6">
        <f t="shared" si="2"/>
        <v>2.1198585520193561E-2</v>
      </c>
      <c r="L10" s="7" t="s">
        <v>1630</v>
      </c>
      <c r="M10" s="8">
        <v>1509</v>
      </c>
      <c r="N10" s="9">
        <f t="shared" si="3"/>
        <v>2.8084868788386376E-2</v>
      </c>
      <c r="O10" s="10"/>
      <c r="P10" s="11"/>
      <c r="Q10" s="12">
        <f t="shared" si="4"/>
        <v>0</v>
      </c>
      <c r="R10" s="13"/>
      <c r="S10" s="14"/>
      <c r="T10" s="15">
        <f t="shared" si="5"/>
        <v>0</v>
      </c>
      <c r="U10" s="16">
        <f t="shared" si="6"/>
        <v>53730</v>
      </c>
      <c r="V10" s="1" t="s">
        <v>1630</v>
      </c>
      <c r="W10" s="29" t="s">
        <v>42</v>
      </c>
      <c r="X10" s="1" t="s">
        <v>541</v>
      </c>
    </row>
    <row r="11" spans="1:25" x14ac:dyDescent="0.25">
      <c r="A11" s="1" t="s">
        <v>15</v>
      </c>
      <c r="B11" s="1">
        <v>10</v>
      </c>
      <c r="C11" s="2" t="s">
        <v>1623</v>
      </c>
      <c r="D11" s="30">
        <v>23237</v>
      </c>
      <c r="E11" s="3">
        <f t="shared" si="0"/>
        <v>0.78139081310108283</v>
      </c>
      <c r="F11" s="52" t="s">
        <v>2220</v>
      </c>
      <c r="G11" s="53">
        <v>4081</v>
      </c>
      <c r="H11" s="54">
        <f t="shared" si="1"/>
        <v>0.13723182460151995</v>
      </c>
      <c r="I11" s="4"/>
      <c r="J11" s="5"/>
      <c r="K11" s="6">
        <f t="shared" si="2"/>
        <v>0</v>
      </c>
      <c r="L11" s="7" t="s">
        <v>1623</v>
      </c>
      <c r="M11" s="8">
        <v>1174</v>
      </c>
      <c r="N11" s="9">
        <f t="shared" si="3"/>
        <v>3.9478108817001818E-2</v>
      </c>
      <c r="O11" s="10"/>
      <c r="P11" s="11"/>
      <c r="Q11" s="12">
        <f t="shared" si="4"/>
        <v>0</v>
      </c>
      <c r="R11" s="13" t="s">
        <v>1434</v>
      </c>
      <c r="S11" s="14">
        <v>1246</v>
      </c>
      <c r="T11" s="15">
        <f t="shared" si="5"/>
        <v>4.1899253480395457E-2</v>
      </c>
      <c r="U11" s="16">
        <f t="shared" si="6"/>
        <v>29738</v>
      </c>
      <c r="V11" s="1" t="s">
        <v>1623</v>
      </c>
      <c r="W11" s="29" t="s">
        <v>42</v>
      </c>
      <c r="X11" s="1" t="s">
        <v>1901</v>
      </c>
    </row>
    <row r="12" spans="1:25" x14ac:dyDescent="0.25">
      <c r="A12" s="1" t="s">
        <v>15</v>
      </c>
      <c r="B12" s="1">
        <v>11</v>
      </c>
      <c r="C12" s="2" t="s">
        <v>1409</v>
      </c>
      <c r="D12" s="30">
        <v>27336</v>
      </c>
      <c r="E12" s="3">
        <f t="shared" si="0"/>
        <v>0.74702812013226572</v>
      </c>
      <c r="F12" s="52" t="s">
        <v>1446</v>
      </c>
      <c r="G12" s="53">
        <v>8462</v>
      </c>
      <c r="H12" s="54">
        <f t="shared" si="1"/>
        <v>0.23124641324843551</v>
      </c>
      <c r="I12" s="4"/>
      <c r="J12" s="5"/>
      <c r="K12" s="6">
        <f t="shared" si="2"/>
        <v>0</v>
      </c>
      <c r="L12" s="7"/>
      <c r="M12" s="8"/>
      <c r="N12" s="9">
        <f t="shared" si="3"/>
        <v>0</v>
      </c>
      <c r="O12" s="10"/>
      <c r="P12" s="11"/>
      <c r="Q12" s="12">
        <f t="shared" si="4"/>
        <v>0</v>
      </c>
      <c r="R12" s="13" t="s">
        <v>1846</v>
      </c>
      <c r="S12" s="14">
        <v>795</v>
      </c>
      <c r="T12" s="15">
        <f t="shared" si="5"/>
        <v>2.1725466619298774E-2</v>
      </c>
      <c r="U12" s="16">
        <f t="shared" si="6"/>
        <v>36593</v>
      </c>
      <c r="V12" s="1" t="s">
        <v>1409</v>
      </c>
      <c r="W12" s="29" t="s">
        <v>42</v>
      </c>
      <c r="X12" s="1" t="s">
        <v>2221</v>
      </c>
    </row>
    <row r="13" spans="1:25" x14ac:dyDescent="0.25">
      <c r="A13" s="1" t="s">
        <v>15</v>
      </c>
      <c r="B13" s="1">
        <v>12</v>
      </c>
      <c r="C13" s="2" t="s">
        <v>115</v>
      </c>
      <c r="D13" s="30">
        <v>32161</v>
      </c>
      <c r="E13" s="3">
        <f t="shared" si="0"/>
        <v>0.53379253112033198</v>
      </c>
      <c r="F13" s="52" t="s">
        <v>2222</v>
      </c>
      <c r="G13" s="53">
        <v>25900</v>
      </c>
      <c r="H13" s="54">
        <f t="shared" si="1"/>
        <v>0.4298755186721992</v>
      </c>
      <c r="I13" s="4" t="s">
        <v>115</v>
      </c>
      <c r="J13" s="5">
        <v>1232</v>
      </c>
      <c r="K13" s="6">
        <f t="shared" si="2"/>
        <v>2.0448132780082989E-2</v>
      </c>
      <c r="L13" s="7" t="s">
        <v>115</v>
      </c>
      <c r="M13" s="8">
        <v>957</v>
      </c>
      <c r="N13" s="9">
        <f t="shared" si="3"/>
        <v>1.5883817427385892E-2</v>
      </c>
      <c r="O13" s="10"/>
      <c r="P13" s="11"/>
      <c r="Q13" s="12">
        <f t="shared" si="4"/>
        <v>0</v>
      </c>
      <c r="R13" s="13"/>
      <c r="S13" s="14"/>
      <c r="T13" s="15">
        <f t="shared" si="5"/>
        <v>0</v>
      </c>
      <c r="U13" s="16">
        <f t="shared" si="6"/>
        <v>60250</v>
      </c>
      <c r="V13" s="1" t="s">
        <v>115</v>
      </c>
      <c r="W13" s="29" t="s">
        <v>42</v>
      </c>
      <c r="X13" s="1" t="s">
        <v>2223</v>
      </c>
    </row>
    <row r="14" spans="1:25" x14ac:dyDescent="0.25">
      <c r="A14" s="1" t="s">
        <v>15</v>
      </c>
      <c r="B14" s="1">
        <v>13</v>
      </c>
      <c r="C14" s="2" t="s">
        <v>2224</v>
      </c>
      <c r="D14" s="30">
        <v>23831</v>
      </c>
      <c r="E14" s="3">
        <f t="shared" si="0"/>
        <v>0.50421039268788082</v>
      </c>
      <c r="F14" s="52" t="s">
        <v>1412</v>
      </c>
      <c r="G14" s="53">
        <v>20799</v>
      </c>
      <c r="H14" s="54">
        <f t="shared" si="1"/>
        <v>0.44006008801624913</v>
      </c>
      <c r="I14" s="4" t="s">
        <v>1412</v>
      </c>
      <c r="J14" s="5">
        <v>1532</v>
      </c>
      <c r="K14" s="6">
        <f t="shared" si="2"/>
        <v>3.241367637102234E-2</v>
      </c>
      <c r="L14" s="7" t="s">
        <v>2224</v>
      </c>
      <c r="M14" s="8">
        <v>1102</v>
      </c>
      <c r="N14" s="9">
        <f t="shared" si="3"/>
        <v>2.3315842924847664E-2</v>
      </c>
      <c r="O14" s="10"/>
      <c r="P14" s="11"/>
      <c r="Q14" s="12">
        <f t="shared" si="4"/>
        <v>0</v>
      </c>
      <c r="R14" s="13"/>
      <c r="S14" s="14"/>
      <c r="T14" s="15">
        <f t="shared" si="5"/>
        <v>0</v>
      </c>
      <c r="U14" s="16">
        <f t="shared" si="6"/>
        <v>47264</v>
      </c>
      <c r="V14" s="1" t="s">
        <v>2224</v>
      </c>
      <c r="W14" s="29" t="s">
        <v>42</v>
      </c>
      <c r="X14" s="1" t="s">
        <v>541</v>
      </c>
    </row>
    <row r="15" spans="1:25" x14ac:dyDescent="0.25">
      <c r="A15" s="1" t="s">
        <v>15</v>
      </c>
      <c r="B15" s="1">
        <v>14</v>
      </c>
      <c r="C15" s="2" t="s">
        <v>1657</v>
      </c>
      <c r="D15" s="30">
        <v>28388</v>
      </c>
      <c r="E15" s="3">
        <f t="shared" si="0"/>
        <v>0.5306069045438403</v>
      </c>
      <c r="F15" s="52" t="s">
        <v>2225</v>
      </c>
      <c r="G15" s="53">
        <v>22831</v>
      </c>
      <c r="H15" s="54">
        <f t="shared" si="1"/>
        <v>0.42673968710865218</v>
      </c>
      <c r="I15" s="4" t="s">
        <v>1657</v>
      </c>
      <c r="J15" s="5">
        <v>1428</v>
      </c>
      <c r="K15" s="6">
        <f t="shared" si="2"/>
        <v>2.6691089886170354E-2</v>
      </c>
      <c r="L15" s="7" t="s">
        <v>1657</v>
      </c>
      <c r="M15" s="8">
        <v>854</v>
      </c>
      <c r="N15" s="9">
        <f t="shared" si="3"/>
        <v>1.5962318461337173E-2</v>
      </c>
      <c r="O15" s="10"/>
      <c r="P15" s="11"/>
      <c r="Q15" s="12">
        <f t="shared" si="4"/>
        <v>0</v>
      </c>
      <c r="R15" s="13"/>
      <c r="S15" s="14"/>
      <c r="T15" s="15">
        <f t="shared" si="5"/>
        <v>0</v>
      </c>
      <c r="U15" s="16">
        <f t="shared" si="6"/>
        <v>53501</v>
      </c>
      <c r="V15" s="1" t="s">
        <v>1657</v>
      </c>
      <c r="W15" s="29" t="s">
        <v>42</v>
      </c>
      <c r="X15" s="1" t="s">
        <v>560</v>
      </c>
    </row>
    <row r="16" spans="1:25" x14ac:dyDescent="0.25">
      <c r="A16" s="1" t="s">
        <v>15</v>
      </c>
      <c r="B16" s="1">
        <v>15</v>
      </c>
      <c r="C16" s="2" t="s">
        <v>1416</v>
      </c>
      <c r="D16" s="30">
        <v>20367</v>
      </c>
      <c r="E16" s="3">
        <f t="shared" si="0"/>
        <v>0.81992753623188408</v>
      </c>
      <c r="F16" s="52"/>
      <c r="G16" s="53"/>
      <c r="H16" s="54">
        <f t="shared" si="1"/>
        <v>0</v>
      </c>
      <c r="I16" s="4" t="s">
        <v>1416</v>
      </c>
      <c r="J16" s="5">
        <v>4473</v>
      </c>
      <c r="K16" s="6">
        <f t="shared" si="2"/>
        <v>0.18007246376811595</v>
      </c>
      <c r="L16" s="7"/>
      <c r="M16" s="8"/>
      <c r="N16" s="9">
        <f t="shared" si="3"/>
        <v>0</v>
      </c>
      <c r="O16" s="10"/>
      <c r="P16" s="11"/>
      <c r="Q16" s="12">
        <f t="shared" si="4"/>
        <v>0</v>
      </c>
      <c r="R16" s="13"/>
      <c r="S16" s="14"/>
      <c r="T16" s="15">
        <f t="shared" si="5"/>
        <v>0</v>
      </c>
      <c r="U16" s="16">
        <f t="shared" si="6"/>
        <v>24840</v>
      </c>
      <c r="V16" s="1" t="s">
        <v>1416</v>
      </c>
      <c r="W16" s="29" t="s">
        <v>42</v>
      </c>
      <c r="X16" s="1" t="s">
        <v>1828</v>
      </c>
    </row>
    <row r="17" spans="1:24" x14ac:dyDescent="0.25">
      <c r="A17" s="1" t="s">
        <v>15</v>
      </c>
      <c r="B17" s="1">
        <v>16</v>
      </c>
      <c r="C17" s="2" t="s">
        <v>305</v>
      </c>
      <c r="D17" s="30">
        <v>22717</v>
      </c>
      <c r="E17" s="3">
        <f t="shared" si="0"/>
        <v>0.41831473502007144</v>
      </c>
      <c r="F17" s="52" t="s">
        <v>66</v>
      </c>
      <c r="G17" s="53">
        <v>29209</v>
      </c>
      <c r="H17" s="54">
        <f t="shared" si="1"/>
        <v>0.53785953669944386</v>
      </c>
      <c r="I17" s="4" t="s">
        <v>305</v>
      </c>
      <c r="J17" s="5">
        <v>1537</v>
      </c>
      <c r="K17" s="6">
        <f t="shared" si="2"/>
        <v>2.8302581666850807E-2</v>
      </c>
      <c r="L17" s="7" t="s">
        <v>305</v>
      </c>
      <c r="M17" s="8">
        <v>839</v>
      </c>
      <c r="N17" s="9">
        <f t="shared" si="3"/>
        <v>1.5449489927448164E-2</v>
      </c>
      <c r="O17" s="10"/>
      <c r="P17" s="11"/>
      <c r="Q17" s="12">
        <f t="shared" si="4"/>
        <v>0</v>
      </c>
      <c r="R17" s="13" t="s">
        <v>810</v>
      </c>
      <c r="S17" s="14">
        <v>4</v>
      </c>
      <c r="T17" s="15">
        <f t="shared" si="5"/>
        <v>7.3656686185688512E-5</v>
      </c>
      <c r="U17" s="16">
        <f t="shared" si="6"/>
        <v>54306</v>
      </c>
      <c r="V17" s="1" t="s">
        <v>66</v>
      </c>
      <c r="W17" s="29" t="s">
        <v>18</v>
      </c>
      <c r="X17" s="1" t="s">
        <v>2226</v>
      </c>
    </row>
    <row r="18" spans="1:24" x14ac:dyDescent="0.25">
      <c r="A18" s="1" t="s">
        <v>15</v>
      </c>
      <c r="B18" s="1">
        <v>17</v>
      </c>
      <c r="C18" s="2" t="s">
        <v>330</v>
      </c>
      <c r="D18" s="30">
        <v>23810</v>
      </c>
      <c r="E18" s="3">
        <f t="shared" si="0"/>
        <v>0.49611401662742483</v>
      </c>
      <c r="F18" s="52" t="s">
        <v>1906</v>
      </c>
      <c r="G18" s="53">
        <v>21442</v>
      </c>
      <c r="H18" s="54">
        <f t="shared" si="1"/>
        <v>0.44677348780030424</v>
      </c>
      <c r="I18" s="4" t="s">
        <v>1906</v>
      </c>
      <c r="J18" s="5">
        <v>1517</v>
      </c>
      <c r="K18" s="6">
        <f t="shared" si="2"/>
        <v>3.160877627987415E-2</v>
      </c>
      <c r="L18" s="7" t="s">
        <v>330</v>
      </c>
      <c r="M18" s="8">
        <v>1224</v>
      </c>
      <c r="N18" s="9">
        <f t="shared" si="3"/>
        <v>2.5503719292396809E-2</v>
      </c>
      <c r="O18" s="10"/>
      <c r="P18" s="11"/>
      <c r="Q18" s="12">
        <f t="shared" si="4"/>
        <v>0</v>
      </c>
      <c r="R18" s="13"/>
      <c r="S18" s="14"/>
      <c r="T18" s="15">
        <f t="shared" si="5"/>
        <v>0</v>
      </c>
      <c r="U18" s="16">
        <f t="shared" si="6"/>
        <v>47993</v>
      </c>
      <c r="V18" s="1" t="s">
        <v>330</v>
      </c>
      <c r="W18" s="29" t="s">
        <v>42</v>
      </c>
      <c r="X18" s="1" t="s">
        <v>541</v>
      </c>
    </row>
    <row r="19" spans="1:24" x14ac:dyDescent="0.25">
      <c r="A19" s="1" t="s">
        <v>15</v>
      </c>
      <c r="B19" s="1">
        <v>18</v>
      </c>
      <c r="C19" s="2" t="s">
        <v>2057</v>
      </c>
      <c r="D19" s="30">
        <v>22385</v>
      </c>
      <c r="E19" s="3">
        <f t="shared" si="0"/>
        <v>0.44483526091967729</v>
      </c>
      <c r="F19" s="52" t="s">
        <v>1907</v>
      </c>
      <c r="G19" s="53">
        <v>26377</v>
      </c>
      <c r="H19" s="54">
        <f t="shared" si="1"/>
        <v>0.52416438138388777</v>
      </c>
      <c r="I19" s="4" t="s">
        <v>2057</v>
      </c>
      <c r="J19" s="5">
        <v>883</v>
      </c>
      <c r="K19" s="6">
        <f t="shared" si="2"/>
        <v>1.7546997337148762E-2</v>
      </c>
      <c r="L19" s="7" t="s">
        <v>2227</v>
      </c>
      <c r="M19" s="8">
        <v>677</v>
      </c>
      <c r="N19" s="9">
        <f t="shared" si="3"/>
        <v>1.3453360359286197E-2</v>
      </c>
      <c r="O19" s="10"/>
      <c r="P19" s="11"/>
      <c r="Q19" s="12">
        <f t="shared" si="4"/>
        <v>0</v>
      </c>
      <c r="R19" s="13"/>
      <c r="S19" s="14"/>
      <c r="T19" s="15">
        <f t="shared" si="5"/>
        <v>0</v>
      </c>
      <c r="U19" s="16">
        <f t="shared" si="6"/>
        <v>50322</v>
      </c>
      <c r="V19" s="1" t="s">
        <v>1907</v>
      </c>
      <c r="W19" s="29" t="s">
        <v>18</v>
      </c>
      <c r="X19" s="1" t="s">
        <v>560</v>
      </c>
    </row>
    <row r="20" spans="1:24" x14ac:dyDescent="0.25">
      <c r="A20" s="1" t="s">
        <v>15</v>
      </c>
      <c r="B20" s="1">
        <v>19</v>
      </c>
      <c r="C20" s="2" t="s">
        <v>1425</v>
      </c>
      <c r="D20" s="30">
        <v>24456</v>
      </c>
      <c r="E20" s="3">
        <f t="shared" si="0"/>
        <v>0.50508054522924406</v>
      </c>
      <c r="F20" s="52" t="s">
        <v>68</v>
      </c>
      <c r="G20" s="53">
        <v>21680</v>
      </c>
      <c r="H20" s="54">
        <f t="shared" si="1"/>
        <v>0.44774886410574144</v>
      </c>
      <c r="I20" s="4" t="s">
        <v>435</v>
      </c>
      <c r="J20" s="5">
        <v>892</v>
      </c>
      <c r="K20" s="6">
        <f t="shared" si="2"/>
        <v>1.8422139611730691E-2</v>
      </c>
      <c r="L20" s="7" t="s">
        <v>1425</v>
      </c>
      <c r="M20" s="8">
        <v>1392</v>
      </c>
      <c r="N20" s="9">
        <f t="shared" si="3"/>
        <v>2.8748451053283768E-2</v>
      </c>
      <c r="O20" s="10"/>
      <c r="P20" s="11"/>
      <c r="Q20" s="12">
        <f t="shared" si="4"/>
        <v>0</v>
      </c>
      <c r="R20" s="13"/>
      <c r="S20" s="14"/>
      <c r="T20" s="15">
        <f t="shared" si="5"/>
        <v>0</v>
      </c>
      <c r="U20" s="16">
        <f t="shared" si="6"/>
        <v>48420</v>
      </c>
      <c r="V20" s="1" t="s">
        <v>1425</v>
      </c>
      <c r="W20" s="29" t="s">
        <v>42</v>
      </c>
      <c r="X20" s="1" t="s">
        <v>541</v>
      </c>
    </row>
    <row r="21" spans="1:24" x14ac:dyDescent="0.25">
      <c r="A21" s="1" t="s">
        <v>15</v>
      </c>
      <c r="B21" s="1">
        <v>20</v>
      </c>
      <c r="C21" s="2" t="s">
        <v>2059</v>
      </c>
      <c r="D21" s="30">
        <v>23399</v>
      </c>
      <c r="E21" s="3">
        <f t="shared" si="0"/>
        <v>0.46089148890070714</v>
      </c>
      <c r="F21" s="52" t="s">
        <v>1736</v>
      </c>
      <c r="G21" s="53">
        <v>25680</v>
      </c>
      <c r="H21" s="54">
        <f t="shared" si="1"/>
        <v>0.50582048100218635</v>
      </c>
      <c r="I21" s="4" t="s">
        <v>2040</v>
      </c>
      <c r="J21" s="5">
        <v>586</v>
      </c>
      <c r="K21" s="6">
        <f t="shared" si="2"/>
        <v>1.1542476708227462E-2</v>
      </c>
      <c r="L21" s="7" t="s">
        <v>2059</v>
      </c>
      <c r="M21" s="8">
        <v>1104</v>
      </c>
      <c r="N21" s="9">
        <f t="shared" si="3"/>
        <v>2.1745553388879041E-2</v>
      </c>
      <c r="O21" s="10"/>
      <c r="P21" s="11"/>
      <c r="Q21" s="12">
        <f t="shared" si="4"/>
        <v>0</v>
      </c>
      <c r="R21" s="13"/>
      <c r="S21" s="14"/>
      <c r="T21" s="15">
        <f t="shared" si="5"/>
        <v>0</v>
      </c>
      <c r="U21" s="16">
        <f t="shared" si="6"/>
        <v>50769</v>
      </c>
      <c r="V21" s="1" t="s">
        <v>1736</v>
      </c>
      <c r="W21" s="29" t="s">
        <v>18</v>
      </c>
      <c r="X21" s="1" t="s">
        <v>2228</v>
      </c>
    </row>
    <row r="22" spans="1:24" x14ac:dyDescent="0.25">
      <c r="A22" s="1" t="s">
        <v>15</v>
      </c>
      <c r="B22" s="1">
        <v>21</v>
      </c>
      <c r="C22" s="2"/>
      <c r="D22" s="30"/>
      <c r="E22" s="3">
        <f t="shared" si="0"/>
        <v>0</v>
      </c>
      <c r="F22" s="52" t="s">
        <v>72</v>
      </c>
      <c r="G22" s="53">
        <v>37602</v>
      </c>
      <c r="H22" s="54">
        <f t="shared" si="1"/>
        <v>1</v>
      </c>
      <c r="I22" s="4"/>
      <c r="J22" s="5"/>
      <c r="K22" s="6">
        <f t="shared" si="2"/>
        <v>0</v>
      </c>
      <c r="L22" s="7"/>
      <c r="M22" s="8"/>
      <c r="N22" s="9">
        <f t="shared" si="3"/>
        <v>0</v>
      </c>
      <c r="O22" s="10"/>
      <c r="P22" s="11"/>
      <c r="Q22" s="12">
        <f t="shared" si="4"/>
        <v>0</v>
      </c>
      <c r="R22" s="13"/>
      <c r="S22" s="14"/>
      <c r="T22" s="15">
        <f t="shared" si="5"/>
        <v>0</v>
      </c>
      <c r="U22" s="16">
        <f t="shared" si="6"/>
        <v>37602</v>
      </c>
      <c r="V22" s="1" t="s">
        <v>72</v>
      </c>
      <c r="W22" s="29" t="s">
        <v>18</v>
      </c>
      <c r="X22" s="1" t="s">
        <v>18</v>
      </c>
    </row>
    <row r="23" spans="1:24" x14ac:dyDescent="0.25">
      <c r="A23" s="1" t="s">
        <v>15</v>
      </c>
      <c r="B23" s="1">
        <v>22</v>
      </c>
      <c r="C23" s="2" t="s">
        <v>654</v>
      </c>
      <c r="D23" s="30">
        <v>25653</v>
      </c>
      <c r="E23" s="3">
        <f t="shared" si="0"/>
        <v>0.58868210294421364</v>
      </c>
      <c r="F23" s="52" t="s">
        <v>2229</v>
      </c>
      <c r="G23" s="53">
        <v>17070</v>
      </c>
      <c r="H23" s="54">
        <f t="shared" si="1"/>
        <v>0.39172040296486677</v>
      </c>
      <c r="I23" s="4" t="s">
        <v>2230</v>
      </c>
      <c r="J23" s="5">
        <v>845</v>
      </c>
      <c r="K23" s="6">
        <f t="shared" si="2"/>
        <v>1.9390963122748239E-2</v>
      </c>
      <c r="L23" s="7"/>
      <c r="M23" s="8"/>
      <c r="N23" s="9">
        <f t="shared" si="3"/>
        <v>0</v>
      </c>
      <c r="O23" s="10"/>
      <c r="P23" s="11"/>
      <c r="Q23" s="12">
        <f t="shared" si="4"/>
        <v>0</v>
      </c>
      <c r="R23" s="13" t="s">
        <v>490</v>
      </c>
      <c r="S23" s="14">
        <v>9</v>
      </c>
      <c r="T23" s="15">
        <f t="shared" si="5"/>
        <v>2.0653096817128302E-4</v>
      </c>
      <c r="U23" s="16">
        <f t="shared" si="6"/>
        <v>43577</v>
      </c>
      <c r="V23" s="1" t="s">
        <v>654</v>
      </c>
      <c r="W23" s="29" t="s">
        <v>42</v>
      </c>
      <c r="X23" s="1" t="s">
        <v>2231</v>
      </c>
    </row>
    <row r="24" spans="1:24" x14ac:dyDescent="0.25">
      <c r="A24" s="1" t="s">
        <v>15</v>
      </c>
      <c r="B24" s="1">
        <v>23</v>
      </c>
      <c r="C24" s="2" t="s">
        <v>1863</v>
      </c>
      <c r="D24" s="30">
        <v>20317</v>
      </c>
      <c r="E24" s="3">
        <f t="shared" si="0"/>
        <v>0.83529992188463598</v>
      </c>
      <c r="F24" s="52" t="s">
        <v>2232</v>
      </c>
      <c r="G24" s="53">
        <v>4006</v>
      </c>
      <c r="H24" s="54">
        <f t="shared" si="1"/>
        <v>0.16470007811536405</v>
      </c>
      <c r="I24" s="4"/>
      <c r="J24" s="5"/>
      <c r="K24" s="6">
        <f t="shared" si="2"/>
        <v>0</v>
      </c>
      <c r="L24" s="7"/>
      <c r="M24" s="8"/>
      <c r="N24" s="9">
        <f t="shared" si="3"/>
        <v>0</v>
      </c>
      <c r="O24" s="10"/>
      <c r="P24" s="11"/>
      <c r="Q24" s="12">
        <f t="shared" si="4"/>
        <v>0</v>
      </c>
      <c r="R24" s="13"/>
      <c r="S24" s="14"/>
      <c r="T24" s="15">
        <f t="shared" si="5"/>
        <v>0</v>
      </c>
      <c r="U24" s="16">
        <f t="shared" si="6"/>
        <v>24323</v>
      </c>
      <c r="V24" s="1" t="s">
        <v>1863</v>
      </c>
      <c r="W24" s="29" t="s">
        <v>42</v>
      </c>
      <c r="X24" s="1" t="s">
        <v>98</v>
      </c>
    </row>
    <row r="25" spans="1:24" x14ac:dyDescent="0.25">
      <c r="A25" s="1" t="s">
        <v>15</v>
      </c>
      <c r="B25" s="1">
        <v>24</v>
      </c>
      <c r="C25" s="2" t="s">
        <v>2062</v>
      </c>
      <c r="D25" s="30">
        <v>23939</v>
      </c>
      <c r="E25" s="3">
        <f t="shared" si="0"/>
        <v>0.53632799372689588</v>
      </c>
      <c r="F25" s="52" t="s">
        <v>2233</v>
      </c>
      <c r="G25" s="53">
        <v>18778</v>
      </c>
      <c r="H25" s="54">
        <f t="shared" si="1"/>
        <v>0.42070124341884174</v>
      </c>
      <c r="I25" s="4" t="s">
        <v>2233</v>
      </c>
      <c r="J25" s="5">
        <v>827</v>
      </c>
      <c r="K25" s="6">
        <f t="shared" si="2"/>
        <v>1.8528060938725215E-2</v>
      </c>
      <c r="L25" s="7" t="s">
        <v>2062</v>
      </c>
      <c r="M25" s="8">
        <v>1091</v>
      </c>
      <c r="N25" s="9">
        <f t="shared" si="3"/>
        <v>2.4442701915537133E-2</v>
      </c>
      <c r="O25" s="10"/>
      <c r="P25" s="11"/>
      <c r="Q25" s="12">
        <f t="shared" si="4"/>
        <v>0</v>
      </c>
      <c r="R25" s="13"/>
      <c r="S25" s="14"/>
      <c r="T25" s="15">
        <f t="shared" si="5"/>
        <v>0</v>
      </c>
      <c r="U25" s="16">
        <f t="shared" si="6"/>
        <v>44635</v>
      </c>
      <c r="V25" s="1" t="s">
        <v>2062</v>
      </c>
      <c r="W25" s="29" t="s">
        <v>42</v>
      </c>
      <c r="X25" s="1" t="s">
        <v>541</v>
      </c>
    </row>
    <row r="26" spans="1:24" x14ac:dyDescent="0.25">
      <c r="A26" s="1" t="s">
        <v>15</v>
      </c>
      <c r="B26" s="1">
        <v>25</v>
      </c>
      <c r="C26" s="2" t="s">
        <v>1437</v>
      </c>
      <c r="D26" s="30">
        <v>29777</v>
      </c>
      <c r="E26" s="3">
        <f t="shared" si="0"/>
        <v>0.58402306515514057</v>
      </c>
      <c r="F26" s="52" t="s">
        <v>2234</v>
      </c>
      <c r="G26" s="53">
        <v>18954</v>
      </c>
      <c r="H26" s="54">
        <f t="shared" si="1"/>
        <v>0.37174910759816421</v>
      </c>
      <c r="I26" s="4" t="s">
        <v>2234</v>
      </c>
      <c r="J26" s="5">
        <v>1324</v>
      </c>
      <c r="K26" s="6">
        <f t="shared" si="2"/>
        <v>2.5967912760365589E-2</v>
      </c>
      <c r="L26" s="7" t="s">
        <v>1437</v>
      </c>
      <c r="M26" s="8">
        <v>931</v>
      </c>
      <c r="N26" s="9">
        <f t="shared" si="3"/>
        <v>1.8259914486329579E-2</v>
      </c>
      <c r="O26" s="10"/>
      <c r="P26" s="11"/>
      <c r="Q26" s="12">
        <f t="shared" si="4"/>
        <v>0</v>
      </c>
      <c r="R26" s="13"/>
      <c r="S26" s="14"/>
      <c r="T26" s="15">
        <f t="shared" si="5"/>
        <v>0</v>
      </c>
      <c r="U26" s="16">
        <f t="shared" si="6"/>
        <v>50986</v>
      </c>
      <c r="V26" s="1" t="s">
        <v>1437</v>
      </c>
      <c r="W26" s="29" t="s">
        <v>42</v>
      </c>
      <c r="X26" s="1" t="s">
        <v>541</v>
      </c>
    </row>
    <row r="27" spans="1:24" x14ac:dyDescent="0.25">
      <c r="A27" s="1" t="s">
        <v>15</v>
      </c>
      <c r="B27" s="1">
        <v>26</v>
      </c>
      <c r="C27" s="2" t="s">
        <v>2063</v>
      </c>
      <c r="D27" s="30">
        <v>38581</v>
      </c>
      <c r="E27" s="3">
        <f t="shared" si="0"/>
        <v>0.58341146227128382</v>
      </c>
      <c r="F27" s="52" t="s">
        <v>2235</v>
      </c>
      <c r="G27" s="53">
        <v>26095</v>
      </c>
      <c r="H27" s="54">
        <f t="shared" si="1"/>
        <v>0.39460154241645246</v>
      </c>
      <c r="I27" s="4" t="s">
        <v>2235</v>
      </c>
      <c r="J27" s="5">
        <v>1454</v>
      </c>
      <c r="K27" s="6">
        <f t="shared" si="2"/>
        <v>2.1986995312263724E-2</v>
      </c>
      <c r="L27" s="7"/>
      <c r="M27" s="8"/>
      <c r="N27" s="9">
        <f t="shared" si="3"/>
        <v>0</v>
      </c>
      <c r="O27" s="10"/>
      <c r="P27" s="11"/>
      <c r="Q27" s="12">
        <f t="shared" si="4"/>
        <v>0</v>
      </c>
      <c r="R27" s="13"/>
      <c r="S27" s="14"/>
      <c r="T27" s="15">
        <f t="shared" si="5"/>
        <v>0</v>
      </c>
      <c r="U27" s="16">
        <f t="shared" si="6"/>
        <v>66130</v>
      </c>
      <c r="V27" s="1" t="s">
        <v>2063</v>
      </c>
      <c r="W27" s="29" t="s">
        <v>42</v>
      </c>
      <c r="X27" s="1" t="s">
        <v>665</v>
      </c>
    </row>
    <row r="28" spans="1:24" x14ac:dyDescent="0.25">
      <c r="A28" s="1" t="s">
        <v>15</v>
      </c>
      <c r="B28" s="1">
        <v>27</v>
      </c>
      <c r="C28" s="2" t="s">
        <v>1441</v>
      </c>
      <c r="D28" s="30">
        <v>29279</v>
      </c>
      <c r="E28" s="3">
        <f t="shared" si="0"/>
        <v>0.63826215856822099</v>
      </c>
      <c r="F28" s="52" t="s">
        <v>860</v>
      </c>
      <c r="G28" s="53">
        <v>15307</v>
      </c>
      <c r="H28" s="54">
        <f t="shared" si="1"/>
        <v>0.33368212238135725</v>
      </c>
      <c r="I28" s="4" t="s">
        <v>860</v>
      </c>
      <c r="J28" s="5">
        <v>1287</v>
      </c>
      <c r="K28" s="6">
        <f t="shared" si="2"/>
        <v>2.8055719050421816E-2</v>
      </c>
      <c r="L28" s="7"/>
      <c r="M28" s="8"/>
      <c r="N28" s="9">
        <f t="shared" si="3"/>
        <v>0</v>
      </c>
      <c r="O28" s="10"/>
      <c r="P28" s="11"/>
      <c r="Q28" s="12">
        <f t="shared" si="4"/>
        <v>0</v>
      </c>
      <c r="R28" s="13"/>
      <c r="S28" s="14"/>
      <c r="T28" s="15">
        <f t="shared" si="5"/>
        <v>0</v>
      </c>
      <c r="U28" s="16">
        <f t="shared" si="6"/>
        <v>45873</v>
      </c>
      <c r="V28" s="1" t="s">
        <v>1441</v>
      </c>
      <c r="W28" s="29" t="s">
        <v>42</v>
      </c>
      <c r="X28" s="1" t="s">
        <v>665</v>
      </c>
    </row>
    <row r="29" spans="1:24" x14ac:dyDescent="0.25">
      <c r="A29" s="1" t="s">
        <v>15</v>
      </c>
      <c r="B29" s="1">
        <v>28</v>
      </c>
      <c r="C29" s="2" t="s">
        <v>218</v>
      </c>
      <c r="D29" s="30">
        <v>28863</v>
      </c>
      <c r="E29" s="3">
        <f t="shared" si="0"/>
        <v>0.46840311587147032</v>
      </c>
      <c r="F29" s="52" t="s">
        <v>1687</v>
      </c>
      <c r="G29" s="53">
        <v>29835</v>
      </c>
      <c r="H29" s="54">
        <f t="shared" si="1"/>
        <v>0.48417721518987344</v>
      </c>
      <c r="I29" s="4" t="s">
        <v>1687</v>
      </c>
      <c r="J29" s="5">
        <v>2022</v>
      </c>
      <c r="K29" s="6">
        <f t="shared" si="2"/>
        <v>3.2814021421616359E-2</v>
      </c>
      <c r="L29" s="7" t="s">
        <v>218</v>
      </c>
      <c r="M29" s="8">
        <v>896</v>
      </c>
      <c r="N29" s="9">
        <f t="shared" si="3"/>
        <v>1.4540733528075301E-2</v>
      </c>
      <c r="O29" s="10"/>
      <c r="P29" s="11"/>
      <c r="Q29" s="12">
        <f t="shared" si="4"/>
        <v>0</v>
      </c>
      <c r="R29" s="13" t="s">
        <v>2236</v>
      </c>
      <c r="S29" s="14">
        <v>4</v>
      </c>
      <c r="T29" s="15">
        <f t="shared" si="5"/>
        <v>6.4913988964621872E-5</v>
      </c>
      <c r="U29" s="16">
        <f t="shared" si="6"/>
        <v>61620</v>
      </c>
      <c r="V29" s="1" t="s">
        <v>1687</v>
      </c>
      <c r="W29" s="29" t="s">
        <v>18</v>
      </c>
      <c r="X29" s="1" t="s">
        <v>2237</v>
      </c>
    </row>
    <row r="30" spans="1:24" x14ac:dyDescent="0.25">
      <c r="A30" s="1" t="s">
        <v>15</v>
      </c>
      <c r="B30" s="1">
        <v>29</v>
      </c>
      <c r="C30" s="2" t="s">
        <v>1539</v>
      </c>
      <c r="D30" s="30">
        <v>19743</v>
      </c>
      <c r="E30" s="3">
        <f t="shared" si="0"/>
        <v>0.49182900702506105</v>
      </c>
      <c r="F30" s="52" t="s">
        <v>2238</v>
      </c>
      <c r="G30" s="53">
        <v>17884</v>
      </c>
      <c r="H30" s="54">
        <f t="shared" si="1"/>
        <v>0.44551840964575756</v>
      </c>
      <c r="I30" s="4" t="s">
        <v>2238</v>
      </c>
      <c r="J30" s="5">
        <v>1248</v>
      </c>
      <c r="K30" s="6">
        <f t="shared" si="2"/>
        <v>3.108963180708485E-2</v>
      </c>
      <c r="L30" s="7" t="s">
        <v>1539</v>
      </c>
      <c r="M30" s="8">
        <v>1267</v>
      </c>
      <c r="N30" s="9">
        <f t="shared" si="3"/>
        <v>3.1562951522096559E-2</v>
      </c>
      <c r="O30" s="10"/>
      <c r="P30" s="11"/>
      <c r="Q30" s="12">
        <f t="shared" si="4"/>
        <v>0</v>
      </c>
      <c r="R30" s="13"/>
      <c r="S30" s="14"/>
      <c r="T30" s="15">
        <f t="shared" si="5"/>
        <v>0</v>
      </c>
      <c r="U30" s="16">
        <f t="shared" si="6"/>
        <v>40142</v>
      </c>
      <c r="V30" s="1" t="s">
        <v>1539</v>
      </c>
      <c r="W30" s="29" t="s">
        <v>42</v>
      </c>
      <c r="X30" s="1" t="s">
        <v>541</v>
      </c>
    </row>
    <row r="31" spans="1:24" x14ac:dyDescent="0.25">
      <c r="A31" s="1" t="s">
        <v>15</v>
      </c>
      <c r="B31" s="1">
        <v>30</v>
      </c>
      <c r="C31" s="2" t="s">
        <v>2239</v>
      </c>
      <c r="D31" s="30">
        <v>23130</v>
      </c>
      <c r="E31" s="3">
        <f t="shared" si="0"/>
        <v>0.429949625443798</v>
      </c>
      <c r="F31" s="52" t="s">
        <v>1575</v>
      </c>
      <c r="G31" s="53">
        <v>28719</v>
      </c>
      <c r="H31" s="54">
        <f t="shared" si="1"/>
        <v>0.53384017696154062</v>
      </c>
      <c r="I31" s="4" t="s">
        <v>2240</v>
      </c>
      <c r="J31" s="5">
        <v>937</v>
      </c>
      <c r="K31" s="6">
        <f t="shared" si="2"/>
        <v>1.7417328103797609E-2</v>
      </c>
      <c r="L31" s="7" t="s">
        <v>2239</v>
      </c>
      <c r="M31" s="8">
        <v>1011</v>
      </c>
      <c r="N31" s="9">
        <f t="shared" si="3"/>
        <v>1.8792869490863801E-2</v>
      </c>
      <c r="O31" s="10"/>
      <c r="P31" s="11"/>
      <c r="Q31" s="12">
        <f t="shared" si="4"/>
        <v>0</v>
      </c>
      <c r="R31" s="13"/>
      <c r="S31" s="14"/>
      <c r="T31" s="15">
        <f t="shared" si="5"/>
        <v>0</v>
      </c>
      <c r="U31" s="16">
        <f t="shared" si="6"/>
        <v>53797</v>
      </c>
      <c r="V31" s="1" t="s">
        <v>1575</v>
      </c>
      <c r="W31" s="29" t="s">
        <v>18</v>
      </c>
      <c r="X31" s="1" t="s">
        <v>765</v>
      </c>
    </row>
    <row r="32" spans="1:24" x14ac:dyDescent="0.25">
      <c r="A32" s="1" t="s">
        <v>15</v>
      </c>
      <c r="B32" s="1">
        <v>31</v>
      </c>
      <c r="C32" s="2" t="s">
        <v>2241</v>
      </c>
      <c r="D32" s="30">
        <v>21591</v>
      </c>
      <c r="E32" s="3">
        <f t="shared" si="0"/>
        <v>0.41925085923998523</v>
      </c>
      <c r="F32" s="52" t="s">
        <v>1248</v>
      </c>
      <c r="G32" s="53">
        <v>28184</v>
      </c>
      <c r="H32" s="54">
        <f t="shared" si="1"/>
        <v>0.54727276257791413</v>
      </c>
      <c r="I32" s="4" t="s">
        <v>1248</v>
      </c>
      <c r="J32" s="5">
        <v>1724</v>
      </c>
      <c r="K32" s="6">
        <f t="shared" si="2"/>
        <v>3.347637818210062E-2</v>
      </c>
      <c r="L32" s="7"/>
      <c r="M32" s="8"/>
      <c r="N32" s="9">
        <f t="shared" si="3"/>
        <v>0</v>
      </c>
      <c r="O32" s="10"/>
      <c r="P32" s="11"/>
      <c r="Q32" s="12">
        <f t="shared" si="4"/>
        <v>0</v>
      </c>
      <c r="R32" s="13"/>
      <c r="S32" s="14"/>
      <c r="T32" s="15">
        <f t="shared" si="5"/>
        <v>0</v>
      </c>
      <c r="U32" s="16">
        <f t="shared" si="6"/>
        <v>51499</v>
      </c>
      <c r="V32" s="1" t="s">
        <v>1248</v>
      </c>
      <c r="W32" s="29" t="s">
        <v>18</v>
      </c>
      <c r="X32" s="1" t="s">
        <v>665</v>
      </c>
    </row>
    <row r="33" spans="1:24" x14ac:dyDescent="0.25">
      <c r="A33" s="1" t="s">
        <v>15</v>
      </c>
      <c r="B33" s="1">
        <v>32</v>
      </c>
      <c r="C33" s="2" t="s">
        <v>2135</v>
      </c>
      <c r="D33" s="30">
        <v>23760</v>
      </c>
      <c r="E33" s="3">
        <f t="shared" si="0"/>
        <v>0.41823622601654636</v>
      </c>
      <c r="F33" s="52" t="s">
        <v>1823</v>
      </c>
      <c r="G33" s="53">
        <v>33050</v>
      </c>
      <c r="H33" s="54">
        <f t="shared" si="1"/>
        <v>0.58176377398345358</v>
      </c>
      <c r="I33" s="4"/>
      <c r="J33" s="5"/>
      <c r="K33" s="6">
        <f t="shared" si="2"/>
        <v>0</v>
      </c>
      <c r="L33" s="7"/>
      <c r="M33" s="8"/>
      <c r="N33" s="9">
        <f t="shared" si="3"/>
        <v>0</v>
      </c>
      <c r="O33" s="10"/>
      <c r="P33" s="11"/>
      <c r="Q33" s="12">
        <f t="shared" si="4"/>
        <v>0</v>
      </c>
      <c r="R33" s="13"/>
      <c r="S33" s="14"/>
      <c r="T33" s="15">
        <f t="shared" si="5"/>
        <v>0</v>
      </c>
      <c r="U33" s="16">
        <f t="shared" si="6"/>
        <v>56810</v>
      </c>
      <c r="V33" s="1" t="s">
        <v>1823</v>
      </c>
      <c r="W33" s="29" t="s">
        <v>18</v>
      </c>
      <c r="X33" s="1" t="s">
        <v>98</v>
      </c>
    </row>
    <row r="34" spans="1:24" x14ac:dyDescent="0.25">
      <c r="A34" s="1" t="s">
        <v>15</v>
      </c>
      <c r="B34" s="1">
        <v>33</v>
      </c>
      <c r="C34" s="2" t="s">
        <v>1920</v>
      </c>
      <c r="D34" s="30">
        <v>31256</v>
      </c>
      <c r="E34" s="3">
        <f t="shared" si="0"/>
        <v>0.50589968114206174</v>
      </c>
      <c r="F34" s="52" t="s">
        <v>1501</v>
      </c>
      <c r="G34" s="53">
        <v>28432</v>
      </c>
      <c r="H34" s="54">
        <f t="shared" si="1"/>
        <v>0.46019131476296071</v>
      </c>
      <c r="I34" s="4" t="s">
        <v>1920</v>
      </c>
      <c r="J34" s="5">
        <v>2095</v>
      </c>
      <c r="K34" s="6">
        <f t="shared" si="2"/>
        <v>3.3909004094977581E-2</v>
      </c>
      <c r="L34" s="7"/>
      <c r="M34" s="8"/>
      <c r="N34" s="9">
        <f t="shared" si="3"/>
        <v>0</v>
      </c>
      <c r="O34" s="10"/>
      <c r="P34" s="11"/>
      <c r="Q34" s="12">
        <f t="shared" si="4"/>
        <v>0</v>
      </c>
      <c r="R34" s="13"/>
      <c r="S34" s="14"/>
      <c r="T34" s="15">
        <f t="shared" si="5"/>
        <v>0</v>
      </c>
      <c r="U34" s="16">
        <f t="shared" si="6"/>
        <v>61783</v>
      </c>
      <c r="V34" s="1" t="s">
        <v>1920</v>
      </c>
      <c r="W34" s="29" t="s">
        <v>42</v>
      </c>
      <c r="X34" s="1" t="s">
        <v>1592</v>
      </c>
    </row>
    <row r="35" spans="1:24" x14ac:dyDescent="0.25">
      <c r="A35" s="1" t="s">
        <v>15</v>
      </c>
      <c r="B35" s="1">
        <v>34</v>
      </c>
      <c r="C35" s="2" t="s">
        <v>2242</v>
      </c>
      <c r="D35" s="30">
        <v>22773</v>
      </c>
      <c r="E35" s="3">
        <f t="shared" si="0"/>
        <v>0.42787892452511134</v>
      </c>
      <c r="F35" s="52" t="s">
        <v>2243</v>
      </c>
      <c r="G35" s="53">
        <v>28204</v>
      </c>
      <c r="H35" s="54">
        <f t="shared" si="1"/>
        <v>0.52992127463690508</v>
      </c>
      <c r="I35" s="4" t="s">
        <v>2243</v>
      </c>
      <c r="J35" s="5">
        <v>1269</v>
      </c>
      <c r="K35" s="6">
        <f t="shared" si="2"/>
        <v>2.384307536215546E-2</v>
      </c>
      <c r="L35" s="7" t="s">
        <v>2242</v>
      </c>
      <c r="M35" s="8">
        <v>975</v>
      </c>
      <c r="N35" s="9">
        <f t="shared" si="3"/>
        <v>1.8319147736880672E-2</v>
      </c>
      <c r="O35" s="10"/>
      <c r="P35" s="11"/>
      <c r="Q35" s="12">
        <f t="shared" si="4"/>
        <v>0</v>
      </c>
      <c r="R35" s="13" t="s">
        <v>1671</v>
      </c>
      <c r="S35" s="14">
        <v>2</v>
      </c>
      <c r="T35" s="15">
        <f t="shared" si="5"/>
        <v>3.7577738947447533E-5</v>
      </c>
      <c r="U35" s="16">
        <f t="shared" si="6"/>
        <v>53223</v>
      </c>
      <c r="V35" s="1" t="s">
        <v>2243</v>
      </c>
      <c r="W35" s="29" t="s">
        <v>18</v>
      </c>
      <c r="X35" s="1" t="s">
        <v>2237</v>
      </c>
    </row>
    <row r="36" spans="1:24" x14ac:dyDescent="0.25">
      <c r="A36" s="1" t="s">
        <v>15</v>
      </c>
      <c r="B36" s="1">
        <v>35</v>
      </c>
      <c r="C36" s="2" t="s">
        <v>966</v>
      </c>
      <c r="D36" s="30">
        <v>25871</v>
      </c>
      <c r="E36" s="3">
        <f t="shared" si="0"/>
        <v>0.4546668775592696</v>
      </c>
      <c r="F36" s="52" t="s">
        <v>2071</v>
      </c>
      <c r="G36" s="53">
        <v>28763</v>
      </c>
      <c r="H36" s="54">
        <f t="shared" si="1"/>
        <v>0.50549199486828</v>
      </c>
      <c r="I36" s="4" t="s">
        <v>966</v>
      </c>
      <c r="J36" s="5">
        <v>1208</v>
      </c>
      <c r="K36" s="6">
        <f t="shared" si="2"/>
        <v>2.1229855362823149E-2</v>
      </c>
      <c r="L36" s="7" t="s">
        <v>966</v>
      </c>
      <c r="M36" s="8">
        <v>1059</v>
      </c>
      <c r="N36" s="9">
        <f t="shared" si="3"/>
        <v>1.8611272209627248E-2</v>
      </c>
      <c r="O36" s="10"/>
      <c r="P36" s="11"/>
      <c r="Q36" s="12">
        <f t="shared" si="4"/>
        <v>0</v>
      </c>
      <c r="R36" s="13"/>
      <c r="S36" s="14"/>
      <c r="T36" s="15">
        <f t="shared" si="5"/>
        <v>0</v>
      </c>
      <c r="U36" s="16">
        <f t="shared" si="6"/>
        <v>56901</v>
      </c>
      <c r="V36" s="1" t="s">
        <v>2071</v>
      </c>
      <c r="W36" s="29" t="s">
        <v>18</v>
      </c>
      <c r="X36" s="1" t="s">
        <v>2223</v>
      </c>
    </row>
    <row r="37" spans="1:24" x14ac:dyDescent="0.25">
      <c r="A37" s="1" t="s">
        <v>15</v>
      </c>
      <c r="B37" s="1">
        <v>36</v>
      </c>
      <c r="C37" s="2" t="s">
        <v>2244</v>
      </c>
      <c r="D37" s="30">
        <v>29137</v>
      </c>
      <c r="E37" s="3">
        <f t="shared" si="0"/>
        <v>0.51377133587247847</v>
      </c>
      <c r="F37" s="52" t="s">
        <v>2245</v>
      </c>
      <c r="G37" s="53">
        <v>27575</v>
      </c>
      <c r="H37" s="54">
        <f t="shared" si="1"/>
        <v>0.48622866412752153</v>
      </c>
      <c r="I37" s="4"/>
      <c r="J37" s="5"/>
      <c r="K37" s="6">
        <f t="shared" si="2"/>
        <v>0</v>
      </c>
      <c r="L37" s="7"/>
      <c r="M37" s="8"/>
      <c r="N37" s="9">
        <f t="shared" si="3"/>
        <v>0</v>
      </c>
      <c r="O37" s="10"/>
      <c r="P37" s="11"/>
      <c r="Q37" s="12">
        <f t="shared" si="4"/>
        <v>0</v>
      </c>
      <c r="R37" s="13"/>
      <c r="S37" s="14"/>
      <c r="T37" s="15">
        <f t="shared" si="5"/>
        <v>0</v>
      </c>
      <c r="U37" s="16">
        <f t="shared" si="6"/>
        <v>56712</v>
      </c>
      <c r="V37" s="1" t="s">
        <v>2244</v>
      </c>
      <c r="W37" s="29" t="s">
        <v>42</v>
      </c>
      <c r="X37" s="1" t="s">
        <v>98</v>
      </c>
    </row>
    <row r="38" spans="1:24" x14ac:dyDescent="0.25">
      <c r="A38" s="71"/>
      <c r="B38" s="71"/>
      <c r="C38" s="65"/>
      <c r="D38" s="66"/>
      <c r="E38" s="67"/>
      <c r="F38" s="65"/>
      <c r="G38" s="68"/>
      <c r="H38" s="67"/>
      <c r="I38" s="65"/>
      <c r="J38" s="68"/>
      <c r="K38" s="67"/>
      <c r="L38" s="65"/>
      <c r="M38" s="68"/>
      <c r="N38" s="67"/>
      <c r="O38" s="65"/>
      <c r="P38" s="68"/>
      <c r="Q38" s="67"/>
      <c r="R38" s="65"/>
      <c r="S38" s="68"/>
      <c r="T38" s="69"/>
      <c r="U38" s="70"/>
      <c r="V38" s="71"/>
      <c r="W38" s="64"/>
      <c r="X38" s="71"/>
    </row>
    <row r="39" spans="1:24" x14ac:dyDescent="0.25">
      <c r="A39" s="1" t="s">
        <v>175</v>
      </c>
      <c r="B39" s="1">
        <v>1</v>
      </c>
      <c r="C39" s="2" t="s">
        <v>1461</v>
      </c>
      <c r="D39" s="30">
        <v>5193</v>
      </c>
      <c r="E39" s="3">
        <f t="shared" ref="E39:E70" si="7">D39/SUM($D39,$G39,$J39,$M39,$P39,$S39)</f>
        <v>0.9176532956352712</v>
      </c>
      <c r="F39" s="52"/>
      <c r="G39" s="53"/>
      <c r="H39" s="54">
        <f t="shared" ref="H39:H70" si="8">G39/SUM($D39,$G39,$J39,$M39,$P39,$S39)</f>
        <v>0</v>
      </c>
      <c r="I39" s="4"/>
      <c r="J39" s="5"/>
      <c r="K39" s="6">
        <f t="shared" ref="K39:K70" si="9">J39/SUM($D39,$G39,$J39,$M39,$P39,$S39)</f>
        <v>0</v>
      </c>
      <c r="L39" s="7"/>
      <c r="M39" s="8"/>
      <c r="N39" s="9">
        <f t="shared" ref="N39:N70" si="10">M39/SUM($D39,$G39,$J39,$M39,$P39,$S39)</f>
        <v>0</v>
      </c>
      <c r="O39" s="10"/>
      <c r="P39" s="11"/>
      <c r="Q39" s="12">
        <f t="shared" ref="Q39:Q70" si="11">P39/SUM($D39,$G39,$J39,$M39,$P39,$S39)</f>
        <v>0</v>
      </c>
      <c r="R39" s="13" t="s">
        <v>2246</v>
      </c>
      <c r="S39" s="14">
        <f>176+290</f>
        <v>466</v>
      </c>
      <c r="T39" s="15">
        <f t="shared" ref="T39:T70" si="12">S39/SUM($D39,$G39,$J39,$M39,$P39,$S39)</f>
        <v>8.2346704364728754E-2</v>
      </c>
      <c r="U39" s="16">
        <f t="shared" ref="U39:U70" si="13">D39+G39+J39+M39+P39+S39</f>
        <v>5659</v>
      </c>
      <c r="V39" s="1" t="s">
        <v>1461</v>
      </c>
      <c r="W39" s="29" t="s">
        <v>42</v>
      </c>
      <c r="X39" s="1" t="s">
        <v>2247</v>
      </c>
    </row>
    <row r="40" spans="1:24" x14ac:dyDescent="0.25">
      <c r="A40" s="1" t="s">
        <v>175</v>
      </c>
      <c r="B40" s="1">
        <v>2</v>
      </c>
      <c r="C40" s="2" t="s">
        <v>1922</v>
      </c>
      <c r="D40" s="30">
        <v>6848</v>
      </c>
      <c r="E40" s="3">
        <f t="shared" si="7"/>
        <v>0.51292038049584299</v>
      </c>
      <c r="F40" s="52" t="s">
        <v>402</v>
      </c>
      <c r="G40" s="53">
        <v>5885</v>
      </c>
      <c r="H40" s="54">
        <f t="shared" si="8"/>
        <v>0.44079095198861507</v>
      </c>
      <c r="I40" s="4" t="s">
        <v>402</v>
      </c>
      <c r="J40" s="5">
        <v>330</v>
      </c>
      <c r="K40" s="6">
        <f t="shared" si="9"/>
        <v>2.4717249644221406E-2</v>
      </c>
      <c r="L40" s="7" t="s">
        <v>1922</v>
      </c>
      <c r="M40" s="8">
        <v>288</v>
      </c>
      <c r="N40" s="9">
        <f t="shared" si="10"/>
        <v>2.1571417871320501E-2</v>
      </c>
      <c r="O40" s="10"/>
      <c r="P40" s="11"/>
      <c r="Q40" s="12">
        <f t="shared" si="11"/>
        <v>0</v>
      </c>
      <c r="R40" s="13"/>
      <c r="S40" s="14"/>
      <c r="T40" s="15">
        <f t="shared" si="12"/>
        <v>0</v>
      </c>
      <c r="U40" s="16">
        <f t="shared" si="13"/>
        <v>13351</v>
      </c>
      <c r="V40" s="1" t="s">
        <v>1922</v>
      </c>
      <c r="W40" s="29" t="s">
        <v>42</v>
      </c>
      <c r="X40" s="1" t="s">
        <v>541</v>
      </c>
    </row>
    <row r="41" spans="1:24" x14ac:dyDescent="0.25">
      <c r="A41" s="1" t="s">
        <v>175</v>
      </c>
      <c r="B41" s="1">
        <v>3</v>
      </c>
      <c r="C41" s="2" t="s">
        <v>753</v>
      </c>
      <c r="D41" s="30">
        <v>3983</v>
      </c>
      <c r="E41" s="3">
        <f t="shared" si="7"/>
        <v>1</v>
      </c>
      <c r="F41" s="52"/>
      <c r="G41" s="53"/>
      <c r="H41" s="54">
        <f t="shared" si="8"/>
        <v>0</v>
      </c>
      <c r="I41" s="4"/>
      <c r="J41" s="5"/>
      <c r="K41" s="6">
        <f t="shared" si="9"/>
        <v>0</v>
      </c>
      <c r="L41" s="7"/>
      <c r="M41" s="8"/>
      <c r="N41" s="9">
        <f t="shared" si="10"/>
        <v>0</v>
      </c>
      <c r="O41" s="10"/>
      <c r="P41" s="11"/>
      <c r="Q41" s="12">
        <f t="shared" si="11"/>
        <v>0</v>
      </c>
      <c r="R41" s="13"/>
      <c r="S41" s="14"/>
      <c r="T41" s="15">
        <f t="shared" si="12"/>
        <v>0</v>
      </c>
      <c r="U41" s="16">
        <f t="shared" si="13"/>
        <v>3983</v>
      </c>
      <c r="V41" s="1" t="s">
        <v>753</v>
      </c>
      <c r="W41" s="29" t="s">
        <v>42</v>
      </c>
      <c r="X41" s="1" t="s">
        <v>42</v>
      </c>
    </row>
    <row r="42" spans="1:24" x14ac:dyDescent="0.25">
      <c r="A42" s="1" t="s">
        <v>175</v>
      </c>
      <c r="B42" s="1">
        <v>4</v>
      </c>
      <c r="C42" s="2" t="s">
        <v>2074</v>
      </c>
      <c r="D42" s="30">
        <v>3944</v>
      </c>
      <c r="E42" s="3">
        <f t="shared" si="7"/>
        <v>0.8609473913992578</v>
      </c>
      <c r="F42" s="52" t="s">
        <v>2248</v>
      </c>
      <c r="G42" s="53">
        <v>637</v>
      </c>
      <c r="H42" s="54">
        <f t="shared" si="8"/>
        <v>0.1390526086007422</v>
      </c>
      <c r="I42" s="4"/>
      <c r="J42" s="5"/>
      <c r="K42" s="6">
        <f t="shared" si="9"/>
        <v>0</v>
      </c>
      <c r="L42" s="7"/>
      <c r="M42" s="8"/>
      <c r="N42" s="9">
        <f t="shared" si="10"/>
        <v>0</v>
      </c>
      <c r="O42" s="10"/>
      <c r="P42" s="11"/>
      <c r="Q42" s="12">
        <f t="shared" si="11"/>
        <v>0</v>
      </c>
      <c r="R42" s="13"/>
      <c r="S42" s="14"/>
      <c r="T42" s="15">
        <f t="shared" si="12"/>
        <v>0</v>
      </c>
      <c r="U42" s="16">
        <f t="shared" si="13"/>
        <v>4581</v>
      </c>
      <c r="V42" s="1" t="s">
        <v>2074</v>
      </c>
      <c r="W42" s="29" t="s">
        <v>42</v>
      </c>
      <c r="X42" s="1" t="s">
        <v>98</v>
      </c>
    </row>
    <row r="43" spans="1:24" x14ac:dyDescent="0.25">
      <c r="A43" s="1" t="s">
        <v>175</v>
      </c>
      <c r="B43" s="1">
        <v>5</v>
      </c>
      <c r="C43" s="2" t="s">
        <v>1467</v>
      </c>
      <c r="D43" s="30">
        <v>8140</v>
      </c>
      <c r="E43" s="3">
        <f t="shared" si="7"/>
        <v>0.84396060134784867</v>
      </c>
      <c r="F43" s="52" t="s">
        <v>637</v>
      </c>
      <c r="G43" s="53">
        <v>1303</v>
      </c>
      <c r="H43" s="54">
        <f t="shared" si="8"/>
        <v>0.13509590461378954</v>
      </c>
      <c r="I43" s="4" t="s">
        <v>637</v>
      </c>
      <c r="J43" s="5">
        <v>202</v>
      </c>
      <c r="K43" s="6">
        <f t="shared" si="9"/>
        <v>2.0943494038361845E-2</v>
      </c>
      <c r="L43" s="7"/>
      <c r="M43" s="8"/>
      <c r="N43" s="9">
        <f t="shared" si="10"/>
        <v>0</v>
      </c>
      <c r="O43" s="10"/>
      <c r="P43" s="11"/>
      <c r="Q43" s="12">
        <f t="shared" si="11"/>
        <v>0</v>
      </c>
      <c r="R43" s="13" t="s">
        <v>2249</v>
      </c>
      <c r="S43" s="14">
        <v>0</v>
      </c>
      <c r="T43" s="15">
        <f t="shared" si="12"/>
        <v>0</v>
      </c>
      <c r="U43" s="16">
        <f t="shared" si="13"/>
        <v>9645</v>
      </c>
      <c r="V43" s="1" t="s">
        <v>1467</v>
      </c>
      <c r="W43" s="29" t="s">
        <v>42</v>
      </c>
      <c r="X43" s="1" t="s">
        <v>2250</v>
      </c>
    </row>
    <row r="44" spans="1:24" x14ac:dyDescent="0.25">
      <c r="A44" s="1" t="s">
        <v>175</v>
      </c>
      <c r="B44" s="1">
        <v>6</v>
      </c>
      <c r="C44" s="2" t="s">
        <v>2251</v>
      </c>
      <c r="D44" s="30">
        <v>5118</v>
      </c>
      <c r="E44" s="3">
        <f t="shared" si="7"/>
        <v>0.93428258488499449</v>
      </c>
      <c r="F44" s="52"/>
      <c r="G44" s="53"/>
      <c r="H44" s="54">
        <f t="shared" si="8"/>
        <v>0</v>
      </c>
      <c r="I44" s="4"/>
      <c r="J44" s="5"/>
      <c r="K44" s="6">
        <f t="shared" si="9"/>
        <v>0</v>
      </c>
      <c r="L44" s="7" t="s">
        <v>2252</v>
      </c>
      <c r="M44" s="8">
        <v>360</v>
      </c>
      <c r="N44" s="9">
        <f t="shared" si="10"/>
        <v>6.5717415115005479E-2</v>
      </c>
      <c r="O44" s="10"/>
      <c r="P44" s="11"/>
      <c r="Q44" s="12">
        <f t="shared" si="11"/>
        <v>0</v>
      </c>
      <c r="R44" s="13"/>
      <c r="S44" s="14"/>
      <c r="T44" s="15">
        <f t="shared" si="12"/>
        <v>0</v>
      </c>
      <c r="U44" s="16">
        <f t="shared" si="13"/>
        <v>5478</v>
      </c>
      <c r="V44" s="1" t="s">
        <v>2252</v>
      </c>
      <c r="W44" s="29" t="s">
        <v>42</v>
      </c>
      <c r="X44" s="1" t="s">
        <v>43</v>
      </c>
    </row>
    <row r="45" spans="1:24" x14ac:dyDescent="0.25">
      <c r="A45" s="1" t="s">
        <v>175</v>
      </c>
      <c r="B45" s="1">
        <v>7</v>
      </c>
      <c r="C45" s="2" t="s">
        <v>536</v>
      </c>
      <c r="D45" s="30">
        <v>5663</v>
      </c>
      <c r="E45" s="3">
        <f t="shared" si="7"/>
        <v>1</v>
      </c>
      <c r="F45" s="52"/>
      <c r="G45" s="53"/>
      <c r="H45" s="54">
        <f t="shared" si="8"/>
        <v>0</v>
      </c>
      <c r="I45" s="4"/>
      <c r="J45" s="5"/>
      <c r="K45" s="6">
        <f t="shared" si="9"/>
        <v>0</v>
      </c>
      <c r="L45" s="7"/>
      <c r="M45" s="8"/>
      <c r="N45" s="9">
        <f t="shared" si="10"/>
        <v>0</v>
      </c>
      <c r="O45" s="10"/>
      <c r="P45" s="11"/>
      <c r="Q45" s="12">
        <f t="shared" si="11"/>
        <v>0</v>
      </c>
      <c r="R45" s="13"/>
      <c r="S45" s="14"/>
      <c r="T45" s="15">
        <f t="shared" si="12"/>
        <v>0</v>
      </c>
      <c r="U45" s="16">
        <f t="shared" si="13"/>
        <v>5663</v>
      </c>
      <c r="V45" s="1" t="s">
        <v>536</v>
      </c>
      <c r="W45" s="29" t="s">
        <v>42</v>
      </c>
      <c r="X45" s="1" t="s">
        <v>42</v>
      </c>
    </row>
    <row r="46" spans="1:24" x14ac:dyDescent="0.25">
      <c r="A46" s="1" t="s">
        <v>175</v>
      </c>
      <c r="B46" s="1">
        <v>8</v>
      </c>
      <c r="C46" s="2" t="s">
        <v>2080</v>
      </c>
      <c r="D46" s="30">
        <v>5874</v>
      </c>
      <c r="E46" s="3">
        <f t="shared" si="7"/>
        <v>0.39154779362751635</v>
      </c>
      <c r="F46" s="52" t="s">
        <v>1473</v>
      </c>
      <c r="G46" s="53">
        <v>9128</v>
      </c>
      <c r="H46" s="54">
        <f t="shared" si="8"/>
        <v>0.60845220637248365</v>
      </c>
      <c r="I46" s="4"/>
      <c r="J46" s="5"/>
      <c r="K46" s="6">
        <f t="shared" si="9"/>
        <v>0</v>
      </c>
      <c r="L46" s="7"/>
      <c r="M46" s="8"/>
      <c r="N46" s="9">
        <f t="shared" si="10"/>
        <v>0</v>
      </c>
      <c r="O46" s="10"/>
      <c r="P46" s="11"/>
      <c r="Q46" s="12">
        <f t="shared" si="11"/>
        <v>0</v>
      </c>
      <c r="R46" s="13"/>
      <c r="S46" s="14"/>
      <c r="T46" s="15">
        <f t="shared" si="12"/>
        <v>0</v>
      </c>
      <c r="U46" s="16">
        <f t="shared" si="13"/>
        <v>15002</v>
      </c>
      <c r="V46" s="1" t="s">
        <v>1473</v>
      </c>
      <c r="W46" s="29" t="s">
        <v>18</v>
      </c>
      <c r="X46" s="1" t="s">
        <v>98</v>
      </c>
    </row>
    <row r="47" spans="1:24" x14ac:dyDescent="0.25">
      <c r="A47" s="1" t="s">
        <v>175</v>
      </c>
      <c r="B47" s="1">
        <v>9</v>
      </c>
      <c r="C47" s="2" t="s">
        <v>1474</v>
      </c>
      <c r="D47" s="30">
        <v>7343</v>
      </c>
      <c r="E47" s="3">
        <f t="shared" si="7"/>
        <v>0.66530760170336145</v>
      </c>
      <c r="F47" s="52" t="s">
        <v>2253</v>
      </c>
      <c r="G47" s="53">
        <v>3454</v>
      </c>
      <c r="H47" s="54">
        <f t="shared" si="8"/>
        <v>0.31294735888375463</v>
      </c>
      <c r="I47" s="4" t="s">
        <v>2253</v>
      </c>
      <c r="J47" s="5">
        <v>240</v>
      </c>
      <c r="K47" s="6">
        <f t="shared" si="9"/>
        <v>2.1745039412883936E-2</v>
      </c>
      <c r="L47" s="7"/>
      <c r="M47" s="8"/>
      <c r="N47" s="9">
        <f t="shared" si="10"/>
        <v>0</v>
      </c>
      <c r="O47" s="10"/>
      <c r="P47" s="11"/>
      <c r="Q47" s="12">
        <f t="shared" si="11"/>
        <v>0</v>
      </c>
      <c r="R47" s="13"/>
      <c r="S47" s="14"/>
      <c r="T47" s="15">
        <f t="shared" si="12"/>
        <v>0</v>
      </c>
      <c r="U47" s="16">
        <f t="shared" si="13"/>
        <v>11037</v>
      </c>
      <c r="V47" s="1" t="s">
        <v>1474</v>
      </c>
      <c r="W47" s="29" t="s">
        <v>42</v>
      </c>
      <c r="X47" s="1" t="s">
        <v>665</v>
      </c>
    </row>
    <row r="48" spans="1:24" x14ac:dyDescent="0.25">
      <c r="A48" s="1" t="s">
        <v>175</v>
      </c>
      <c r="B48" s="1">
        <v>10</v>
      </c>
      <c r="C48" s="2" t="s">
        <v>1476</v>
      </c>
      <c r="D48" s="30">
        <v>7028</v>
      </c>
      <c r="E48" s="3">
        <f t="shared" si="7"/>
        <v>1</v>
      </c>
      <c r="F48" s="52"/>
      <c r="G48" s="53"/>
      <c r="H48" s="54">
        <f t="shared" si="8"/>
        <v>0</v>
      </c>
      <c r="I48" s="4"/>
      <c r="J48" s="5"/>
      <c r="K48" s="6">
        <f t="shared" si="9"/>
        <v>0</v>
      </c>
      <c r="L48" s="7"/>
      <c r="M48" s="8"/>
      <c r="N48" s="9">
        <f t="shared" si="10"/>
        <v>0</v>
      </c>
      <c r="O48" s="10"/>
      <c r="P48" s="11"/>
      <c r="Q48" s="12">
        <f t="shared" si="11"/>
        <v>0</v>
      </c>
      <c r="R48" s="13"/>
      <c r="S48" s="14"/>
      <c r="T48" s="15">
        <f t="shared" si="12"/>
        <v>0</v>
      </c>
      <c r="U48" s="16">
        <f t="shared" si="13"/>
        <v>7028</v>
      </c>
      <c r="V48" s="1" t="s">
        <v>1476</v>
      </c>
      <c r="W48" s="29" t="s">
        <v>42</v>
      </c>
      <c r="X48" s="1" t="s">
        <v>42</v>
      </c>
    </row>
    <row r="49" spans="1:24" x14ac:dyDescent="0.25">
      <c r="A49" s="1" t="s">
        <v>175</v>
      </c>
      <c r="B49" s="1">
        <v>11</v>
      </c>
      <c r="C49" s="2" t="s">
        <v>1764</v>
      </c>
      <c r="D49" s="30">
        <v>5845</v>
      </c>
      <c r="E49" s="3">
        <f t="shared" si="7"/>
        <v>0.69716125954198471</v>
      </c>
      <c r="F49" s="52" t="s">
        <v>2254</v>
      </c>
      <c r="G49" s="53">
        <v>2329</v>
      </c>
      <c r="H49" s="54">
        <f t="shared" si="8"/>
        <v>0.27779103053435117</v>
      </c>
      <c r="I49" s="4" t="s">
        <v>2254</v>
      </c>
      <c r="J49" s="5">
        <v>210</v>
      </c>
      <c r="K49" s="6">
        <f t="shared" si="9"/>
        <v>2.5047709923664122E-2</v>
      </c>
      <c r="L49" s="7"/>
      <c r="M49" s="8"/>
      <c r="N49" s="9">
        <f t="shared" si="10"/>
        <v>0</v>
      </c>
      <c r="O49" s="10"/>
      <c r="P49" s="11"/>
      <c r="Q49" s="12">
        <f t="shared" si="11"/>
        <v>0</v>
      </c>
      <c r="R49" s="13" t="s">
        <v>2255</v>
      </c>
      <c r="S49" s="14">
        <v>0</v>
      </c>
      <c r="T49" s="15">
        <f t="shared" si="12"/>
        <v>0</v>
      </c>
      <c r="U49" s="16">
        <f t="shared" si="13"/>
        <v>8384</v>
      </c>
      <c r="V49" s="1" t="s">
        <v>1764</v>
      </c>
      <c r="W49" s="29" t="s">
        <v>42</v>
      </c>
      <c r="X49" s="1" t="s">
        <v>2250</v>
      </c>
    </row>
    <row r="50" spans="1:24" x14ac:dyDescent="0.25">
      <c r="A50" s="1" t="s">
        <v>175</v>
      </c>
      <c r="B50" s="1">
        <v>12</v>
      </c>
      <c r="C50" s="2" t="s">
        <v>1480</v>
      </c>
      <c r="D50" s="30">
        <v>7457</v>
      </c>
      <c r="E50" s="3">
        <f t="shared" si="7"/>
        <v>0.63686053463148007</v>
      </c>
      <c r="F50" s="52" t="s">
        <v>899</v>
      </c>
      <c r="G50" s="53">
        <v>3841</v>
      </c>
      <c r="H50" s="54">
        <f t="shared" si="8"/>
        <v>0.32803826116662399</v>
      </c>
      <c r="I50" s="4"/>
      <c r="J50" s="5"/>
      <c r="K50" s="6">
        <f t="shared" si="9"/>
        <v>0</v>
      </c>
      <c r="L50" s="7" t="s">
        <v>1480</v>
      </c>
      <c r="M50" s="8">
        <v>411</v>
      </c>
      <c r="N50" s="9">
        <f t="shared" si="10"/>
        <v>3.5101204201895976E-2</v>
      </c>
      <c r="O50" s="10"/>
      <c r="P50" s="11"/>
      <c r="Q50" s="12">
        <f t="shared" si="11"/>
        <v>0</v>
      </c>
      <c r="R50" s="13"/>
      <c r="S50" s="14"/>
      <c r="T50" s="15">
        <f t="shared" si="12"/>
        <v>0</v>
      </c>
      <c r="U50" s="16">
        <f t="shared" si="13"/>
        <v>11709</v>
      </c>
      <c r="V50" s="1" t="s">
        <v>1480</v>
      </c>
      <c r="W50" s="29" t="s">
        <v>42</v>
      </c>
      <c r="X50" s="1" t="s">
        <v>539</v>
      </c>
    </row>
    <row r="51" spans="1:24" x14ac:dyDescent="0.25">
      <c r="A51" s="1" t="s">
        <v>175</v>
      </c>
      <c r="B51" s="1">
        <v>13</v>
      </c>
      <c r="C51" s="2" t="s">
        <v>2084</v>
      </c>
      <c r="D51" s="30">
        <v>7803</v>
      </c>
      <c r="E51" s="3">
        <f t="shared" si="7"/>
        <v>0.60376044568245124</v>
      </c>
      <c r="F51" s="52" t="s">
        <v>2256</v>
      </c>
      <c r="G51" s="53">
        <v>4553</v>
      </c>
      <c r="H51" s="54">
        <f t="shared" si="8"/>
        <v>0.35229031259671928</v>
      </c>
      <c r="I51" s="4" t="s">
        <v>2256</v>
      </c>
      <c r="J51" s="5">
        <v>216</v>
      </c>
      <c r="K51" s="6">
        <f t="shared" si="9"/>
        <v>1.6713091922005572E-2</v>
      </c>
      <c r="L51" s="7" t="s">
        <v>2084</v>
      </c>
      <c r="M51" s="8">
        <v>352</v>
      </c>
      <c r="N51" s="9">
        <f t="shared" si="10"/>
        <v>2.7236149798823894E-2</v>
      </c>
      <c r="O51" s="10"/>
      <c r="P51" s="11"/>
      <c r="Q51" s="12">
        <f t="shared" si="11"/>
        <v>0</v>
      </c>
      <c r="R51" s="13"/>
      <c r="S51" s="14"/>
      <c r="T51" s="15">
        <f t="shared" si="12"/>
        <v>0</v>
      </c>
      <c r="U51" s="16">
        <f t="shared" si="13"/>
        <v>12924</v>
      </c>
      <c r="V51" s="1" t="s">
        <v>2084</v>
      </c>
      <c r="W51" s="29" t="s">
        <v>42</v>
      </c>
      <c r="X51" s="1" t="s">
        <v>541</v>
      </c>
    </row>
    <row r="52" spans="1:24" x14ac:dyDescent="0.25">
      <c r="A52" s="1" t="s">
        <v>175</v>
      </c>
      <c r="B52" s="1">
        <v>14</v>
      </c>
      <c r="C52" s="2" t="s">
        <v>2257</v>
      </c>
      <c r="D52" s="30">
        <v>6349</v>
      </c>
      <c r="E52" s="3">
        <f t="shared" si="7"/>
        <v>0.44170029219423962</v>
      </c>
      <c r="F52" s="52" t="s">
        <v>1929</v>
      </c>
      <c r="G52" s="53">
        <v>7104</v>
      </c>
      <c r="H52" s="54">
        <f t="shared" si="8"/>
        <v>0.49422568526506194</v>
      </c>
      <c r="I52" s="4" t="s">
        <v>1929</v>
      </c>
      <c r="J52" s="5">
        <v>649</v>
      </c>
      <c r="K52" s="6">
        <f t="shared" si="9"/>
        <v>4.5150967023792961E-2</v>
      </c>
      <c r="L52" s="7" t="s">
        <v>2257</v>
      </c>
      <c r="M52" s="8">
        <v>272</v>
      </c>
      <c r="N52" s="9">
        <f t="shared" si="10"/>
        <v>1.8923055516905523E-2</v>
      </c>
      <c r="O52" s="10"/>
      <c r="P52" s="11"/>
      <c r="Q52" s="12">
        <f t="shared" si="11"/>
        <v>0</v>
      </c>
      <c r="R52" s="13"/>
      <c r="S52" s="14"/>
      <c r="T52" s="15">
        <f t="shared" si="12"/>
        <v>0</v>
      </c>
      <c r="U52" s="16">
        <f t="shared" si="13"/>
        <v>14374</v>
      </c>
      <c r="V52" s="1" t="s">
        <v>1929</v>
      </c>
      <c r="W52" s="29" t="s">
        <v>18</v>
      </c>
      <c r="X52" s="1" t="s">
        <v>541</v>
      </c>
    </row>
    <row r="53" spans="1:24" x14ac:dyDescent="0.25">
      <c r="A53" s="1" t="s">
        <v>175</v>
      </c>
      <c r="B53" s="1">
        <v>15</v>
      </c>
      <c r="C53" s="2" t="s">
        <v>338</v>
      </c>
      <c r="D53" s="30">
        <v>10733</v>
      </c>
      <c r="E53" s="3">
        <f t="shared" si="7"/>
        <v>0.85740533631570537</v>
      </c>
      <c r="F53" s="52"/>
      <c r="G53" s="53"/>
      <c r="H53" s="54">
        <f t="shared" si="8"/>
        <v>0</v>
      </c>
      <c r="I53" s="4"/>
      <c r="J53" s="5"/>
      <c r="K53" s="6">
        <f t="shared" si="9"/>
        <v>0</v>
      </c>
      <c r="L53" s="7" t="s">
        <v>338</v>
      </c>
      <c r="M53" s="8">
        <v>462</v>
      </c>
      <c r="N53" s="9">
        <f t="shared" si="10"/>
        <v>3.6906854130052721E-2</v>
      </c>
      <c r="O53" s="10"/>
      <c r="P53" s="11"/>
      <c r="Q53" s="12">
        <f t="shared" si="11"/>
        <v>0</v>
      </c>
      <c r="R53" s="13" t="s">
        <v>2258</v>
      </c>
      <c r="S53" s="14">
        <v>1323</v>
      </c>
      <c r="T53" s="15">
        <f t="shared" si="12"/>
        <v>0.1056878095542419</v>
      </c>
      <c r="U53" s="16">
        <f t="shared" si="13"/>
        <v>12518</v>
      </c>
      <c r="V53" s="1" t="s">
        <v>338</v>
      </c>
      <c r="W53" s="29" t="s">
        <v>42</v>
      </c>
      <c r="X53" s="1" t="s">
        <v>2259</v>
      </c>
    </row>
    <row r="54" spans="1:24" x14ac:dyDescent="0.25">
      <c r="A54" s="1" t="s">
        <v>175</v>
      </c>
      <c r="B54" s="1">
        <v>16</v>
      </c>
      <c r="C54" s="2" t="s">
        <v>1488</v>
      </c>
      <c r="D54" s="30">
        <v>11730</v>
      </c>
      <c r="E54" s="3">
        <f t="shared" si="7"/>
        <v>1</v>
      </c>
      <c r="F54" s="52"/>
      <c r="G54" s="53"/>
      <c r="H54" s="54">
        <f t="shared" si="8"/>
        <v>0</v>
      </c>
      <c r="I54" s="4"/>
      <c r="J54" s="5"/>
      <c r="K54" s="6">
        <f t="shared" si="9"/>
        <v>0</v>
      </c>
      <c r="L54" s="7"/>
      <c r="M54" s="8"/>
      <c r="N54" s="9">
        <f t="shared" si="10"/>
        <v>0</v>
      </c>
      <c r="O54" s="10"/>
      <c r="P54" s="11"/>
      <c r="Q54" s="12">
        <f t="shared" si="11"/>
        <v>0</v>
      </c>
      <c r="R54" s="13"/>
      <c r="S54" s="14"/>
      <c r="T54" s="15">
        <f t="shared" si="12"/>
        <v>0</v>
      </c>
      <c r="U54" s="16">
        <f t="shared" si="13"/>
        <v>11730</v>
      </c>
      <c r="V54" s="1" t="s">
        <v>1488</v>
      </c>
      <c r="W54" s="29" t="s">
        <v>42</v>
      </c>
      <c r="X54" s="1" t="s">
        <v>42</v>
      </c>
    </row>
    <row r="55" spans="1:24" x14ac:dyDescent="0.25">
      <c r="A55" s="1" t="s">
        <v>175</v>
      </c>
      <c r="B55" s="1">
        <v>17</v>
      </c>
      <c r="C55" s="2" t="s">
        <v>2260</v>
      </c>
      <c r="D55" s="30">
        <v>7575</v>
      </c>
      <c r="E55" s="3">
        <f t="shared" si="7"/>
        <v>0.50125727898358918</v>
      </c>
      <c r="F55" s="52" t="s">
        <v>2089</v>
      </c>
      <c r="G55" s="53">
        <v>6971</v>
      </c>
      <c r="H55" s="54">
        <f t="shared" si="8"/>
        <v>0.46128904182106933</v>
      </c>
      <c r="I55" s="4" t="s">
        <v>2089</v>
      </c>
      <c r="J55" s="5">
        <v>309</v>
      </c>
      <c r="K55" s="6">
        <f t="shared" si="9"/>
        <v>2.044732662784542E-2</v>
      </c>
      <c r="L55" s="7" t="s">
        <v>2260</v>
      </c>
      <c r="M55" s="8">
        <v>257</v>
      </c>
      <c r="N55" s="9">
        <f t="shared" si="10"/>
        <v>1.7006352567496028E-2</v>
      </c>
      <c r="O55" s="10"/>
      <c r="P55" s="11"/>
      <c r="Q55" s="12">
        <f t="shared" si="11"/>
        <v>0</v>
      </c>
      <c r="R55" s="13"/>
      <c r="S55" s="14"/>
      <c r="T55" s="15">
        <f t="shared" si="12"/>
        <v>0</v>
      </c>
      <c r="U55" s="16">
        <f t="shared" si="13"/>
        <v>15112</v>
      </c>
      <c r="V55" s="1" t="s">
        <v>2260</v>
      </c>
      <c r="W55" s="29" t="s">
        <v>42</v>
      </c>
      <c r="X55" s="1" t="s">
        <v>541</v>
      </c>
    </row>
    <row r="56" spans="1:24" x14ac:dyDescent="0.25">
      <c r="A56" s="1" t="s">
        <v>175</v>
      </c>
      <c r="B56" s="1">
        <v>18</v>
      </c>
      <c r="C56" s="2" t="s">
        <v>2090</v>
      </c>
      <c r="D56" s="30">
        <v>9030</v>
      </c>
      <c r="E56" s="3">
        <f t="shared" si="7"/>
        <v>0.72722879922686634</v>
      </c>
      <c r="F56" s="52" t="s">
        <v>2123</v>
      </c>
      <c r="G56" s="53">
        <v>3387</v>
      </c>
      <c r="H56" s="54">
        <f t="shared" si="8"/>
        <v>0.2727712007731336</v>
      </c>
      <c r="I56" s="4"/>
      <c r="J56" s="5"/>
      <c r="K56" s="6">
        <f t="shared" si="9"/>
        <v>0</v>
      </c>
      <c r="L56" s="7"/>
      <c r="M56" s="8"/>
      <c r="N56" s="9">
        <f t="shared" si="10"/>
        <v>0</v>
      </c>
      <c r="O56" s="10"/>
      <c r="P56" s="11"/>
      <c r="Q56" s="12">
        <f t="shared" si="11"/>
        <v>0</v>
      </c>
      <c r="R56" s="13"/>
      <c r="S56" s="14"/>
      <c r="T56" s="15">
        <f t="shared" si="12"/>
        <v>0</v>
      </c>
      <c r="U56" s="16">
        <f t="shared" si="13"/>
        <v>12417</v>
      </c>
      <c r="V56" s="1" t="s">
        <v>2090</v>
      </c>
      <c r="W56" s="29" t="s">
        <v>42</v>
      </c>
      <c r="X56" s="1" t="s">
        <v>98</v>
      </c>
    </row>
    <row r="57" spans="1:24" x14ac:dyDescent="0.25">
      <c r="A57" s="1" t="s">
        <v>175</v>
      </c>
      <c r="B57" s="1">
        <v>19</v>
      </c>
      <c r="C57" s="2" t="s">
        <v>2261</v>
      </c>
      <c r="D57" s="30">
        <v>11682</v>
      </c>
      <c r="E57" s="3">
        <f t="shared" si="7"/>
        <v>1</v>
      </c>
      <c r="F57" s="52"/>
      <c r="G57" s="53"/>
      <c r="H57" s="54">
        <f t="shared" si="8"/>
        <v>0</v>
      </c>
      <c r="I57" s="4"/>
      <c r="J57" s="5"/>
      <c r="K57" s="6">
        <f t="shared" si="9"/>
        <v>0</v>
      </c>
      <c r="L57" s="7"/>
      <c r="M57" s="8"/>
      <c r="N57" s="9">
        <f t="shared" si="10"/>
        <v>0</v>
      </c>
      <c r="O57" s="10"/>
      <c r="P57" s="11"/>
      <c r="Q57" s="12">
        <f t="shared" si="11"/>
        <v>0</v>
      </c>
      <c r="R57" s="13"/>
      <c r="S57" s="14"/>
      <c r="T57" s="15">
        <f t="shared" si="12"/>
        <v>0</v>
      </c>
      <c r="U57" s="16">
        <f t="shared" si="13"/>
        <v>11682</v>
      </c>
      <c r="V57" s="1" t="s">
        <v>2261</v>
      </c>
      <c r="W57" s="29" t="s">
        <v>42</v>
      </c>
      <c r="X57" s="1" t="s">
        <v>42</v>
      </c>
    </row>
    <row r="58" spans="1:24" x14ac:dyDescent="0.25">
      <c r="A58" s="1" t="s">
        <v>175</v>
      </c>
      <c r="B58" s="1">
        <v>20</v>
      </c>
      <c r="C58" s="2" t="s">
        <v>2262</v>
      </c>
      <c r="D58" s="30">
        <v>8382</v>
      </c>
      <c r="E58" s="3">
        <f t="shared" si="7"/>
        <v>0.90635813148788924</v>
      </c>
      <c r="F58" s="52"/>
      <c r="G58" s="53"/>
      <c r="H58" s="54">
        <f t="shared" si="8"/>
        <v>0</v>
      </c>
      <c r="I58" s="4"/>
      <c r="J58" s="5"/>
      <c r="K58" s="6">
        <f t="shared" si="9"/>
        <v>0</v>
      </c>
      <c r="L58" s="7" t="s">
        <v>2262</v>
      </c>
      <c r="M58" s="8">
        <v>866</v>
      </c>
      <c r="N58" s="9">
        <f t="shared" si="10"/>
        <v>9.3641868512110732E-2</v>
      </c>
      <c r="O58" s="10"/>
      <c r="P58" s="11"/>
      <c r="Q58" s="12">
        <f t="shared" si="11"/>
        <v>0</v>
      </c>
      <c r="R58" s="13"/>
      <c r="S58" s="14"/>
      <c r="T58" s="15">
        <f t="shared" si="12"/>
        <v>0</v>
      </c>
      <c r="U58" s="16">
        <f t="shared" si="13"/>
        <v>9248</v>
      </c>
      <c r="V58" s="1" t="s">
        <v>2262</v>
      </c>
      <c r="W58" s="29" t="s">
        <v>42</v>
      </c>
      <c r="X58" s="1" t="s">
        <v>43</v>
      </c>
    </row>
    <row r="59" spans="1:24" x14ac:dyDescent="0.25">
      <c r="A59" s="1" t="s">
        <v>175</v>
      </c>
      <c r="B59" s="1">
        <v>21</v>
      </c>
      <c r="C59" s="2" t="s">
        <v>1498</v>
      </c>
      <c r="D59" s="30">
        <v>8740</v>
      </c>
      <c r="E59" s="3">
        <f t="shared" si="7"/>
        <v>0.59504357298474941</v>
      </c>
      <c r="F59" s="52" t="s">
        <v>2263</v>
      </c>
      <c r="G59" s="53">
        <v>5316</v>
      </c>
      <c r="H59" s="54">
        <f t="shared" si="8"/>
        <v>0.36192810457516339</v>
      </c>
      <c r="I59" s="4" t="s">
        <v>1511</v>
      </c>
      <c r="J59" s="5">
        <v>224</v>
      </c>
      <c r="K59" s="6">
        <f t="shared" si="9"/>
        <v>1.5250544662309368E-2</v>
      </c>
      <c r="L59" s="7" t="s">
        <v>1498</v>
      </c>
      <c r="M59" s="8">
        <v>408</v>
      </c>
      <c r="N59" s="9">
        <f t="shared" si="10"/>
        <v>2.7777777777777776E-2</v>
      </c>
      <c r="O59" s="10"/>
      <c r="P59" s="11"/>
      <c r="Q59" s="12">
        <f t="shared" si="11"/>
        <v>0</v>
      </c>
      <c r="R59" s="13"/>
      <c r="S59" s="14"/>
      <c r="T59" s="15">
        <f t="shared" si="12"/>
        <v>0</v>
      </c>
      <c r="U59" s="16">
        <f t="shared" si="13"/>
        <v>14688</v>
      </c>
      <c r="V59" s="1" t="s">
        <v>1498</v>
      </c>
      <c r="W59" s="29" t="s">
        <v>42</v>
      </c>
      <c r="X59" s="1" t="s">
        <v>765</v>
      </c>
    </row>
    <row r="60" spans="1:24" x14ac:dyDescent="0.25">
      <c r="A60" s="1" t="s">
        <v>175</v>
      </c>
      <c r="B60" s="1">
        <v>22</v>
      </c>
      <c r="C60" s="2"/>
      <c r="D60" s="30"/>
      <c r="E60" s="3">
        <f t="shared" si="7"/>
        <v>0</v>
      </c>
      <c r="F60" s="52" t="s">
        <v>2264</v>
      </c>
      <c r="G60" s="53">
        <v>7005</v>
      </c>
      <c r="H60" s="54">
        <f t="shared" si="8"/>
        <v>0.79629419120154599</v>
      </c>
      <c r="I60" s="4" t="s">
        <v>1938</v>
      </c>
      <c r="J60" s="5">
        <v>1792</v>
      </c>
      <c r="K60" s="6">
        <f t="shared" si="9"/>
        <v>0.20370580879845401</v>
      </c>
      <c r="L60" s="7"/>
      <c r="M60" s="8"/>
      <c r="N60" s="9">
        <f t="shared" si="10"/>
        <v>0</v>
      </c>
      <c r="O60" s="10"/>
      <c r="P60" s="11"/>
      <c r="Q60" s="12">
        <f t="shared" si="11"/>
        <v>0</v>
      </c>
      <c r="R60" s="13"/>
      <c r="S60" s="14"/>
      <c r="T60" s="15">
        <f t="shared" si="12"/>
        <v>0</v>
      </c>
      <c r="U60" s="16">
        <f t="shared" si="13"/>
        <v>8797</v>
      </c>
      <c r="V60" s="1" t="s">
        <v>1938</v>
      </c>
      <c r="W60" s="29" t="s">
        <v>18</v>
      </c>
      <c r="X60" s="1" t="s">
        <v>954</v>
      </c>
    </row>
    <row r="61" spans="1:24" x14ac:dyDescent="0.25">
      <c r="A61" s="1" t="s">
        <v>175</v>
      </c>
      <c r="B61" s="1">
        <v>23</v>
      </c>
      <c r="C61" s="2" t="s">
        <v>1145</v>
      </c>
      <c r="D61" s="30">
        <v>7063</v>
      </c>
      <c r="E61" s="3">
        <f t="shared" si="7"/>
        <v>0.43617612548632123</v>
      </c>
      <c r="F61" s="52" t="s">
        <v>1775</v>
      </c>
      <c r="G61" s="53">
        <v>8510</v>
      </c>
      <c r="H61" s="54">
        <f t="shared" si="8"/>
        <v>0.52553572531340698</v>
      </c>
      <c r="I61" s="4" t="s">
        <v>1775</v>
      </c>
      <c r="J61" s="5">
        <v>423</v>
      </c>
      <c r="K61" s="6">
        <f t="shared" si="9"/>
        <v>2.612239856728216E-2</v>
      </c>
      <c r="L61" s="7" t="s">
        <v>1145</v>
      </c>
      <c r="M61" s="8">
        <v>197</v>
      </c>
      <c r="N61" s="9">
        <f t="shared" si="10"/>
        <v>1.2165750632989563E-2</v>
      </c>
      <c r="O61" s="10"/>
      <c r="P61" s="11"/>
      <c r="Q61" s="12">
        <f t="shared" si="11"/>
        <v>0</v>
      </c>
      <c r="R61" s="13"/>
      <c r="S61" s="14"/>
      <c r="T61" s="15">
        <f t="shared" si="12"/>
        <v>0</v>
      </c>
      <c r="U61" s="16">
        <f t="shared" si="13"/>
        <v>16193</v>
      </c>
      <c r="V61" s="1" t="s">
        <v>1775</v>
      </c>
      <c r="W61" s="29" t="s">
        <v>18</v>
      </c>
      <c r="X61" s="1" t="s">
        <v>541</v>
      </c>
    </row>
    <row r="62" spans="1:24" x14ac:dyDescent="0.25">
      <c r="A62" s="1" t="s">
        <v>175</v>
      </c>
      <c r="B62" s="1">
        <v>24</v>
      </c>
      <c r="C62" s="2" t="s">
        <v>371</v>
      </c>
      <c r="D62" s="30">
        <v>5658</v>
      </c>
      <c r="E62" s="3">
        <f t="shared" si="7"/>
        <v>0.61200648999459162</v>
      </c>
      <c r="F62" s="52" t="s">
        <v>435</v>
      </c>
      <c r="G62" s="53">
        <v>3145</v>
      </c>
      <c r="H62" s="54">
        <f t="shared" si="8"/>
        <v>0.34018388318009735</v>
      </c>
      <c r="I62" s="4" t="s">
        <v>435</v>
      </c>
      <c r="J62" s="5">
        <v>117</v>
      </c>
      <c r="K62" s="6">
        <f t="shared" si="9"/>
        <v>1.2655489453758788E-2</v>
      </c>
      <c r="L62" s="7" t="s">
        <v>371</v>
      </c>
      <c r="M62" s="8">
        <v>325</v>
      </c>
      <c r="N62" s="9">
        <f t="shared" si="10"/>
        <v>3.5154137371552194E-2</v>
      </c>
      <c r="O62" s="10"/>
      <c r="P62" s="11"/>
      <c r="Q62" s="12">
        <f t="shared" si="11"/>
        <v>0</v>
      </c>
      <c r="R62" s="13"/>
      <c r="S62" s="14"/>
      <c r="T62" s="15">
        <f t="shared" si="12"/>
        <v>0</v>
      </c>
      <c r="U62" s="16">
        <f t="shared" si="13"/>
        <v>9245</v>
      </c>
      <c r="V62" s="1" t="s">
        <v>371</v>
      </c>
      <c r="W62" s="29" t="s">
        <v>42</v>
      </c>
      <c r="X62" s="1" t="s">
        <v>541</v>
      </c>
    </row>
    <row r="63" spans="1:24" x14ac:dyDescent="0.25">
      <c r="A63" s="1" t="s">
        <v>175</v>
      </c>
      <c r="B63" s="1">
        <v>25</v>
      </c>
      <c r="C63" s="2" t="s">
        <v>371</v>
      </c>
      <c r="D63" s="30">
        <v>3921</v>
      </c>
      <c r="E63" s="3">
        <f t="shared" si="7"/>
        <v>0.69238919300724</v>
      </c>
      <c r="F63" s="52" t="s">
        <v>2265</v>
      </c>
      <c r="G63" s="53">
        <v>1503</v>
      </c>
      <c r="H63" s="54">
        <f t="shared" si="8"/>
        <v>0.26540702807699101</v>
      </c>
      <c r="I63" s="4"/>
      <c r="J63" s="5"/>
      <c r="K63" s="6">
        <f t="shared" si="9"/>
        <v>0</v>
      </c>
      <c r="L63" s="7" t="s">
        <v>371</v>
      </c>
      <c r="M63" s="8">
        <v>239</v>
      </c>
      <c r="N63" s="9">
        <f t="shared" si="10"/>
        <v>4.2203778915769027E-2</v>
      </c>
      <c r="O63" s="10"/>
      <c r="P63" s="11"/>
      <c r="Q63" s="12">
        <f t="shared" si="11"/>
        <v>0</v>
      </c>
      <c r="R63" s="13"/>
      <c r="S63" s="14"/>
      <c r="T63" s="15">
        <f t="shared" si="12"/>
        <v>0</v>
      </c>
      <c r="U63" s="16">
        <f t="shared" si="13"/>
        <v>5663</v>
      </c>
      <c r="V63" s="1" t="s">
        <v>371</v>
      </c>
      <c r="W63" s="29" t="s">
        <v>42</v>
      </c>
      <c r="X63" s="1" t="s">
        <v>539</v>
      </c>
    </row>
    <row r="64" spans="1:24" x14ac:dyDescent="0.25">
      <c r="A64" s="1" t="s">
        <v>175</v>
      </c>
      <c r="B64" s="1">
        <v>26</v>
      </c>
      <c r="C64" s="2" t="s">
        <v>1510</v>
      </c>
      <c r="D64" s="30">
        <v>4650</v>
      </c>
      <c r="E64" s="3">
        <f t="shared" si="7"/>
        <v>0.61095782420181322</v>
      </c>
      <c r="F64" s="52" t="s">
        <v>1779</v>
      </c>
      <c r="G64" s="53">
        <v>2420</v>
      </c>
      <c r="H64" s="54">
        <f t="shared" si="8"/>
        <v>0.31796084614373932</v>
      </c>
      <c r="I64" s="4"/>
      <c r="J64" s="5"/>
      <c r="K64" s="6">
        <f t="shared" si="9"/>
        <v>0</v>
      </c>
      <c r="L64" s="7" t="s">
        <v>1510</v>
      </c>
      <c r="M64" s="8">
        <v>250</v>
      </c>
      <c r="N64" s="9">
        <f t="shared" si="10"/>
        <v>3.2847194849559849E-2</v>
      </c>
      <c r="O64" s="10"/>
      <c r="P64" s="11"/>
      <c r="Q64" s="12">
        <f t="shared" si="11"/>
        <v>0</v>
      </c>
      <c r="R64" s="13" t="s">
        <v>100</v>
      </c>
      <c r="S64" s="14">
        <v>291</v>
      </c>
      <c r="T64" s="15">
        <f t="shared" si="12"/>
        <v>3.8234134804887659E-2</v>
      </c>
      <c r="U64" s="16">
        <f t="shared" si="13"/>
        <v>7611</v>
      </c>
      <c r="V64" s="1" t="s">
        <v>1510</v>
      </c>
      <c r="W64" s="29" t="s">
        <v>42</v>
      </c>
      <c r="X64" s="1" t="s">
        <v>2266</v>
      </c>
    </row>
    <row r="65" spans="1:24" x14ac:dyDescent="0.25">
      <c r="A65" s="1" t="s">
        <v>175</v>
      </c>
      <c r="B65" s="1">
        <v>27</v>
      </c>
      <c r="C65" s="2" t="s">
        <v>2096</v>
      </c>
      <c r="D65" s="30">
        <v>7833</v>
      </c>
      <c r="E65" s="3">
        <f t="shared" si="7"/>
        <v>0.57489908256880728</v>
      </c>
      <c r="F65" s="52" t="s">
        <v>1716</v>
      </c>
      <c r="G65" s="53">
        <v>5183</v>
      </c>
      <c r="H65" s="54">
        <f t="shared" si="8"/>
        <v>0.38040366972477063</v>
      </c>
      <c r="I65" s="4" t="s">
        <v>1716</v>
      </c>
      <c r="J65" s="5">
        <v>192</v>
      </c>
      <c r="K65" s="6">
        <f t="shared" si="9"/>
        <v>1.4091743119266056E-2</v>
      </c>
      <c r="L65" s="7" t="s">
        <v>2096</v>
      </c>
      <c r="M65" s="8">
        <v>417</v>
      </c>
      <c r="N65" s="9">
        <f t="shared" si="10"/>
        <v>3.0605504587155965E-2</v>
      </c>
      <c r="O65" s="10"/>
      <c r="P65" s="11"/>
      <c r="Q65" s="12">
        <f t="shared" si="11"/>
        <v>0</v>
      </c>
      <c r="R65" s="13"/>
      <c r="S65" s="14"/>
      <c r="T65" s="15">
        <f t="shared" si="12"/>
        <v>0</v>
      </c>
      <c r="U65" s="16">
        <f t="shared" si="13"/>
        <v>13625</v>
      </c>
      <c r="V65" s="1" t="s">
        <v>2096</v>
      </c>
      <c r="W65" s="29" t="s">
        <v>42</v>
      </c>
      <c r="X65" s="1" t="s">
        <v>541</v>
      </c>
    </row>
    <row r="66" spans="1:24" x14ac:dyDescent="0.25">
      <c r="A66" s="1" t="s">
        <v>175</v>
      </c>
      <c r="B66" s="1">
        <v>28</v>
      </c>
      <c r="C66" s="2" t="s">
        <v>406</v>
      </c>
      <c r="D66" s="30">
        <v>7708</v>
      </c>
      <c r="E66" s="3">
        <f t="shared" si="7"/>
        <v>0.53613410308131038</v>
      </c>
      <c r="F66" s="52" t="s">
        <v>2267</v>
      </c>
      <c r="G66" s="53">
        <v>6146</v>
      </c>
      <c r="H66" s="54">
        <f t="shared" si="8"/>
        <v>0.42748834944703346</v>
      </c>
      <c r="I66" s="4" t="s">
        <v>2268</v>
      </c>
      <c r="J66" s="5">
        <v>168</v>
      </c>
      <c r="K66" s="6">
        <f t="shared" si="9"/>
        <v>1.1685330736593169E-2</v>
      </c>
      <c r="L66" s="7" t="s">
        <v>406</v>
      </c>
      <c r="M66" s="8">
        <v>355</v>
      </c>
      <c r="N66" s="9">
        <f t="shared" si="10"/>
        <v>2.4692216735062947E-2</v>
      </c>
      <c r="O66" s="10"/>
      <c r="P66" s="11"/>
      <c r="Q66" s="12">
        <f t="shared" si="11"/>
        <v>0</v>
      </c>
      <c r="R66" s="13"/>
      <c r="S66" s="14"/>
      <c r="T66" s="15">
        <f t="shared" si="12"/>
        <v>0</v>
      </c>
      <c r="U66" s="16">
        <f t="shared" si="13"/>
        <v>14377</v>
      </c>
      <c r="V66" s="1" t="s">
        <v>406</v>
      </c>
      <c r="W66" s="29" t="s">
        <v>42</v>
      </c>
      <c r="X66" s="1" t="s">
        <v>765</v>
      </c>
    </row>
    <row r="67" spans="1:24" x14ac:dyDescent="0.25">
      <c r="A67" s="1" t="s">
        <v>175</v>
      </c>
      <c r="B67" s="1">
        <v>29</v>
      </c>
      <c r="C67" s="2" t="s">
        <v>1342</v>
      </c>
      <c r="D67" s="30">
        <v>7776</v>
      </c>
      <c r="E67" s="3">
        <f t="shared" si="7"/>
        <v>0.57861448024406581</v>
      </c>
      <c r="F67" s="52" t="s">
        <v>2269</v>
      </c>
      <c r="G67" s="53">
        <v>5419</v>
      </c>
      <c r="H67" s="54">
        <f t="shared" si="8"/>
        <v>0.40322940694992188</v>
      </c>
      <c r="I67" s="4" t="s">
        <v>2269</v>
      </c>
      <c r="J67" s="5">
        <v>244</v>
      </c>
      <c r="K67" s="6">
        <f t="shared" si="9"/>
        <v>1.8156112806012353E-2</v>
      </c>
      <c r="L67" s="7"/>
      <c r="M67" s="8"/>
      <c r="N67" s="9">
        <f t="shared" si="10"/>
        <v>0</v>
      </c>
      <c r="O67" s="10"/>
      <c r="P67" s="11"/>
      <c r="Q67" s="12">
        <f t="shared" si="11"/>
        <v>0</v>
      </c>
      <c r="R67" s="13"/>
      <c r="S67" s="14"/>
      <c r="T67" s="15">
        <f t="shared" si="12"/>
        <v>0</v>
      </c>
      <c r="U67" s="16">
        <f t="shared" si="13"/>
        <v>13439</v>
      </c>
      <c r="V67" s="1" t="s">
        <v>1342</v>
      </c>
      <c r="W67" s="29" t="s">
        <v>42</v>
      </c>
      <c r="X67" s="1" t="s">
        <v>665</v>
      </c>
    </row>
    <row r="68" spans="1:24" x14ac:dyDescent="0.25">
      <c r="A68" s="1" t="s">
        <v>175</v>
      </c>
      <c r="B68" s="1">
        <v>30</v>
      </c>
      <c r="C68" s="2" t="s">
        <v>2270</v>
      </c>
      <c r="D68" s="30">
        <v>6268</v>
      </c>
      <c r="E68" s="3">
        <f t="shared" si="7"/>
        <v>0.42211596740521246</v>
      </c>
      <c r="F68" s="52" t="s">
        <v>2271</v>
      </c>
      <c r="G68" s="53">
        <v>8268</v>
      </c>
      <c r="H68" s="54">
        <f t="shared" si="8"/>
        <v>0.55680517206545899</v>
      </c>
      <c r="I68" s="4"/>
      <c r="J68" s="5"/>
      <c r="K68" s="6">
        <f t="shared" si="9"/>
        <v>0</v>
      </c>
      <c r="L68" s="7" t="s">
        <v>2270</v>
      </c>
      <c r="M68" s="8">
        <v>313</v>
      </c>
      <c r="N68" s="9">
        <f t="shared" si="10"/>
        <v>2.1078860529328575E-2</v>
      </c>
      <c r="O68" s="10"/>
      <c r="P68" s="11"/>
      <c r="Q68" s="12">
        <f t="shared" si="11"/>
        <v>0</v>
      </c>
      <c r="R68" s="13"/>
      <c r="S68" s="14"/>
      <c r="T68" s="15">
        <f t="shared" si="12"/>
        <v>0</v>
      </c>
      <c r="U68" s="16">
        <f t="shared" si="13"/>
        <v>14849</v>
      </c>
      <c r="V68" s="1" t="s">
        <v>2271</v>
      </c>
      <c r="W68" s="29" t="s">
        <v>18</v>
      </c>
      <c r="X68" s="1" t="s">
        <v>539</v>
      </c>
    </row>
    <row r="69" spans="1:24" x14ac:dyDescent="0.25">
      <c r="A69" s="1" t="s">
        <v>175</v>
      </c>
      <c r="B69" s="1">
        <v>31</v>
      </c>
      <c r="C69" s="2" t="s">
        <v>1236</v>
      </c>
      <c r="D69" s="30">
        <v>8521</v>
      </c>
      <c r="E69" s="3">
        <f t="shared" si="7"/>
        <v>0.53014371928078141</v>
      </c>
      <c r="F69" s="52" t="s">
        <v>2272</v>
      </c>
      <c r="G69" s="53">
        <v>7107</v>
      </c>
      <c r="H69" s="54">
        <f t="shared" si="8"/>
        <v>0.44217009892366077</v>
      </c>
      <c r="I69" s="4" t="s">
        <v>2272</v>
      </c>
      <c r="J69" s="5">
        <v>445</v>
      </c>
      <c r="K69" s="6">
        <f t="shared" si="9"/>
        <v>2.7686181795557766E-2</v>
      </c>
      <c r="L69" s="7"/>
      <c r="M69" s="8"/>
      <c r="N69" s="9">
        <f t="shared" si="10"/>
        <v>0</v>
      </c>
      <c r="O69" s="10"/>
      <c r="P69" s="11"/>
      <c r="Q69" s="12">
        <f t="shared" si="11"/>
        <v>0</v>
      </c>
      <c r="R69" s="13"/>
      <c r="S69" s="14"/>
      <c r="T69" s="15">
        <f t="shared" si="12"/>
        <v>0</v>
      </c>
      <c r="U69" s="16">
        <f t="shared" si="13"/>
        <v>16073</v>
      </c>
      <c r="V69" s="1" t="s">
        <v>1236</v>
      </c>
      <c r="W69" s="29" t="s">
        <v>42</v>
      </c>
      <c r="X69" s="1" t="s">
        <v>665</v>
      </c>
    </row>
    <row r="70" spans="1:24" x14ac:dyDescent="0.25">
      <c r="A70" s="1" t="s">
        <v>175</v>
      </c>
      <c r="B70" s="1">
        <v>32</v>
      </c>
      <c r="C70" s="2"/>
      <c r="D70" s="30"/>
      <c r="E70" s="3">
        <f t="shared" si="7"/>
        <v>0</v>
      </c>
      <c r="F70" s="52" t="s">
        <v>1521</v>
      </c>
      <c r="G70" s="53">
        <v>8524</v>
      </c>
      <c r="H70" s="54">
        <f t="shared" si="8"/>
        <v>0.77497954359487231</v>
      </c>
      <c r="I70" s="4" t="s">
        <v>1521</v>
      </c>
      <c r="J70" s="5">
        <v>2475</v>
      </c>
      <c r="K70" s="6">
        <f t="shared" si="9"/>
        <v>0.22502045640512774</v>
      </c>
      <c r="L70" s="7"/>
      <c r="M70" s="8"/>
      <c r="N70" s="9">
        <f t="shared" si="10"/>
        <v>0</v>
      </c>
      <c r="O70" s="10"/>
      <c r="P70" s="11"/>
      <c r="Q70" s="12">
        <f t="shared" si="11"/>
        <v>0</v>
      </c>
      <c r="R70" s="13"/>
      <c r="S70" s="14"/>
      <c r="T70" s="15">
        <f t="shared" si="12"/>
        <v>0</v>
      </c>
      <c r="U70" s="16">
        <f t="shared" si="13"/>
        <v>10999</v>
      </c>
      <c r="V70" s="1" t="s">
        <v>1521</v>
      </c>
      <c r="W70" s="29" t="s">
        <v>18</v>
      </c>
      <c r="X70" s="1" t="s">
        <v>954</v>
      </c>
    </row>
    <row r="71" spans="1:24" x14ac:dyDescent="0.25">
      <c r="A71" s="1" t="s">
        <v>175</v>
      </c>
      <c r="B71" s="1">
        <v>33</v>
      </c>
      <c r="C71" s="2" t="s">
        <v>2273</v>
      </c>
      <c r="D71" s="30">
        <v>6618</v>
      </c>
      <c r="E71" s="3">
        <f t="shared" ref="E71:E102" si="14">D71/SUM($D71,$G71,$J71,$M71,$P71,$S71)</f>
        <v>0.59978249048395871</v>
      </c>
      <c r="F71" s="52" t="s">
        <v>2274</v>
      </c>
      <c r="G71" s="53">
        <v>3689</v>
      </c>
      <c r="H71" s="54">
        <f t="shared" ref="H71:H102" si="15">G71/SUM($D71,$G71,$J71,$M71,$P71,$S71)</f>
        <v>0.33433025194852273</v>
      </c>
      <c r="I71" s="4" t="s">
        <v>2102</v>
      </c>
      <c r="J71" s="5">
        <v>270</v>
      </c>
      <c r="K71" s="6">
        <f t="shared" ref="K71:K102" si="16">J71/SUM($D71,$G71,$J71,$M71,$P71,$S71)</f>
        <v>2.4469820554649267E-2</v>
      </c>
      <c r="L71" s="7" t="s">
        <v>2273</v>
      </c>
      <c r="M71" s="8">
        <v>457</v>
      </c>
      <c r="N71" s="9">
        <f t="shared" ref="N71:N102" si="17">M71/SUM($D71,$G71,$J71,$M71,$P71,$S71)</f>
        <v>4.1417437012869311E-2</v>
      </c>
      <c r="O71" s="10"/>
      <c r="P71" s="11"/>
      <c r="Q71" s="12">
        <f t="shared" ref="Q71:Q102" si="18">P71/SUM($D71,$G71,$J71,$M71,$P71,$S71)</f>
        <v>0</v>
      </c>
      <c r="R71" s="13"/>
      <c r="S71" s="14"/>
      <c r="T71" s="15">
        <f t="shared" ref="T71:T102" si="19">S71/SUM($D71,$G71,$J71,$M71,$P71,$S71)</f>
        <v>0</v>
      </c>
      <c r="U71" s="16">
        <f t="shared" ref="U71:U102" si="20">D71+G71+J71+M71+P71+S71</f>
        <v>11034</v>
      </c>
      <c r="V71" s="1" t="s">
        <v>2273</v>
      </c>
      <c r="W71" s="29" t="s">
        <v>42</v>
      </c>
      <c r="X71" s="1" t="s">
        <v>541</v>
      </c>
    </row>
    <row r="72" spans="1:24" x14ac:dyDescent="0.25">
      <c r="A72" s="1" t="s">
        <v>175</v>
      </c>
      <c r="B72" s="1">
        <v>34</v>
      </c>
      <c r="C72" s="2" t="s">
        <v>2275</v>
      </c>
      <c r="D72" s="30">
        <v>5816</v>
      </c>
      <c r="E72" s="3">
        <f t="shared" si="14"/>
        <v>0.41006839173658605</v>
      </c>
      <c r="F72" s="52" t="s">
        <v>2104</v>
      </c>
      <c r="G72" s="53">
        <v>7912</v>
      </c>
      <c r="H72" s="54">
        <f t="shared" si="15"/>
        <v>0.55785094831840931</v>
      </c>
      <c r="I72" s="4" t="s">
        <v>2276</v>
      </c>
      <c r="J72" s="5">
        <v>227</v>
      </c>
      <c r="K72" s="6">
        <f t="shared" si="16"/>
        <v>1.6005076500035253E-2</v>
      </c>
      <c r="L72" s="7" t="s">
        <v>2275</v>
      </c>
      <c r="M72" s="8">
        <v>228</v>
      </c>
      <c r="N72" s="9">
        <f t="shared" si="17"/>
        <v>1.607558344496933E-2</v>
      </c>
      <c r="O72" s="10"/>
      <c r="P72" s="11"/>
      <c r="Q72" s="12">
        <f t="shared" si="18"/>
        <v>0</v>
      </c>
      <c r="R72" s="13"/>
      <c r="S72" s="14"/>
      <c r="T72" s="15">
        <f t="shared" si="19"/>
        <v>0</v>
      </c>
      <c r="U72" s="16">
        <f t="shared" si="20"/>
        <v>14183</v>
      </c>
      <c r="V72" s="1" t="s">
        <v>2104</v>
      </c>
      <c r="W72" s="29" t="s">
        <v>18</v>
      </c>
      <c r="X72" s="1" t="s">
        <v>765</v>
      </c>
    </row>
    <row r="73" spans="1:24" x14ac:dyDescent="0.25">
      <c r="A73" s="1" t="s">
        <v>175</v>
      </c>
      <c r="B73" s="1">
        <v>35</v>
      </c>
      <c r="C73" s="2" t="s">
        <v>2277</v>
      </c>
      <c r="D73" s="30">
        <v>6650</v>
      </c>
      <c r="E73" s="3">
        <f t="shared" si="14"/>
        <v>0.46771697847798566</v>
      </c>
      <c r="F73" s="52" t="s">
        <v>2278</v>
      </c>
      <c r="G73" s="53">
        <v>6793</v>
      </c>
      <c r="H73" s="54">
        <f t="shared" si="15"/>
        <v>0.47777465184976792</v>
      </c>
      <c r="I73" s="4" t="s">
        <v>2277</v>
      </c>
      <c r="J73" s="5">
        <v>264</v>
      </c>
      <c r="K73" s="6">
        <f t="shared" si="16"/>
        <v>1.856801237867492E-2</v>
      </c>
      <c r="L73" s="7" t="s">
        <v>2277</v>
      </c>
      <c r="M73" s="8">
        <v>153</v>
      </c>
      <c r="N73" s="9">
        <f t="shared" si="17"/>
        <v>1.0761007174004782E-2</v>
      </c>
      <c r="O73" s="10" t="s">
        <v>1018</v>
      </c>
      <c r="P73" s="11">
        <v>358</v>
      </c>
      <c r="Q73" s="12">
        <f t="shared" si="18"/>
        <v>2.5179350119566745E-2</v>
      </c>
      <c r="R73" s="13"/>
      <c r="S73" s="14"/>
      <c r="T73" s="15">
        <f t="shared" si="19"/>
        <v>0</v>
      </c>
      <c r="U73" s="16">
        <f t="shared" si="20"/>
        <v>14218</v>
      </c>
      <c r="V73" s="1" t="s">
        <v>2278</v>
      </c>
      <c r="W73" s="29" t="s">
        <v>18</v>
      </c>
      <c r="X73" s="1" t="s">
        <v>2279</v>
      </c>
    </row>
    <row r="74" spans="1:24" x14ac:dyDescent="0.25">
      <c r="A74" s="1" t="s">
        <v>175</v>
      </c>
      <c r="B74" s="1">
        <v>36</v>
      </c>
      <c r="C74" s="2" t="s">
        <v>2108</v>
      </c>
      <c r="D74" s="30">
        <v>8104</v>
      </c>
      <c r="E74" s="3">
        <f t="shared" si="14"/>
        <v>0.52664413828957635</v>
      </c>
      <c r="F74" s="52" t="s">
        <v>1786</v>
      </c>
      <c r="G74" s="53">
        <v>6609</v>
      </c>
      <c r="H74" s="54">
        <f t="shared" si="15"/>
        <v>0.42949051208734079</v>
      </c>
      <c r="I74" s="4" t="s">
        <v>1786</v>
      </c>
      <c r="J74" s="5">
        <v>368</v>
      </c>
      <c r="K74" s="6">
        <f t="shared" si="16"/>
        <v>2.3914738757473356E-2</v>
      </c>
      <c r="L74" s="7" t="s">
        <v>2108</v>
      </c>
      <c r="M74" s="8">
        <v>307</v>
      </c>
      <c r="N74" s="9">
        <f t="shared" si="17"/>
        <v>1.9950610865609567E-2</v>
      </c>
      <c r="O74" s="10"/>
      <c r="P74" s="11"/>
      <c r="Q74" s="12">
        <f t="shared" si="18"/>
        <v>0</v>
      </c>
      <c r="R74" s="13"/>
      <c r="S74" s="14"/>
      <c r="T74" s="15">
        <f t="shared" si="19"/>
        <v>0</v>
      </c>
      <c r="U74" s="16">
        <f t="shared" si="20"/>
        <v>15388</v>
      </c>
      <c r="V74" s="1" t="s">
        <v>2108</v>
      </c>
      <c r="W74" s="29" t="s">
        <v>42</v>
      </c>
      <c r="X74" s="1" t="s">
        <v>541</v>
      </c>
    </row>
    <row r="75" spans="1:24" x14ac:dyDescent="0.25">
      <c r="A75" s="1" t="s">
        <v>175</v>
      </c>
      <c r="B75" s="1">
        <v>37</v>
      </c>
      <c r="C75" s="2" t="s">
        <v>2280</v>
      </c>
      <c r="D75" s="30">
        <v>6699</v>
      </c>
      <c r="E75" s="3">
        <f t="shared" si="14"/>
        <v>0.47727272727272729</v>
      </c>
      <c r="F75" s="52" t="s">
        <v>1952</v>
      </c>
      <c r="G75" s="53">
        <v>6800</v>
      </c>
      <c r="H75" s="54">
        <f t="shared" si="15"/>
        <v>0.48446850954687948</v>
      </c>
      <c r="I75" s="4" t="s">
        <v>1952</v>
      </c>
      <c r="J75" s="5">
        <v>318</v>
      </c>
      <c r="K75" s="6">
        <f t="shared" si="16"/>
        <v>2.2656027358221715E-2</v>
      </c>
      <c r="L75" s="7" t="s">
        <v>2280</v>
      </c>
      <c r="M75" s="8">
        <v>219</v>
      </c>
      <c r="N75" s="9">
        <f t="shared" si="17"/>
        <v>1.560273582217156E-2</v>
      </c>
      <c r="O75" s="10"/>
      <c r="P75" s="11"/>
      <c r="Q75" s="12">
        <f t="shared" si="18"/>
        <v>0</v>
      </c>
      <c r="R75" s="13"/>
      <c r="S75" s="14"/>
      <c r="T75" s="15">
        <f t="shared" si="19"/>
        <v>0</v>
      </c>
      <c r="U75" s="16">
        <f t="shared" si="20"/>
        <v>14036</v>
      </c>
      <c r="V75" s="1" t="s">
        <v>1952</v>
      </c>
      <c r="W75" s="29" t="s">
        <v>18</v>
      </c>
      <c r="X75" s="1" t="s">
        <v>541</v>
      </c>
    </row>
    <row r="76" spans="1:24" x14ac:dyDescent="0.25">
      <c r="A76" s="1" t="s">
        <v>175</v>
      </c>
      <c r="B76" s="1">
        <v>38</v>
      </c>
      <c r="C76" s="2" t="s">
        <v>2111</v>
      </c>
      <c r="D76" s="30">
        <v>6924</v>
      </c>
      <c r="E76" s="3">
        <f t="shared" si="14"/>
        <v>0.48784612132741495</v>
      </c>
      <c r="F76" s="52" t="s">
        <v>1789</v>
      </c>
      <c r="G76" s="53">
        <v>6833</v>
      </c>
      <c r="H76" s="54">
        <f t="shared" si="15"/>
        <v>0.48143450996970338</v>
      </c>
      <c r="I76" s="4" t="s">
        <v>1789</v>
      </c>
      <c r="J76" s="5">
        <v>436</v>
      </c>
      <c r="K76" s="6">
        <f t="shared" si="16"/>
        <v>3.0719368702881701E-2</v>
      </c>
      <c r="L76" s="7"/>
      <c r="M76" s="8"/>
      <c r="N76" s="9">
        <f t="shared" si="17"/>
        <v>0</v>
      </c>
      <c r="O76" s="10"/>
      <c r="P76" s="11"/>
      <c r="Q76" s="12">
        <f t="shared" si="18"/>
        <v>0</v>
      </c>
      <c r="R76" s="13"/>
      <c r="S76" s="14"/>
      <c r="T76" s="15">
        <f t="shared" si="19"/>
        <v>0</v>
      </c>
      <c r="U76" s="16">
        <f t="shared" si="20"/>
        <v>14193</v>
      </c>
      <c r="V76" s="1" t="s">
        <v>2111</v>
      </c>
      <c r="W76" s="29" t="s">
        <v>42</v>
      </c>
      <c r="X76" s="1" t="s">
        <v>665</v>
      </c>
    </row>
    <row r="77" spans="1:24" x14ac:dyDescent="0.25">
      <c r="A77" s="1" t="s">
        <v>175</v>
      </c>
      <c r="B77" s="1">
        <v>39</v>
      </c>
      <c r="C77" s="2" t="s">
        <v>254</v>
      </c>
      <c r="D77" s="30">
        <v>4718</v>
      </c>
      <c r="E77" s="3">
        <f t="shared" si="14"/>
        <v>0.71517356374109442</v>
      </c>
      <c r="F77" s="52" t="s">
        <v>2281</v>
      </c>
      <c r="G77" s="53">
        <v>1280</v>
      </c>
      <c r="H77" s="54">
        <f t="shared" si="15"/>
        <v>0.19402758829771108</v>
      </c>
      <c r="I77" s="4"/>
      <c r="J77" s="5"/>
      <c r="K77" s="6">
        <f t="shared" si="16"/>
        <v>0</v>
      </c>
      <c r="L77" s="7" t="s">
        <v>254</v>
      </c>
      <c r="M77" s="8">
        <v>361</v>
      </c>
      <c r="N77" s="9">
        <f t="shared" si="17"/>
        <v>5.4721843262088829E-2</v>
      </c>
      <c r="O77" s="10" t="s">
        <v>287</v>
      </c>
      <c r="P77" s="11">
        <v>238</v>
      </c>
      <c r="Q77" s="12">
        <f t="shared" si="18"/>
        <v>3.6077004699105651E-2</v>
      </c>
      <c r="R77" s="13"/>
      <c r="S77" s="14"/>
      <c r="T77" s="15">
        <f t="shared" si="19"/>
        <v>0</v>
      </c>
      <c r="U77" s="16">
        <f t="shared" si="20"/>
        <v>6597</v>
      </c>
      <c r="V77" s="1" t="s">
        <v>254</v>
      </c>
      <c r="W77" s="29" t="s">
        <v>42</v>
      </c>
      <c r="X77" s="1" t="s">
        <v>1939</v>
      </c>
    </row>
    <row r="78" spans="1:24" x14ac:dyDescent="0.25">
      <c r="A78" s="1" t="s">
        <v>175</v>
      </c>
      <c r="B78" s="1">
        <v>40</v>
      </c>
      <c r="C78" s="2" t="s">
        <v>1956</v>
      </c>
      <c r="D78" s="30">
        <v>5011</v>
      </c>
      <c r="E78" s="3">
        <f t="shared" si="14"/>
        <v>0.5615194979829673</v>
      </c>
      <c r="F78" s="52" t="s">
        <v>2282</v>
      </c>
      <c r="G78" s="53">
        <v>3454</v>
      </c>
      <c r="H78" s="54">
        <f t="shared" si="15"/>
        <v>0.38704616763783056</v>
      </c>
      <c r="I78" s="4" t="s">
        <v>2282</v>
      </c>
      <c r="J78" s="5">
        <v>217</v>
      </c>
      <c r="K78" s="6">
        <f t="shared" si="16"/>
        <v>2.4316450022411475E-2</v>
      </c>
      <c r="L78" s="7" t="s">
        <v>1956</v>
      </c>
      <c r="M78" s="8">
        <v>242</v>
      </c>
      <c r="N78" s="9">
        <f t="shared" si="17"/>
        <v>2.7117884356790675E-2</v>
      </c>
      <c r="O78" s="10"/>
      <c r="P78" s="11"/>
      <c r="Q78" s="12">
        <f t="shared" si="18"/>
        <v>0</v>
      </c>
      <c r="R78" s="13"/>
      <c r="S78" s="14"/>
      <c r="T78" s="15">
        <f t="shared" si="19"/>
        <v>0</v>
      </c>
      <c r="U78" s="16">
        <f t="shared" si="20"/>
        <v>8924</v>
      </c>
      <c r="V78" s="1" t="s">
        <v>1956</v>
      </c>
      <c r="W78" s="29" t="s">
        <v>42</v>
      </c>
      <c r="X78" s="1" t="s">
        <v>541</v>
      </c>
    </row>
    <row r="79" spans="1:24" x14ac:dyDescent="0.25">
      <c r="A79" s="1" t="s">
        <v>175</v>
      </c>
      <c r="B79" s="1">
        <v>41</v>
      </c>
      <c r="C79" s="2" t="s">
        <v>1957</v>
      </c>
      <c r="D79" s="30">
        <v>7983</v>
      </c>
      <c r="E79" s="3">
        <f t="shared" si="14"/>
        <v>0.91296889295516925</v>
      </c>
      <c r="F79" s="52"/>
      <c r="G79" s="53"/>
      <c r="H79" s="54">
        <f t="shared" si="15"/>
        <v>0</v>
      </c>
      <c r="I79" s="4"/>
      <c r="J79" s="5"/>
      <c r="K79" s="6">
        <f t="shared" si="16"/>
        <v>0</v>
      </c>
      <c r="L79" s="7" t="s">
        <v>1957</v>
      </c>
      <c r="M79" s="8">
        <v>761</v>
      </c>
      <c r="N79" s="9">
        <f t="shared" si="17"/>
        <v>8.7031107044830747E-2</v>
      </c>
      <c r="O79" s="10"/>
      <c r="P79" s="11"/>
      <c r="Q79" s="12">
        <f t="shared" si="18"/>
        <v>0</v>
      </c>
      <c r="R79" s="13"/>
      <c r="S79" s="14"/>
      <c r="T79" s="15">
        <f t="shared" si="19"/>
        <v>0</v>
      </c>
      <c r="U79" s="16">
        <f t="shared" si="20"/>
        <v>8744</v>
      </c>
      <c r="V79" s="1" t="s">
        <v>1957</v>
      </c>
      <c r="W79" s="29" t="s">
        <v>42</v>
      </c>
      <c r="X79" s="1" t="s">
        <v>43</v>
      </c>
    </row>
    <row r="80" spans="1:24" x14ac:dyDescent="0.25">
      <c r="A80" s="1" t="s">
        <v>175</v>
      </c>
      <c r="B80" s="1">
        <v>42</v>
      </c>
      <c r="C80" s="2" t="s">
        <v>2283</v>
      </c>
      <c r="D80" s="30">
        <v>5134</v>
      </c>
      <c r="E80" s="3">
        <f t="shared" si="14"/>
        <v>0.43332207967589464</v>
      </c>
      <c r="F80" s="52" t="s">
        <v>1537</v>
      </c>
      <c r="G80" s="53">
        <v>6013</v>
      </c>
      <c r="H80" s="54">
        <f t="shared" si="15"/>
        <v>0.50751181634031062</v>
      </c>
      <c r="I80" s="4" t="s">
        <v>1537</v>
      </c>
      <c r="J80" s="5">
        <v>311</v>
      </c>
      <c r="K80" s="6">
        <f t="shared" si="16"/>
        <v>2.62491559756921E-2</v>
      </c>
      <c r="L80" s="7" t="s">
        <v>2283</v>
      </c>
      <c r="M80" s="8">
        <v>294</v>
      </c>
      <c r="N80" s="9">
        <f t="shared" si="17"/>
        <v>2.4814314652261985E-2</v>
      </c>
      <c r="O80" s="10"/>
      <c r="P80" s="11"/>
      <c r="Q80" s="12">
        <f t="shared" si="18"/>
        <v>0</v>
      </c>
      <c r="R80" s="13" t="s">
        <v>710</v>
      </c>
      <c r="S80" s="14">
        <v>96</v>
      </c>
      <c r="T80" s="15">
        <f t="shared" si="19"/>
        <v>8.1026333558406483E-3</v>
      </c>
      <c r="U80" s="16">
        <f t="shared" si="20"/>
        <v>11848</v>
      </c>
      <c r="V80" s="1" t="s">
        <v>1537</v>
      </c>
      <c r="W80" s="29" t="s">
        <v>18</v>
      </c>
      <c r="X80" s="1" t="s">
        <v>2284</v>
      </c>
    </row>
    <row r="81" spans="1:24" x14ac:dyDescent="0.25">
      <c r="A81" s="1" t="s">
        <v>175</v>
      </c>
      <c r="B81" s="1">
        <v>43</v>
      </c>
      <c r="C81" s="2" t="s">
        <v>2115</v>
      </c>
      <c r="D81" s="30">
        <v>7348</v>
      </c>
      <c r="E81" s="3">
        <f t="shared" si="14"/>
        <v>0.49016076312454138</v>
      </c>
      <c r="F81" s="52" t="s">
        <v>567</v>
      </c>
      <c r="G81" s="53">
        <v>7075</v>
      </c>
      <c r="H81" s="54">
        <f t="shared" si="15"/>
        <v>0.47194983656860784</v>
      </c>
      <c r="I81" s="4" t="s">
        <v>567</v>
      </c>
      <c r="J81" s="5">
        <v>568</v>
      </c>
      <c r="K81" s="6">
        <f t="shared" si="16"/>
        <v>3.7889400306850778E-2</v>
      </c>
      <c r="L81" s="7"/>
      <c r="M81" s="8"/>
      <c r="N81" s="9">
        <f t="shared" si="17"/>
        <v>0</v>
      </c>
      <c r="O81" s="10"/>
      <c r="P81" s="11"/>
      <c r="Q81" s="12">
        <f t="shared" si="18"/>
        <v>0</v>
      </c>
      <c r="R81" s="13"/>
      <c r="S81" s="14"/>
      <c r="T81" s="15">
        <f t="shared" si="19"/>
        <v>0</v>
      </c>
      <c r="U81" s="16">
        <f t="shared" si="20"/>
        <v>14991</v>
      </c>
      <c r="V81" s="1" t="s">
        <v>2115</v>
      </c>
      <c r="W81" s="29" t="s">
        <v>42</v>
      </c>
      <c r="X81" s="1" t="s">
        <v>665</v>
      </c>
    </row>
    <row r="82" spans="1:24" x14ac:dyDescent="0.25">
      <c r="A82" s="1" t="s">
        <v>175</v>
      </c>
      <c r="B82" s="1">
        <v>44</v>
      </c>
      <c r="C82" s="2" t="s">
        <v>2285</v>
      </c>
      <c r="D82" s="30">
        <v>4014</v>
      </c>
      <c r="E82" s="3">
        <f t="shared" si="14"/>
        <v>0.36937517254071961</v>
      </c>
      <c r="F82" s="52" t="s">
        <v>2286</v>
      </c>
      <c r="G82" s="53">
        <v>6206</v>
      </c>
      <c r="H82" s="54">
        <f t="shared" si="15"/>
        <v>0.5710867764792491</v>
      </c>
      <c r="I82" s="4" t="s">
        <v>2286</v>
      </c>
      <c r="J82" s="5">
        <v>339</v>
      </c>
      <c r="K82" s="6">
        <f t="shared" si="16"/>
        <v>3.1195362105456887E-2</v>
      </c>
      <c r="L82" s="7" t="s">
        <v>2285</v>
      </c>
      <c r="M82" s="8">
        <v>308</v>
      </c>
      <c r="N82" s="9">
        <f t="shared" si="17"/>
        <v>2.83426888745744E-2</v>
      </c>
      <c r="O82" s="10"/>
      <c r="P82" s="11"/>
      <c r="Q82" s="12">
        <f t="shared" si="18"/>
        <v>0</v>
      </c>
      <c r="R82" s="13"/>
      <c r="S82" s="14"/>
      <c r="T82" s="15">
        <f t="shared" si="19"/>
        <v>0</v>
      </c>
      <c r="U82" s="16">
        <f t="shared" si="20"/>
        <v>10867</v>
      </c>
      <c r="V82" s="1" t="s">
        <v>2286</v>
      </c>
      <c r="W82" s="29" t="s">
        <v>18</v>
      </c>
      <c r="X82" s="1" t="s">
        <v>541</v>
      </c>
    </row>
    <row r="83" spans="1:24" x14ac:dyDescent="0.25">
      <c r="A83" s="1" t="s">
        <v>175</v>
      </c>
      <c r="B83" s="1">
        <v>45</v>
      </c>
      <c r="C83" s="2" t="s">
        <v>2287</v>
      </c>
      <c r="D83" s="30">
        <v>4790</v>
      </c>
      <c r="E83" s="3">
        <f t="shared" si="14"/>
        <v>0.40807633327653775</v>
      </c>
      <c r="F83" s="52" t="s">
        <v>2117</v>
      </c>
      <c r="G83" s="53">
        <v>6640</v>
      </c>
      <c r="H83" s="54">
        <f t="shared" si="15"/>
        <v>0.56568410291361393</v>
      </c>
      <c r="I83" s="4" t="s">
        <v>2288</v>
      </c>
      <c r="J83" s="5">
        <v>308</v>
      </c>
      <c r="K83" s="6">
        <f t="shared" si="16"/>
        <v>2.6239563809848356E-2</v>
      </c>
      <c r="L83" s="7"/>
      <c r="M83" s="8"/>
      <c r="N83" s="9">
        <f t="shared" si="17"/>
        <v>0</v>
      </c>
      <c r="O83" s="10"/>
      <c r="P83" s="11"/>
      <c r="Q83" s="12">
        <f t="shared" si="18"/>
        <v>0</v>
      </c>
      <c r="R83" s="13"/>
      <c r="S83" s="14"/>
      <c r="T83" s="15">
        <f t="shared" si="19"/>
        <v>0</v>
      </c>
      <c r="U83" s="16">
        <f t="shared" si="20"/>
        <v>11738</v>
      </c>
      <c r="V83" s="1" t="s">
        <v>2117</v>
      </c>
      <c r="W83" s="29" t="s">
        <v>18</v>
      </c>
      <c r="X83" s="1" t="s">
        <v>1584</v>
      </c>
    </row>
    <row r="84" spans="1:24" x14ac:dyDescent="0.25">
      <c r="A84" s="1" t="s">
        <v>175</v>
      </c>
      <c r="B84" s="1">
        <v>46</v>
      </c>
      <c r="C84" s="2" t="s">
        <v>1543</v>
      </c>
      <c r="D84" s="30">
        <v>4625</v>
      </c>
      <c r="E84" s="3">
        <f t="shared" si="14"/>
        <v>0.58655675332910595</v>
      </c>
      <c r="F84" s="52" t="s">
        <v>2289</v>
      </c>
      <c r="G84" s="53">
        <v>2711</v>
      </c>
      <c r="H84" s="54">
        <f t="shared" si="15"/>
        <v>0.3438173747622067</v>
      </c>
      <c r="I84" s="4" t="s">
        <v>2289</v>
      </c>
      <c r="J84" s="5">
        <v>256</v>
      </c>
      <c r="K84" s="6">
        <f t="shared" si="16"/>
        <v>3.2466708941027267E-2</v>
      </c>
      <c r="L84" s="7" t="s">
        <v>1543</v>
      </c>
      <c r="M84" s="8">
        <v>293</v>
      </c>
      <c r="N84" s="9">
        <f t="shared" si="17"/>
        <v>3.7159162967660114E-2</v>
      </c>
      <c r="O84" s="10"/>
      <c r="P84" s="11"/>
      <c r="Q84" s="12">
        <f t="shared" si="18"/>
        <v>0</v>
      </c>
      <c r="R84" s="13"/>
      <c r="S84" s="14"/>
      <c r="T84" s="15">
        <f t="shared" si="19"/>
        <v>0</v>
      </c>
      <c r="U84" s="16">
        <f t="shared" si="20"/>
        <v>7885</v>
      </c>
      <c r="V84" s="1" t="s">
        <v>1543</v>
      </c>
      <c r="W84" s="29" t="s">
        <v>42</v>
      </c>
      <c r="X84" s="1" t="s">
        <v>541</v>
      </c>
    </row>
    <row r="85" spans="1:24" x14ac:dyDescent="0.25">
      <c r="A85" s="1" t="s">
        <v>175</v>
      </c>
      <c r="B85" s="1">
        <v>47</v>
      </c>
      <c r="C85" s="2" t="s">
        <v>147</v>
      </c>
      <c r="D85" s="30">
        <v>5556</v>
      </c>
      <c r="E85" s="3">
        <f t="shared" si="14"/>
        <v>0.40991589198760514</v>
      </c>
      <c r="F85" s="52" t="s">
        <v>1798</v>
      </c>
      <c r="G85" s="53">
        <v>7315</v>
      </c>
      <c r="H85" s="54">
        <f t="shared" si="15"/>
        <v>0.53969307953371704</v>
      </c>
      <c r="I85" s="4" t="s">
        <v>1798</v>
      </c>
      <c r="J85" s="5">
        <v>357</v>
      </c>
      <c r="K85" s="6">
        <f t="shared" si="16"/>
        <v>2.6339088092076138E-2</v>
      </c>
      <c r="L85" s="7" t="s">
        <v>147</v>
      </c>
      <c r="M85" s="8">
        <v>326</v>
      </c>
      <c r="N85" s="9">
        <f t="shared" si="17"/>
        <v>2.4051940386601741E-2</v>
      </c>
      <c r="O85" s="10"/>
      <c r="P85" s="11"/>
      <c r="Q85" s="12">
        <f t="shared" si="18"/>
        <v>0</v>
      </c>
      <c r="R85" s="13"/>
      <c r="S85" s="14"/>
      <c r="T85" s="15">
        <f t="shared" si="19"/>
        <v>0</v>
      </c>
      <c r="U85" s="16">
        <f t="shared" si="20"/>
        <v>13554</v>
      </c>
      <c r="V85" s="1" t="s">
        <v>1798</v>
      </c>
      <c r="W85" s="29" t="s">
        <v>18</v>
      </c>
      <c r="X85" s="1" t="s">
        <v>541</v>
      </c>
    </row>
    <row r="86" spans="1:24" x14ac:dyDescent="0.25">
      <c r="A86" s="1" t="s">
        <v>175</v>
      </c>
      <c r="B86" s="1">
        <v>48</v>
      </c>
      <c r="C86" s="2" t="s">
        <v>51</v>
      </c>
      <c r="D86" s="30">
        <v>6920</v>
      </c>
      <c r="E86" s="3">
        <f t="shared" si="14"/>
        <v>0.50695970695970693</v>
      </c>
      <c r="F86" s="52" t="s">
        <v>2290</v>
      </c>
      <c r="G86" s="53">
        <v>6040</v>
      </c>
      <c r="H86" s="54">
        <f t="shared" si="15"/>
        <v>0.44249084249084247</v>
      </c>
      <c r="I86" s="4" t="s">
        <v>2290</v>
      </c>
      <c r="J86" s="5">
        <v>332</v>
      </c>
      <c r="K86" s="6">
        <f t="shared" si="16"/>
        <v>2.4322344322344324E-2</v>
      </c>
      <c r="L86" s="7" t="s">
        <v>51</v>
      </c>
      <c r="M86" s="8">
        <v>358</v>
      </c>
      <c r="N86" s="9">
        <f t="shared" si="17"/>
        <v>2.6227106227106226E-2</v>
      </c>
      <c r="O86" s="10"/>
      <c r="P86" s="11"/>
      <c r="Q86" s="12">
        <f t="shared" si="18"/>
        <v>0</v>
      </c>
      <c r="R86" s="13"/>
      <c r="S86" s="14"/>
      <c r="T86" s="15">
        <f t="shared" si="19"/>
        <v>0</v>
      </c>
      <c r="U86" s="16">
        <f t="shared" si="20"/>
        <v>13650</v>
      </c>
      <c r="V86" s="1" t="s">
        <v>51</v>
      </c>
      <c r="W86" s="29" t="s">
        <v>42</v>
      </c>
      <c r="X86" s="1" t="s">
        <v>541</v>
      </c>
    </row>
    <row r="87" spans="1:24" x14ac:dyDescent="0.25">
      <c r="A87" s="1" t="s">
        <v>175</v>
      </c>
      <c r="B87" s="1">
        <v>49</v>
      </c>
      <c r="C87" s="2" t="s">
        <v>100</v>
      </c>
      <c r="D87" s="30">
        <v>4900</v>
      </c>
      <c r="E87" s="3">
        <f t="shared" si="14"/>
        <v>0.87002840909090906</v>
      </c>
      <c r="F87" s="52"/>
      <c r="G87" s="53"/>
      <c r="H87" s="54">
        <f t="shared" si="15"/>
        <v>0</v>
      </c>
      <c r="I87" s="4"/>
      <c r="J87" s="5"/>
      <c r="K87" s="6">
        <f t="shared" si="16"/>
        <v>0</v>
      </c>
      <c r="L87" s="7" t="s">
        <v>100</v>
      </c>
      <c r="M87" s="8">
        <v>732</v>
      </c>
      <c r="N87" s="9">
        <f t="shared" si="17"/>
        <v>0.12997159090909091</v>
      </c>
      <c r="O87" s="10"/>
      <c r="P87" s="11"/>
      <c r="Q87" s="12">
        <f t="shared" si="18"/>
        <v>0</v>
      </c>
      <c r="R87" s="13"/>
      <c r="S87" s="14"/>
      <c r="T87" s="15">
        <f t="shared" si="19"/>
        <v>0</v>
      </c>
      <c r="U87" s="16">
        <f t="shared" si="20"/>
        <v>5632</v>
      </c>
      <c r="V87" s="1" t="s">
        <v>100</v>
      </c>
      <c r="W87" s="29" t="s">
        <v>42</v>
      </c>
      <c r="X87" s="1" t="s">
        <v>43</v>
      </c>
    </row>
    <row r="88" spans="1:24" x14ac:dyDescent="0.25">
      <c r="A88" s="1" t="s">
        <v>175</v>
      </c>
      <c r="B88" s="1">
        <v>50</v>
      </c>
      <c r="C88" s="2" t="s">
        <v>1967</v>
      </c>
      <c r="D88" s="30">
        <v>8564</v>
      </c>
      <c r="E88" s="3">
        <f t="shared" si="14"/>
        <v>1</v>
      </c>
      <c r="F88" s="52"/>
      <c r="G88" s="53"/>
      <c r="H88" s="54">
        <f t="shared" si="15"/>
        <v>0</v>
      </c>
      <c r="I88" s="4"/>
      <c r="J88" s="5"/>
      <c r="K88" s="6">
        <f t="shared" si="16"/>
        <v>0</v>
      </c>
      <c r="L88" s="7"/>
      <c r="M88" s="8"/>
      <c r="N88" s="9">
        <f t="shared" si="17"/>
        <v>0</v>
      </c>
      <c r="O88" s="10"/>
      <c r="P88" s="11"/>
      <c r="Q88" s="12">
        <f t="shared" si="18"/>
        <v>0</v>
      </c>
      <c r="R88" s="13"/>
      <c r="S88" s="14"/>
      <c r="T88" s="15">
        <f t="shared" si="19"/>
        <v>0</v>
      </c>
      <c r="U88" s="16">
        <f t="shared" si="20"/>
        <v>8564</v>
      </c>
      <c r="V88" s="1" t="s">
        <v>1967</v>
      </c>
      <c r="W88" s="29" t="s">
        <v>42</v>
      </c>
      <c r="X88" s="1" t="s">
        <v>42</v>
      </c>
    </row>
    <row r="89" spans="1:24" x14ac:dyDescent="0.25">
      <c r="A89" s="1" t="s">
        <v>175</v>
      </c>
      <c r="B89" s="1">
        <v>51</v>
      </c>
      <c r="C89" s="2" t="s">
        <v>2291</v>
      </c>
      <c r="D89" s="30">
        <v>4961</v>
      </c>
      <c r="E89" s="3">
        <f t="shared" si="14"/>
        <v>0.42937510818764063</v>
      </c>
      <c r="F89" s="52" t="s">
        <v>923</v>
      </c>
      <c r="G89" s="53">
        <v>6158</v>
      </c>
      <c r="H89" s="54">
        <f t="shared" si="15"/>
        <v>0.53297559286827068</v>
      </c>
      <c r="I89" s="4" t="s">
        <v>923</v>
      </c>
      <c r="J89" s="5">
        <v>435</v>
      </c>
      <c r="K89" s="6">
        <f t="shared" si="16"/>
        <v>3.7649298944088624E-2</v>
      </c>
      <c r="L89" s="7"/>
      <c r="M89" s="8"/>
      <c r="N89" s="9">
        <f t="shared" si="17"/>
        <v>0</v>
      </c>
      <c r="O89" s="10"/>
      <c r="P89" s="11"/>
      <c r="Q89" s="12">
        <f t="shared" si="18"/>
        <v>0</v>
      </c>
      <c r="R89" s="13"/>
      <c r="S89" s="14"/>
      <c r="T89" s="15">
        <f t="shared" si="19"/>
        <v>0</v>
      </c>
      <c r="U89" s="16">
        <f t="shared" si="20"/>
        <v>11554</v>
      </c>
      <c r="V89" s="1" t="s">
        <v>923</v>
      </c>
      <c r="W89" s="29" t="s">
        <v>18</v>
      </c>
      <c r="X89" s="1" t="s">
        <v>665</v>
      </c>
    </row>
    <row r="90" spans="1:24" x14ac:dyDescent="0.25">
      <c r="A90" s="1" t="s">
        <v>175</v>
      </c>
      <c r="B90" s="1">
        <v>52</v>
      </c>
      <c r="C90" s="2" t="s">
        <v>2292</v>
      </c>
      <c r="D90" s="30">
        <v>3963</v>
      </c>
      <c r="E90" s="3">
        <f t="shared" si="14"/>
        <v>0.33650335399507514</v>
      </c>
      <c r="F90" s="52" t="s">
        <v>1802</v>
      </c>
      <c r="G90" s="53">
        <v>7205</v>
      </c>
      <c r="H90" s="54">
        <f t="shared" si="15"/>
        <v>0.61178568396026156</v>
      </c>
      <c r="I90" s="4" t="s">
        <v>1802</v>
      </c>
      <c r="J90" s="5">
        <v>401</v>
      </c>
      <c r="K90" s="6">
        <f t="shared" si="16"/>
        <v>3.404941835781608E-2</v>
      </c>
      <c r="L90" s="7" t="s">
        <v>2292</v>
      </c>
      <c r="M90" s="8">
        <v>208</v>
      </c>
      <c r="N90" s="9">
        <f t="shared" si="17"/>
        <v>1.7661543686847244E-2</v>
      </c>
      <c r="O90" s="10"/>
      <c r="P90" s="11"/>
      <c r="Q90" s="12">
        <f t="shared" si="18"/>
        <v>0</v>
      </c>
      <c r="R90" s="13"/>
      <c r="S90" s="14"/>
      <c r="T90" s="15">
        <f t="shared" si="19"/>
        <v>0</v>
      </c>
      <c r="U90" s="16">
        <f t="shared" si="20"/>
        <v>11777</v>
      </c>
      <c r="V90" s="1" t="s">
        <v>1802</v>
      </c>
      <c r="W90" s="29" t="s">
        <v>18</v>
      </c>
      <c r="X90" s="1" t="s">
        <v>541</v>
      </c>
    </row>
    <row r="91" spans="1:24" x14ac:dyDescent="0.25">
      <c r="A91" s="1" t="s">
        <v>175</v>
      </c>
      <c r="B91" s="1">
        <v>53</v>
      </c>
      <c r="C91" s="2" t="s">
        <v>2122</v>
      </c>
      <c r="D91" s="30">
        <v>6396</v>
      </c>
      <c r="E91" s="3">
        <f t="shared" si="14"/>
        <v>0.46137199740315948</v>
      </c>
      <c r="F91" s="52" t="s">
        <v>2293</v>
      </c>
      <c r="G91" s="53">
        <v>6768</v>
      </c>
      <c r="H91" s="54">
        <f t="shared" si="15"/>
        <v>0.48820601601384983</v>
      </c>
      <c r="I91" s="4" t="s">
        <v>2293</v>
      </c>
      <c r="J91" s="5">
        <v>400</v>
      </c>
      <c r="K91" s="6">
        <f t="shared" si="16"/>
        <v>2.8853783452355189E-2</v>
      </c>
      <c r="L91" s="7" t="s">
        <v>2122</v>
      </c>
      <c r="M91" s="8">
        <v>299</v>
      </c>
      <c r="N91" s="9">
        <f t="shared" si="17"/>
        <v>2.1568203130635503E-2</v>
      </c>
      <c r="O91" s="10"/>
      <c r="P91" s="11"/>
      <c r="Q91" s="12">
        <f t="shared" si="18"/>
        <v>0</v>
      </c>
      <c r="R91" s="13"/>
      <c r="S91" s="14"/>
      <c r="T91" s="15">
        <f t="shared" si="19"/>
        <v>0</v>
      </c>
      <c r="U91" s="16">
        <f t="shared" si="20"/>
        <v>13863</v>
      </c>
      <c r="V91" s="1" t="s">
        <v>2293</v>
      </c>
      <c r="W91" s="29" t="s">
        <v>18</v>
      </c>
      <c r="X91" s="1" t="s">
        <v>541</v>
      </c>
    </row>
    <row r="92" spans="1:24" x14ac:dyDescent="0.25">
      <c r="A92" s="1" t="s">
        <v>175</v>
      </c>
      <c r="B92" s="1">
        <v>54</v>
      </c>
      <c r="C92" s="2" t="s">
        <v>1556</v>
      </c>
      <c r="D92" s="30">
        <v>4491</v>
      </c>
      <c r="E92" s="3">
        <f t="shared" si="14"/>
        <v>0.90162617948203172</v>
      </c>
      <c r="F92" s="52"/>
      <c r="G92" s="53"/>
      <c r="H92" s="54">
        <f t="shared" si="15"/>
        <v>0</v>
      </c>
      <c r="I92" s="4"/>
      <c r="J92" s="5"/>
      <c r="K92" s="6">
        <f t="shared" si="16"/>
        <v>0</v>
      </c>
      <c r="L92" s="7" t="s">
        <v>1556</v>
      </c>
      <c r="M92" s="8">
        <v>490</v>
      </c>
      <c r="N92" s="9">
        <f t="shared" si="17"/>
        <v>9.837382051796828E-2</v>
      </c>
      <c r="O92" s="10"/>
      <c r="P92" s="11"/>
      <c r="Q92" s="12">
        <f t="shared" si="18"/>
        <v>0</v>
      </c>
      <c r="R92" s="13"/>
      <c r="S92" s="14"/>
      <c r="T92" s="15">
        <f t="shared" si="19"/>
        <v>0</v>
      </c>
      <c r="U92" s="16">
        <f t="shared" si="20"/>
        <v>4981</v>
      </c>
      <c r="V92" s="1" t="s">
        <v>1556</v>
      </c>
      <c r="W92" s="29" t="s">
        <v>42</v>
      </c>
      <c r="X92" s="1" t="s">
        <v>43</v>
      </c>
    </row>
    <row r="93" spans="1:24" x14ac:dyDescent="0.25">
      <c r="A93" s="1" t="s">
        <v>175</v>
      </c>
      <c r="B93" s="1">
        <v>55</v>
      </c>
      <c r="C93" s="2" t="s">
        <v>556</v>
      </c>
      <c r="D93" s="30">
        <v>7125</v>
      </c>
      <c r="E93" s="3">
        <f t="shared" si="14"/>
        <v>0.46654007333682557</v>
      </c>
      <c r="F93" s="52" t="s">
        <v>9</v>
      </c>
      <c r="G93" s="53">
        <v>7491</v>
      </c>
      <c r="H93" s="54">
        <f t="shared" si="15"/>
        <v>0.49050550026191725</v>
      </c>
      <c r="I93" s="4"/>
      <c r="J93" s="5"/>
      <c r="K93" s="6">
        <f t="shared" si="16"/>
        <v>0</v>
      </c>
      <c r="L93" s="7"/>
      <c r="M93" s="8"/>
      <c r="N93" s="9">
        <f t="shared" si="17"/>
        <v>0</v>
      </c>
      <c r="O93" s="10"/>
      <c r="P93" s="11"/>
      <c r="Q93" s="12">
        <f t="shared" si="18"/>
        <v>0</v>
      </c>
      <c r="R93" s="13" t="s">
        <v>2294</v>
      </c>
      <c r="S93" s="14">
        <v>656</v>
      </c>
      <c r="T93" s="15">
        <f t="shared" si="19"/>
        <v>4.2954426401257205E-2</v>
      </c>
      <c r="U93" s="16">
        <f t="shared" si="20"/>
        <v>15272</v>
      </c>
      <c r="V93" s="1" t="s">
        <v>9</v>
      </c>
      <c r="W93" s="29" t="s">
        <v>18</v>
      </c>
      <c r="X93" s="1" t="s">
        <v>2295</v>
      </c>
    </row>
    <row r="94" spans="1:24" x14ac:dyDescent="0.25">
      <c r="A94" s="1" t="s">
        <v>175</v>
      </c>
      <c r="B94" s="1">
        <v>56</v>
      </c>
      <c r="C94" s="2" t="s">
        <v>1974</v>
      </c>
      <c r="D94" s="30">
        <v>6594</v>
      </c>
      <c r="E94" s="3">
        <f t="shared" si="14"/>
        <v>0.55193772495187077</v>
      </c>
      <c r="F94" s="52" t="s">
        <v>2123</v>
      </c>
      <c r="G94" s="53">
        <v>4782</v>
      </c>
      <c r="H94" s="54">
        <f t="shared" si="15"/>
        <v>0.40026784966937307</v>
      </c>
      <c r="I94" s="4" t="s">
        <v>2123</v>
      </c>
      <c r="J94" s="5">
        <v>284</v>
      </c>
      <c r="K94" s="6">
        <f t="shared" si="16"/>
        <v>2.3771658156859464E-2</v>
      </c>
      <c r="L94" s="7" t="s">
        <v>1974</v>
      </c>
      <c r="M94" s="8">
        <v>287</v>
      </c>
      <c r="N94" s="9">
        <f t="shared" si="17"/>
        <v>2.402276722189671E-2</v>
      </c>
      <c r="O94" s="10"/>
      <c r="P94" s="11"/>
      <c r="Q94" s="12">
        <f t="shared" si="18"/>
        <v>0</v>
      </c>
      <c r="R94" s="13"/>
      <c r="S94" s="14"/>
      <c r="T94" s="15">
        <f t="shared" si="19"/>
        <v>0</v>
      </c>
      <c r="U94" s="16">
        <f t="shared" si="20"/>
        <v>11947</v>
      </c>
      <c r="V94" s="1" t="s">
        <v>1974</v>
      </c>
      <c r="W94" s="29" t="s">
        <v>42</v>
      </c>
      <c r="X94" s="1" t="s">
        <v>541</v>
      </c>
    </row>
    <row r="95" spans="1:24" x14ac:dyDescent="0.25">
      <c r="A95" s="1" t="s">
        <v>175</v>
      </c>
      <c r="B95" s="1">
        <v>57</v>
      </c>
      <c r="C95" s="2" t="s">
        <v>2296</v>
      </c>
      <c r="D95" s="30">
        <v>6191</v>
      </c>
      <c r="E95" s="3">
        <f t="shared" si="14"/>
        <v>0.47112091926033028</v>
      </c>
      <c r="F95" s="52" t="s">
        <v>2297</v>
      </c>
      <c r="G95" s="53">
        <v>6346</v>
      </c>
      <c r="H95" s="54">
        <f t="shared" si="15"/>
        <v>0.48291606422646677</v>
      </c>
      <c r="I95" s="4" t="s">
        <v>2296</v>
      </c>
      <c r="J95" s="5">
        <v>326</v>
      </c>
      <c r="K95" s="6">
        <f t="shared" si="16"/>
        <v>2.4807853283616163E-2</v>
      </c>
      <c r="L95" s="7" t="s">
        <v>2296</v>
      </c>
      <c r="M95" s="8">
        <v>278</v>
      </c>
      <c r="N95" s="9">
        <f t="shared" si="17"/>
        <v>2.1155163229586788E-2</v>
      </c>
      <c r="O95" s="10"/>
      <c r="P95" s="11"/>
      <c r="Q95" s="12">
        <f t="shared" si="18"/>
        <v>0</v>
      </c>
      <c r="R95" s="13"/>
      <c r="S95" s="14"/>
      <c r="T95" s="15">
        <f t="shared" si="19"/>
        <v>0</v>
      </c>
      <c r="U95" s="16">
        <f t="shared" si="20"/>
        <v>13141</v>
      </c>
      <c r="V95" s="1" t="s">
        <v>2297</v>
      </c>
      <c r="W95" s="29" t="s">
        <v>18</v>
      </c>
      <c r="X95" s="1" t="s">
        <v>2223</v>
      </c>
    </row>
    <row r="96" spans="1:24" x14ac:dyDescent="0.25">
      <c r="A96" s="1" t="s">
        <v>175</v>
      </c>
      <c r="B96" s="1">
        <v>58</v>
      </c>
      <c r="C96" s="2" t="s">
        <v>2125</v>
      </c>
      <c r="D96" s="30">
        <v>5608</v>
      </c>
      <c r="E96" s="3">
        <f t="shared" si="14"/>
        <v>0.52396524338970385</v>
      </c>
      <c r="F96" s="52" t="s">
        <v>2298</v>
      </c>
      <c r="G96" s="53">
        <v>4711</v>
      </c>
      <c r="H96" s="54">
        <f t="shared" si="15"/>
        <v>0.44015696533682147</v>
      </c>
      <c r="I96" s="4"/>
      <c r="J96" s="5"/>
      <c r="K96" s="6">
        <f t="shared" si="16"/>
        <v>0</v>
      </c>
      <c r="L96" s="7" t="s">
        <v>2125</v>
      </c>
      <c r="M96" s="8">
        <v>384</v>
      </c>
      <c r="N96" s="9">
        <f t="shared" si="17"/>
        <v>3.5877791273474728E-2</v>
      </c>
      <c r="O96" s="10"/>
      <c r="P96" s="11"/>
      <c r="Q96" s="12">
        <f t="shared" si="18"/>
        <v>0</v>
      </c>
      <c r="R96" s="13"/>
      <c r="S96" s="14"/>
      <c r="T96" s="15">
        <f t="shared" si="19"/>
        <v>0</v>
      </c>
      <c r="U96" s="16">
        <f t="shared" si="20"/>
        <v>10703</v>
      </c>
      <c r="V96" s="1" t="s">
        <v>2299</v>
      </c>
      <c r="W96" s="29" t="s">
        <v>42</v>
      </c>
      <c r="X96" s="1" t="s">
        <v>539</v>
      </c>
    </row>
    <row r="97" spans="1:24" x14ac:dyDescent="0.25">
      <c r="A97" s="1" t="s">
        <v>175</v>
      </c>
      <c r="B97" s="1">
        <v>59</v>
      </c>
      <c r="C97" s="2" t="s">
        <v>2300</v>
      </c>
      <c r="D97" s="30">
        <v>5006</v>
      </c>
      <c r="E97" s="3">
        <f t="shared" si="14"/>
        <v>0.46027951452739979</v>
      </c>
      <c r="F97" s="52" t="s">
        <v>536</v>
      </c>
      <c r="G97" s="53">
        <v>5407</v>
      </c>
      <c r="H97" s="54">
        <f t="shared" si="15"/>
        <v>0.49714968738506804</v>
      </c>
      <c r="I97" s="4" t="s">
        <v>536</v>
      </c>
      <c r="J97" s="5">
        <v>463</v>
      </c>
      <c r="K97" s="6">
        <f t="shared" si="16"/>
        <v>4.2570798087532183E-2</v>
      </c>
      <c r="L97" s="7"/>
      <c r="M97" s="8"/>
      <c r="N97" s="9">
        <f t="shared" si="17"/>
        <v>0</v>
      </c>
      <c r="O97" s="10"/>
      <c r="P97" s="11"/>
      <c r="Q97" s="12">
        <f t="shared" si="18"/>
        <v>0</v>
      </c>
      <c r="R97" s="13"/>
      <c r="S97" s="14"/>
      <c r="T97" s="15">
        <f t="shared" si="19"/>
        <v>0</v>
      </c>
      <c r="U97" s="16">
        <f t="shared" si="20"/>
        <v>10876</v>
      </c>
      <c r="V97" s="1" t="s">
        <v>536</v>
      </c>
      <c r="W97" s="29" t="s">
        <v>18</v>
      </c>
      <c r="X97" s="1" t="s">
        <v>665</v>
      </c>
    </row>
    <row r="98" spans="1:24" x14ac:dyDescent="0.25">
      <c r="A98" s="1" t="s">
        <v>175</v>
      </c>
      <c r="B98" s="1">
        <v>60</v>
      </c>
      <c r="C98" s="2" t="s">
        <v>2126</v>
      </c>
      <c r="D98" s="30">
        <v>7274</v>
      </c>
      <c r="E98" s="3">
        <f t="shared" si="14"/>
        <v>0.54761725513814652</v>
      </c>
      <c r="F98" s="52" t="s">
        <v>1814</v>
      </c>
      <c r="G98" s="53">
        <v>5450</v>
      </c>
      <c r="H98" s="54">
        <f t="shared" si="15"/>
        <v>0.41029887826545208</v>
      </c>
      <c r="I98" s="4" t="s">
        <v>1814</v>
      </c>
      <c r="J98" s="5">
        <v>559</v>
      </c>
      <c r="K98" s="6">
        <f t="shared" si="16"/>
        <v>4.2083866596401412E-2</v>
      </c>
      <c r="L98" s="7"/>
      <c r="M98" s="8"/>
      <c r="N98" s="9">
        <f t="shared" si="17"/>
        <v>0</v>
      </c>
      <c r="O98" s="10"/>
      <c r="P98" s="11"/>
      <c r="Q98" s="12">
        <f t="shared" si="18"/>
        <v>0</v>
      </c>
      <c r="R98" s="13"/>
      <c r="S98" s="14"/>
      <c r="T98" s="15">
        <f t="shared" si="19"/>
        <v>0</v>
      </c>
      <c r="U98" s="16">
        <f t="shared" si="20"/>
        <v>13283</v>
      </c>
      <c r="V98" s="1" t="s">
        <v>2126</v>
      </c>
      <c r="W98" s="29" t="s">
        <v>42</v>
      </c>
      <c r="X98" s="1" t="s">
        <v>665</v>
      </c>
    </row>
    <row r="99" spans="1:24" x14ac:dyDescent="0.25">
      <c r="A99" s="1" t="s">
        <v>175</v>
      </c>
      <c r="B99" s="1">
        <v>61</v>
      </c>
      <c r="C99" s="2" t="s">
        <v>2127</v>
      </c>
      <c r="D99" s="30">
        <v>5535</v>
      </c>
      <c r="E99" s="3">
        <f t="shared" si="14"/>
        <v>0.41349170775437022</v>
      </c>
      <c r="F99" s="52" t="s">
        <v>1979</v>
      </c>
      <c r="G99" s="53">
        <v>7242</v>
      </c>
      <c r="H99" s="54">
        <f t="shared" si="15"/>
        <v>0.54101299865531149</v>
      </c>
      <c r="I99" s="4" t="s">
        <v>1979</v>
      </c>
      <c r="J99" s="5">
        <v>609</v>
      </c>
      <c r="K99" s="6">
        <f t="shared" si="16"/>
        <v>4.5495293590318245E-2</v>
      </c>
      <c r="L99" s="7"/>
      <c r="M99" s="8"/>
      <c r="N99" s="9">
        <f t="shared" si="17"/>
        <v>0</v>
      </c>
      <c r="O99" s="10"/>
      <c r="P99" s="11"/>
      <c r="Q99" s="12">
        <f t="shared" si="18"/>
        <v>0</v>
      </c>
      <c r="R99" s="13"/>
      <c r="S99" s="14"/>
      <c r="T99" s="15">
        <f t="shared" si="19"/>
        <v>0</v>
      </c>
      <c r="U99" s="16">
        <f t="shared" si="20"/>
        <v>13386</v>
      </c>
      <c r="V99" s="1" t="s">
        <v>1979</v>
      </c>
      <c r="W99" s="29" t="s">
        <v>18</v>
      </c>
      <c r="X99" s="1" t="s">
        <v>665</v>
      </c>
    </row>
    <row r="100" spans="1:24" x14ac:dyDescent="0.25">
      <c r="A100" s="1" t="s">
        <v>175</v>
      </c>
      <c r="B100" s="1">
        <v>62</v>
      </c>
      <c r="C100" s="2" t="s">
        <v>2301</v>
      </c>
      <c r="D100" s="30">
        <v>6713</v>
      </c>
      <c r="E100" s="3">
        <f t="shared" si="14"/>
        <v>0.43801383270259692</v>
      </c>
      <c r="F100" s="52" t="s">
        <v>298</v>
      </c>
      <c r="G100" s="53">
        <v>8200</v>
      </c>
      <c r="H100" s="54">
        <f t="shared" si="15"/>
        <v>0.53503849667232151</v>
      </c>
      <c r="I100" s="4" t="s">
        <v>298</v>
      </c>
      <c r="J100" s="5">
        <v>413</v>
      </c>
      <c r="K100" s="6">
        <f t="shared" si="16"/>
        <v>2.6947670625081559E-2</v>
      </c>
      <c r="L100" s="7"/>
      <c r="M100" s="8"/>
      <c r="N100" s="9">
        <f t="shared" si="17"/>
        <v>0</v>
      </c>
      <c r="O100" s="10"/>
      <c r="P100" s="11"/>
      <c r="Q100" s="12">
        <f t="shared" si="18"/>
        <v>0</v>
      </c>
      <c r="R100" s="13"/>
      <c r="S100" s="14"/>
      <c r="T100" s="15">
        <f t="shared" si="19"/>
        <v>0</v>
      </c>
      <c r="U100" s="16">
        <f t="shared" si="20"/>
        <v>15326</v>
      </c>
      <c r="V100" s="1" t="s">
        <v>298</v>
      </c>
      <c r="W100" s="29" t="s">
        <v>18</v>
      </c>
      <c r="X100" s="1" t="s">
        <v>665</v>
      </c>
    </row>
    <row r="101" spans="1:24" x14ac:dyDescent="0.25">
      <c r="A101" s="1" t="s">
        <v>175</v>
      </c>
      <c r="B101" s="1">
        <v>63</v>
      </c>
      <c r="C101" s="2" t="s">
        <v>325</v>
      </c>
      <c r="D101" s="30">
        <v>3326</v>
      </c>
      <c r="E101" s="3">
        <f t="shared" si="14"/>
        <v>0.2866006031882809</v>
      </c>
      <c r="F101" s="52" t="s">
        <v>1571</v>
      </c>
      <c r="G101" s="53">
        <v>7981</v>
      </c>
      <c r="H101" s="54">
        <f t="shared" si="15"/>
        <v>0.68772080999569152</v>
      </c>
      <c r="I101" s="4" t="s">
        <v>325</v>
      </c>
      <c r="J101" s="5">
        <v>298</v>
      </c>
      <c r="K101" s="6">
        <f t="shared" si="16"/>
        <v>2.5678586816027575E-2</v>
      </c>
      <c r="L101" s="7"/>
      <c r="M101" s="8"/>
      <c r="N101" s="9">
        <f t="shared" si="17"/>
        <v>0</v>
      </c>
      <c r="O101" s="10"/>
      <c r="P101" s="11"/>
      <c r="Q101" s="12">
        <f t="shared" si="18"/>
        <v>0</v>
      </c>
      <c r="R101" s="13"/>
      <c r="S101" s="14"/>
      <c r="T101" s="15">
        <f t="shared" si="19"/>
        <v>0</v>
      </c>
      <c r="U101" s="16">
        <f t="shared" si="20"/>
        <v>11605</v>
      </c>
      <c r="V101" s="1" t="s">
        <v>1571</v>
      </c>
      <c r="W101" s="29" t="s">
        <v>18</v>
      </c>
      <c r="X101" s="1" t="s">
        <v>1592</v>
      </c>
    </row>
    <row r="102" spans="1:24" x14ac:dyDescent="0.25">
      <c r="A102" s="1" t="s">
        <v>175</v>
      </c>
      <c r="B102" s="1">
        <v>64</v>
      </c>
      <c r="C102" s="2" t="s">
        <v>2131</v>
      </c>
      <c r="D102" s="30">
        <v>6867</v>
      </c>
      <c r="E102" s="3">
        <f t="shared" si="14"/>
        <v>0.49663701453677589</v>
      </c>
      <c r="F102" s="52" t="s">
        <v>1818</v>
      </c>
      <c r="G102" s="53">
        <v>6205</v>
      </c>
      <c r="H102" s="54">
        <f t="shared" si="15"/>
        <v>0.44875967310334852</v>
      </c>
      <c r="I102" s="4" t="s">
        <v>1818</v>
      </c>
      <c r="J102" s="5">
        <v>470</v>
      </c>
      <c r="K102" s="6">
        <f t="shared" si="16"/>
        <v>3.3991465972372896E-2</v>
      </c>
      <c r="L102" s="7" t="s">
        <v>2131</v>
      </c>
      <c r="M102" s="8">
        <v>285</v>
      </c>
      <c r="N102" s="9">
        <f t="shared" si="17"/>
        <v>2.0611846387502714E-2</v>
      </c>
      <c r="O102" s="10"/>
      <c r="P102" s="11"/>
      <c r="Q102" s="12">
        <f t="shared" si="18"/>
        <v>0</v>
      </c>
      <c r="R102" s="13"/>
      <c r="S102" s="14"/>
      <c r="T102" s="15">
        <f t="shared" si="19"/>
        <v>0</v>
      </c>
      <c r="U102" s="16">
        <f t="shared" si="20"/>
        <v>13827</v>
      </c>
      <c r="V102" s="1" t="s">
        <v>2131</v>
      </c>
      <c r="W102" s="29" t="s">
        <v>42</v>
      </c>
      <c r="X102" s="1" t="s">
        <v>541</v>
      </c>
    </row>
    <row r="103" spans="1:24" x14ac:dyDescent="0.25">
      <c r="A103" s="1" t="s">
        <v>175</v>
      </c>
      <c r="B103" s="1">
        <v>65</v>
      </c>
      <c r="C103" s="2" t="s">
        <v>246</v>
      </c>
      <c r="D103" s="30">
        <v>4401</v>
      </c>
      <c r="E103" s="3">
        <f t="shared" ref="E103:E134" si="21">D103/SUM($D103,$G103,$J103,$M103,$P103,$S103)</f>
        <v>0.47532130899665193</v>
      </c>
      <c r="F103" s="52" t="s">
        <v>2302</v>
      </c>
      <c r="G103" s="53">
        <v>4221</v>
      </c>
      <c r="H103" s="54">
        <f t="shared" ref="H103:H134" si="22">G103/SUM($D103,$G103,$J103,$M103,$P103,$S103)</f>
        <v>0.45588076466141053</v>
      </c>
      <c r="I103" s="4" t="s">
        <v>2302</v>
      </c>
      <c r="J103" s="5">
        <v>256</v>
      </c>
      <c r="K103" s="6">
        <f t="shared" ref="K103:K134" si="23">J103/SUM($D103,$G103,$J103,$M103,$P103,$S103)</f>
        <v>2.764877416567664E-2</v>
      </c>
      <c r="L103" s="7" t="s">
        <v>246</v>
      </c>
      <c r="M103" s="8">
        <v>327</v>
      </c>
      <c r="N103" s="9">
        <f t="shared" ref="N103:N134" si="24">M103/SUM($D103,$G103,$J103,$M103,$P103,$S103)</f>
        <v>3.5316988875688522E-2</v>
      </c>
      <c r="O103" s="10" t="s">
        <v>1561</v>
      </c>
      <c r="P103" s="11">
        <v>54</v>
      </c>
      <c r="Q103" s="12">
        <f t="shared" ref="Q103:Q134" si="25">P103/SUM($D103,$G103,$J103,$M103,$P103,$S103)</f>
        <v>5.8321633005724164E-3</v>
      </c>
      <c r="R103" s="13"/>
      <c r="S103" s="14"/>
      <c r="T103" s="15">
        <f t="shared" ref="T103:T134" si="26">S103/SUM($D103,$G103,$J103,$M103,$P103,$S103)</f>
        <v>0</v>
      </c>
      <c r="U103" s="16">
        <f t="shared" ref="U103:U134" si="27">D103+G103+J103+M103+P103+S103</f>
        <v>9259</v>
      </c>
      <c r="V103" s="1" t="s">
        <v>246</v>
      </c>
      <c r="W103" s="29" t="s">
        <v>42</v>
      </c>
      <c r="X103" s="1" t="s">
        <v>1821</v>
      </c>
    </row>
    <row r="104" spans="1:24" x14ac:dyDescent="0.25">
      <c r="A104" s="1" t="s">
        <v>175</v>
      </c>
      <c r="B104" s="1">
        <v>66</v>
      </c>
      <c r="C104" s="2" t="s">
        <v>2303</v>
      </c>
      <c r="D104" s="30">
        <v>6122</v>
      </c>
      <c r="E104" s="3">
        <f t="shared" si="21"/>
        <v>0.41270055278414453</v>
      </c>
      <c r="F104" s="52" t="s">
        <v>255</v>
      </c>
      <c r="G104" s="53">
        <v>8209</v>
      </c>
      <c r="H104" s="54">
        <f t="shared" si="22"/>
        <v>0.55339085883780503</v>
      </c>
      <c r="I104" s="4" t="s">
        <v>255</v>
      </c>
      <c r="J104" s="5">
        <v>291</v>
      </c>
      <c r="K104" s="6">
        <f t="shared" si="23"/>
        <v>1.9617095860860186E-2</v>
      </c>
      <c r="L104" s="7" t="s">
        <v>2303</v>
      </c>
      <c r="M104" s="8">
        <v>212</v>
      </c>
      <c r="N104" s="9">
        <f t="shared" si="24"/>
        <v>1.4291492517190238E-2</v>
      </c>
      <c r="O104" s="10"/>
      <c r="P104" s="11"/>
      <c r="Q104" s="12">
        <f t="shared" si="25"/>
        <v>0</v>
      </c>
      <c r="R104" s="13"/>
      <c r="S104" s="14"/>
      <c r="T104" s="15">
        <f t="shared" si="26"/>
        <v>0</v>
      </c>
      <c r="U104" s="16">
        <f t="shared" si="27"/>
        <v>14834</v>
      </c>
      <c r="V104" s="1" t="s">
        <v>255</v>
      </c>
      <c r="W104" s="29" t="s">
        <v>18</v>
      </c>
      <c r="X104" s="1" t="s">
        <v>541</v>
      </c>
    </row>
    <row r="105" spans="1:24" x14ac:dyDescent="0.25">
      <c r="A105" s="1" t="s">
        <v>175</v>
      </c>
      <c r="B105" s="1">
        <v>67</v>
      </c>
      <c r="C105" s="2" t="s">
        <v>2304</v>
      </c>
      <c r="D105" s="30">
        <v>4856</v>
      </c>
      <c r="E105" s="3">
        <f t="shared" si="21"/>
        <v>0.37728226245047003</v>
      </c>
      <c r="F105" s="52" t="s">
        <v>1981</v>
      </c>
      <c r="G105" s="53">
        <v>7221</v>
      </c>
      <c r="H105" s="54">
        <f t="shared" si="22"/>
        <v>0.56102866910107996</v>
      </c>
      <c r="I105" s="4" t="s">
        <v>1981</v>
      </c>
      <c r="J105" s="5">
        <v>589</v>
      </c>
      <c r="K105" s="6">
        <f t="shared" si="23"/>
        <v>4.576179007070158E-2</v>
      </c>
      <c r="L105" s="7" t="s">
        <v>2304</v>
      </c>
      <c r="M105" s="8">
        <v>205</v>
      </c>
      <c r="N105" s="9">
        <f t="shared" si="24"/>
        <v>1.5927278377748426E-2</v>
      </c>
      <c r="O105" s="10"/>
      <c r="P105" s="11"/>
      <c r="Q105" s="12">
        <f t="shared" si="25"/>
        <v>0</v>
      </c>
      <c r="R105" s="13"/>
      <c r="S105" s="14"/>
      <c r="T105" s="15">
        <f t="shared" si="26"/>
        <v>0</v>
      </c>
      <c r="U105" s="16">
        <f t="shared" si="27"/>
        <v>12871</v>
      </c>
      <c r="V105" s="1" t="s">
        <v>1981</v>
      </c>
      <c r="W105" s="29" t="s">
        <v>18</v>
      </c>
      <c r="X105" s="1" t="s">
        <v>541</v>
      </c>
    </row>
    <row r="106" spans="1:24" x14ac:dyDescent="0.25">
      <c r="A106" s="1" t="s">
        <v>175</v>
      </c>
      <c r="B106" s="1">
        <v>68</v>
      </c>
      <c r="C106" s="2" t="s">
        <v>2305</v>
      </c>
      <c r="D106" s="30">
        <v>4342</v>
      </c>
      <c r="E106" s="3">
        <f t="shared" si="21"/>
        <v>0.3315769377625048</v>
      </c>
      <c r="F106" s="52" t="s">
        <v>1822</v>
      </c>
      <c r="G106" s="53">
        <v>8458</v>
      </c>
      <c r="H106" s="54">
        <f t="shared" si="22"/>
        <v>0.64589537991599844</v>
      </c>
      <c r="I106" s="4" t="s">
        <v>1822</v>
      </c>
      <c r="J106" s="5">
        <v>295</v>
      </c>
      <c r="K106" s="6">
        <f t="shared" si="23"/>
        <v>2.2527682321496753E-2</v>
      </c>
      <c r="L106" s="7"/>
      <c r="M106" s="8"/>
      <c r="N106" s="9">
        <f t="shared" si="24"/>
        <v>0</v>
      </c>
      <c r="O106" s="10"/>
      <c r="P106" s="11"/>
      <c r="Q106" s="12">
        <f t="shared" si="25"/>
        <v>0</v>
      </c>
      <c r="R106" s="13"/>
      <c r="S106" s="14"/>
      <c r="T106" s="15">
        <f t="shared" si="26"/>
        <v>0</v>
      </c>
      <c r="U106" s="16">
        <f t="shared" si="27"/>
        <v>13095</v>
      </c>
      <c r="V106" s="1" t="s">
        <v>1822</v>
      </c>
      <c r="W106" s="29" t="s">
        <v>18</v>
      </c>
      <c r="X106" s="1" t="s">
        <v>665</v>
      </c>
    </row>
    <row r="107" spans="1:24" x14ac:dyDescent="0.25">
      <c r="A107" s="1" t="s">
        <v>175</v>
      </c>
      <c r="B107" s="1">
        <v>69</v>
      </c>
      <c r="C107" s="2" t="s">
        <v>2306</v>
      </c>
      <c r="D107" s="30">
        <v>7493</v>
      </c>
      <c r="E107" s="3">
        <f t="shared" si="21"/>
        <v>0.48451341739411574</v>
      </c>
      <c r="F107" s="52" t="s">
        <v>2307</v>
      </c>
      <c r="G107" s="53">
        <v>7972</v>
      </c>
      <c r="H107" s="54">
        <f t="shared" si="22"/>
        <v>0.5154865826058842</v>
      </c>
      <c r="I107" s="4"/>
      <c r="J107" s="5"/>
      <c r="K107" s="6">
        <f t="shared" si="23"/>
        <v>0</v>
      </c>
      <c r="L107" s="7"/>
      <c r="M107" s="8"/>
      <c r="N107" s="9">
        <f t="shared" si="24"/>
        <v>0</v>
      </c>
      <c r="O107" s="10"/>
      <c r="P107" s="11"/>
      <c r="Q107" s="12">
        <f t="shared" si="25"/>
        <v>0</v>
      </c>
      <c r="R107" s="13"/>
      <c r="S107" s="14"/>
      <c r="T107" s="15">
        <f t="shared" si="26"/>
        <v>0</v>
      </c>
      <c r="U107" s="16">
        <f t="shared" si="27"/>
        <v>15465</v>
      </c>
      <c r="V107" s="1" t="s">
        <v>2307</v>
      </c>
      <c r="W107" s="29" t="s">
        <v>18</v>
      </c>
      <c r="X107" s="1" t="s">
        <v>98</v>
      </c>
    </row>
    <row r="108" spans="1:24" x14ac:dyDescent="0.25">
      <c r="A108" s="1" t="s">
        <v>175</v>
      </c>
      <c r="B108" s="1">
        <v>70</v>
      </c>
      <c r="C108" s="2" t="s">
        <v>2308</v>
      </c>
      <c r="D108" s="30">
        <v>4384</v>
      </c>
      <c r="E108" s="3">
        <f t="shared" si="21"/>
        <v>0.40106120208581097</v>
      </c>
      <c r="F108" s="52" t="s">
        <v>1581</v>
      </c>
      <c r="G108" s="53">
        <v>6547</v>
      </c>
      <c r="H108" s="54">
        <f t="shared" si="22"/>
        <v>0.59893879791418903</v>
      </c>
      <c r="I108" s="4"/>
      <c r="J108" s="5"/>
      <c r="K108" s="6">
        <f t="shared" si="23"/>
        <v>0</v>
      </c>
      <c r="L108" s="7"/>
      <c r="M108" s="8"/>
      <c r="N108" s="9">
        <f t="shared" si="24"/>
        <v>0</v>
      </c>
      <c r="O108" s="10"/>
      <c r="P108" s="11"/>
      <c r="Q108" s="12">
        <f t="shared" si="25"/>
        <v>0</v>
      </c>
      <c r="R108" s="13"/>
      <c r="S108" s="14"/>
      <c r="T108" s="15">
        <f t="shared" si="26"/>
        <v>0</v>
      </c>
      <c r="U108" s="16">
        <f t="shared" si="27"/>
        <v>10931</v>
      </c>
      <c r="V108" s="1" t="s">
        <v>1581</v>
      </c>
      <c r="W108" s="29" t="s">
        <v>18</v>
      </c>
      <c r="X108" s="1" t="s">
        <v>98</v>
      </c>
    </row>
    <row r="109" spans="1:24" x14ac:dyDescent="0.25">
      <c r="A109" s="1" t="s">
        <v>175</v>
      </c>
      <c r="B109" s="1">
        <v>71</v>
      </c>
      <c r="C109" s="2"/>
      <c r="D109" s="30"/>
      <c r="E109" s="3">
        <f t="shared" si="21"/>
        <v>0</v>
      </c>
      <c r="F109" s="52" t="s">
        <v>1583</v>
      </c>
      <c r="G109" s="53">
        <v>7501</v>
      </c>
      <c r="H109" s="54">
        <f t="shared" si="22"/>
        <v>1</v>
      </c>
      <c r="I109" s="4"/>
      <c r="J109" s="5"/>
      <c r="K109" s="6">
        <f t="shared" si="23"/>
        <v>0</v>
      </c>
      <c r="L109" s="7"/>
      <c r="M109" s="8"/>
      <c r="N109" s="9">
        <f t="shared" si="24"/>
        <v>0</v>
      </c>
      <c r="O109" s="10"/>
      <c r="P109" s="11"/>
      <c r="Q109" s="12">
        <f t="shared" si="25"/>
        <v>0</v>
      </c>
      <c r="R109" s="13"/>
      <c r="S109" s="14"/>
      <c r="T109" s="15">
        <f t="shared" si="26"/>
        <v>0</v>
      </c>
      <c r="U109" s="16">
        <f t="shared" si="27"/>
        <v>7501</v>
      </c>
      <c r="V109" s="1" t="s">
        <v>1583</v>
      </c>
      <c r="W109" s="29" t="s">
        <v>18</v>
      </c>
      <c r="X109" s="1" t="s">
        <v>18</v>
      </c>
    </row>
    <row r="110" spans="1:24" x14ac:dyDescent="0.25">
      <c r="A110" s="1" t="s">
        <v>175</v>
      </c>
      <c r="B110" s="1">
        <v>72</v>
      </c>
      <c r="C110" s="2" t="s">
        <v>438</v>
      </c>
      <c r="D110" s="30">
        <v>4269</v>
      </c>
      <c r="E110" s="3">
        <f t="shared" si="21"/>
        <v>0.69178415167719975</v>
      </c>
      <c r="F110" s="52" t="s">
        <v>2309</v>
      </c>
      <c r="G110" s="53">
        <v>1668</v>
      </c>
      <c r="H110" s="54">
        <f t="shared" si="22"/>
        <v>0.2702965483714147</v>
      </c>
      <c r="I110" s="4" t="s">
        <v>438</v>
      </c>
      <c r="J110" s="5">
        <v>234</v>
      </c>
      <c r="K110" s="6">
        <f t="shared" si="23"/>
        <v>3.7919299951385516E-2</v>
      </c>
      <c r="L110" s="7"/>
      <c r="M110" s="8"/>
      <c r="N110" s="9">
        <f t="shared" si="24"/>
        <v>0</v>
      </c>
      <c r="O110" s="10"/>
      <c r="P110" s="11"/>
      <c r="Q110" s="12">
        <f t="shared" si="25"/>
        <v>0</v>
      </c>
      <c r="R110" s="13"/>
      <c r="S110" s="14"/>
      <c r="T110" s="15">
        <f t="shared" si="26"/>
        <v>0</v>
      </c>
      <c r="U110" s="16">
        <f t="shared" si="27"/>
        <v>6171</v>
      </c>
      <c r="V110" s="1" t="s">
        <v>438</v>
      </c>
      <c r="W110" s="29" t="s">
        <v>42</v>
      </c>
      <c r="X110" s="1" t="s">
        <v>2310</v>
      </c>
    </row>
    <row r="111" spans="1:24" x14ac:dyDescent="0.25">
      <c r="A111" s="1" t="s">
        <v>175</v>
      </c>
      <c r="B111" s="1">
        <v>73</v>
      </c>
      <c r="C111" s="2" t="s">
        <v>2141</v>
      </c>
      <c r="D111" s="30">
        <v>5702</v>
      </c>
      <c r="E111" s="3">
        <f t="shared" si="21"/>
        <v>0.80389116029888619</v>
      </c>
      <c r="F111" s="52"/>
      <c r="G111" s="53"/>
      <c r="H111" s="54">
        <f t="shared" si="22"/>
        <v>0</v>
      </c>
      <c r="I111" s="4" t="s">
        <v>2139</v>
      </c>
      <c r="J111" s="5">
        <v>1029</v>
      </c>
      <c r="K111" s="6">
        <f t="shared" si="23"/>
        <v>0.14507260679543213</v>
      </c>
      <c r="L111" s="7" t="s">
        <v>2141</v>
      </c>
      <c r="M111" s="8">
        <v>362</v>
      </c>
      <c r="N111" s="9">
        <f t="shared" si="24"/>
        <v>5.1036232905681655E-2</v>
      </c>
      <c r="O111" s="10"/>
      <c r="P111" s="11"/>
      <c r="Q111" s="12">
        <f t="shared" si="25"/>
        <v>0</v>
      </c>
      <c r="R111" s="13"/>
      <c r="S111" s="14"/>
      <c r="T111" s="15">
        <f t="shared" si="26"/>
        <v>0</v>
      </c>
      <c r="U111" s="16">
        <f t="shared" si="27"/>
        <v>7093</v>
      </c>
      <c r="V111" s="1" t="s">
        <v>2139</v>
      </c>
      <c r="W111" s="29" t="s">
        <v>42</v>
      </c>
      <c r="X111" s="1" t="s">
        <v>110</v>
      </c>
    </row>
    <row r="112" spans="1:24" x14ac:dyDescent="0.25">
      <c r="A112" s="1" t="s">
        <v>175</v>
      </c>
      <c r="B112" s="1">
        <v>74</v>
      </c>
      <c r="C112" s="2" t="s">
        <v>2311</v>
      </c>
      <c r="D112" s="30">
        <v>4261</v>
      </c>
      <c r="E112" s="3">
        <f t="shared" si="21"/>
        <v>0.50563664412009024</v>
      </c>
      <c r="F112" s="52" t="s">
        <v>1986</v>
      </c>
      <c r="G112" s="53">
        <v>3539</v>
      </c>
      <c r="H112" s="54">
        <f t="shared" si="22"/>
        <v>0.41995965349471936</v>
      </c>
      <c r="I112" s="4" t="s">
        <v>1986</v>
      </c>
      <c r="J112" s="5">
        <v>431</v>
      </c>
      <c r="K112" s="6">
        <f t="shared" si="23"/>
        <v>5.114512875281832E-2</v>
      </c>
      <c r="L112" s="7" t="s">
        <v>2311</v>
      </c>
      <c r="M112" s="8">
        <v>196</v>
      </c>
      <c r="N112" s="9">
        <f t="shared" si="24"/>
        <v>2.3258573632372138E-2</v>
      </c>
      <c r="O112" s="10"/>
      <c r="P112" s="11"/>
      <c r="Q112" s="12">
        <f t="shared" si="25"/>
        <v>0</v>
      </c>
      <c r="R112" s="13"/>
      <c r="S112" s="14"/>
      <c r="T112" s="15">
        <f t="shared" si="26"/>
        <v>0</v>
      </c>
      <c r="U112" s="16">
        <f t="shared" si="27"/>
        <v>8427</v>
      </c>
      <c r="V112" s="1" t="s">
        <v>2311</v>
      </c>
      <c r="W112" s="29" t="s">
        <v>42</v>
      </c>
      <c r="X112" s="1" t="s">
        <v>541</v>
      </c>
    </row>
    <row r="113" spans="1:24" x14ac:dyDescent="0.25">
      <c r="A113" s="1" t="s">
        <v>175</v>
      </c>
      <c r="B113" s="1">
        <v>75</v>
      </c>
      <c r="C113" s="2" t="s">
        <v>2312</v>
      </c>
      <c r="D113" s="30">
        <v>3542</v>
      </c>
      <c r="E113" s="3">
        <f t="shared" si="21"/>
        <v>1</v>
      </c>
      <c r="F113" s="52"/>
      <c r="G113" s="53"/>
      <c r="H113" s="54">
        <f t="shared" si="22"/>
        <v>0</v>
      </c>
      <c r="I113" s="4"/>
      <c r="J113" s="5"/>
      <c r="K113" s="6">
        <f t="shared" si="23"/>
        <v>0</v>
      </c>
      <c r="L113" s="7"/>
      <c r="M113" s="8"/>
      <c r="N113" s="9">
        <f t="shared" si="24"/>
        <v>0</v>
      </c>
      <c r="O113" s="10"/>
      <c r="P113" s="11"/>
      <c r="Q113" s="12">
        <f t="shared" si="25"/>
        <v>0</v>
      </c>
      <c r="R113" s="13"/>
      <c r="S113" s="14"/>
      <c r="T113" s="15">
        <f t="shared" si="26"/>
        <v>0</v>
      </c>
      <c r="U113" s="16">
        <f t="shared" si="27"/>
        <v>3542</v>
      </c>
      <c r="V113" s="1" t="s">
        <v>1987</v>
      </c>
      <c r="W113" s="29" t="s">
        <v>42</v>
      </c>
      <c r="X113" s="1" t="s">
        <v>42</v>
      </c>
    </row>
    <row r="114" spans="1:24" x14ac:dyDescent="0.25">
      <c r="A114" s="1" t="s">
        <v>175</v>
      </c>
      <c r="B114" s="1">
        <v>76</v>
      </c>
      <c r="C114" s="2" t="s">
        <v>2142</v>
      </c>
      <c r="D114" s="30">
        <v>5676</v>
      </c>
      <c r="E114" s="3">
        <f t="shared" si="21"/>
        <v>0.38219648508517945</v>
      </c>
      <c r="F114" s="52" t="s">
        <v>1593</v>
      </c>
      <c r="G114" s="53">
        <v>8779</v>
      </c>
      <c r="H114" s="54">
        <f t="shared" si="22"/>
        <v>0.59113864386236614</v>
      </c>
      <c r="I114" s="4" t="s">
        <v>1593</v>
      </c>
      <c r="J114" s="5">
        <v>396</v>
      </c>
      <c r="K114" s="6">
        <f t="shared" si="23"/>
        <v>2.6664871052454381E-2</v>
      </c>
      <c r="L114" s="7"/>
      <c r="M114" s="8"/>
      <c r="N114" s="9">
        <f t="shared" si="24"/>
        <v>0</v>
      </c>
      <c r="O114" s="10"/>
      <c r="P114" s="11"/>
      <c r="Q114" s="12">
        <f t="shared" si="25"/>
        <v>0</v>
      </c>
      <c r="R114" s="13"/>
      <c r="S114" s="14"/>
      <c r="T114" s="15">
        <f t="shared" si="26"/>
        <v>0</v>
      </c>
      <c r="U114" s="16">
        <f t="shared" si="27"/>
        <v>14851</v>
      </c>
      <c r="V114" s="1" t="s">
        <v>1593</v>
      </c>
      <c r="W114" s="29" t="s">
        <v>42</v>
      </c>
      <c r="X114" s="1" t="s">
        <v>665</v>
      </c>
    </row>
    <row r="115" spans="1:24" x14ac:dyDescent="0.25">
      <c r="A115" s="1" t="s">
        <v>175</v>
      </c>
      <c r="B115" s="1">
        <v>77</v>
      </c>
      <c r="C115" s="2" t="s">
        <v>2313</v>
      </c>
      <c r="D115" s="30">
        <v>5788</v>
      </c>
      <c r="E115" s="3">
        <f t="shared" si="21"/>
        <v>0.47068390664389687</v>
      </c>
      <c r="F115" s="52" t="s">
        <v>2144</v>
      </c>
      <c r="G115" s="53">
        <v>6079</v>
      </c>
      <c r="H115" s="54">
        <f t="shared" si="22"/>
        <v>0.49434821501179149</v>
      </c>
      <c r="I115" s="4" t="s">
        <v>2314</v>
      </c>
      <c r="J115" s="5">
        <v>430</v>
      </c>
      <c r="K115" s="6">
        <f t="shared" si="23"/>
        <v>3.4967878344311622E-2</v>
      </c>
      <c r="L115" s="7"/>
      <c r="M115" s="8"/>
      <c r="N115" s="9">
        <f t="shared" si="24"/>
        <v>0</v>
      </c>
      <c r="O115" s="10"/>
      <c r="P115" s="11"/>
      <c r="Q115" s="12">
        <f t="shared" si="25"/>
        <v>0</v>
      </c>
      <c r="R115" s="13"/>
      <c r="S115" s="14"/>
      <c r="T115" s="15">
        <f t="shared" si="26"/>
        <v>0</v>
      </c>
      <c r="U115" s="16">
        <f t="shared" si="27"/>
        <v>12297</v>
      </c>
      <c r="V115" s="1" t="s">
        <v>2144</v>
      </c>
      <c r="W115" s="29" t="s">
        <v>18</v>
      </c>
      <c r="X115" s="1" t="s">
        <v>665</v>
      </c>
    </row>
    <row r="116" spans="1:24" x14ac:dyDescent="0.25">
      <c r="A116" s="1" t="s">
        <v>175</v>
      </c>
      <c r="B116" s="1">
        <v>78</v>
      </c>
      <c r="C116" s="2"/>
      <c r="D116" s="30"/>
      <c r="E116" s="3">
        <f t="shared" si="21"/>
        <v>0</v>
      </c>
      <c r="F116" s="52" t="s">
        <v>1596</v>
      </c>
      <c r="G116" s="53">
        <v>8376</v>
      </c>
      <c r="H116" s="54">
        <f t="shared" si="22"/>
        <v>0.74939608123825718</v>
      </c>
      <c r="I116" s="4" t="s">
        <v>2224</v>
      </c>
      <c r="J116" s="5">
        <v>2801</v>
      </c>
      <c r="K116" s="6">
        <f t="shared" si="23"/>
        <v>0.25060391876174287</v>
      </c>
      <c r="L116" s="7"/>
      <c r="M116" s="8"/>
      <c r="N116" s="9">
        <f t="shared" si="24"/>
        <v>0</v>
      </c>
      <c r="O116" s="10"/>
      <c r="P116" s="11"/>
      <c r="Q116" s="12">
        <f t="shared" si="25"/>
        <v>0</v>
      </c>
      <c r="R116" s="13"/>
      <c r="S116" s="14"/>
      <c r="T116" s="15">
        <f t="shared" si="26"/>
        <v>0</v>
      </c>
      <c r="U116" s="16">
        <f t="shared" si="27"/>
        <v>11177</v>
      </c>
      <c r="V116" s="1" t="s">
        <v>1596</v>
      </c>
      <c r="W116" s="29" t="s">
        <v>18</v>
      </c>
      <c r="X116" s="1" t="s">
        <v>1589</v>
      </c>
    </row>
    <row r="117" spans="1:24" x14ac:dyDescent="0.25">
      <c r="A117" s="1" t="s">
        <v>175</v>
      </c>
      <c r="B117" s="1">
        <v>79</v>
      </c>
      <c r="C117" s="2" t="s">
        <v>1993</v>
      </c>
      <c r="D117" s="30">
        <v>5450</v>
      </c>
      <c r="E117" s="3">
        <f t="shared" si="21"/>
        <v>0.52616335199845532</v>
      </c>
      <c r="F117" s="52" t="s">
        <v>2315</v>
      </c>
      <c r="G117" s="53">
        <v>4593</v>
      </c>
      <c r="H117" s="54">
        <f t="shared" si="22"/>
        <v>0.44342537169337709</v>
      </c>
      <c r="I117" s="4" t="s">
        <v>2316</v>
      </c>
      <c r="J117" s="5">
        <v>315</v>
      </c>
      <c r="K117" s="6">
        <f t="shared" si="23"/>
        <v>3.04112763081676E-2</v>
      </c>
      <c r="L117" s="7"/>
      <c r="M117" s="8"/>
      <c r="N117" s="9">
        <f t="shared" si="24"/>
        <v>0</v>
      </c>
      <c r="O117" s="10"/>
      <c r="P117" s="11"/>
      <c r="Q117" s="12">
        <f t="shared" si="25"/>
        <v>0</v>
      </c>
      <c r="R117" s="13"/>
      <c r="S117" s="14"/>
      <c r="T117" s="15">
        <f t="shared" si="26"/>
        <v>0</v>
      </c>
      <c r="U117" s="16">
        <f t="shared" si="27"/>
        <v>10358</v>
      </c>
      <c r="V117" s="1" t="s">
        <v>1993</v>
      </c>
      <c r="W117" s="29" t="s">
        <v>42</v>
      </c>
      <c r="X117" s="1" t="s">
        <v>42</v>
      </c>
    </row>
    <row r="118" spans="1:24" x14ac:dyDescent="0.25">
      <c r="A118" s="1" t="s">
        <v>175</v>
      </c>
      <c r="B118" s="1">
        <v>80</v>
      </c>
      <c r="C118" s="2" t="s">
        <v>718</v>
      </c>
      <c r="D118" s="30">
        <v>4734</v>
      </c>
      <c r="E118" s="3">
        <f t="shared" si="21"/>
        <v>0.34190379893109923</v>
      </c>
      <c r="F118" s="52" t="s">
        <v>2149</v>
      </c>
      <c r="G118" s="53">
        <v>8559</v>
      </c>
      <c r="H118" s="54">
        <f t="shared" si="22"/>
        <v>0.61815686840964901</v>
      </c>
      <c r="I118" s="4" t="s">
        <v>718</v>
      </c>
      <c r="J118" s="5">
        <v>553</v>
      </c>
      <c r="K118" s="6">
        <f t="shared" si="23"/>
        <v>3.9939332659251772E-2</v>
      </c>
      <c r="L118" s="7"/>
      <c r="M118" s="8"/>
      <c r="N118" s="9">
        <f t="shared" si="24"/>
        <v>0</v>
      </c>
      <c r="O118" s="10"/>
      <c r="P118" s="11"/>
      <c r="Q118" s="12">
        <f t="shared" si="25"/>
        <v>0</v>
      </c>
      <c r="R118" s="13"/>
      <c r="S118" s="14"/>
      <c r="T118" s="15">
        <f t="shared" si="26"/>
        <v>0</v>
      </c>
      <c r="U118" s="16">
        <f t="shared" si="27"/>
        <v>13846</v>
      </c>
      <c r="V118" s="1" t="s">
        <v>2149</v>
      </c>
      <c r="W118" s="29" t="s">
        <v>18</v>
      </c>
      <c r="X118" s="1" t="s">
        <v>1592</v>
      </c>
    </row>
    <row r="119" spans="1:24" x14ac:dyDescent="0.25">
      <c r="A119" s="1" t="s">
        <v>175</v>
      </c>
      <c r="B119" s="1">
        <v>81</v>
      </c>
      <c r="C119" s="2" t="s">
        <v>2317</v>
      </c>
      <c r="D119" s="30">
        <v>5542</v>
      </c>
      <c r="E119" s="3">
        <f t="shared" si="21"/>
        <v>0.41352037009401582</v>
      </c>
      <c r="F119" s="52" t="s">
        <v>1995</v>
      </c>
      <c r="G119" s="53">
        <v>7377</v>
      </c>
      <c r="H119" s="54">
        <f t="shared" si="22"/>
        <v>0.55044023280107446</v>
      </c>
      <c r="I119" s="4" t="s">
        <v>1995</v>
      </c>
      <c r="J119" s="5">
        <v>483</v>
      </c>
      <c r="K119" s="6">
        <f t="shared" si="23"/>
        <v>3.6039397104909714E-2</v>
      </c>
      <c r="L119" s="7"/>
      <c r="M119" s="8"/>
      <c r="N119" s="9">
        <f t="shared" si="24"/>
        <v>0</v>
      </c>
      <c r="O119" s="10"/>
      <c r="P119" s="11"/>
      <c r="Q119" s="12">
        <f t="shared" si="25"/>
        <v>0</v>
      </c>
      <c r="R119" s="13"/>
      <c r="S119" s="14"/>
      <c r="T119" s="15">
        <f t="shared" si="26"/>
        <v>0</v>
      </c>
      <c r="U119" s="16">
        <f t="shared" si="27"/>
        <v>13402</v>
      </c>
      <c r="V119" s="1" t="s">
        <v>1995</v>
      </c>
      <c r="W119" s="29" t="s">
        <v>18</v>
      </c>
      <c r="X119" s="1" t="s">
        <v>665</v>
      </c>
    </row>
    <row r="120" spans="1:24" x14ac:dyDescent="0.25">
      <c r="A120" s="1" t="s">
        <v>175</v>
      </c>
      <c r="B120" s="1">
        <v>82</v>
      </c>
      <c r="C120" s="2" t="s">
        <v>2318</v>
      </c>
      <c r="D120" s="30">
        <v>5810</v>
      </c>
      <c r="E120" s="3">
        <f t="shared" si="21"/>
        <v>0.49396361163067504</v>
      </c>
      <c r="F120" s="52" t="s">
        <v>2319</v>
      </c>
      <c r="G120" s="53">
        <v>5227</v>
      </c>
      <c r="H120" s="54">
        <f t="shared" si="22"/>
        <v>0.44439721135861249</v>
      </c>
      <c r="I120" s="4" t="s">
        <v>671</v>
      </c>
      <c r="J120" s="5">
        <v>412</v>
      </c>
      <c r="K120" s="6">
        <f t="shared" si="23"/>
        <v>3.5028056452984187E-2</v>
      </c>
      <c r="L120" s="7" t="s">
        <v>2318</v>
      </c>
      <c r="M120" s="8">
        <v>313</v>
      </c>
      <c r="N120" s="9">
        <f t="shared" si="24"/>
        <v>2.6611120557728279E-2</v>
      </c>
      <c r="O120" s="10"/>
      <c r="P120" s="11"/>
      <c r="Q120" s="12">
        <f t="shared" si="25"/>
        <v>0</v>
      </c>
      <c r="R120" s="13"/>
      <c r="S120" s="14"/>
      <c r="T120" s="15">
        <f t="shared" si="26"/>
        <v>0</v>
      </c>
      <c r="U120" s="16">
        <f t="shared" si="27"/>
        <v>11762</v>
      </c>
      <c r="V120" s="1" t="s">
        <v>2318</v>
      </c>
      <c r="W120" s="29" t="s">
        <v>42</v>
      </c>
      <c r="X120" s="1" t="s">
        <v>765</v>
      </c>
    </row>
    <row r="121" spans="1:24" x14ac:dyDescent="0.25">
      <c r="A121" s="1" t="s">
        <v>175</v>
      </c>
      <c r="B121" s="1">
        <v>83</v>
      </c>
      <c r="C121" s="2" t="s">
        <v>1607</v>
      </c>
      <c r="D121" s="30">
        <v>6143</v>
      </c>
      <c r="E121" s="3">
        <f t="shared" si="21"/>
        <v>0.51397255689424359</v>
      </c>
      <c r="F121" s="52" t="s">
        <v>2150</v>
      </c>
      <c r="G121" s="53">
        <v>5556</v>
      </c>
      <c r="H121" s="54">
        <f t="shared" si="22"/>
        <v>0.46485943775100402</v>
      </c>
      <c r="I121" s="4" t="s">
        <v>2150</v>
      </c>
      <c r="J121" s="5">
        <v>253</v>
      </c>
      <c r="K121" s="6">
        <f t="shared" si="23"/>
        <v>2.1168005354752342E-2</v>
      </c>
      <c r="L121" s="7"/>
      <c r="M121" s="8"/>
      <c r="N121" s="9">
        <f t="shared" si="24"/>
        <v>0</v>
      </c>
      <c r="O121" s="10"/>
      <c r="P121" s="11"/>
      <c r="Q121" s="12">
        <f t="shared" si="25"/>
        <v>0</v>
      </c>
      <c r="R121" s="13"/>
      <c r="S121" s="14"/>
      <c r="T121" s="15">
        <f t="shared" si="26"/>
        <v>0</v>
      </c>
      <c r="U121" s="16">
        <f t="shared" si="27"/>
        <v>11952</v>
      </c>
      <c r="V121" s="1" t="s">
        <v>1607</v>
      </c>
      <c r="W121" s="29" t="s">
        <v>42</v>
      </c>
      <c r="X121" s="1" t="s">
        <v>665</v>
      </c>
    </row>
    <row r="122" spans="1:24" x14ac:dyDescent="0.25">
      <c r="A122" s="1" t="s">
        <v>175</v>
      </c>
      <c r="B122" s="1">
        <v>84</v>
      </c>
      <c r="C122" s="2" t="s">
        <v>1609</v>
      </c>
      <c r="D122" s="30">
        <v>4108</v>
      </c>
      <c r="E122" s="3">
        <f t="shared" si="21"/>
        <v>0.63848305875038858</v>
      </c>
      <c r="F122" s="52" t="s">
        <v>2320</v>
      </c>
      <c r="G122" s="53">
        <v>2022</v>
      </c>
      <c r="H122" s="54">
        <f t="shared" si="22"/>
        <v>0.31426795150761577</v>
      </c>
      <c r="I122" s="4"/>
      <c r="J122" s="5"/>
      <c r="K122" s="6">
        <f t="shared" si="23"/>
        <v>0</v>
      </c>
      <c r="L122" s="7" t="s">
        <v>1609</v>
      </c>
      <c r="M122" s="8">
        <v>304</v>
      </c>
      <c r="N122" s="9">
        <f t="shared" si="24"/>
        <v>4.7248989741995651E-2</v>
      </c>
      <c r="O122" s="10"/>
      <c r="P122" s="11"/>
      <c r="Q122" s="12">
        <f t="shared" si="25"/>
        <v>0</v>
      </c>
      <c r="R122" s="13"/>
      <c r="S122" s="14"/>
      <c r="T122" s="15">
        <f t="shared" si="26"/>
        <v>0</v>
      </c>
      <c r="U122" s="16">
        <f t="shared" si="27"/>
        <v>6434</v>
      </c>
      <c r="V122" s="1" t="s">
        <v>1609</v>
      </c>
      <c r="W122" s="29" t="s">
        <v>42</v>
      </c>
      <c r="X122" s="1" t="s">
        <v>539</v>
      </c>
    </row>
    <row r="123" spans="1:24" x14ac:dyDescent="0.25">
      <c r="A123" s="1" t="s">
        <v>175</v>
      </c>
      <c r="B123" s="1">
        <v>85</v>
      </c>
      <c r="C123" s="2" t="s">
        <v>1613</v>
      </c>
      <c r="D123" s="30">
        <v>6057</v>
      </c>
      <c r="E123" s="3">
        <f t="shared" si="21"/>
        <v>0.51152774258930833</v>
      </c>
      <c r="F123" s="52" t="s">
        <v>2321</v>
      </c>
      <c r="G123" s="53">
        <v>5383</v>
      </c>
      <c r="H123" s="54">
        <f t="shared" si="22"/>
        <v>0.45460687441939024</v>
      </c>
      <c r="I123" s="4" t="s">
        <v>2321</v>
      </c>
      <c r="J123" s="5">
        <v>203</v>
      </c>
      <c r="K123" s="6">
        <f t="shared" si="23"/>
        <v>1.7143822312304702E-2</v>
      </c>
      <c r="L123" s="7" t="s">
        <v>1613</v>
      </c>
      <c r="M123" s="8">
        <v>198</v>
      </c>
      <c r="N123" s="9">
        <f t="shared" si="24"/>
        <v>1.6721560678996706E-2</v>
      </c>
      <c r="O123" s="10"/>
      <c r="P123" s="11"/>
      <c r="Q123" s="12">
        <f t="shared" si="25"/>
        <v>0</v>
      </c>
      <c r="R123" s="13"/>
      <c r="S123" s="14"/>
      <c r="T123" s="15">
        <f t="shared" si="26"/>
        <v>0</v>
      </c>
      <c r="U123" s="16">
        <f t="shared" si="27"/>
        <v>11841</v>
      </c>
      <c r="V123" s="1" t="s">
        <v>1613</v>
      </c>
      <c r="W123" s="29" t="s">
        <v>42</v>
      </c>
      <c r="X123" s="1" t="s">
        <v>541</v>
      </c>
    </row>
    <row r="124" spans="1:24" x14ac:dyDescent="0.25">
      <c r="A124" s="1" t="s">
        <v>175</v>
      </c>
      <c r="B124" s="1">
        <v>86</v>
      </c>
      <c r="C124" s="2" t="s">
        <v>2322</v>
      </c>
      <c r="D124" s="30">
        <v>4783</v>
      </c>
      <c r="E124" s="3">
        <f t="shared" si="21"/>
        <v>0.34544272714141266</v>
      </c>
      <c r="F124" s="52" t="s">
        <v>1615</v>
      </c>
      <c r="G124" s="53">
        <v>8497</v>
      </c>
      <c r="H124" s="54">
        <f t="shared" si="22"/>
        <v>0.613679040878232</v>
      </c>
      <c r="I124" s="4" t="s">
        <v>1615</v>
      </c>
      <c r="J124" s="5">
        <v>566</v>
      </c>
      <c r="K124" s="6">
        <f t="shared" si="23"/>
        <v>4.087823198035534E-2</v>
      </c>
      <c r="L124" s="7"/>
      <c r="M124" s="8"/>
      <c r="N124" s="9">
        <f t="shared" si="24"/>
        <v>0</v>
      </c>
      <c r="O124" s="10"/>
      <c r="P124" s="11"/>
      <c r="Q124" s="12">
        <f t="shared" si="25"/>
        <v>0</v>
      </c>
      <c r="R124" s="13"/>
      <c r="S124" s="14"/>
      <c r="T124" s="15">
        <f t="shared" si="26"/>
        <v>0</v>
      </c>
      <c r="U124" s="16">
        <f t="shared" si="27"/>
        <v>13846</v>
      </c>
      <c r="V124" s="1" t="s">
        <v>1615</v>
      </c>
      <c r="W124" s="29" t="s">
        <v>18</v>
      </c>
      <c r="X124" s="1" t="s">
        <v>665</v>
      </c>
    </row>
    <row r="125" spans="1:24" x14ac:dyDescent="0.25">
      <c r="A125" s="1" t="s">
        <v>175</v>
      </c>
      <c r="B125" s="1">
        <v>87</v>
      </c>
      <c r="C125" s="2" t="s">
        <v>2323</v>
      </c>
      <c r="D125" s="30">
        <v>4589</v>
      </c>
      <c r="E125" s="3">
        <f t="shared" si="21"/>
        <v>0.3023056653491436</v>
      </c>
      <c r="F125" s="52" t="s">
        <v>1616</v>
      </c>
      <c r="G125" s="53">
        <v>9760</v>
      </c>
      <c r="H125" s="54">
        <f t="shared" si="22"/>
        <v>0.64295125164690381</v>
      </c>
      <c r="I125" s="4" t="s">
        <v>1616</v>
      </c>
      <c r="J125" s="5">
        <v>615</v>
      </c>
      <c r="K125" s="6">
        <f t="shared" si="23"/>
        <v>4.0513833992094864E-2</v>
      </c>
      <c r="L125" s="7" t="s">
        <v>2323</v>
      </c>
      <c r="M125" s="8">
        <v>216</v>
      </c>
      <c r="N125" s="9">
        <f t="shared" si="24"/>
        <v>1.4229249011857707E-2</v>
      </c>
      <c r="O125" s="10"/>
      <c r="P125" s="11"/>
      <c r="Q125" s="12">
        <f t="shared" si="25"/>
        <v>0</v>
      </c>
      <c r="R125" s="13"/>
      <c r="S125" s="14"/>
      <c r="T125" s="15">
        <f t="shared" si="26"/>
        <v>0</v>
      </c>
      <c r="U125" s="16">
        <f t="shared" si="27"/>
        <v>15180</v>
      </c>
      <c r="V125" s="1" t="s">
        <v>1616</v>
      </c>
      <c r="W125" s="29" t="s">
        <v>18</v>
      </c>
      <c r="X125" s="1" t="s">
        <v>541</v>
      </c>
    </row>
    <row r="126" spans="1:24" x14ac:dyDescent="0.25">
      <c r="A126" s="1" t="s">
        <v>175</v>
      </c>
      <c r="B126" s="1">
        <v>88</v>
      </c>
      <c r="C126" s="2" t="s">
        <v>1999</v>
      </c>
      <c r="D126" s="30">
        <v>6392</v>
      </c>
      <c r="E126" s="3">
        <f t="shared" si="21"/>
        <v>0.63507203179334326</v>
      </c>
      <c r="F126" s="52" t="s">
        <v>2324</v>
      </c>
      <c r="G126" s="53">
        <v>3355</v>
      </c>
      <c r="H126" s="54">
        <f t="shared" si="22"/>
        <v>0.33333333333333331</v>
      </c>
      <c r="I126" s="4"/>
      <c r="J126" s="5"/>
      <c r="K126" s="6">
        <f t="shared" si="23"/>
        <v>0</v>
      </c>
      <c r="L126" s="7" t="s">
        <v>1999</v>
      </c>
      <c r="M126" s="8">
        <v>318</v>
      </c>
      <c r="N126" s="9">
        <f t="shared" si="24"/>
        <v>3.1594634873323396E-2</v>
      </c>
      <c r="O126" s="10"/>
      <c r="P126" s="11"/>
      <c r="Q126" s="12">
        <f t="shared" si="25"/>
        <v>0</v>
      </c>
      <c r="R126" s="13"/>
      <c r="S126" s="14"/>
      <c r="T126" s="15">
        <f t="shared" si="26"/>
        <v>0</v>
      </c>
      <c r="U126" s="16">
        <f t="shared" si="27"/>
        <v>10065</v>
      </c>
      <c r="V126" s="1" t="s">
        <v>1999</v>
      </c>
      <c r="W126" s="29" t="s">
        <v>42</v>
      </c>
      <c r="X126" s="1" t="s">
        <v>539</v>
      </c>
    </row>
    <row r="127" spans="1:24" x14ac:dyDescent="0.25">
      <c r="A127" s="1" t="s">
        <v>175</v>
      </c>
      <c r="B127" s="1">
        <v>89</v>
      </c>
      <c r="C127" s="2" t="s">
        <v>2325</v>
      </c>
      <c r="D127" s="30">
        <v>5351</v>
      </c>
      <c r="E127" s="3">
        <f t="shared" si="21"/>
        <v>0.3635931235985595</v>
      </c>
      <c r="F127" s="52" t="s">
        <v>1619</v>
      </c>
      <c r="G127" s="53">
        <v>8870</v>
      </c>
      <c r="H127" s="54">
        <f t="shared" si="22"/>
        <v>0.60270435550723656</v>
      </c>
      <c r="I127" s="4" t="s">
        <v>1619</v>
      </c>
      <c r="J127" s="5">
        <v>496</v>
      </c>
      <c r="K127" s="6">
        <f t="shared" si="23"/>
        <v>3.3702520894203981E-2</v>
      </c>
      <c r="L127" s="7"/>
      <c r="M127" s="8"/>
      <c r="N127" s="9">
        <f t="shared" si="24"/>
        <v>0</v>
      </c>
      <c r="O127" s="10"/>
      <c r="P127" s="11"/>
      <c r="Q127" s="12">
        <f t="shared" si="25"/>
        <v>0</v>
      </c>
      <c r="R127" s="13"/>
      <c r="S127" s="14"/>
      <c r="T127" s="15">
        <f t="shared" si="26"/>
        <v>0</v>
      </c>
      <c r="U127" s="16">
        <f t="shared" si="27"/>
        <v>14717</v>
      </c>
      <c r="V127" s="1" t="s">
        <v>1619</v>
      </c>
      <c r="W127" s="29" t="s">
        <v>18</v>
      </c>
      <c r="X127" s="1" t="s">
        <v>665</v>
      </c>
    </row>
    <row r="128" spans="1:24" x14ac:dyDescent="0.25">
      <c r="A128" s="1" t="s">
        <v>175</v>
      </c>
      <c r="B128" s="1">
        <v>90</v>
      </c>
      <c r="C128" s="2" t="s">
        <v>2326</v>
      </c>
      <c r="D128" s="30">
        <v>6703</v>
      </c>
      <c r="E128" s="3">
        <f t="shared" si="21"/>
        <v>0.47528894561440826</v>
      </c>
      <c r="F128" s="52" t="s">
        <v>2002</v>
      </c>
      <c r="G128" s="53">
        <v>6748</v>
      </c>
      <c r="H128" s="54">
        <f t="shared" si="22"/>
        <v>0.4784797560802666</v>
      </c>
      <c r="I128" s="4" t="s">
        <v>2002</v>
      </c>
      <c r="J128" s="5">
        <v>307</v>
      </c>
      <c r="K128" s="6">
        <f t="shared" si="23"/>
        <v>2.1768418067077928E-2</v>
      </c>
      <c r="L128" s="7" t="s">
        <v>2326</v>
      </c>
      <c r="M128" s="8">
        <v>345</v>
      </c>
      <c r="N128" s="9">
        <f t="shared" si="24"/>
        <v>2.4462880238247182E-2</v>
      </c>
      <c r="O128" s="10"/>
      <c r="P128" s="11"/>
      <c r="Q128" s="12">
        <f t="shared" si="25"/>
        <v>0</v>
      </c>
      <c r="R128" s="13"/>
      <c r="S128" s="14"/>
      <c r="T128" s="15">
        <f t="shared" si="26"/>
        <v>0</v>
      </c>
      <c r="U128" s="16">
        <f t="shared" si="27"/>
        <v>14103</v>
      </c>
      <c r="V128" s="1" t="s">
        <v>2002</v>
      </c>
      <c r="W128" s="29" t="s">
        <v>18</v>
      </c>
      <c r="X128" s="1" t="s">
        <v>541</v>
      </c>
    </row>
    <row r="129" spans="1:24" x14ac:dyDescent="0.25">
      <c r="A129" s="1" t="s">
        <v>175</v>
      </c>
      <c r="B129" s="1">
        <v>91</v>
      </c>
      <c r="C129" s="2" t="s">
        <v>1622</v>
      </c>
      <c r="D129" s="30">
        <v>9680</v>
      </c>
      <c r="E129" s="3">
        <f t="shared" si="21"/>
        <v>0.8890521675238795</v>
      </c>
      <c r="F129" s="52"/>
      <c r="G129" s="53"/>
      <c r="H129" s="54">
        <f t="shared" si="22"/>
        <v>0</v>
      </c>
      <c r="I129" s="4"/>
      <c r="J129" s="5"/>
      <c r="K129" s="6">
        <f t="shared" si="23"/>
        <v>0</v>
      </c>
      <c r="L129" s="7"/>
      <c r="M129" s="8"/>
      <c r="N129" s="9">
        <f t="shared" si="24"/>
        <v>0</v>
      </c>
      <c r="O129" s="10"/>
      <c r="P129" s="11"/>
      <c r="Q129" s="12">
        <f t="shared" si="25"/>
        <v>0</v>
      </c>
      <c r="R129" s="13" t="s">
        <v>1017</v>
      </c>
      <c r="S129" s="14">
        <v>1208</v>
      </c>
      <c r="T129" s="15">
        <f t="shared" si="26"/>
        <v>0.1109478324761205</v>
      </c>
      <c r="U129" s="16">
        <f t="shared" si="27"/>
        <v>10888</v>
      </c>
      <c r="V129" s="1" t="s">
        <v>1622</v>
      </c>
      <c r="W129" s="29" t="s">
        <v>42</v>
      </c>
      <c r="X129" s="1" t="s">
        <v>2327</v>
      </c>
    </row>
    <row r="130" spans="1:24" x14ac:dyDescent="0.25">
      <c r="A130" s="1" t="s">
        <v>175</v>
      </c>
      <c r="B130" s="1">
        <v>92</v>
      </c>
      <c r="C130" s="2" t="s">
        <v>558</v>
      </c>
      <c r="D130" s="30">
        <v>7696</v>
      </c>
      <c r="E130" s="3">
        <f t="shared" si="21"/>
        <v>0.92644757433489833</v>
      </c>
      <c r="F130" s="52"/>
      <c r="G130" s="53"/>
      <c r="H130" s="54">
        <f t="shared" si="22"/>
        <v>0</v>
      </c>
      <c r="I130" s="4"/>
      <c r="J130" s="5"/>
      <c r="K130" s="6">
        <f t="shared" si="23"/>
        <v>0</v>
      </c>
      <c r="L130" s="7" t="s">
        <v>558</v>
      </c>
      <c r="M130" s="8">
        <v>611</v>
      </c>
      <c r="N130" s="9">
        <f t="shared" si="24"/>
        <v>7.3552425665101728E-2</v>
      </c>
      <c r="O130" s="10"/>
      <c r="P130" s="11"/>
      <c r="Q130" s="12">
        <f t="shared" si="25"/>
        <v>0</v>
      </c>
      <c r="R130" s="13"/>
      <c r="S130" s="14"/>
      <c r="T130" s="15">
        <f t="shared" si="26"/>
        <v>0</v>
      </c>
      <c r="U130" s="16">
        <f t="shared" si="27"/>
        <v>8307</v>
      </c>
      <c r="V130" s="1" t="s">
        <v>558</v>
      </c>
      <c r="W130" s="29" t="s">
        <v>42</v>
      </c>
      <c r="X130" s="1" t="s">
        <v>43</v>
      </c>
    </row>
    <row r="131" spans="1:24" x14ac:dyDescent="0.25">
      <c r="A131" s="1" t="s">
        <v>175</v>
      </c>
      <c r="B131" s="1">
        <v>93</v>
      </c>
      <c r="C131" s="2" t="s">
        <v>636</v>
      </c>
      <c r="D131" s="30">
        <v>5816</v>
      </c>
      <c r="E131" s="3">
        <f t="shared" si="21"/>
        <v>1</v>
      </c>
      <c r="F131" s="52"/>
      <c r="G131" s="53"/>
      <c r="H131" s="54">
        <f t="shared" si="22"/>
        <v>0</v>
      </c>
      <c r="I131" s="4"/>
      <c r="J131" s="5"/>
      <c r="K131" s="6">
        <f t="shared" si="23"/>
        <v>0</v>
      </c>
      <c r="L131" s="7"/>
      <c r="M131" s="8"/>
      <c r="N131" s="9">
        <f t="shared" si="24"/>
        <v>0</v>
      </c>
      <c r="O131" s="10"/>
      <c r="P131" s="11"/>
      <c r="Q131" s="12">
        <f t="shared" si="25"/>
        <v>0</v>
      </c>
      <c r="R131" s="13"/>
      <c r="S131" s="14"/>
      <c r="T131" s="15">
        <f t="shared" si="26"/>
        <v>0</v>
      </c>
      <c r="U131" s="16">
        <f t="shared" si="27"/>
        <v>5816</v>
      </c>
      <c r="V131" s="1" t="s">
        <v>636</v>
      </c>
      <c r="W131" s="29" t="s">
        <v>42</v>
      </c>
      <c r="X131" s="1" t="s">
        <v>42</v>
      </c>
    </row>
    <row r="132" spans="1:24" x14ac:dyDescent="0.25">
      <c r="A132" s="1" t="s">
        <v>175</v>
      </c>
      <c r="B132" s="1">
        <v>94</v>
      </c>
      <c r="C132" s="2" t="s">
        <v>1137</v>
      </c>
      <c r="D132" s="30">
        <v>7536</v>
      </c>
      <c r="E132" s="3">
        <f t="shared" si="21"/>
        <v>1</v>
      </c>
      <c r="F132" s="52"/>
      <c r="G132" s="53"/>
      <c r="H132" s="54">
        <f t="shared" si="22"/>
        <v>0</v>
      </c>
      <c r="I132" s="4"/>
      <c r="J132" s="5"/>
      <c r="K132" s="6">
        <f t="shared" si="23"/>
        <v>0</v>
      </c>
      <c r="L132" s="7"/>
      <c r="M132" s="8"/>
      <c r="N132" s="9">
        <f t="shared" si="24"/>
        <v>0</v>
      </c>
      <c r="O132" s="10"/>
      <c r="P132" s="11"/>
      <c r="Q132" s="12">
        <f t="shared" si="25"/>
        <v>0</v>
      </c>
      <c r="R132" s="13"/>
      <c r="S132" s="14"/>
      <c r="T132" s="15">
        <f t="shared" si="26"/>
        <v>0</v>
      </c>
      <c r="U132" s="16">
        <f t="shared" si="27"/>
        <v>7536</v>
      </c>
      <c r="V132" s="1" t="s">
        <v>1137</v>
      </c>
      <c r="W132" s="29" t="s">
        <v>42</v>
      </c>
      <c r="X132" s="1" t="s">
        <v>42</v>
      </c>
    </row>
    <row r="133" spans="1:24" x14ac:dyDescent="0.25">
      <c r="A133" s="1" t="s">
        <v>175</v>
      </c>
      <c r="B133" s="1">
        <v>95</v>
      </c>
      <c r="C133" s="2" t="s">
        <v>1624</v>
      </c>
      <c r="D133" s="30">
        <v>4129</v>
      </c>
      <c r="E133" s="3">
        <f t="shared" si="21"/>
        <v>1</v>
      </c>
      <c r="F133" s="52"/>
      <c r="G133" s="53"/>
      <c r="H133" s="54">
        <f t="shared" si="22"/>
        <v>0</v>
      </c>
      <c r="I133" s="4"/>
      <c r="J133" s="5"/>
      <c r="K133" s="6">
        <f t="shared" si="23"/>
        <v>0</v>
      </c>
      <c r="L133" s="7"/>
      <c r="M133" s="8"/>
      <c r="N133" s="9">
        <f t="shared" si="24"/>
        <v>0</v>
      </c>
      <c r="O133" s="10"/>
      <c r="P133" s="11"/>
      <c r="Q133" s="12">
        <f t="shared" si="25"/>
        <v>0</v>
      </c>
      <c r="R133" s="13"/>
      <c r="S133" s="14"/>
      <c r="T133" s="15">
        <f t="shared" si="26"/>
        <v>0</v>
      </c>
      <c r="U133" s="16">
        <f t="shared" si="27"/>
        <v>4129</v>
      </c>
      <c r="V133" s="1" t="s">
        <v>1624</v>
      </c>
      <c r="W133" s="29" t="s">
        <v>42</v>
      </c>
      <c r="X133" s="1" t="s">
        <v>42</v>
      </c>
    </row>
    <row r="134" spans="1:24" x14ac:dyDescent="0.25">
      <c r="A134" s="1" t="s">
        <v>175</v>
      </c>
      <c r="B134" s="1">
        <v>96</v>
      </c>
      <c r="C134" s="2" t="s">
        <v>1625</v>
      </c>
      <c r="D134" s="30">
        <v>6797</v>
      </c>
      <c r="E134" s="3">
        <f t="shared" si="21"/>
        <v>0.69777230263833279</v>
      </c>
      <c r="F134" s="52" t="s">
        <v>2328</v>
      </c>
      <c r="G134" s="53">
        <v>2152</v>
      </c>
      <c r="H134" s="54">
        <f t="shared" si="22"/>
        <v>0.22092187660404475</v>
      </c>
      <c r="I134" s="4" t="s">
        <v>2328</v>
      </c>
      <c r="J134" s="5">
        <v>154</v>
      </c>
      <c r="K134" s="6">
        <f t="shared" si="23"/>
        <v>1.5809465147315471E-2</v>
      </c>
      <c r="L134" s="7" t="s">
        <v>1625</v>
      </c>
      <c r="M134" s="8">
        <v>638</v>
      </c>
      <c r="N134" s="9">
        <f t="shared" si="24"/>
        <v>6.549635561030695E-2</v>
      </c>
      <c r="O134" s="10"/>
      <c r="P134" s="11"/>
      <c r="Q134" s="12">
        <f t="shared" si="25"/>
        <v>0</v>
      </c>
      <c r="R134" s="13"/>
      <c r="S134" s="14"/>
      <c r="T134" s="15">
        <f t="shared" si="26"/>
        <v>0</v>
      </c>
      <c r="U134" s="16">
        <f t="shared" si="27"/>
        <v>9741</v>
      </c>
      <c r="V134" s="1" t="s">
        <v>1625</v>
      </c>
      <c r="W134" s="29" t="s">
        <v>42</v>
      </c>
      <c r="X134" s="1" t="s">
        <v>541</v>
      </c>
    </row>
    <row r="135" spans="1:24" x14ac:dyDescent="0.25">
      <c r="A135" s="1" t="s">
        <v>175</v>
      </c>
      <c r="B135" s="1">
        <v>97</v>
      </c>
      <c r="C135" s="2" t="s">
        <v>2165</v>
      </c>
      <c r="D135" s="30">
        <v>6042</v>
      </c>
      <c r="E135" s="3">
        <f t="shared" ref="E135:E166" si="28">D135/SUM($D135,$G135,$J135,$M135,$P135,$S135)</f>
        <v>0.76076555023923442</v>
      </c>
      <c r="F135" s="52" t="s">
        <v>2051</v>
      </c>
      <c r="G135" s="53">
        <v>1745</v>
      </c>
      <c r="H135" s="54">
        <f t="shared" ref="H135:H166" si="29">G135/SUM($D135,$G135,$J135,$M135,$P135,$S135)</f>
        <v>0.21971795517501888</v>
      </c>
      <c r="I135" s="4" t="s">
        <v>2051</v>
      </c>
      <c r="J135" s="5">
        <v>155</v>
      </c>
      <c r="K135" s="6">
        <f t="shared" ref="K135:K166" si="30">J135/SUM($D135,$G135,$J135,$M135,$P135,$S135)</f>
        <v>1.9516494585746662E-2</v>
      </c>
      <c r="L135" s="7"/>
      <c r="M135" s="8"/>
      <c r="N135" s="9">
        <f t="shared" ref="N135:N166" si="31">M135/SUM($D135,$G135,$J135,$M135,$P135,$S135)</f>
        <v>0</v>
      </c>
      <c r="O135" s="10"/>
      <c r="P135" s="11"/>
      <c r="Q135" s="12">
        <f t="shared" ref="Q135:Q166" si="32">P135/SUM($D135,$G135,$J135,$M135,$P135,$S135)</f>
        <v>0</v>
      </c>
      <c r="R135" s="13"/>
      <c r="S135" s="14"/>
      <c r="T135" s="15">
        <f t="shared" ref="T135:T166" si="33">S135/SUM($D135,$G135,$J135,$M135,$P135,$S135)</f>
        <v>0</v>
      </c>
      <c r="U135" s="16">
        <f t="shared" ref="U135:U166" si="34">D135+G135+J135+M135+P135+S135</f>
        <v>7942</v>
      </c>
      <c r="V135" s="1" t="s">
        <v>2165</v>
      </c>
      <c r="W135" s="29" t="s">
        <v>42</v>
      </c>
      <c r="X135" s="1" t="s">
        <v>665</v>
      </c>
    </row>
    <row r="136" spans="1:24" x14ac:dyDescent="0.25">
      <c r="A136" s="1" t="s">
        <v>175</v>
      </c>
      <c r="B136" s="1">
        <v>98</v>
      </c>
      <c r="C136" s="2" t="s">
        <v>1844</v>
      </c>
      <c r="D136" s="30">
        <v>10464</v>
      </c>
      <c r="E136" s="3">
        <f t="shared" si="28"/>
        <v>0.90723079590775102</v>
      </c>
      <c r="F136" s="52"/>
      <c r="G136" s="53"/>
      <c r="H136" s="54">
        <f t="shared" si="29"/>
        <v>0</v>
      </c>
      <c r="I136" s="4"/>
      <c r="J136" s="5"/>
      <c r="K136" s="6">
        <f t="shared" si="30"/>
        <v>0</v>
      </c>
      <c r="L136" s="7" t="s">
        <v>1844</v>
      </c>
      <c r="M136" s="8">
        <v>1070</v>
      </c>
      <c r="N136" s="9">
        <f t="shared" si="31"/>
        <v>9.2769204092249008E-2</v>
      </c>
      <c r="O136" s="10"/>
      <c r="P136" s="11"/>
      <c r="Q136" s="12">
        <f t="shared" si="32"/>
        <v>0</v>
      </c>
      <c r="R136" s="13"/>
      <c r="S136" s="14"/>
      <c r="T136" s="15">
        <f t="shared" si="33"/>
        <v>0</v>
      </c>
      <c r="U136" s="16">
        <f t="shared" si="34"/>
        <v>11534</v>
      </c>
      <c r="V136" s="1" t="s">
        <v>1844</v>
      </c>
      <c r="W136" s="29" t="s">
        <v>42</v>
      </c>
      <c r="X136" s="1" t="s">
        <v>43</v>
      </c>
    </row>
    <row r="137" spans="1:24" x14ac:dyDescent="0.25">
      <c r="A137" s="1" t="s">
        <v>175</v>
      </c>
      <c r="B137" s="1">
        <v>99</v>
      </c>
      <c r="C137" s="2" t="s">
        <v>1616</v>
      </c>
      <c r="D137" s="30">
        <v>4551</v>
      </c>
      <c r="E137" s="3">
        <f t="shared" si="28"/>
        <v>0.39334485738980118</v>
      </c>
      <c r="F137" s="52" t="s">
        <v>2329</v>
      </c>
      <c r="G137" s="53">
        <v>6364</v>
      </c>
      <c r="H137" s="54">
        <f t="shared" si="29"/>
        <v>0.55004321521175459</v>
      </c>
      <c r="I137" s="4" t="s">
        <v>2329</v>
      </c>
      <c r="J137" s="5">
        <v>411</v>
      </c>
      <c r="K137" s="6">
        <f t="shared" si="30"/>
        <v>3.5522904062229903E-2</v>
      </c>
      <c r="L137" s="7" t="s">
        <v>1616</v>
      </c>
      <c r="M137" s="8">
        <v>244</v>
      </c>
      <c r="N137" s="9">
        <f t="shared" si="31"/>
        <v>2.1089023336214346E-2</v>
      </c>
      <c r="O137" s="10"/>
      <c r="P137" s="11"/>
      <c r="Q137" s="12">
        <f t="shared" si="32"/>
        <v>0</v>
      </c>
      <c r="R137" s="13"/>
      <c r="S137" s="14"/>
      <c r="T137" s="15">
        <f t="shared" si="33"/>
        <v>0</v>
      </c>
      <c r="U137" s="16">
        <f t="shared" si="34"/>
        <v>11570</v>
      </c>
      <c r="V137" s="1" t="s">
        <v>2329</v>
      </c>
      <c r="W137" s="29" t="s">
        <v>18</v>
      </c>
      <c r="X137" s="1" t="s">
        <v>541</v>
      </c>
    </row>
    <row r="138" spans="1:24" x14ac:dyDescent="0.25">
      <c r="A138" s="1" t="s">
        <v>175</v>
      </c>
      <c r="B138" s="1">
        <v>100</v>
      </c>
      <c r="C138" s="2" t="s">
        <v>2168</v>
      </c>
      <c r="D138" s="30">
        <v>6892</v>
      </c>
      <c r="E138" s="3">
        <f t="shared" si="28"/>
        <v>0.60583684950773553</v>
      </c>
      <c r="F138" s="52" t="s">
        <v>2169</v>
      </c>
      <c r="G138" s="53">
        <v>3945</v>
      </c>
      <c r="H138" s="54">
        <f t="shared" si="29"/>
        <v>0.34678270042194093</v>
      </c>
      <c r="I138" s="4"/>
      <c r="J138" s="5"/>
      <c r="K138" s="6">
        <f t="shared" si="30"/>
        <v>0</v>
      </c>
      <c r="L138" s="7" t="s">
        <v>2168</v>
      </c>
      <c r="M138" s="8">
        <v>539</v>
      </c>
      <c r="N138" s="9">
        <f t="shared" si="31"/>
        <v>4.7380450070323488E-2</v>
      </c>
      <c r="O138" s="10"/>
      <c r="P138" s="11"/>
      <c r="Q138" s="12">
        <f t="shared" si="32"/>
        <v>0</v>
      </c>
      <c r="R138" s="13"/>
      <c r="S138" s="14"/>
      <c r="T138" s="15">
        <f t="shared" si="33"/>
        <v>0</v>
      </c>
      <c r="U138" s="16">
        <f t="shared" si="34"/>
        <v>11376</v>
      </c>
      <c r="V138" s="1" t="s">
        <v>2168</v>
      </c>
      <c r="W138" s="29" t="s">
        <v>42</v>
      </c>
      <c r="X138" s="1" t="s">
        <v>539</v>
      </c>
    </row>
    <row r="139" spans="1:24" x14ac:dyDescent="0.25">
      <c r="A139" s="1" t="s">
        <v>175</v>
      </c>
      <c r="B139" s="1">
        <v>101</v>
      </c>
      <c r="C139" s="2" t="s">
        <v>73</v>
      </c>
      <c r="D139" s="30">
        <v>7683</v>
      </c>
      <c r="E139" s="3">
        <f t="shared" si="28"/>
        <v>0.50074952747181123</v>
      </c>
      <c r="F139" s="52" t="s">
        <v>1632</v>
      </c>
      <c r="G139" s="53">
        <v>7102</v>
      </c>
      <c r="H139" s="54">
        <f t="shared" si="29"/>
        <v>0.46288209606986902</v>
      </c>
      <c r="I139" s="4" t="s">
        <v>73</v>
      </c>
      <c r="J139" s="5">
        <v>360</v>
      </c>
      <c r="K139" s="6">
        <f t="shared" si="30"/>
        <v>2.3463468682786939E-2</v>
      </c>
      <c r="L139" s="7" t="s">
        <v>73</v>
      </c>
      <c r="M139" s="8">
        <v>198</v>
      </c>
      <c r="N139" s="9">
        <f t="shared" si="31"/>
        <v>1.2904907775532817E-2</v>
      </c>
      <c r="O139" s="10"/>
      <c r="P139" s="11"/>
      <c r="Q139" s="12">
        <f t="shared" si="32"/>
        <v>0</v>
      </c>
      <c r="R139" s="13"/>
      <c r="S139" s="14"/>
      <c r="T139" s="15">
        <f t="shared" si="33"/>
        <v>0</v>
      </c>
      <c r="U139" s="16">
        <f t="shared" si="34"/>
        <v>15343</v>
      </c>
      <c r="V139" s="1" t="s">
        <v>73</v>
      </c>
      <c r="W139" s="29" t="s">
        <v>42</v>
      </c>
      <c r="X139" s="1" t="s">
        <v>560</v>
      </c>
    </row>
    <row r="140" spans="1:24" x14ac:dyDescent="0.25">
      <c r="A140" s="1" t="s">
        <v>175</v>
      </c>
      <c r="B140" s="1">
        <v>102</v>
      </c>
      <c r="C140" s="2" t="s">
        <v>2170</v>
      </c>
      <c r="D140" s="30">
        <v>7770</v>
      </c>
      <c r="E140" s="3">
        <f t="shared" si="28"/>
        <v>0.55385273362320908</v>
      </c>
      <c r="F140" s="52" t="s">
        <v>2330</v>
      </c>
      <c r="G140" s="53">
        <v>5687</v>
      </c>
      <c r="H140" s="54">
        <f t="shared" si="29"/>
        <v>0.40537458122460618</v>
      </c>
      <c r="I140" s="4" t="s">
        <v>2330</v>
      </c>
      <c r="J140" s="5">
        <v>245</v>
      </c>
      <c r="K140" s="6">
        <f t="shared" si="30"/>
        <v>1.7463824934065151E-2</v>
      </c>
      <c r="L140" s="7" t="s">
        <v>2170</v>
      </c>
      <c r="M140" s="8">
        <v>327</v>
      </c>
      <c r="N140" s="9">
        <f t="shared" si="31"/>
        <v>2.330886021811961E-2</v>
      </c>
      <c r="O140" s="10"/>
      <c r="P140" s="11"/>
      <c r="Q140" s="12">
        <f t="shared" si="32"/>
        <v>0</v>
      </c>
      <c r="R140" s="13"/>
      <c r="S140" s="14"/>
      <c r="T140" s="15">
        <f t="shared" si="33"/>
        <v>0</v>
      </c>
      <c r="U140" s="16">
        <f t="shared" si="34"/>
        <v>14029</v>
      </c>
      <c r="V140" s="1" t="s">
        <v>2170</v>
      </c>
      <c r="W140" s="29" t="s">
        <v>42</v>
      </c>
      <c r="X140" s="1" t="s">
        <v>541</v>
      </c>
    </row>
    <row r="141" spans="1:24" x14ac:dyDescent="0.25">
      <c r="A141" s="1" t="s">
        <v>175</v>
      </c>
      <c r="B141" s="1">
        <v>103</v>
      </c>
      <c r="C141" s="2" t="s">
        <v>1634</v>
      </c>
      <c r="D141" s="30">
        <v>6355</v>
      </c>
      <c r="E141" s="3">
        <f t="shared" si="28"/>
        <v>0.50476568705321689</v>
      </c>
      <c r="F141" s="52" t="s">
        <v>186</v>
      </c>
      <c r="G141" s="53">
        <v>5957</v>
      </c>
      <c r="H141" s="54">
        <f t="shared" si="29"/>
        <v>0.47315329626687846</v>
      </c>
      <c r="I141" s="4" t="s">
        <v>186</v>
      </c>
      <c r="J141" s="5">
        <v>278</v>
      </c>
      <c r="K141" s="6">
        <f t="shared" si="30"/>
        <v>2.2081016679904687E-2</v>
      </c>
      <c r="L141" s="7"/>
      <c r="M141" s="8"/>
      <c r="N141" s="9">
        <f t="shared" si="31"/>
        <v>0</v>
      </c>
      <c r="O141" s="10"/>
      <c r="P141" s="11"/>
      <c r="Q141" s="12">
        <f t="shared" si="32"/>
        <v>0</v>
      </c>
      <c r="R141" s="13"/>
      <c r="S141" s="14"/>
      <c r="T141" s="15">
        <f t="shared" si="33"/>
        <v>0</v>
      </c>
      <c r="U141" s="16">
        <f t="shared" si="34"/>
        <v>12590</v>
      </c>
      <c r="V141" s="1" t="s">
        <v>1634</v>
      </c>
      <c r="W141" s="29" t="s">
        <v>42</v>
      </c>
      <c r="X141" s="1" t="s">
        <v>665</v>
      </c>
    </row>
    <row r="142" spans="1:24" x14ac:dyDescent="0.25">
      <c r="A142" s="1" t="s">
        <v>175</v>
      </c>
      <c r="B142" s="1">
        <v>104</v>
      </c>
      <c r="C142" s="2" t="s">
        <v>2173</v>
      </c>
      <c r="D142" s="30">
        <v>5346</v>
      </c>
      <c r="E142" s="3">
        <f t="shared" si="28"/>
        <v>0.53923744200121038</v>
      </c>
      <c r="F142" s="52" t="s">
        <v>2331</v>
      </c>
      <c r="G142" s="53">
        <v>4004</v>
      </c>
      <c r="H142" s="54">
        <f t="shared" si="29"/>
        <v>0.40387331047004238</v>
      </c>
      <c r="I142" s="4" t="s">
        <v>2173</v>
      </c>
      <c r="J142" s="5">
        <v>329</v>
      </c>
      <c r="K142" s="6">
        <f t="shared" si="30"/>
        <v>3.3185394391769214E-2</v>
      </c>
      <c r="L142" s="7" t="s">
        <v>2173</v>
      </c>
      <c r="M142" s="8">
        <v>235</v>
      </c>
      <c r="N142" s="9">
        <f t="shared" si="31"/>
        <v>2.3703853136978009E-2</v>
      </c>
      <c r="O142" s="10"/>
      <c r="P142" s="11"/>
      <c r="Q142" s="12">
        <f t="shared" si="32"/>
        <v>0</v>
      </c>
      <c r="R142" s="13"/>
      <c r="S142" s="14"/>
      <c r="T142" s="15">
        <f t="shared" si="33"/>
        <v>0</v>
      </c>
      <c r="U142" s="16">
        <f t="shared" si="34"/>
        <v>9914</v>
      </c>
      <c r="V142" s="1" t="s">
        <v>2173</v>
      </c>
      <c r="W142" s="29" t="s">
        <v>42</v>
      </c>
      <c r="X142" s="1" t="s">
        <v>560</v>
      </c>
    </row>
    <row r="143" spans="1:24" x14ac:dyDescent="0.25">
      <c r="A143" s="1" t="s">
        <v>175</v>
      </c>
      <c r="B143" s="1">
        <v>105</v>
      </c>
      <c r="C143" s="2" t="s">
        <v>2332</v>
      </c>
      <c r="D143" s="30">
        <v>4405</v>
      </c>
      <c r="E143" s="3">
        <f t="shared" si="28"/>
        <v>0.32868228622593643</v>
      </c>
      <c r="F143" s="52" t="s">
        <v>2009</v>
      </c>
      <c r="G143" s="53">
        <v>8997</v>
      </c>
      <c r="H143" s="54">
        <f t="shared" si="29"/>
        <v>0.67131771377406357</v>
      </c>
      <c r="I143" s="4"/>
      <c r="J143" s="5"/>
      <c r="K143" s="6">
        <f t="shared" si="30"/>
        <v>0</v>
      </c>
      <c r="L143" s="7"/>
      <c r="M143" s="8"/>
      <c r="N143" s="9">
        <f t="shared" si="31"/>
        <v>0</v>
      </c>
      <c r="O143" s="10"/>
      <c r="P143" s="11"/>
      <c r="Q143" s="12">
        <f t="shared" si="32"/>
        <v>0</v>
      </c>
      <c r="R143" s="13"/>
      <c r="S143" s="14"/>
      <c r="T143" s="15">
        <f t="shared" si="33"/>
        <v>0</v>
      </c>
      <c r="U143" s="16">
        <f t="shared" si="34"/>
        <v>13402</v>
      </c>
      <c r="V143" s="1" t="s">
        <v>2009</v>
      </c>
      <c r="W143" s="29" t="s">
        <v>18</v>
      </c>
      <c r="X143" s="1" t="s">
        <v>98</v>
      </c>
    </row>
    <row r="144" spans="1:24" x14ac:dyDescent="0.25">
      <c r="A144" s="1" t="s">
        <v>175</v>
      </c>
      <c r="B144" s="1">
        <v>106</v>
      </c>
      <c r="C144" s="2" t="s">
        <v>2176</v>
      </c>
      <c r="D144" s="30">
        <v>6658</v>
      </c>
      <c r="E144" s="3">
        <f t="shared" si="28"/>
        <v>0.46640980735551663</v>
      </c>
      <c r="F144" s="52" t="s">
        <v>1639</v>
      </c>
      <c r="G144" s="53">
        <v>7331</v>
      </c>
      <c r="H144" s="54">
        <f t="shared" si="29"/>
        <v>0.51355516637478105</v>
      </c>
      <c r="I144" s="4"/>
      <c r="J144" s="5"/>
      <c r="K144" s="6">
        <f t="shared" si="30"/>
        <v>0</v>
      </c>
      <c r="L144" s="7" t="s">
        <v>2176</v>
      </c>
      <c r="M144" s="8">
        <v>286</v>
      </c>
      <c r="N144" s="9">
        <f t="shared" si="31"/>
        <v>2.0035026269702275E-2</v>
      </c>
      <c r="O144" s="10"/>
      <c r="P144" s="11"/>
      <c r="Q144" s="12">
        <f t="shared" si="32"/>
        <v>0</v>
      </c>
      <c r="R144" s="13"/>
      <c r="S144" s="14"/>
      <c r="T144" s="15">
        <f t="shared" si="33"/>
        <v>0</v>
      </c>
      <c r="U144" s="16">
        <f t="shared" si="34"/>
        <v>14275</v>
      </c>
      <c r="V144" s="1" t="s">
        <v>1639</v>
      </c>
      <c r="W144" s="29" t="s">
        <v>18</v>
      </c>
      <c r="X144" s="1" t="s">
        <v>539</v>
      </c>
    </row>
    <row r="145" spans="1:24" x14ac:dyDescent="0.25">
      <c r="A145" s="1" t="s">
        <v>175</v>
      </c>
      <c r="B145" s="1">
        <v>107</v>
      </c>
      <c r="C145" s="2" t="s">
        <v>2333</v>
      </c>
      <c r="D145" s="30">
        <v>6086</v>
      </c>
      <c r="E145" s="3">
        <f t="shared" si="28"/>
        <v>0.40360766629086808</v>
      </c>
      <c r="F145" s="52" t="s">
        <v>2011</v>
      </c>
      <c r="G145" s="53">
        <v>8248</v>
      </c>
      <c r="H145" s="54">
        <f t="shared" si="29"/>
        <v>0.5469858743948538</v>
      </c>
      <c r="I145" s="4" t="s">
        <v>2011</v>
      </c>
      <c r="J145" s="5">
        <v>486</v>
      </c>
      <c r="K145" s="6">
        <f t="shared" si="30"/>
        <v>3.223025399562305E-2</v>
      </c>
      <c r="L145" s="7" t="s">
        <v>2333</v>
      </c>
      <c r="M145" s="8">
        <v>259</v>
      </c>
      <c r="N145" s="9">
        <f t="shared" si="31"/>
        <v>1.7176205318655085E-2</v>
      </c>
      <c r="O145" s="10"/>
      <c r="P145" s="11"/>
      <c r="Q145" s="12">
        <f t="shared" si="32"/>
        <v>0</v>
      </c>
      <c r="R145" s="13"/>
      <c r="S145" s="14"/>
      <c r="T145" s="15">
        <f t="shared" si="33"/>
        <v>0</v>
      </c>
      <c r="U145" s="16">
        <f t="shared" si="34"/>
        <v>15079</v>
      </c>
      <c r="V145" s="1" t="s">
        <v>2333</v>
      </c>
      <c r="W145" s="29" t="s">
        <v>42</v>
      </c>
      <c r="X145" s="1" t="s">
        <v>541</v>
      </c>
    </row>
    <row r="146" spans="1:24" x14ac:dyDescent="0.25">
      <c r="A146" s="1" t="s">
        <v>175</v>
      </c>
      <c r="B146" s="1">
        <v>108</v>
      </c>
      <c r="C146" s="2" t="s">
        <v>2334</v>
      </c>
      <c r="D146" s="30">
        <v>5768</v>
      </c>
      <c r="E146" s="3">
        <f t="shared" si="28"/>
        <v>0.45168363351605323</v>
      </c>
      <c r="F146" s="52" t="s">
        <v>2335</v>
      </c>
      <c r="G146" s="53">
        <v>7002</v>
      </c>
      <c r="H146" s="54">
        <f t="shared" si="29"/>
        <v>0.54831636648394677</v>
      </c>
      <c r="I146" s="4"/>
      <c r="J146" s="5"/>
      <c r="K146" s="6">
        <f t="shared" si="30"/>
        <v>0</v>
      </c>
      <c r="L146" s="7"/>
      <c r="M146" s="8"/>
      <c r="N146" s="9">
        <f t="shared" si="31"/>
        <v>0</v>
      </c>
      <c r="O146" s="10"/>
      <c r="P146" s="11"/>
      <c r="Q146" s="12">
        <f t="shared" si="32"/>
        <v>0</v>
      </c>
      <c r="R146" s="13"/>
      <c r="S146" s="14"/>
      <c r="T146" s="15">
        <f t="shared" si="33"/>
        <v>0</v>
      </c>
      <c r="U146" s="16">
        <f t="shared" si="34"/>
        <v>12770</v>
      </c>
      <c r="V146" s="1" t="s">
        <v>2335</v>
      </c>
      <c r="W146" s="29" t="s">
        <v>18</v>
      </c>
      <c r="X146" s="1" t="s">
        <v>98</v>
      </c>
    </row>
    <row r="147" spans="1:24" x14ac:dyDescent="0.25">
      <c r="A147" s="1" t="s">
        <v>175</v>
      </c>
      <c r="B147" s="1">
        <v>109</v>
      </c>
      <c r="C147" s="2" t="s">
        <v>1853</v>
      </c>
      <c r="D147" s="30">
        <v>5169</v>
      </c>
      <c r="E147" s="3">
        <f t="shared" si="28"/>
        <v>0.5818325078793336</v>
      </c>
      <c r="F147" s="52" t="s">
        <v>2336</v>
      </c>
      <c r="G147" s="53">
        <v>3273</v>
      </c>
      <c r="H147" s="54">
        <f t="shared" si="29"/>
        <v>0.36841512832057632</v>
      </c>
      <c r="I147" s="4" t="s">
        <v>2336</v>
      </c>
      <c r="J147" s="5">
        <v>144</v>
      </c>
      <c r="K147" s="6">
        <f t="shared" si="30"/>
        <v>1.6208914903196758E-2</v>
      </c>
      <c r="L147" s="7" t="s">
        <v>2013</v>
      </c>
      <c r="M147" s="8">
        <v>298</v>
      </c>
      <c r="N147" s="9">
        <f t="shared" si="31"/>
        <v>3.3543448896893292E-2</v>
      </c>
      <c r="O147" s="10"/>
      <c r="P147" s="11"/>
      <c r="Q147" s="12">
        <f t="shared" si="32"/>
        <v>0</v>
      </c>
      <c r="R147" s="13"/>
      <c r="S147" s="14"/>
      <c r="T147" s="15">
        <f t="shared" si="33"/>
        <v>0</v>
      </c>
      <c r="U147" s="16">
        <f t="shared" si="34"/>
        <v>8884</v>
      </c>
      <c r="V147" s="1" t="s">
        <v>2013</v>
      </c>
      <c r="W147" s="29" t="s">
        <v>42</v>
      </c>
      <c r="X147" s="1" t="s">
        <v>541</v>
      </c>
    </row>
    <row r="148" spans="1:24" x14ac:dyDescent="0.25">
      <c r="A148" s="1" t="s">
        <v>175</v>
      </c>
      <c r="B148" s="1">
        <v>110</v>
      </c>
      <c r="C148" s="2" t="s">
        <v>1644</v>
      </c>
      <c r="D148" s="30">
        <v>4013</v>
      </c>
      <c r="E148" s="3">
        <f t="shared" si="28"/>
        <v>0.65571895424836601</v>
      </c>
      <c r="F148" s="52" t="s">
        <v>2178</v>
      </c>
      <c r="G148" s="53">
        <v>1808</v>
      </c>
      <c r="H148" s="54">
        <f t="shared" si="29"/>
        <v>0.29542483660130719</v>
      </c>
      <c r="I148" s="4" t="s">
        <v>2178</v>
      </c>
      <c r="J148" s="5">
        <v>105</v>
      </c>
      <c r="K148" s="6">
        <f t="shared" si="30"/>
        <v>1.7156862745098041E-2</v>
      </c>
      <c r="L148" s="7" t="s">
        <v>1644</v>
      </c>
      <c r="M148" s="8">
        <v>194</v>
      </c>
      <c r="N148" s="9">
        <f t="shared" si="31"/>
        <v>3.1699346405228757E-2</v>
      </c>
      <c r="O148" s="10"/>
      <c r="P148" s="11"/>
      <c r="Q148" s="12">
        <f t="shared" si="32"/>
        <v>0</v>
      </c>
      <c r="R148" s="13"/>
      <c r="S148" s="14"/>
      <c r="T148" s="15">
        <f t="shared" si="33"/>
        <v>0</v>
      </c>
      <c r="U148" s="16">
        <f t="shared" si="34"/>
        <v>6120</v>
      </c>
      <c r="V148" s="1" t="s">
        <v>1644</v>
      </c>
      <c r="W148" s="29" t="s">
        <v>42</v>
      </c>
      <c r="X148" s="1" t="s">
        <v>541</v>
      </c>
    </row>
    <row r="149" spans="1:24" x14ac:dyDescent="0.25">
      <c r="A149" s="1" t="s">
        <v>175</v>
      </c>
      <c r="B149" s="1">
        <v>111</v>
      </c>
      <c r="C149" s="2" t="s">
        <v>2337</v>
      </c>
      <c r="D149" s="30">
        <v>8044</v>
      </c>
      <c r="E149" s="3">
        <f t="shared" si="28"/>
        <v>0.52407322952635349</v>
      </c>
      <c r="F149" s="52" t="s">
        <v>2338</v>
      </c>
      <c r="G149" s="53">
        <v>6844</v>
      </c>
      <c r="H149" s="54">
        <f t="shared" si="29"/>
        <v>0.44589224053684279</v>
      </c>
      <c r="I149" s="4" t="s">
        <v>2338</v>
      </c>
      <c r="J149" s="5">
        <v>461</v>
      </c>
      <c r="K149" s="6">
        <f t="shared" si="30"/>
        <v>3.0034529936803701E-2</v>
      </c>
      <c r="L149" s="7"/>
      <c r="M149" s="8"/>
      <c r="N149" s="9">
        <f t="shared" si="31"/>
        <v>0</v>
      </c>
      <c r="O149" s="10"/>
      <c r="P149" s="11"/>
      <c r="Q149" s="12">
        <f t="shared" si="32"/>
        <v>0</v>
      </c>
      <c r="R149" s="13"/>
      <c r="S149" s="14"/>
      <c r="T149" s="15">
        <f t="shared" si="33"/>
        <v>0</v>
      </c>
      <c r="U149" s="16">
        <f t="shared" si="34"/>
        <v>15349</v>
      </c>
      <c r="V149" s="1" t="s">
        <v>2337</v>
      </c>
      <c r="W149" s="29" t="s">
        <v>42</v>
      </c>
      <c r="X149" s="1" t="s">
        <v>665</v>
      </c>
    </row>
    <row r="150" spans="1:24" x14ac:dyDescent="0.25">
      <c r="A150" s="1" t="s">
        <v>175</v>
      </c>
      <c r="B150" s="1">
        <v>112</v>
      </c>
      <c r="C150" s="2"/>
      <c r="D150" s="30"/>
      <c r="E150" s="3">
        <f t="shared" si="28"/>
        <v>0</v>
      </c>
      <c r="F150" s="52" t="s">
        <v>1857</v>
      </c>
      <c r="G150" s="53">
        <v>8569</v>
      </c>
      <c r="H150" s="54">
        <f t="shared" si="29"/>
        <v>0.8140794223826715</v>
      </c>
      <c r="I150" s="4" t="s">
        <v>1857</v>
      </c>
      <c r="J150" s="5">
        <v>1957</v>
      </c>
      <c r="K150" s="6">
        <f t="shared" si="30"/>
        <v>0.18592057761732853</v>
      </c>
      <c r="L150" s="7"/>
      <c r="M150" s="8"/>
      <c r="N150" s="9">
        <f t="shared" si="31"/>
        <v>0</v>
      </c>
      <c r="O150" s="10"/>
      <c r="P150" s="11"/>
      <c r="Q150" s="12">
        <f t="shared" si="32"/>
        <v>0</v>
      </c>
      <c r="R150" s="13"/>
      <c r="S150" s="14"/>
      <c r="T150" s="15">
        <f t="shared" si="33"/>
        <v>0</v>
      </c>
      <c r="U150" s="16">
        <f t="shared" si="34"/>
        <v>10526</v>
      </c>
      <c r="V150" s="1" t="s">
        <v>1857</v>
      </c>
      <c r="W150" s="29" t="s">
        <v>18</v>
      </c>
      <c r="X150" s="1" t="s">
        <v>954</v>
      </c>
    </row>
    <row r="151" spans="1:24" x14ac:dyDescent="0.25">
      <c r="A151" s="1" t="s">
        <v>175</v>
      </c>
      <c r="B151" s="1">
        <v>113</v>
      </c>
      <c r="C151" s="2" t="s">
        <v>1650</v>
      </c>
      <c r="D151" s="30">
        <v>4483</v>
      </c>
      <c r="E151" s="3">
        <f t="shared" si="28"/>
        <v>0.35884095093252222</v>
      </c>
      <c r="F151" s="52" t="s">
        <v>1651</v>
      </c>
      <c r="G151" s="53">
        <v>8010</v>
      </c>
      <c r="H151" s="54">
        <f t="shared" si="29"/>
        <v>0.64115904906747778</v>
      </c>
      <c r="I151" s="4"/>
      <c r="J151" s="5"/>
      <c r="K151" s="6">
        <f t="shared" si="30"/>
        <v>0</v>
      </c>
      <c r="L151" s="7"/>
      <c r="M151" s="8"/>
      <c r="N151" s="9">
        <f t="shared" si="31"/>
        <v>0</v>
      </c>
      <c r="O151" s="10"/>
      <c r="P151" s="11"/>
      <c r="Q151" s="12">
        <f t="shared" si="32"/>
        <v>0</v>
      </c>
      <c r="R151" s="13"/>
      <c r="S151" s="14"/>
      <c r="T151" s="15">
        <f t="shared" si="33"/>
        <v>0</v>
      </c>
      <c r="U151" s="16">
        <f t="shared" si="34"/>
        <v>12493</v>
      </c>
      <c r="V151" s="1" t="s">
        <v>1651</v>
      </c>
      <c r="W151" s="29" t="s">
        <v>18</v>
      </c>
      <c r="X151" s="1" t="s">
        <v>98</v>
      </c>
    </row>
    <row r="152" spans="1:24" x14ac:dyDescent="0.25">
      <c r="A152" s="1" t="s">
        <v>175</v>
      </c>
      <c r="B152" s="1">
        <v>114</v>
      </c>
      <c r="C152" s="2" t="s">
        <v>2181</v>
      </c>
      <c r="D152" s="30">
        <v>7081</v>
      </c>
      <c r="E152" s="3">
        <f t="shared" si="28"/>
        <v>0.50748942879667458</v>
      </c>
      <c r="F152" s="52" t="s">
        <v>2339</v>
      </c>
      <c r="G152" s="53">
        <v>6310</v>
      </c>
      <c r="H152" s="54">
        <f t="shared" si="29"/>
        <v>0.45223249480398481</v>
      </c>
      <c r="I152" s="4" t="s">
        <v>2339</v>
      </c>
      <c r="J152" s="5">
        <v>279</v>
      </c>
      <c r="K152" s="6">
        <f t="shared" si="30"/>
        <v>1.9995699849494734E-2</v>
      </c>
      <c r="L152" s="7" t="s">
        <v>2181</v>
      </c>
      <c r="M152" s="8">
        <v>283</v>
      </c>
      <c r="N152" s="9">
        <f t="shared" si="31"/>
        <v>2.028237654984591E-2</v>
      </c>
      <c r="O152" s="10"/>
      <c r="P152" s="11"/>
      <c r="Q152" s="12">
        <f t="shared" si="32"/>
        <v>0</v>
      </c>
      <c r="R152" s="13"/>
      <c r="S152" s="14"/>
      <c r="T152" s="15">
        <f t="shared" si="33"/>
        <v>0</v>
      </c>
      <c r="U152" s="16">
        <f t="shared" si="34"/>
        <v>13953</v>
      </c>
      <c r="V152" s="1" t="s">
        <v>2181</v>
      </c>
      <c r="W152" s="29" t="s">
        <v>42</v>
      </c>
      <c r="X152" s="1" t="s">
        <v>541</v>
      </c>
    </row>
    <row r="153" spans="1:24" x14ac:dyDescent="0.25">
      <c r="A153" s="1" t="s">
        <v>175</v>
      </c>
      <c r="B153" s="1">
        <v>115</v>
      </c>
      <c r="C153" s="2" t="s">
        <v>2182</v>
      </c>
      <c r="D153" s="30">
        <v>6487</v>
      </c>
      <c r="E153" s="3">
        <f t="shared" si="28"/>
        <v>0.88826509653567032</v>
      </c>
      <c r="F153" s="52"/>
      <c r="G153" s="53"/>
      <c r="H153" s="54">
        <f t="shared" si="29"/>
        <v>0</v>
      </c>
      <c r="I153" s="4"/>
      <c r="J153" s="5"/>
      <c r="K153" s="6">
        <f t="shared" si="30"/>
        <v>0</v>
      </c>
      <c r="L153" s="7" t="s">
        <v>2182</v>
      </c>
      <c r="M153" s="8">
        <v>816</v>
      </c>
      <c r="N153" s="9">
        <f t="shared" si="31"/>
        <v>0.11173490346432972</v>
      </c>
      <c r="O153" s="10"/>
      <c r="P153" s="11"/>
      <c r="Q153" s="12">
        <f t="shared" si="32"/>
        <v>0</v>
      </c>
      <c r="R153" s="13"/>
      <c r="S153" s="14"/>
      <c r="T153" s="15">
        <f t="shared" si="33"/>
        <v>0</v>
      </c>
      <c r="U153" s="16">
        <f t="shared" si="34"/>
        <v>7303</v>
      </c>
      <c r="V153" s="1" t="s">
        <v>2182</v>
      </c>
      <c r="W153" s="29" t="s">
        <v>42</v>
      </c>
      <c r="X153" s="1" t="s">
        <v>43</v>
      </c>
    </row>
    <row r="154" spans="1:24" x14ac:dyDescent="0.25">
      <c r="A154" s="1" t="s">
        <v>175</v>
      </c>
      <c r="B154" s="1">
        <v>116</v>
      </c>
      <c r="C154" s="2" t="s">
        <v>2018</v>
      </c>
      <c r="D154" s="30">
        <v>5178</v>
      </c>
      <c r="E154" s="3">
        <f t="shared" si="28"/>
        <v>0.92102454642475984</v>
      </c>
      <c r="F154" s="52"/>
      <c r="G154" s="53"/>
      <c r="H154" s="54">
        <f t="shared" si="29"/>
        <v>0</v>
      </c>
      <c r="I154" s="4"/>
      <c r="J154" s="5"/>
      <c r="K154" s="6">
        <f t="shared" si="30"/>
        <v>0</v>
      </c>
      <c r="L154" s="7" t="s">
        <v>2018</v>
      </c>
      <c r="M154" s="8">
        <v>444</v>
      </c>
      <c r="N154" s="9">
        <f t="shared" si="31"/>
        <v>7.8975453575240134E-2</v>
      </c>
      <c r="O154" s="10"/>
      <c r="P154" s="11"/>
      <c r="Q154" s="12">
        <f t="shared" si="32"/>
        <v>0</v>
      </c>
      <c r="R154" s="13"/>
      <c r="S154" s="14"/>
      <c r="T154" s="15">
        <f t="shared" si="33"/>
        <v>0</v>
      </c>
      <c r="U154" s="16">
        <f t="shared" si="34"/>
        <v>5622</v>
      </c>
      <c r="V154" s="1" t="s">
        <v>2018</v>
      </c>
      <c r="W154" s="29" t="s">
        <v>42</v>
      </c>
      <c r="X154" s="1" t="s">
        <v>43</v>
      </c>
    </row>
    <row r="155" spans="1:24" x14ac:dyDescent="0.25">
      <c r="A155" s="1" t="s">
        <v>175</v>
      </c>
      <c r="B155" s="1">
        <v>117</v>
      </c>
      <c r="C155" s="2" t="s">
        <v>2340</v>
      </c>
      <c r="D155" s="30">
        <v>5884</v>
      </c>
      <c r="E155" s="3">
        <f t="shared" si="28"/>
        <v>0.43137829912023462</v>
      </c>
      <c r="F155" s="52" t="s">
        <v>1861</v>
      </c>
      <c r="G155" s="53">
        <v>7353</v>
      </c>
      <c r="H155" s="54">
        <f t="shared" si="29"/>
        <v>0.53907624633431084</v>
      </c>
      <c r="I155" s="4" t="s">
        <v>2340</v>
      </c>
      <c r="J155" s="5">
        <v>216</v>
      </c>
      <c r="K155" s="6">
        <f t="shared" si="30"/>
        <v>1.5835777126099706E-2</v>
      </c>
      <c r="L155" s="7" t="s">
        <v>2340</v>
      </c>
      <c r="M155" s="8">
        <v>187</v>
      </c>
      <c r="N155" s="9">
        <f t="shared" si="31"/>
        <v>1.3709677419354839E-2</v>
      </c>
      <c r="O155" s="10"/>
      <c r="P155" s="11"/>
      <c r="Q155" s="12">
        <f t="shared" si="32"/>
        <v>0</v>
      </c>
      <c r="R155" s="13"/>
      <c r="S155" s="14"/>
      <c r="T155" s="15">
        <f t="shared" si="33"/>
        <v>0</v>
      </c>
      <c r="U155" s="16">
        <f t="shared" si="34"/>
        <v>13640</v>
      </c>
      <c r="V155" s="1" t="s">
        <v>1861</v>
      </c>
      <c r="W155" s="29" t="s">
        <v>18</v>
      </c>
      <c r="X155" s="1" t="s">
        <v>2223</v>
      </c>
    </row>
    <row r="156" spans="1:24" x14ac:dyDescent="0.25">
      <c r="A156" s="1" t="s">
        <v>175</v>
      </c>
      <c r="B156" s="1">
        <v>118</v>
      </c>
      <c r="C156" s="2" t="s">
        <v>51</v>
      </c>
      <c r="D156" s="30">
        <v>6908</v>
      </c>
      <c r="E156" s="3">
        <f t="shared" si="28"/>
        <v>0.52829611501988372</v>
      </c>
      <c r="F156" s="52" t="s">
        <v>51</v>
      </c>
      <c r="G156" s="53">
        <v>5538</v>
      </c>
      <c r="H156" s="54">
        <f t="shared" si="29"/>
        <v>0.42352401345977364</v>
      </c>
      <c r="I156" s="4" t="s">
        <v>51</v>
      </c>
      <c r="J156" s="5">
        <v>338</v>
      </c>
      <c r="K156" s="6">
        <f t="shared" si="30"/>
        <v>2.5848883450596511E-2</v>
      </c>
      <c r="L156" s="7" t="s">
        <v>51</v>
      </c>
      <c r="M156" s="8">
        <v>292</v>
      </c>
      <c r="N156" s="9">
        <f t="shared" si="31"/>
        <v>2.2330988069746101E-2</v>
      </c>
      <c r="O156" s="10"/>
      <c r="P156" s="11"/>
      <c r="Q156" s="12">
        <f t="shared" si="32"/>
        <v>0</v>
      </c>
      <c r="R156" s="13"/>
      <c r="S156" s="14"/>
      <c r="T156" s="15">
        <f t="shared" si="33"/>
        <v>0</v>
      </c>
      <c r="U156" s="16">
        <f t="shared" si="34"/>
        <v>13076</v>
      </c>
      <c r="V156" s="1" t="s">
        <v>51</v>
      </c>
      <c r="W156" s="29" t="s">
        <v>42</v>
      </c>
      <c r="X156" s="1" t="s">
        <v>541</v>
      </c>
    </row>
    <row r="157" spans="1:24" x14ac:dyDescent="0.25">
      <c r="A157" s="1" t="s">
        <v>175</v>
      </c>
      <c r="B157" s="1">
        <v>119</v>
      </c>
      <c r="C157" s="2" t="s">
        <v>298</v>
      </c>
      <c r="D157" s="30">
        <v>6640</v>
      </c>
      <c r="E157" s="3">
        <f t="shared" si="28"/>
        <v>0.46217025127027217</v>
      </c>
      <c r="F157" s="52" t="s">
        <v>174</v>
      </c>
      <c r="G157" s="53">
        <v>7260</v>
      </c>
      <c r="H157" s="54">
        <f t="shared" si="29"/>
        <v>0.50532470244309879</v>
      </c>
      <c r="I157" s="4" t="s">
        <v>298</v>
      </c>
      <c r="J157" s="5">
        <v>302</v>
      </c>
      <c r="K157" s="6">
        <f t="shared" si="30"/>
        <v>2.1020393958376835E-2</v>
      </c>
      <c r="L157" s="7" t="s">
        <v>298</v>
      </c>
      <c r="M157" s="8">
        <v>165</v>
      </c>
      <c r="N157" s="9">
        <f t="shared" si="31"/>
        <v>1.1484652328252245E-2</v>
      </c>
      <c r="O157" s="10"/>
      <c r="P157" s="11"/>
      <c r="Q157" s="12">
        <f t="shared" si="32"/>
        <v>0</v>
      </c>
      <c r="R157" s="13"/>
      <c r="S157" s="14"/>
      <c r="T157" s="15">
        <f t="shared" si="33"/>
        <v>0</v>
      </c>
      <c r="U157" s="16">
        <f t="shared" si="34"/>
        <v>14367</v>
      </c>
      <c r="V157" s="1" t="s">
        <v>174</v>
      </c>
      <c r="W157" s="29" t="s">
        <v>18</v>
      </c>
      <c r="X157" s="1" t="s">
        <v>2223</v>
      </c>
    </row>
    <row r="158" spans="1:24" x14ac:dyDescent="0.25">
      <c r="A158" s="1" t="s">
        <v>175</v>
      </c>
      <c r="B158" s="1">
        <v>120</v>
      </c>
      <c r="C158" s="2" t="s">
        <v>160</v>
      </c>
      <c r="D158" s="30">
        <v>6869</v>
      </c>
      <c r="E158" s="3">
        <f t="shared" si="28"/>
        <v>0.51697147587867842</v>
      </c>
      <c r="F158" s="52" t="s">
        <v>2188</v>
      </c>
      <c r="G158" s="53">
        <v>6047</v>
      </c>
      <c r="H158" s="54">
        <f t="shared" si="29"/>
        <v>0.45510649507036954</v>
      </c>
      <c r="I158" s="4" t="s">
        <v>2188</v>
      </c>
      <c r="J158" s="5">
        <v>371</v>
      </c>
      <c r="K158" s="6">
        <f t="shared" si="30"/>
        <v>2.792202905095206E-2</v>
      </c>
      <c r="L158" s="7"/>
      <c r="M158" s="8"/>
      <c r="N158" s="9">
        <f t="shared" si="31"/>
        <v>0</v>
      </c>
      <c r="O158" s="10"/>
      <c r="P158" s="11"/>
      <c r="Q158" s="12">
        <f t="shared" si="32"/>
        <v>0</v>
      </c>
      <c r="R158" s="13"/>
      <c r="S158" s="14"/>
      <c r="T158" s="15">
        <f t="shared" si="33"/>
        <v>0</v>
      </c>
      <c r="U158" s="16">
        <f t="shared" si="34"/>
        <v>13287</v>
      </c>
      <c r="V158" s="1" t="s">
        <v>160</v>
      </c>
      <c r="W158" s="29" t="s">
        <v>42</v>
      </c>
      <c r="X158" s="1" t="s">
        <v>665</v>
      </c>
    </row>
    <row r="159" spans="1:24" x14ac:dyDescent="0.25">
      <c r="A159" s="1" t="s">
        <v>175</v>
      </c>
      <c r="B159" s="1">
        <v>121</v>
      </c>
      <c r="C159" s="2" t="s">
        <v>2025</v>
      </c>
      <c r="D159" s="30">
        <v>7303</v>
      </c>
      <c r="E159" s="3">
        <f t="shared" si="28"/>
        <v>0.6930157525147087</v>
      </c>
      <c r="F159" s="52" t="s">
        <v>2341</v>
      </c>
      <c r="G159" s="53">
        <v>3235</v>
      </c>
      <c r="H159" s="54">
        <f t="shared" si="29"/>
        <v>0.30698424748529135</v>
      </c>
      <c r="I159" s="4"/>
      <c r="J159" s="5"/>
      <c r="K159" s="6">
        <f t="shared" si="30"/>
        <v>0</v>
      </c>
      <c r="L159" s="7"/>
      <c r="M159" s="8"/>
      <c r="N159" s="9">
        <f t="shared" si="31"/>
        <v>0</v>
      </c>
      <c r="O159" s="10"/>
      <c r="P159" s="11"/>
      <c r="Q159" s="12">
        <f t="shared" si="32"/>
        <v>0</v>
      </c>
      <c r="R159" s="13"/>
      <c r="S159" s="14"/>
      <c r="T159" s="15">
        <f t="shared" si="33"/>
        <v>0</v>
      </c>
      <c r="U159" s="16">
        <f t="shared" si="34"/>
        <v>10538</v>
      </c>
      <c r="V159" s="1" t="s">
        <v>2025</v>
      </c>
      <c r="W159" s="29" t="s">
        <v>42</v>
      </c>
      <c r="X159" s="1" t="s">
        <v>98</v>
      </c>
    </row>
    <row r="160" spans="1:24" x14ac:dyDescent="0.25">
      <c r="A160" s="1" t="s">
        <v>175</v>
      </c>
      <c r="B160" s="1">
        <v>122</v>
      </c>
      <c r="C160" s="2" t="s">
        <v>1855</v>
      </c>
      <c r="D160" s="30">
        <v>6000</v>
      </c>
      <c r="E160" s="3">
        <f t="shared" si="28"/>
        <v>0.40891433244735226</v>
      </c>
      <c r="F160" s="52" t="s">
        <v>1865</v>
      </c>
      <c r="G160" s="53">
        <v>8673</v>
      </c>
      <c r="H160" s="54">
        <f t="shared" si="29"/>
        <v>0.59108566755264769</v>
      </c>
      <c r="I160" s="4"/>
      <c r="J160" s="5"/>
      <c r="K160" s="6">
        <f t="shared" si="30"/>
        <v>0</v>
      </c>
      <c r="L160" s="7"/>
      <c r="M160" s="8"/>
      <c r="N160" s="9">
        <f t="shared" si="31"/>
        <v>0</v>
      </c>
      <c r="O160" s="10"/>
      <c r="P160" s="11"/>
      <c r="Q160" s="12">
        <f t="shared" si="32"/>
        <v>0</v>
      </c>
      <c r="R160" s="13"/>
      <c r="S160" s="14"/>
      <c r="T160" s="15">
        <f t="shared" si="33"/>
        <v>0</v>
      </c>
      <c r="U160" s="16">
        <f t="shared" si="34"/>
        <v>14673</v>
      </c>
      <c r="V160" s="1" t="s">
        <v>1865</v>
      </c>
      <c r="W160" s="29" t="s">
        <v>42</v>
      </c>
      <c r="X160" s="1" t="s">
        <v>98</v>
      </c>
    </row>
    <row r="161" spans="1:24" x14ac:dyDescent="0.25">
      <c r="A161" s="1" t="s">
        <v>175</v>
      </c>
      <c r="B161" s="1">
        <v>123</v>
      </c>
      <c r="C161" s="2" t="s">
        <v>2190</v>
      </c>
      <c r="D161" s="30">
        <v>6605</v>
      </c>
      <c r="E161" s="3">
        <f t="shared" si="28"/>
        <v>0.47141531653700663</v>
      </c>
      <c r="F161" s="52" t="s">
        <v>1665</v>
      </c>
      <c r="G161" s="53">
        <v>6816</v>
      </c>
      <c r="H161" s="54">
        <f t="shared" si="29"/>
        <v>0.48647491256869602</v>
      </c>
      <c r="I161" s="4" t="s">
        <v>1665</v>
      </c>
      <c r="J161" s="5">
        <v>307</v>
      </c>
      <c r="K161" s="6">
        <f t="shared" si="30"/>
        <v>2.1911355363642852E-2</v>
      </c>
      <c r="L161" s="7" t="s">
        <v>2190</v>
      </c>
      <c r="M161" s="8">
        <v>283</v>
      </c>
      <c r="N161" s="9">
        <f t="shared" si="31"/>
        <v>2.0198415530654486E-2</v>
      </c>
      <c r="O161" s="10"/>
      <c r="P161" s="11"/>
      <c r="Q161" s="12">
        <f t="shared" si="32"/>
        <v>0</v>
      </c>
      <c r="R161" s="13"/>
      <c r="S161" s="14"/>
      <c r="T161" s="15">
        <f t="shared" si="33"/>
        <v>0</v>
      </c>
      <c r="U161" s="16">
        <f t="shared" si="34"/>
        <v>14011</v>
      </c>
      <c r="V161" s="1" t="s">
        <v>1665</v>
      </c>
      <c r="W161" s="29" t="s">
        <v>18</v>
      </c>
      <c r="X161" s="1" t="s">
        <v>541</v>
      </c>
    </row>
    <row r="162" spans="1:24" x14ac:dyDescent="0.25">
      <c r="A162" s="1" t="s">
        <v>175</v>
      </c>
      <c r="B162" s="1">
        <v>124</v>
      </c>
      <c r="C162" s="2" t="s">
        <v>2027</v>
      </c>
      <c r="D162" s="30">
        <v>5337</v>
      </c>
      <c r="E162" s="3">
        <f t="shared" si="28"/>
        <v>0.82782689623080508</v>
      </c>
      <c r="F162" s="52" t="s">
        <v>371</v>
      </c>
      <c r="G162" s="53">
        <v>961</v>
      </c>
      <c r="H162" s="54">
        <f t="shared" si="29"/>
        <v>0.14906157902900574</v>
      </c>
      <c r="I162" s="4" t="s">
        <v>962</v>
      </c>
      <c r="J162" s="5">
        <v>149</v>
      </c>
      <c r="K162" s="6">
        <f t="shared" si="30"/>
        <v>2.3111524740189234E-2</v>
      </c>
      <c r="L162" s="7"/>
      <c r="M162" s="8"/>
      <c r="N162" s="9">
        <f t="shared" si="31"/>
        <v>0</v>
      </c>
      <c r="O162" s="10"/>
      <c r="P162" s="11"/>
      <c r="Q162" s="12">
        <f t="shared" si="32"/>
        <v>0</v>
      </c>
      <c r="R162" s="13"/>
      <c r="S162" s="14"/>
      <c r="T162" s="15">
        <f t="shared" si="33"/>
        <v>0</v>
      </c>
      <c r="U162" s="16">
        <f t="shared" si="34"/>
        <v>6447</v>
      </c>
      <c r="V162" s="1" t="s">
        <v>2027</v>
      </c>
      <c r="W162" s="29" t="s">
        <v>42</v>
      </c>
      <c r="X162" s="1" t="s">
        <v>1584</v>
      </c>
    </row>
    <row r="163" spans="1:24" x14ac:dyDescent="0.25">
      <c r="A163" s="1" t="s">
        <v>175</v>
      </c>
      <c r="B163" s="1">
        <v>125</v>
      </c>
      <c r="C163" s="2"/>
      <c r="D163" s="30"/>
      <c r="E163" s="3">
        <f t="shared" si="28"/>
        <v>0</v>
      </c>
      <c r="F163" s="52" t="s">
        <v>2342</v>
      </c>
      <c r="G163" s="53">
        <v>9762</v>
      </c>
      <c r="H163" s="54">
        <f t="shared" si="29"/>
        <v>1</v>
      </c>
      <c r="I163" s="4"/>
      <c r="J163" s="5"/>
      <c r="K163" s="6">
        <f t="shared" si="30"/>
        <v>0</v>
      </c>
      <c r="L163" s="7"/>
      <c r="M163" s="8"/>
      <c r="N163" s="9">
        <f t="shared" si="31"/>
        <v>0</v>
      </c>
      <c r="O163" s="10"/>
      <c r="P163" s="11"/>
      <c r="Q163" s="12">
        <f t="shared" si="32"/>
        <v>0</v>
      </c>
      <c r="R163" s="13"/>
      <c r="S163" s="14"/>
      <c r="T163" s="15">
        <f t="shared" si="33"/>
        <v>0</v>
      </c>
      <c r="U163" s="16">
        <f t="shared" si="34"/>
        <v>9762</v>
      </c>
      <c r="V163" s="1" t="s">
        <v>1670</v>
      </c>
      <c r="W163" s="29" t="s">
        <v>18</v>
      </c>
      <c r="X163" s="1" t="s">
        <v>18</v>
      </c>
    </row>
    <row r="164" spans="1:24" x14ac:dyDescent="0.25">
      <c r="A164" s="1" t="s">
        <v>175</v>
      </c>
      <c r="B164" s="1">
        <v>126</v>
      </c>
      <c r="C164" s="2" t="s">
        <v>1672</v>
      </c>
      <c r="D164" s="30">
        <v>7254</v>
      </c>
      <c r="E164" s="3">
        <f t="shared" si="28"/>
        <v>0.82534986915462505</v>
      </c>
      <c r="F164" s="52" t="s">
        <v>2343</v>
      </c>
      <c r="G164" s="53">
        <v>1535</v>
      </c>
      <c r="H164" s="54">
        <f t="shared" si="29"/>
        <v>0.1746501308453749</v>
      </c>
      <c r="I164" s="4"/>
      <c r="J164" s="5"/>
      <c r="K164" s="6">
        <f t="shared" si="30"/>
        <v>0</v>
      </c>
      <c r="L164" s="7"/>
      <c r="M164" s="8"/>
      <c r="N164" s="9">
        <f t="shared" si="31"/>
        <v>0</v>
      </c>
      <c r="O164" s="10"/>
      <c r="P164" s="11"/>
      <c r="Q164" s="12">
        <f t="shared" si="32"/>
        <v>0</v>
      </c>
      <c r="R164" s="13"/>
      <c r="S164" s="14"/>
      <c r="T164" s="15">
        <f t="shared" si="33"/>
        <v>0</v>
      </c>
      <c r="U164" s="16">
        <f t="shared" si="34"/>
        <v>8789</v>
      </c>
      <c r="V164" s="1" t="s">
        <v>1672</v>
      </c>
      <c r="W164" s="29" t="s">
        <v>42</v>
      </c>
      <c r="X164" s="1" t="s">
        <v>98</v>
      </c>
    </row>
    <row r="165" spans="1:24" x14ac:dyDescent="0.25">
      <c r="A165" s="1" t="s">
        <v>175</v>
      </c>
      <c r="B165" s="1">
        <v>127</v>
      </c>
      <c r="C165" s="2" t="s">
        <v>1674</v>
      </c>
      <c r="D165" s="30">
        <v>5523</v>
      </c>
      <c r="E165" s="3">
        <f t="shared" si="28"/>
        <v>0.73317403424930305</v>
      </c>
      <c r="F165" s="52" t="s">
        <v>1651</v>
      </c>
      <c r="G165" s="53">
        <v>1848</v>
      </c>
      <c r="H165" s="54">
        <f t="shared" si="29"/>
        <v>0.24532058940661092</v>
      </c>
      <c r="I165" s="4"/>
      <c r="J165" s="5"/>
      <c r="K165" s="6">
        <f t="shared" si="30"/>
        <v>0</v>
      </c>
      <c r="L165" s="7"/>
      <c r="M165" s="8"/>
      <c r="N165" s="9">
        <f t="shared" si="31"/>
        <v>0</v>
      </c>
      <c r="O165" s="10"/>
      <c r="P165" s="11"/>
      <c r="Q165" s="12">
        <f t="shared" si="32"/>
        <v>0</v>
      </c>
      <c r="R165" s="13" t="s">
        <v>2344</v>
      </c>
      <c r="S165" s="14">
        <v>162</v>
      </c>
      <c r="T165" s="15">
        <f t="shared" si="33"/>
        <v>2.1505376344086023E-2</v>
      </c>
      <c r="U165" s="16">
        <f t="shared" si="34"/>
        <v>7533</v>
      </c>
      <c r="V165" s="1" t="s">
        <v>1674</v>
      </c>
      <c r="W165" s="29" t="s">
        <v>42</v>
      </c>
      <c r="X165" s="1" t="s">
        <v>2345</v>
      </c>
    </row>
    <row r="166" spans="1:24" x14ac:dyDescent="0.25">
      <c r="A166" s="1" t="s">
        <v>175</v>
      </c>
      <c r="B166" s="1">
        <v>128</v>
      </c>
      <c r="C166" s="2" t="s">
        <v>1871</v>
      </c>
      <c r="D166" s="30">
        <v>3359</v>
      </c>
      <c r="E166" s="3">
        <f t="shared" si="28"/>
        <v>0.7978622327790974</v>
      </c>
      <c r="F166" s="52" t="s">
        <v>2346</v>
      </c>
      <c r="G166" s="53">
        <v>691</v>
      </c>
      <c r="H166" s="54">
        <f t="shared" si="29"/>
        <v>0.16413301662707838</v>
      </c>
      <c r="I166" s="4" t="s">
        <v>2346</v>
      </c>
      <c r="J166" s="5">
        <v>101</v>
      </c>
      <c r="K166" s="6">
        <f t="shared" si="30"/>
        <v>2.3990498812351543E-2</v>
      </c>
      <c r="L166" s="7"/>
      <c r="M166" s="8"/>
      <c r="N166" s="9">
        <f t="shared" si="31"/>
        <v>0</v>
      </c>
      <c r="O166" s="10"/>
      <c r="P166" s="11"/>
      <c r="Q166" s="12">
        <f t="shared" si="32"/>
        <v>0</v>
      </c>
      <c r="R166" s="13" t="s">
        <v>1886</v>
      </c>
      <c r="S166" s="14">
        <v>59</v>
      </c>
      <c r="T166" s="15">
        <f t="shared" si="33"/>
        <v>1.4014251781472684E-2</v>
      </c>
      <c r="U166" s="16">
        <f t="shared" si="34"/>
        <v>4210</v>
      </c>
      <c r="V166" s="1" t="s">
        <v>1871</v>
      </c>
      <c r="W166" s="29" t="s">
        <v>42</v>
      </c>
      <c r="X166" s="1" t="s">
        <v>2347</v>
      </c>
    </row>
    <row r="167" spans="1:24" x14ac:dyDescent="0.25">
      <c r="A167" s="1" t="s">
        <v>175</v>
      </c>
      <c r="B167" s="1">
        <v>129</v>
      </c>
      <c r="C167" s="2" t="s">
        <v>2029</v>
      </c>
      <c r="D167" s="30">
        <v>5690</v>
      </c>
      <c r="E167" s="3">
        <f t="shared" ref="E167:E189" si="35">D167/SUM($D167,$G167,$J167,$M167,$P167,$S167)</f>
        <v>0.77079382281224595</v>
      </c>
      <c r="F167" s="52" t="s">
        <v>2348</v>
      </c>
      <c r="G167" s="53">
        <v>1502</v>
      </c>
      <c r="H167" s="54">
        <f t="shared" ref="H167:H189" si="36">G167/SUM($D167,$G167,$J167,$M167,$P167,$S167)</f>
        <v>0.20346789487943648</v>
      </c>
      <c r="I167" s="4"/>
      <c r="J167" s="5"/>
      <c r="K167" s="6">
        <f t="shared" ref="K167:K189" si="37">J167/SUM($D167,$G167,$J167,$M167,$P167,$S167)</f>
        <v>0</v>
      </c>
      <c r="L167" s="7"/>
      <c r="M167" s="8"/>
      <c r="N167" s="9">
        <f t="shared" ref="N167:N189" si="38">M167/SUM($D167,$G167,$J167,$M167,$P167,$S167)</f>
        <v>0</v>
      </c>
      <c r="O167" s="10"/>
      <c r="P167" s="11"/>
      <c r="Q167" s="12">
        <f t="shared" ref="Q167:Q189" si="39">P167/SUM($D167,$G167,$J167,$M167,$P167,$S167)</f>
        <v>0</v>
      </c>
      <c r="R167" s="13" t="s">
        <v>2349</v>
      </c>
      <c r="S167" s="14">
        <v>190</v>
      </c>
      <c r="T167" s="15">
        <f t="shared" ref="T167:T189" si="40">S167/SUM($D167,$G167,$J167,$M167,$P167,$S167)</f>
        <v>2.5738282308317529E-2</v>
      </c>
      <c r="U167" s="16">
        <f t="shared" ref="U167:U189" si="41">D167+G167+J167+M167+P167+S167</f>
        <v>7382</v>
      </c>
      <c r="V167" s="1" t="s">
        <v>2029</v>
      </c>
      <c r="W167" s="29" t="s">
        <v>42</v>
      </c>
      <c r="X167" s="1" t="s">
        <v>2295</v>
      </c>
    </row>
    <row r="168" spans="1:24" x14ac:dyDescent="0.25">
      <c r="A168" s="1" t="s">
        <v>175</v>
      </c>
      <c r="B168" s="1">
        <v>130</v>
      </c>
      <c r="C168" s="2" t="s">
        <v>2350</v>
      </c>
      <c r="D168" s="30">
        <v>4490</v>
      </c>
      <c r="E168" s="3">
        <f t="shared" si="35"/>
        <v>0.85361216730038025</v>
      </c>
      <c r="F168" s="52" t="s">
        <v>899</v>
      </c>
      <c r="G168" s="53">
        <v>770</v>
      </c>
      <c r="H168" s="54">
        <f t="shared" si="36"/>
        <v>0.14638783269961977</v>
      </c>
      <c r="I168" s="4"/>
      <c r="J168" s="5"/>
      <c r="K168" s="6">
        <f t="shared" si="37"/>
        <v>0</v>
      </c>
      <c r="L168" s="7"/>
      <c r="M168" s="8"/>
      <c r="N168" s="9">
        <f t="shared" si="38"/>
        <v>0</v>
      </c>
      <c r="O168" s="10"/>
      <c r="P168" s="11"/>
      <c r="Q168" s="12">
        <f t="shared" si="39"/>
        <v>0</v>
      </c>
      <c r="R168" s="13"/>
      <c r="S168" s="14"/>
      <c r="T168" s="15">
        <f t="shared" si="40"/>
        <v>0</v>
      </c>
      <c r="U168" s="16">
        <f t="shared" si="41"/>
        <v>5260</v>
      </c>
      <c r="V168" s="1" t="s">
        <v>2350</v>
      </c>
      <c r="W168" s="29" t="s">
        <v>42</v>
      </c>
      <c r="X168" s="1" t="s">
        <v>98</v>
      </c>
    </row>
    <row r="169" spans="1:24" x14ac:dyDescent="0.25">
      <c r="A169" s="1" t="s">
        <v>175</v>
      </c>
      <c r="B169" s="1">
        <v>131</v>
      </c>
      <c r="C169" s="2"/>
      <c r="D169" s="30"/>
      <c r="E169" s="3">
        <f t="shared" si="35"/>
        <v>0</v>
      </c>
      <c r="F169" s="52" t="s">
        <v>1680</v>
      </c>
      <c r="G169" s="53">
        <v>10295</v>
      </c>
      <c r="H169" s="54">
        <f t="shared" si="36"/>
        <v>1</v>
      </c>
      <c r="I169" s="4"/>
      <c r="J169" s="5"/>
      <c r="K169" s="6">
        <f t="shared" si="37"/>
        <v>0</v>
      </c>
      <c r="L169" s="7"/>
      <c r="M169" s="8"/>
      <c r="N169" s="9">
        <f t="shared" si="38"/>
        <v>0</v>
      </c>
      <c r="O169" s="10"/>
      <c r="P169" s="11"/>
      <c r="Q169" s="12">
        <f t="shared" si="39"/>
        <v>0</v>
      </c>
      <c r="R169" s="13"/>
      <c r="S169" s="14"/>
      <c r="T169" s="15">
        <f t="shared" si="40"/>
        <v>0</v>
      </c>
      <c r="U169" s="16">
        <f t="shared" si="41"/>
        <v>10295</v>
      </c>
      <c r="V169" s="1" t="s">
        <v>1680</v>
      </c>
      <c r="W169" s="29" t="s">
        <v>18</v>
      </c>
      <c r="X169" s="1" t="s">
        <v>18</v>
      </c>
    </row>
    <row r="170" spans="1:24" x14ac:dyDescent="0.25">
      <c r="A170" s="1" t="s">
        <v>175</v>
      </c>
      <c r="B170" s="1">
        <v>132</v>
      </c>
      <c r="C170" s="2" t="s">
        <v>2351</v>
      </c>
      <c r="D170" s="30">
        <v>7388</v>
      </c>
      <c r="E170" s="3">
        <f t="shared" si="35"/>
        <v>0.49315800013350242</v>
      </c>
      <c r="F170" s="52" t="s">
        <v>2352</v>
      </c>
      <c r="G170" s="53">
        <v>6885</v>
      </c>
      <c r="H170" s="54">
        <f t="shared" si="36"/>
        <v>0.45958213737400705</v>
      </c>
      <c r="I170" s="4" t="s">
        <v>2352</v>
      </c>
      <c r="J170" s="5">
        <v>459</v>
      </c>
      <c r="K170" s="6">
        <f t="shared" si="37"/>
        <v>3.0638809158267138E-2</v>
      </c>
      <c r="L170" s="7" t="s">
        <v>2351</v>
      </c>
      <c r="M170" s="8">
        <v>249</v>
      </c>
      <c r="N170" s="9">
        <f t="shared" si="38"/>
        <v>1.6621053334223351E-2</v>
      </c>
      <c r="O170" s="10"/>
      <c r="P170" s="11"/>
      <c r="Q170" s="12">
        <f t="shared" si="39"/>
        <v>0</v>
      </c>
      <c r="R170" s="13"/>
      <c r="S170" s="14"/>
      <c r="T170" s="15">
        <f t="shared" si="40"/>
        <v>0</v>
      </c>
      <c r="U170" s="16">
        <f t="shared" si="41"/>
        <v>14981</v>
      </c>
      <c r="V170" s="1" t="s">
        <v>2351</v>
      </c>
      <c r="W170" s="29" t="s">
        <v>42</v>
      </c>
      <c r="X170" s="1" t="s">
        <v>541</v>
      </c>
    </row>
    <row r="171" spans="1:24" x14ac:dyDescent="0.25">
      <c r="A171" s="1" t="s">
        <v>175</v>
      </c>
      <c r="B171" s="1">
        <v>133</v>
      </c>
      <c r="C171" s="2" t="s">
        <v>1876</v>
      </c>
      <c r="D171" s="30">
        <v>7581</v>
      </c>
      <c r="E171" s="3">
        <f t="shared" si="35"/>
        <v>0.62647715064870668</v>
      </c>
      <c r="F171" s="52" t="s">
        <v>2353</v>
      </c>
      <c r="G171" s="53">
        <v>4056</v>
      </c>
      <c r="H171" s="54">
        <f t="shared" si="36"/>
        <v>0.3351789108338154</v>
      </c>
      <c r="I171" s="4" t="s">
        <v>2353</v>
      </c>
      <c r="J171" s="5">
        <v>177</v>
      </c>
      <c r="K171" s="6">
        <f t="shared" si="37"/>
        <v>1.4626890339641352E-2</v>
      </c>
      <c r="L171" s="7" t="s">
        <v>1876</v>
      </c>
      <c r="M171" s="8">
        <v>287</v>
      </c>
      <c r="N171" s="9">
        <f t="shared" si="38"/>
        <v>2.3717048177836542E-2</v>
      </c>
      <c r="O171" s="10"/>
      <c r="P171" s="11"/>
      <c r="Q171" s="12">
        <f t="shared" si="39"/>
        <v>0</v>
      </c>
      <c r="R171" s="13"/>
      <c r="S171" s="14"/>
      <c r="T171" s="15">
        <f t="shared" si="40"/>
        <v>0</v>
      </c>
      <c r="U171" s="16">
        <f t="shared" si="41"/>
        <v>12101</v>
      </c>
      <c r="V171" s="1" t="s">
        <v>1876</v>
      </c>
      <c r="W171" s="29" t="s">
        <v>42</v>
      </c>
      <c r="X171" s="1" t="s">
        <v>541</v>
      </c>
    </row>
    <row r="172" spans="1:24" x14ac:dyDescent="0.25">
      <c r="A172" s="1" t="s">
        <v>175</v>
      </c>
      <c r="B172" s="1">
        <v>134</v>
      </c>
      <c r="C172" s="2" t="s">
        <v>2354</v>
      </c>
      <c r="D172" s="30">
        <v>6413</v>
      </c>
      <c r="E172" s="3">
        <f t="shared" si="35"/>
        <v>0.45440374123148869</v>
      </c>
      <c r="F172" s="52" t="s">
        <v>1879</v>
      </c>
      <c r="G172" s="53">
        <v>7344</v>
      </c>
      <c r="H172" s="54">
        <f t="shared" si="36"/>
        <v>0.52037128888259054</v>
      </c>
      <c r="I172" s="4" t="s">
        <v>2354</v>
      </c>
      <c r="J172" s="5">
        <v>226</v>
      </c>
      <c r="K172" s="6">
        <f t="shared" si="37"/>
        <v>1.6013604478140722E-2</v>
      </c>
      <c r="L172" s="7" t="s">
        <v>2354</v>
      </c>
      <c r="M172" s="8">
        <v>130</v>
      </c>
      <c r="N172" s="9">
        <f t="shared" si="38"/>
        <v>9.2113654077800606E-3</v>
      </c>
      <c r="O172" s="10"/>
      <c r="P172" s="11"/>
      <c r="Q172" s="12">
        <f t="shared" si="39"/>
        <v>0</v>
      </c>
      <c r="R172" s="13"/>
      <c r="S172" s="14"/>
      <c r="T172" s="15">
        <f t="shared" si="40"/>
        <v>0</v>
      </c>
      <c r="U172" s="16">
        <f t="shared" si="41"/>
        <v>14113</v>
      </c>
      <c r="V172" s="1" t="s">
        <v>1879</v>
      </c>
      <c r="W172" s="29" t="s">
        <v>18</v>
      </c>
      <c r="X172" s="1" t="s">
        <v>2055</v>
      </c>
    </row>
    <row r="173" spans="1:24" x14ac:dyDescent="0.25">
      <c r="A173" s="1" t="s">
        <v>175</v>
      </c>
      <c r="B173" s="1">
        <v>135</v>
      </c>
      <c r="C173" s="2" t="s">
        <v>2198</v>
      </c>
      <c r="D173" s="30">
        <v>8662</v>
      </c>
      <c r="E173" s="3">
        <f t="shared" si="35"/>
        <v>0.56878324249786594</v>
      </c>
      <c r="F173" s="52" t="s">
        <v>1689</v>
      </c>
      <c r="G173" s="53">
        <v>6215</v>
      </c>
      <c r="H173" s="54">
        <f t="shared" si="36"/>
        <v>0.40810296145511854</v>
      </c>
      <c r="I173" s="4" t="s">
        <v>1689</v>
      </c>
      <c r="J173" s="5">
        <v>352</v>
      </c>
      <c r="K173" s="6">
        <f t="shared" si="37"/>
        <v>2.3113796047015564E-2</v>
      </c>
      <c r="L173" s="7"/>
      <c r="M173" s="8"/>
      <c r="N173" s="9">
        <f t="shared" si="38"/>
        <v>0</v>
      </c>
      <c r="O173" s="10"/>
      <c r="P173" s="11"/>
      <c r="Q173" s="12">
        <f t="shared" si="39"/>
        <v>0</v>
      </c>
      <c r="R173" s="13"/>
      <c r="S173" s="14"/>
      <c r="T173" s="15">
        <f t="shared" si="40"/>
        <v>0</v>
      </c>
      <c r="U173" s="16">
        <f t="shared" si="41"/>
        <v>15229</v>
      </c>
      <c r="V173" s="1" t="s">
        <v>2198</v>
      </c>
      <c r="W173" s="29" t="s">
        <v>42</v>
      </c>
      <c r="X173" s="1" t="s">
        <v>665</v>
      </c>
    </row>
    <row r="174" spans="1:24" x14ac:dyDescent="0.25">
      <c r="A174" s="1" t="s">
        <v>175</v>
      </c>
      <c r="B174" s="1">
        <v>136</v>
      </c>
      <c r="C174" s="2" t="s">
        <v>1691</v>
      </c>
      <c r="D174" s="30">
        <v>10567</v>
      </c>
      <c r="E174" s="3">
        <f t="shared" si="35"/>
        <v>0.66505129334759894</v>
      </c>
      <c r="F174" s="52" t="s">
        <v>2355</v>
      </c>
      <c r="G174" s="53">
        <v>5322</v>
      </c>
      <c r="H174" s="54">
        <f t="shared" si="36"/>
        <v>0.33494870665240101</v>
      </c>
      <c r="I174" s="4"/>
      <c r="J174" s="5"/>
      <c r="K174" s="6">
        <f t="shared" si="37"/>
        <v>0</v>
      </c>
      <c r="L174" s="7"/>
      <c r="M174" s="8"/>
      <c r="N174" s="9">
        <f t="shared" si="38"/>
        <v>0</v>
      </c>
      <c r="O174" s="10"/>
      <c r="P174" s="11"/>
      <c r="Q174" s="12">
        <f t="shared" si="39"/>
        <v>0</v>
      </c>
      <c r="R174" s="13"/>
      <c r="S174" s="14"/>
      <c r="T174" s="15">
        <f t="shared" si="40"/>
        <v>0</v>
      </c>
      <c r="U174" s="16">
        <f t="shared" si="41"/>
        <v>15889</v>
      </c>
      <c r="V174" s="1" t="s">
        <v>1691</v>
      </c>
      <c r="W174" s="29" t="s">
        <v>42</v>
      </c>
      <c r="X174" s="1" t="s">
        <v>98</v>
      </c>
    </row>
    <row r="175" spans="1:24" x14ac:dyDescent="0.25">
      <c r="A175" s="1" t="s">
        <v>175</v>
      </c>
      <c r="B175" s="1">
        <v>137</v>
      </c>
      <c r="C175" s="2" t="s">
        <v>1693</v>
      </c>
      <c r="D175" s="30">
        <v>7813</v>
      </c>
      <c r="E175" s="3">
        <f t="shared" si="35"/>
        <v>0.66606990622335893</v>
      </c>
      <c r="F175" s="52" t="s">
        <v>2356</v>
      </c>
      <c r="G175" s="53">
        <v>3619</v>
      </c>
      <c r="H175" s="54">
        <f t="shared" si="36"/>
        <v>0.30852514919011081</v>
      </c>
      <c r="I175" s="4" t="s">
        <v>2356</v>
      </c>
      <c r="J175" s="5">
        <v>298</v>
      </c>
      <c r="K175" s="6">
        <f t="shared" si="37"/>
        <v>2.5404944586530264E-2</v>
      </c>
      <c r="L175" s="7"/>
      <c r="M175" s="8"/>
      <c r="N175" s="9">
        <f t="shared" si="38"/>
        <v>0</v>
      </c>
      <c r="O175" s="10"/>
      <c r="P175" s="11"/>
      <c r="Q175" s="12">
        <f t="shared" si="39"/>
        <v>0</v>
      </c>
      <c r="R175" s="13"/>
      <c r="S175" s="14"/>
      <c r="T175" s="15">
        <f t="shared" si="40"/>
        <v>0</v>
      </c>
      <c r="U175" s="16">
        <f t="shared" si="41"/>
        <v>11730</v>
      </c>
      <c r="V175" s="1" t="s">
        <v>1693</v>
      </c>
      <c r="W175" s="29" t="s">
        <v>42</v>
      </c>
      <c r="X175" s="1" t="s">
        <v>665</v>
      </c>
    </row>
    <row r="176" spans="1:24" x14ac:dyDescent="0.25">
      <c r="A176" s="1" t="s">
        <v>175</v>
      </c>
      <c r="B176" s="1">
        <v>138</v>
      </c>
      <c r="C176" s="2" t="s">
        <v>1913</v>
      </c>
      <c r="D176" s="30">
        <v>6530</v>
      </c>
      <c r="E176" s="3">
        <f t="shared" si="35"/>
        <v>0.51478123768230188</v>
      </c>
      <c r="F176" s="52" t="s">
        <v>2357</v>
      </c>
      <c r="G176" s="53">
        <v>5582</v>
      </c>
      <c r="H176" s="54">
        <f t="shared" si="36"/>
        <v>0.44004729996058339</v>
      </c>
      <c r="I176" s="4" t="s">
        <v>2357</v>
      </c>
      <c r="J176" s="5">
        <v>271</v>
      </c>
      <c r="K176" s="6">
        <f t="shared" si="37"/>
        <v>2.1363815530153724E-2</v>
      </c>
      <c r="L176" s="7" t="s">
        <v>1913</v>
      </c>
      <c r="M176" s="8">
        <v>302</v>
      </c>
      <c r="N176" s="9">
        <f t="shared" si="38"/>
        <v>2.3807646826960977E-2</v>
      </c>
      <c r="O176" s="10"/>
      <c r="P176" s="11"/>
      <c r="Q176" s="12">
        <f t="shared" si="39"/>
        <v>0</v>
      </c>
      <c r="R176" s="13"/>
      <c r="S176" s="14"/>
      <c r="T176" s="15">
        <f t="shared" si="40"/>
        <v>0</v>
      </c>
      <c r="U176" s="16">
        <f t="shared" si="41"/>
        <v>12685</v>
      </c>
      <c r="V176" s="1" t="s">
        <v>1913</v>
      </c>
      <c r="W176" s="29" t="s">
        <v>42</v>
      </c>
      <c r="X176" s="1" t="s">
        <v>541</v>
      </c>
    </row>
    <row r="177" spans="1:24" x14ac:dyDescent="0.25">
      <c r="A177" s="1" t="s">
        <v>175</v>
      </c>
      <c r="B177" s="1">
        <v>139</v>
      </c>
      <c r="C177" s="2" t="s">
        <v>492</v>
      </c>
      <c r="D177" s="30">
        <v>5417</v>
      </c>
      <c r="E177" s="3">
        <f t="shared" si="35"/>
        <v>0.51536485586528402</v>
      </c>
      <c r="F177" s="52" t="s">
        <v>2358</v>
      </c>
      <c r="G177" s="53">
        <v>4469</v>
      </c>
      <c r="H177" s="54">
        <f t="shared" si="36"/>
        <v>0.42517362762819905</v>
      </c>
      <c r="I177" s="4" t="s">
        <v>2358</v>
      </c>
      <c r="J177" s="5">
        <v>299</v>
      </c>
      <c r="K177" s="6">
        <f t="shared" si="37"/>
        <v>2.8446389496717725E-2</v>
      </c>
      <c r="L177" s="7" t="s">
        <v>492</v>
      </c>
      <c r="M177" s="8">
        <v>326</v>
      </c>
      <c r="N177" s="9">
        <f t="shared" si="38"/>
        <v>3.1015127009799259E-2</v>
      </c>
      <c r="O177" s="10"/>
      <c r="P177" s="11"/>
      <c r="Q177" s="12">
        <f t="shared" si="39"/>
        <v>0</v>
      </c>
      <c r="R177" s="13"/>
      <c r="S177" s="14"/>
      <c r="T177" s="15">
        <f t="shared" si="40"/>
        <v>0</v>
      </c>
      <c r="U177" s="16">
        <f t="shared" si="41"/>
        <v>10511</v>
      </c>
      <c r="V177" s="1" t="s">
        <v>492</v>
      </c>
      <c r="W177" s="29" t="s">
        <v>42</v>
      </c>
      <c r="X177" s="1" t="s">
        <v>541</v>
      </c>
    </row>
    <row r="178" spans="1:24" x14ac:dyDescent="0.25">
      <c r="A178" s="1" t="s">
        <v>175</v>
      </c>
      <c r="B178" s="1">
        <v>140</v>
      </c>
      <c r="C178" s="2" t="s">
        <v>2204</v>
      </c>
      <c r="D178" s="30">
        <v>5861</v>
      </c>
      <c r="E178" s="3">
        <f t="shared" si="35"/>
        <v>0.78105010660980811</v>
      </c>
      <c r="F178" s="52" t="s">
        <v>2205</v>
      </c>
      <c r="G178" s="53">
        <v>1643</v>
      </c>
      <c r="H178" s="54">
        <f t="shared" si="36"/>
        <v>0.21894989339019189</v>
      </c>
      <c r="I178" s="4"/>
      <c r="J178" s="5"/>
      <c r="K178" s="6">
        <f t="shared" si="37"/>
        <v>0</v>
      </c>
      <c r="L178" s="7"/>
      <c r="M178" s="8"/>
      <c r="N178" s="9">
        <f t="shared" si="38"/>
        <v>0</v>
      </c>
      <c r="O178" s="10"/>
      <c r="P178" s="11"/>
      <c r="Q178" s="12">
        <f t="shared" si="39"/>
        <v>0</v>
      </c>
      <c r="R178" s="13"/>
      <c r="S178" s="14"/>
      <c r="T178" s="15">
        <f t="shared" si="40"/>
        <v>0</v>
      </c>
      <c r="U178" s="16">
        <f t="shared" si="41"/>
        <v>7504</v>
      </c>
      <c r="V178" s="1" t="s">
        <v>2204</v>
      </c>
      <c r="W178" s="29" t="s">
        <v>42</v>
      </c>
      <c r="X178" s="1" t="s">
        <v>98</v>
      </c>
    </row>
    <row r="179" spans="1:24" x14ac:dyDescent="0.25">
      <c r="A179" s="1" t="s">
        <v>175</v>
      </c>
      <c r="B179" s="1">
        <v>141</v>
      </c>
      <c r="C179" s="2"/>
      <c r="D179" s="30"/>
      <c r="E179" s="3">
        <f t="shared" si="35"/>
        <v>0</v>
      </c>
      <c r="F179" s="52" t="s">
        <v>1342</v>
      </c>
      <c r="G179" s="53">
        <v>8793</v>
      </c>
      <c r="H179" s="54">
        <f t="shared" si="36"/>
        <v>0.80191518467852252</v>
      </c>
      <c r="I179" s="4" t="s">
        <v>1342</v>
      </c>
      <c r="J179" s="5">
        <v>2172</v>
      </c>
      <c r="K179" s="6">
        <f t="shared" si="37"/>
        <v>0.19808481532147743</v>
      </c>
      <c r="L179" s="7"/>
      <c r="M179" s="8"/>
      <c r="N179" s="9">
        <f t="shared" si="38"/>
        <v>0</v>
      </c>
      <c r="O179" s="10"/>
      <c r="P179" s="11"/>
      <c r="Q179" s="12">
        <f t="shared" si="39"/>
        <v>0</v>
      </c>
      <c r="R179" s="13"/>
      <c r="S179" s="14"/>
      <c r="T179" s="15">
        <f t="shared" si="40"/>
        <v>0</v>
      </c>
      <c r="U179" s="16">
        <f t="shared" si="41"/>
        <v>10965</v>
      </c>
      <c r="V179" s="1" t="s">
        <v>1342</v>
      </c>
      <c r="W179" s="29" t="s">
        <v>18</v>
      </c>
      <c r="X179" s="1" t="s">
        <v>954</v>
      </c>
    </row>
    <row r="180" spans="1:24" x14ac:dyDescent="0.25">
      <c r="A180" s="1" t="s">
        <v>175</v>
      </c>
      <c r="B180" s="1">
        <v>142</v>
      </c>
      <c r="C180" s="2" t="s">
        <v>2207</v>
      </c>
      <c r="D180" s="30">
        <v>7647</v>
      </c>
      <c r="E180" s="3">
        <f t="shared" si="35"/>
        <v>0.53595458368376792</v>
      </c>
      <c r="F180" s="52" t="s">
        <v>1884</v>
      </c>
      <c r="G180" s="53">
        <v>5974</v>
      </c>
      <c r="H180" s="54">
        <f t="shared" si="36"/>
        <v>0.41869918699186992</v>
      </c>
      <c r="I180" s="4" t="s">
        <v>1884</v>
      </c>
      <c r="J180" s="5">
        <v>378</v>
      </c>
      <c r="K180" s="6">
        <f t="shared" si="37"/>
        <v>2.6492851135407905E-2</v>
      </c>
      <c r="L180" s="7" t="s">
        <v>2207</v>
      </c>
      <c r="M180" s="8">
        <v>269</v>
      </c>
      <c r="N180" s="9">
        <f t="shared" si="38"/>
        <v>1.8853378188954304E-2</v>
      </c>
      <c r="O180" s="10"/>
      <c r="P180" s="11"/>
      <c r="Q180" s="12">
        <f t="shared" si="39"/>
        <v>0</v>
      </c>
      <c r="R180" s="13"/>
      <c r="S180" s="14"/>
      <c r="T180" s="15">
        <f t="shared" si="40"/>
        <v>0</v>
      </c>
      <c r="U180" s="16">
        <f t="shared" si="41"/>
        <v>14268</v>
      </c>
      <c r="V180" s="1" t="s">
        <v>2207</v>
      </c>
      <c r="W180" s="29" t="s">
        <v>42</v>
      </c>
      <c r="X180" s="1" t="s">
        <v>541</v>
      </c>
    </row>
    <row r="181" spans="1:24" x14ac:dyDescent="0.25">
      <c r="A181" s="1" t="s">
        <v>175</v>
      </c>
      <c r="B181" s="1">
        <v>143</v>
      </c>
      <c r="C181" s="2" t="s">
        <v>966</v>
      </c>
      <c r="D181" s="30">
        <v>8105</v>
      </c>
      <c r="E181" s="3">
        <f t="shared" si="35"/>
        <v>0.53703949112112381</v>
      </c>
      <c r="F181" s="52" t="s">
        <v>2359</v>
      </c>
      <c r="G181" s="53">
        <v>6409</v>
      </c>
      <c r="H181" s="54">
        <f t="shared" si="36"/>
        <v>0.42466207262125627</v>
      </c>
      <c r="I181" s="4" t="s">
        <v>2359</v>
      </c>
      <c r="J181" s="5">
        <v>321</v>
      </c>
      <c r="K181" s="6">
        <f t="shared" si="37"/>
        <v>2.1269546779750861E-2</v>
      </c>
      <c r="L181" s="7" t="s">
        <v>966</v>
      </c>
      <c r="M181" s="8">
        <v>257</v>
      </c>
      <c r="N181" s="9">
        <f t="shared" si="38"/>
        <v>1.7028889477869069E-2</v>
      </c>
      <c r="O181" s="10"/>
      <c r="P181" s="11"/>
      <c r="Q181" s="12">
        <f t="shared" si="39"/>
        <v>0</v>
      </c>
      <c r="R181" s="13"/>
      <c r="S181" s="14"/>
      <c r="T181" s="15">
        <f t="shared" si="40"/>
        <v>0</v>
      </c>
      <c r="U181" s="16">
        <f t="shared" si="41"/>
        <v>15092</v>
      </c>
      <c r="V181" s="1" t="s">
        <v>966</v>
      </c>
      <c r="W181" s="29" t="s">
        <v>42</v>
      </c>
      <c r="X181" s="1" t="s">
        <v>541</v>
      </c>
    </row>
    <row r="182" spans="1:24" x14ac:dyDescent="0.25">
      <c r="A182" s="1" t="s">
        <v>175</v>
      </c>
      <c r="B182" s="1">
        <v>144</v>
      </c>
      <c r="C182" s="2" t="s">
        <v>1886</v>
      </c>
      <c r="D182" s="30">
        <v>9106</v>
      </c>
      <c r="E182" s="3">
        <f t="shared" si="35"/>
        <v>1</v>
      </c>
      <c r="F182" s="52"/>
      <c r="G182" s="53"/>
      <c r="H182" s="54">
        <f t="shared" si="36"/>
        <v>0</v>
      </c>
      <c r="I182" s="4"/>
      <c r="J182" s="5"/>
      <c r="K182" s="6">
        <f t="shared" si="37"/>
        <v>0</v>
      </c>
      <c r="L182" s="7"/>
      <c r="M182" s="8"/>
      <c r="N182" s="9">
        <f t="shared" si="38"/>
        <v>0</v>
      </c>
      <c r="O182" s="10"/>
      <c r="P182" s="11"/>
      <c r="Q182" s="12">
        <f t="shared" si="39"/>
        <v>0</v>
      </c>
      <c r="R182" s="13"/>
      <c r="S182" s="14"/>
      <c r="T182" s="15">
        <f t="shared" si="40"/>
        <v>0</v>
      </c>
      <c r="U182" s="16">
        <f t="shared" si="41"/>
        <v>9106</v>
      </c>
      <c r="V182" s="1" t="s">
        <v>1886</v>
      </c>
      <c r="W182" s="29" t="s">
        <v>42</v>
      </c>
      <c r="X182" s="1" t="s">
        <v>42</v>
      </c>
    </row>
    <row r="183" spans="1:24" x14ac:dyDescent="0.25">
      <c r="A183" s="1" t="s">
        <v>175</v>
      </c>
      <c r="B183" s="1">
        <v>145</v>
      </c>
      <c r="C183" s="2" t="s">
        <v>256</v>
      </c>
      <c r="D183" s="30">
        <v>5898</v>
      </c>
      <c r="E183" s="3">
        <f t="shared" si="35"/>
        <v>0.77259627980089074</v>
      </c>
      <c r="F183" s="52" t="s">
        <v>2360</v>
      </c>
      <c r="G183" s="53">
        <v>1736</v>
      </c>
      <c r="H183" s="54">
        <f t="shared" si="36"/>
        <v>0.22740372019910926</v>
      </c>
      <c r="I183" s="4"/>
      <c r="J183" s="5"/>
      <c r="K183" s="6">
        <f t="shared" si="37"/>
        <v>0</v>
      </c>
      <c r="L183" s="7"/>
      <c r="M183" s="8"/>
      <c r="N183" s="9">
        <f t="shared" si="38"/>
        <v>0</v>
      </c>
      <c r="O183" s="10"/>
      <c r="P183" s="11"/>
      <c r="Q183" s="12">
        <f t="shared" si="39"/>
        <v>0</v>
      </c>
      <c r="R183" s="13"/>
      <c r="S183" s="14"/>
      <c r="T183" s="15">
        <f t="shared" si="40"/>
        <v>0</v>
      </c>
      <c r="U183" s="16">
        <f t="shared" si="41"/>
        <v>7634</v>
      </c>
      <c r="V183" s="1" t="s">
        <v>256</v>
      </c>
      <c r="W183" s="29" t="s">
        <v>42</v>
      </c>
      <c r="X183" s="1" t="s">
        <v>98</v>
      </c>
    </row>
    <row r="184" spans="1:24" x14ac:dyDescent="0.25">
      <c r="A184" s="1" t="s">
        <v>175</v>
      </c>
      <c r="B184" s="1">
        <v>146</v>
      </c>
      <c r="C184" s="2" t="s">
        <v>1744</v>
      </c>
      <c r="D184" s="30">
        <v>8147</v>
      </c>
      <c r="E184" s="3">
        <f t="shared" si="35"/>
        <v>0.70494072856277579</v>
      </c>
      <c r="F184" s="52" t="s">
        <v>2361</v>
      </c>
      <c r="G184" s="53">
        <v>3410</v>
      </c>
      <c r="H184" s="54">
        <f t="shared" si="36"/>
        <v>0.29505927143722421</v>
      </c>
      <c r="I184" s="4"/>
      <c r="J184" s="5"/>
      <c r="K184" s="6">
        <f t="shared" si="37"/>
        <v>0</v>
      </c>
      <c r="L184" s="7"/>
      <c r="M184" s="8"/>
      <c r="N184" s="9">
        <f t="shared" si="38"/>
        <v>0</v>
      </c>
      <c r="O184" s="10"/>
      <c r="P184" s="11"/>
      <c r="Q184" s="12">
        <f t="shared" si="39"/>
        <v>0</v>
      </c>
      <c r="R184" s="13"/>
      <c r="S184" s="14"/>
      <c r="T184" s="15">
        <f t="shared" si="40"/>
        <v>0</v>
      </c>
      <c r="U184" s="16">
        <f t="shared" si="41"/>
        <v>11557</v>
      </c>
      <c r="V184" s="1" t="s">
        <v>1744</v>
      </c>
      <c r="W184" s="29" t="s">
        <v>42</v>
      </c>
      <c r="X184" s="1" t="s">
        <v>98</v>
      </c>
    </row>
    <row r="185" spans="1:24" x14ac:dyDescent="0.25">
      <c r="A185" s="1" t="s">
        <v>175</v>
      </c>
      <c r="B185" s="1">
        <v>147</v>
      </c>
      <c r="C185" s="2" t="s">
        <v>2210</v>
      </c>
      <c r="D185" s="30">
        <v>8451</v>
      </c>
      <c r="E185" s="3">
        <f t="shared" si="35"/>
        <v>0.62016584721508772</v>
      </c>
      <c r="F185" s="52" t="s">
        <v>2362</v>
      </c>
      <c r="G185" s="53">
        <v>5176</v>
      </c>
      <c r="H185" s="54">
        <f t="shared" si="36"/>
        <v>0.37983415278491228</v>
      </c>
      <c r="I185" s="4"/>
      <c r="J185" s="5"/>
      <c r="K185" s="6">
        <f t="shared" si="37"/>
        <v>0</v>
      </c>
      <c r="L185" s="7"/>
      <c r="M185" s="8"/>
      <c r="N185" s="9">
        <f t="shared" si="38"/>
        <v>0</v>
      </c>
      <c r="O185" s="10"/>
      <c r="P185" s="11"/>
      <c r="Q185" s="12">
        <f t="shared" si="39"/>
        <v>0</v>
      </c>
      <c r="R185" s="13"/>
      <c r="S185" s="14"/>
      <c r="T185" s="15">
        <f t="shared" si="40"/>
        <v>0</v>
      </c>
      <c r="U185" s="16">
        <f t="shared" si="41"/>
        <v>13627</v>
      </c>
      <c r="V185" s="1" t="s">
        <v>2210</v>
      </c>
      <c r="W185" s="29" t="s">
        <v>42</v>
      </c>
      <c r="X185" s="1" t="s">
        <v>98</v>
      </c>
    </row>
    <row r="186" spans="1:24" x14ac:dyDescent="0.25">
      <c r="A186" s="1" t="s">
        <v>175</v>
      </c>
      <c r="B186" s="1">
        <v>148</v>
      </c>
      <c r="C186" s="2" t="s">
        <v>265</v>
      </c>
      <c r="D186" s="30">
        <v>6519</v>
      </c>
      <c r="E186" s="3">
        <f t="shared" si="35"/>
        <v>0.76032190342897132</v>
      </c>
      <c r="F186" s="52" t="s">
        <v>2363</v>
      </c>
      <c r="G186" s="53">
        <v>2055</v>
      </c>
      <c r="H186" s="54">
        <f t="shared" si="36"/>
        <v>0.2396780965710287</v>
      </c>
      <c r="I186" s="4"/>
      <c r="J186" s="5"/>
      <c r="K186" s="6">
        <f t="shared" si="37"/>
        <v>0</v>
      </c>
      <c r="L186" s="7"/>
      <c r="M186" s="8"/>
      <c r="N186" s="9">
        <f t="shared" si="38"/>
        <v>0</v>
      </c>
      <c r="O186" s="10"/>
      <c r="P186" s="11"/>
      <c r="Q186" s="12">
        <f t="shared" si="39"/>
        <v>0</v>
      </c>
      <c r="R186" s="13"/>
      <c r="S186" s="14"/>
      <c r="T186" s="15">
        <f t="shared" si="40"/>
        <v>0</v>
      </c>
      <c r="U186" s="16">
        <f t="shared" si="41"/>
        <v>8574</v>
      </c>
      <c r="V186" s="1" t="s">
        <v>265</v>
      </c>
      <c r="W186" s="29" t="s">
        <v>42</v>
      </c>
      <c r="X186" s="1" t="s">
        <v>98</v>
      </c>
    </row>
    <row r="187" spans="1:24" x14ac:dyDescent="0.25">
      <c r="A187" s="1" t="s">
        <v>175</v>
      </c>
      <c r="B187" s="1">
        <v>149</v>
      </c>
      <c r="C187" s="2" t="s">
        <v>2364</v>
      </c>
      <c r="D187" s="30">
        <v>6809</v>
      </c>
      <c r="E187" s="3">
        <f t="shared" si="35"/>
        <v>0.48594062232372254</v>
      </c>
      <c r="F187" s="52" t="s">
        <v>2365</v>
      </c>
      <c r="G187" s="53">
        <v>6878</v>
      </c>
      <c r="H187" s="54">
        <f t="shared" si="36"/>
        <v>0.49086497288038822</v>
      </c>
      <c r="I187" s="4" t="s">
        <v>2365</v>
      </c>
      <c r="J187" s="5">
        <v>325</v>
      </c>
      <c r="K187" s="6">
        <f t="shared" si="37"/>
        <v>2.3194404795889238E-2</v>
      </c>
      <c r="L187" s="7"/>
      <c r="M187" s="8"/>
      <c r="N187" s="9">
        <f t="shared" si="38"/>
        <v>0</v>
      </c>
      <c r="O187" s="10"/>
      <c r="P187" s="11"/>
      <c r="Q187" s="12">
        <f t="shared" si="39"/>
        <v>0</v>
      </c>
      <c r="R187" s="13"/>
      <c r="S187" s="14"/>
      <c r="T187" s="15">
        <f t="shared" si="40"/>
        <v>0</v>
      </c>
      <c r="U187" s="16">
        <f t="shared" si="41"/>
        <v>14012</v>
      </c>
      <c r="V187" s="1" t="s">
        <v>2365</v>
      </c>
      <c r="W187" s="29" t="s">
        <v>18</v>
      </c>
      <c r="X187" s="1" t="s">
        <v>665</v>
      </c>
    </row>
    <row r="188" spans="1:24" x14ac:dyDescent="0.25">
      <c r="A188" s="1" t="s">
        <v>175</v>
      </c>
      <c r="B188" s="1">
        <v>150</v>
      </c>
      <c r="C188" s="2" t="s">
        <v>2212</v>
      </c>
      <c r="D188" s="30">
        <v>6714</v>
      </c>
      <c r="E188" s="3">
        <f t="shared" si="35"/>
        <v>0.5491575331261247</v>
      </c>
      <c r="F188" s="52" t="s">
        <v>72</v>
      </c>
      <c r="G188" s="53">
        <v>5225</v>
      </c>
      <c r="H188" s="54">
        <f t="shared" si="36"/>
        <v>0.42736790446589235</v>
      </c>
      <c r="I188" s="4" t="s">
        <v>72</v>
      </c>
      <c r="J188" s="5">
        <v>287</v>
      </c>
      <c r="K188" s="6">
        <f t="shared" si="37"/>
        <v>2.3474562407982989E-2</v>
      </c>
      <c r="L188" s="7"/>
      <c r="M188" s="8"/>
      <c r="N188" s="9">
        <f t="shared" si="38"/>
        <v>0</v>
      </c>
      <c r="O188" s="10"/>
      <c r="P188" s="11"/>
      <c r="Q188" s="12">
        <f t="shared" si="39"/>
        <v>0</v>
      </c>
      <c r="R188" s="13"/>
      <c r="S188" s="14"/>
      <c r="T188" s="15">
        <f t="shared" si="40"/>
        <v>0</v>
      </c>
      <c r="U188" s="16">
        <f t="shared" si="41"/>
        <v>12226</v>
      </c>
      <c r="V188" s="1" t="s">
        <v>2212</v>
      </c>
      <c r="W188" s="29" t="s">
        <v>42</v>
      </c>
      <c r="X188" s="1" t="s">
        <v>665</v>
      </c>
    </row>
    <row r="189" spans="1:24" ht="22" customHeight="1" thickBot="1" x14ac:dyDescent="0.3">
      <c r="A189" s="1" t="s">
        <v>175</v>
      </c>
      <c r="B189" s="1">
        <v>151</v>
      </c>
      <c r="C189" s="17" t="s">
        <v>2366</v>
      </c>
      <c r="D189" s="31">
        <v>6477</v>
      </c>
      <c r="E189" s="57">
        <f t="shared" si="35"/>
        <v>0.46904192917662396</v>
      </c>
      <c r="F189" s="55" t="s">
        <v>2367</v>
      </c>
      <c r="G189" s="56">
        <v>7332</v>
      </c>
      <c r="H189" s="58">
        <f t="shared" si="36"/>
        <v>0.53095807082337609</v>
      </c>
      <c r="I189" s="18"/>
      <c r="J189" s="19"/>
      <c r="K189" s="59">
        <f t="shared" si="37"/>
        <v>0</v>
      </c>
      <c r="L189" s="20"/>
      <c r="M189" s="21"/>
      <c r="N189" s="60">
        <f t="shared" si="38"/>
        <v>0</v>
      </c>
      <c r="O189" s="22"/>
      <c r="P189" s="23"/>
      <c r="Q189" s="61">
        <f t="shared" si="39"/>
        <v>0</v>
      </c>
      <c r="R189" s="24"/>
      <c r="S189" s="25"/>
      <c r="T189" s="62">
        <f t="shared" si="40"/>
        <v>0</v>
      </c>
      <c r="U189" s="26">
        <f t="shared" si="41"/>
        <v>13809</v>
      </c>
      <c r="V189" s="1" t="s">
        <v>2367</v>
      </c>
      <c r="W189" s="29" t="s">
        <v>18</v>
      </c>
      <c r="X189" s="1" t="s">
        <v>98</v>
      </c>
    </row>
  </sheetData>
  <conditionalFormatting sqref="W2:W499">
    <cfRule type="containsText" dxfId="1" priority="2" operator="containsText" text="R">
      <formula>NOT(ISERROR(SEARCH("R",W2)))</formula>
    </cfRule>
    <cfRule type="containsText" dxfId="0" priority="3" operator="containsText" text="D">
      <formula>NOT(ISERROR(SEARCH("D",W2)))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2EC23-BFCE-7A4C-BCB1-10678D0F5729}">
  <sheetPr>
    <tabColor theme="5" tint="-0.249977111117893"/>
  </sheetPr>
  <dimension ref="A1:B18"/>
  <sheetViews>
    <sheetView workbookViewId="0">
      <selection activeCell="A18" sqref="A18"/>
    </sheetView>
  </sheetViews>
  <sheetFormatPr baseColWidth="10" defaultRowHeight="16" x14ac:dyDescent="0.2"/>
  <cols>
    <col min="1" max="1" width="16.1640625" customWidth="1"/>
    <col min="2" max="2" width="99.6640625" bestFit="1" customWidth="1"/>
  </cols>
  <sheetData>
    <row r="1" spans="1:2" x14ac:dyDescent="0.2">
      <c r="A1" s="141" t="s">
        <v>2637</v>
      </c>
      <c r="B1" s="141" t="s">
        <v>2529</v>
      </c>
    </row>
    <row r="2" spans="1:2" x14ac:dyDescent="0.2">
      <c r="A2" t="s">
        <v>2410</v>
      </c>
      <c r="B2" t="s">
        <v>2507</v>
      </c>
    </row>
    <row r="3" spans="1:2" x14ac:dyDescent="0.2">
      <c r="A3" t="s">
        <v>2402</v>
      </c>
      <c r="B3" t="s">
        <v>2508</v>
      </c>
    </row>
    <row r="4" spans="1:2" x14ac:dyDescent="0.2">
      <c r="A4" t="s">
        <v>2509</v>
      </c>
      <c r="B4" t="s">
        <v>2519</v>
      </c>
    </row>
    <row r="5" spans="1:2" x14ac:dyDescent="0.2">
      <c r="A5" t="s">
        <v>2510</v>
      </c>
      <c r="B5" t="s">
        <v>2525</v>
      </c>
    </row>
    <row r="6" spans="1:2" x14ac:dyDescent="0.2">
      <c r="A6" t="s">
        <v>2511</v>
      </c>
      <c r="B6" t="s">
        <v>2520</v>
      </c>
    </row>
    <row r="7" spans="1:2" x14ac:dyDescent="0.2">
      <c r="A7" t="s">
        <v>2512</v>
      </c>
      <c r="B7" t="s">
        <v>2521</v>
      </c>
    </row>
    <row r="8" spans="1:2" x14ac:dyDescent="0.2">
      <c r="A8" t="s">
        <v>2513</v>
      </c>
      <c r="B8" t="s">
        <v>2522</v>
      </c>
    </row>
    <row r="9" spans="1:2" x14ac:dyDescent="0.2">
      <c r="A9" t="s">
        <v>2514</v>
      </c>
      <c r="B9" t="s">
        <v>2523</v>
      </c>
    </row>
    <row r="10" spans="1:2" x14ac:dyDescent="0.2">
      <c r="A10" t="s">
        <v>2515</v>
      </c>
      <c r="B10" t="s">
        <v>2524</v>
      </c>
    </row>
    <row r="11" spans="1:2" x14ac:dyDescent="0.2">
      <c r="A11" t="s">
        <v>2516</v>
      </c>
      <c r="B11" t="s">
        <v>2526</v>
      </c>
    </row>
    <row r="12" spans="1:2" x14ac:dyDescent="0.2">
      <c r="A12" t="s">
        <v>2517</v>
      </c>
      <c r="B12" t="s">
        <v>2527</v>
      </c>
    </row>
    <row r="13" spans="1:2" x14ac:dyDescent="0.2">
      <c r="A13" t="s">
        <v>2518</v>
      </c>
      <c r="B13" t="s">
        <v>2528</v>
      </c>
    </row>
    <row r="14" spans="1:2" x14ac:dyDescent="0.2">
      <c r="A14" t="s">
        <v>2659</v>
      </c>
      <c r="B14" t="s">
        <v>2661</v>
      </c>
    </row>
    <row r="15" spans="1:2" x14ac:dyDescent="0.2">
      <c r="A15" t="s">
        <v>2660</v>
      </c>
      <c r="B15" t="s">
        <v>2662</v>
      </c>
    </row>
    <row r="17" spans="1:2" x14ac:dyDescent="0.2">
      <c r="A17" s="143"/>
    </row>
    <row r="18" spans="1:2" x14ac:dyDescent="0.2">
      <c r="A18" s="141" t="s">
        <v>2530</v>
      </c>
      <c r="B18" s="141" t="s">
        <v>2604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3299-64E7-DE4B-8FA1-47F9E1732B4C}">
  <sheetPr>
    <tabColor theme="5" tint="-0.249977111117893"/>
  </sheetPr>
  <dimension ref="A1:L51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1.6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1391</v>
      </c>
      <c r="C2">
        <v>1</v>
      </c>
      <c r="D2">
        <v>19601</v>
      </c>
      <c r="E2">
        <v>1077</v>
      </c>
      <c r="F2">
        <v>1</v>
      </c>
      <c r="G2">
        <v>1</v>
      </c>
      <c r="H2">
        <f>SUM(D2:E3)</f>
        <v>25125</v>
      </c>
      <c r="I2">
        <f>D2/$H2</f>
        <v>0.78013930348258709</v>
      </c>
      <c r="J2">
        <f>E2/$H2</f>
        <v>4.2865671641791045E-2</v>
      </c>
      <c r="K2">
        <f>ABS((I2+J2)-(I3+J3))</f>
        <v>0.64600995024875618</v>
      </c>
      <c r="L2">
        <f>IF(K2&lt;0.05,1,0)</f>
        <v>0</v>
      </c>
    </row>
    <row r="3" spans="1:12" x14ac:dyDescent="0.2">
      <c r="A3" t="s">
        <v>2421</v>
      </c>
      <c r="B3" t="s">
        <v>1392</v>
      </c>
      <c r="C3">
        <v>0</v>
      </c>
      <c r="D3">
        <v>4447</v>
      </c>
      <c r="E3">
        <v>0</v>
      </c>
      <c r="F3">
        <v>0</v>
      </c>
      <c r="G3">
        <v>0</v>
      </c>
      <c r="H3">
        <f>SUM(D2:E3)</f>
        <v>25125</v>
      </c>
      <c r="I3">
        <f>D3/$H2</f>
        <v>0.17699502487562188</v>
      </c>
      <c r="J3">
        <f>E3/$H2</f>
        <v>0</v>
      </c>
      <c r="K3">
        <f>ABS((I2+J2)-(I3+J3))</f>
        <v>0.64600995024875618</v>
      </c>
      <c r="L3">
        <f>IF(K2&lt;0.05,1,0)</f>
        <v>0</v>
      </c>
    </row>
    <row r="4" spans="1:12" x14ac:dyDescent="0.2">
      <c r="A4" t="s">
        <v>2422</v>
      </c>
      <c r="B4" t="s">
        <v>1394</v>
      </c>
      <c r="C4">
        <v>1</v>
      </c>
      <c r="D4">
        <v>29800</v>
      </c>
      <c r="E4">
        <v>1314</v>
      </c>
      <c r="F4">
        <v>1</v>
      </c>
      <c r="G4">
        <v>1</v>
      </c>
      <c r="H4">
        <f>SUM(D4:E5)</f>
        <v>36390</v>
      </c>
      <c r="I4">
        <f>D4/$H4</f>
        <v>0.81890629293762018</v>
      </c>
      <c r="J4">
        <f>E4/$H4</f>
        <v>3.6108821104699096E-2</v>
      </c>
      <c r="K4">
        <f>ABS((I4+J4)-(I5+J5))</f>
        <v>0.71003022808463856</v>
      </c>
      <c r="L4">
        <f>IF(K4&lt;0.05,1,0)</f>
        <v>0</v>
      </c>
    </row>
    <row r="5" spans="1:12" x14ac:dyDescent="0.2">
      <c r="A5" t="s">
        <v>2422</v>
      </c>
      <c r="B5" t="s">
        <v>1111</v>
      </c>
      <c r="C5">
        <v>0</v>
      </c>
      <c r="D5">
        <v>4652</v>
      </c>
      <c r="E5">
        <v>624</v>
      </c>
      <c r="F5">
        <v>0</v>
      </c>
      <c r="G5">
        <v>0</v>
      </c>
      <c r="H5">
        <f>SUM(D4:E5)</f>
        <v>36390</v>
      </c>
      <c r="I5">
        <f>D5/$H4</f>
        <v>0.12783731794449024</v>
      </c>
      <c r="J5">
        <f>E5/$H4</f>
        <v>1.7147568013190437E-2</v>
      </c>
      <c r="K5">
        <f>ABS((I4+J4)-(I5+J5))</f>
        <v>0.71003022808463856</v>
      </c>
      <c r="L5">
        <f>IF(K4&lt;0.05,1,0)</f>
        <v>0</v>
      </c>
    </row>
    <row r="6" spans="1:12" x14ac:dyDescent="0.2">
      <c r="A6" t="s">
        <v>2423</v>
      </c>
      <c r="B6" t="s">
        <v>1395</v>
      </c>
      <c r="C6">
        <v>1</v>
      </c>
      <c r="D6">
        <v>26184</v>
      </c>
      <c r="E6">
        <v>1456</v>
      </c>
      <c r="F6">
        <v>1</v>
      </c>
      <c r="G6">
        <v>1</v>
      </c>
      <c r="H6">
        <f>SUM(D6:E7)</f>
        <v>39171</v>
      </c>
      <c r="I6">
        <f>D6/$H6</f>
        <v>0.6684537029945623</v>
      </c>
      <c r="J6">
        <f>E6/$H6</f>
        <v>3.7170355620229252E-2</v>
      </c>
      <c r="K6">
        <f>ABS((I6+J6)-(I7+J7))</f>
        <v>0.41124811722958315</v>
      </c>
      <c r="L6">
        <f>IF(K6&lt;0.05,1,0)</f>
        <v>0</v>
      </c>
    </row>
    <row r="7" spans="1:12" x14ac:dyDescent="0.2">
      <c r="A7" t="s">
        <v>2423</v>
      </c>
      <c r="B7" t="s">
        <v>1396</v>
      </c>
      <c r="C7">
        <v>0</v>
      </c>
      <c r="D7">
        <v>10807</v>
      </c>
      <c r="E7">
        <v>724</v>
      </c>
      <c r="F7">
        <v>0</v>
      </c>
      <c r="G7">
        <v>0</v>
      </c>
      <c r="H7">
        <f>SUM(D6:E7)</f>
        <v>39171</v>
      </c>
      <c r="I7">
        <f>D7/$H6</f>
        <v>0.27589287993668787</v>
      </c>
      <c r="J7">
        <f>E7/$H6</f>
        <v>1.8483061448520591E-2</v>
      </c>
      <c r="K7">
        <f>ABS((I6+J6)-(I7+J7))</f>
        <v>0.41124811722958315</v>
      </c>
      <c r="L7">
        <f>IF(K6&lt;0.05,1,0)</f>
        <v>0</v>
      </c>
    </row>
    <row r="8" spans="1:12" x14ac:dyDescent="0.2">
      <c r="A8" t="s">
        <v>2424</v>
      </c>
      <c r="B8" t="s">
        <v>1397</v>
      </c>
      <c r="C8">
        <v>1</v>
      </c>
      <c r="D8">
        <v>23671</v>
      </c>
      <c r="E8">
        <v>1259</v>
      </c>
      <c r="F8">
        <v>1</v>
      </c>
      <c r="G8">
        <v>1</v>
      </c>
      <c r="H8">
        <f>SUM(D8:E9)</f>
        <v>44114</v>
      </c>
      <c r="I8">
        <f>D8/$H8</f>
        <v>0.53658702452736096</v>
      </c>
      <c r="J8">
        <f>E8/$H8</f>
        <v>2.8539692614589472E-2</v>
      </c>
      <c r="K8">
        <f>ABS((I8+J8)-(I9+J9))</f>
        <v>0.13025343428390079</v>
      </c>
      <c r="L8">
        <f>IF(K8&lt;0.05,1,0)</f>
        <v>0</v>
      </c>
    </row>
    <row r="9" spans="1:12" x14ac:dyDescent="0.2">
      <c r="A9" t="s">
        <v>2424</v>
      </c>
      <c r="B9" t="s">
        <v>1398</v>
      </c>
      <c r="C9">
        <v>0</v>
      </c>
      <c r="D9">
        <v>17502</v>
      </c>
      <c r="E9">
        <v>1682</v>
      </c>
      <c r="F9">
        <v>0</v>
      </c>
      <c r="G9">
        <v>0</v>
      </c>
      <c r="H9">
        <f>SUM(D8:E9)</f>
        <v>44114</v>
      </c>
      <c r="I9">
        <f>D9/$H8</f>
        <v>0.39674479756993247</v>
      </c>
      <c r="J9">
        <f>E9/$H8</f>
        <v>3.8128485288117152E-2</v>
      </c>
      <c r="K9">
        <f>ABS((I8+J8)-(I9+J9))</f>
        <v>0.13025343428390079</v>
      </c>
      <c r="L9">
        <f>IF(K8&lt;0.05,1,0)</f>
        <v>0</v>
      </c>
    </row>
    <row r="10" spans="1:12" x14ac:dyDescent="0.2">
      <c r="A10" t="s">
        <v>2425</v>
      </c>
      <c r="B10" t="s">
        <v>1400</v>
      </c>
      <c r="C10">
        <v>1</v>
      </c>
      <c r="D10">
        <v>19786</v>
      </c>
      <c r="E10">
        <v>1426</v>
      </c>
      <c r="F10">
        <v>0</v>
      </c>
      <c r="G10">
        <v>1</v>
      </c>
      <c r="H10">
        <f>SUM(D10:E11)</f>
        <v>29423</v>
      </c>
      <c r="I10">
        <f>D10/$H10</f>
        <v>0.67246711756109168</v>
      </c>
      <c r="J10">
        <f>E10/$H10</f>
        <v>4.8465486184277609E-2</v>
      </c>
      <c r="K10">
        <f>ABS((I10+J10)-(I11+J11))</f>
        <v>0.44186520749073854</v>
      </c>
      <c r="L10">
        <f>IF(K10&lt;0.05,1,0)</f>
        <v>0</v>
      </c>
    </row>
    <row r="11" spans="1:12" x14ac:dyDescent="0.2">
      <c r="A11" t="s">
        <v>2425</v>
      </c>
      <c r="B11" t="s">
        <v>1401</v>
      </c>
      <c r="C11">
        <v>0</v>
      </c>
      <c r="D11">
        <v>8211</v>
      </c>
      <c r="E11">
        <v>0</v>
      </c>
      <c r="F11">
        <v>0</v>
      </c>
      <c r="G11">
        <v>0</v>
      </c>
      <c r="H11">
        <f>SUM(D10:E11)</f>
        <v>29423</v>
      </c>
      <c r="I11">
        <f>D11/$H10</f>
        <v>0.27906739625463073</v>
      </c>
      <c r="J11">
        <f>E11/$H10</f>
        <v>0</v>
      </c>
      <c r="K11">
        <f>ABS((I10+J10)-(I11+J11))</f>
        <v>0.44186520749073854</v>
      </c>
      <c r="L11">
        <f>IF(K10&lt;0.05,1,0)</f>
        <v>0</v>
      </c>
    </row>
    <row r="12" spans="1:12" x14ac:dyDescent="0.2">
      <c r="A12" t="s">
        <v>2426</v>
      </c>
      <c r="B12" t="s">
        <v>1402</v>
      </c>
      <c r="C12">
        <v>0</v>
      </c>
      <c r="D12">
        <v>19930</v>
      </c>
      <c r="E12">
        <v>1744</v>
      </c>
      <c r="F12">
        <v>0</v>
      </c>
      <c r="G12">
        <v>1</v>
      </c>
      <c r="H12">
        <f>SUM(D12:E13)</f>
        <v>43856</v>
      </c>
      <c r="I12">
        <f>D12/$H12</f>
        <v>0.45444180955855529</v>
      </c>
      <c r="J12">
        <f>E12/$H12</f>
        <v>3.9766508573513319E-2</v>
      </c>
      <c r="K12">
        <f>ABS((I12+J12)-(I13+J13))</f>
        <v>1.1583363735862828E-2</v>
      </c>
      <c r="L12">
        <f>IF(K12&lt;0.05,1,0)</f>
        <v>1</v>
      </c>
    </row>
    <row r="13" spans="1:12" x14ac:dyDescent="0.2">
      <c r="A13" t="s">
        <v>2426</v>
      </c>
      <c r="B13" t="s">
        <v>1403</v>
      </c>
      <c r="C13">
        <v>1</v>
      </c>
      <c r="D13">
        <v>22182</v>
      </c>
      <c r="E13">
        <v>0</v>
      </c>
      <c r="F13">
        <v>1</v>
      </c>
      <c r="G13">
        <v>0</v>
      </c>
      <c r="H13">
        <f>SUM(D12:E13)</f>
        <v>43856</v>
      </c>
      <c r="I13">
        <f>D13/$H12</f>
        <v>0.50579168186793144</v>
      </c>
      <c r="J13">
        <f>E13/$H12</f>
        <v>0</v>
      </c>
      <c r="K13">
        <f>ABS((I12+J12)-(I13+J13))</f>
        <v>1.1583363735862828E-2</v>
      </c>
      <c r="L13">
        <f>IF(K12&lt;0.05,1,0)</f>
        <v>1</v>
      </c>
    </row>
    <row r="14" spans="1:12" x14ac:dyDescent="0.2">
      <c r="A14" t="s">
        <v>2427</v>
      </c>
      <c r="B14" t="s">
        <v>1404</v>
      </c>
      <c r="C14">
        <v>0</v>
      </c>
      <c r="D14">
        <v>17805</v>
      </c>
      <c r="E14">
        <v>1169</v>
      </c>
      <c r="F14">
        <v>0</v>
      </c>
      <c r="G14">
        <v>1</v>
      </c>
      <c r="H14">
        <f>SUM(D14:E15)</f>
        <v>47472</v>
      </c>
      <c r="I14">
        <f>D14/$H14</f>
        <v>0.37506319514661274</v>
      </c>
      <c r="J14">
        <f>E14/$H14</f>
        <v>2.4625042130097741E-2</v>
      </c>
      <c r="K14">
        <f>ABS((I14+J14)-(I15+J15))</f>
        <v>0.20062352544657908</v>
      </c>
      <c r="L14">
        <f>IF(K14&lt;0.05,1,0)</f>
        <v>0</v>
      </c>
    </row>
    <row r="15" spans="1:12" x14ac:dyDescent="0.2">
      <c r="A15" t="s">
        <v>2427</v>
      </c>
      <c r="B15" t="s">
        <v>1405</v>
      </c>
      <c r="C15">
        <v>1</v>
      </c>
      <c r="D15">
        <v>28498</v>
      </c>
      <c r="E15">
        <v>0</v>
      </c>
      <c r="F15">
        <v>1</v>
      </c>
      <c r="G15">
        <v>0</v>
      </c>
      <c r="H15">
        <f>SUM(D14:E15)</f>
        <v>47472</v>
      </c>
      <c r="I15">
        <f>D15/$H14</f>
        <v>0.60031176272328957</v>
      </c>
      <c r="J15">
        <f>E15/$H14</f>
        <v>0</v>
      </c>
      <c r="K15">
        <f>ABS((I14+J14)-(I15+J15))</f>
        <v>0.20062352544657908</v>
      </c>
      <c r="L15">
        <f>IF(K14&lt;0.05,1,0)</f>
        <v>0</v>
      </c>
    </row>
    <row r="16" spans="1:12" x14ac:dyDescent="0.2">
      <c r="A16" t="s">
        <v>2428</v>
      </c>
      <c r="B16" t="s">
        <v>74</v>
      </c>
      <c r="C16">
        <v>1</v>
      </c>
      <c r="D16">
        <v>24727</v>
      </c>
      <c r="E16">
        <v>1161</v>
      </c>
      <c r="F16">
        <v>1</v>
      </c>
      <c r="G16">
        <v>1</v>
      </c>
      <c r="H16">
        <f>SUM(D16:E17)</f>
        <v>48624</v>
      </c>
      <c r="I16">
        <f>D16/$H16</f>
        <v>0.50853487989470225</v>
      </c>
      <c r="J16">
        <f>E16/$H16</f>
        <v>2.3877097729516288E-2</v>
      </c>
      <c r="K16">
        <f>ABS((I16+J16)-(I17+J17))</f>
        <v>6.4823955248437037E-2</v>
      </c>
      <c r="L16">
        <f>IF(K16&lt;0.05,1,0)</f>
        <v>0</v>
      </c>
    </row>
    <row r="17" spans="1:12" x14ac:dyDescent="0.2">
      <c r="A17" t="s">
        <v>2428</v>
      </c>
      <c r="B17" t="s">
        <v>1410</v>
      </c>
      <c r="C17">
        <v>0</v>
      </c>
      <c r="D17">
        <v>21170</v>
      </c>
      <c r="E17">
        <v>1566</v>
      </c>
      <c r="F17">
        <v>0</v>
      </c>
      <c r="G17">
        <v>0</v>
      </c>
      <c r="H17">
        <f>SUM(D16:E17)</f>
        <v>48624</v>
      </c>
      <c r="I17">
        <f>D17/$H16</f>
        <v>0.43538170450806185</v>
      </c>
      <c r="J17">
        <f>E17/$H16</f>
        <v>3.2206317867719644E-2</v>
      </c>
      <c r="K17">
        <f>ABS((I16+J16)-(I17+J17))</f>
        <v>6.4823955248437037E-2</v>
      </c>
      <c r="L17">
        <f>IF(K16&lt;0.05,1,0)</f>
        <v>0</v>
      </c>
    </row>
    <row r="18" spans="1:12" x14ac:dyDescent="0.2">
      <c r="A18" t="s">
        <v>2429</v>
      </c>
      <c r="B18" t="s">
        <v>1411</v>
      </c>
      <c r="C18">
        <v>1</v>
      </c>
      <c r="D18">
        <v>18969</v>
      </c>
      <c r="E18">
        <v>965</v>
      </c>
      <c r="F18">
        <v>0</v>
      </c>
      <c r="G18">
        <v>1</v>
      </c>
      <c r="H18">
        <f>SUM(D18:E19)</f>
        <v>39589</v>
      </c>
      <c r="I18">
        <f>D18/$H18</f>
        <v>0.47914824825077673</v>
      </c>
      <c r="J18">
        <f>E18/$H18</f>
        <v>2.437545782919498E-2</v>
      </c>
      <c r="K18">
        <f>ABS((I18+J18)-(I19+J19))</f>
        <v>7.047412159943478E-3</v>
      </c>
      <c r="L18">
        <f>IF(K18&lt;0.05,1,0)</f>
        <v>1</v>
      </c>
    </row>
    <row r="19" spans="1:12" x14ac:dyDescent="0.2">
      <c r="A19" t="s">
        <v>2429</v>
      </c>
      <c r="B19" t="s">
        <v>1412</v>
      </c>
      <c r="C19">
        <v>0</v>
      </c>
      <c r="D19">
        <v>17623</v>
      </c>
      <c r="E19">
        <v>2032</v>
      </c>
      <c r="F19">
        <v>1</v>
      </c>
      <c r="G19">
        <v>0</v>
      </c>
      <c r="H19">
        <f>SUM(D18:E19)</f>
        <v>39589</v>
      </c>
      <c r="I19">
        <f>D19/$H18</f>
        <v>0.44514890499886334</v>
      </c>
      <c r="J19">
        <f>E19/$H18</f>
        <v>5.1327388921164972E-2</v>
      </c>
      <c r="K19">
        <f>ABS((I18+J18)-(I19+J19))</f>
        <v>7.047412159943478E-3</v>
      </c>
      <c r="L19">
        <f>IF(K18&lt;0.05,1,0)</f>
        <v>1</v>
      </c>
    </row>
    <row r="20" spans="1:12" x14ac:dyDescent="0.2">
      <c r="A20" t="s">
        <v>2430</v>
      </c>
      <c r="B20" t="s">
        <v>1414</v>
      </c>
      <c r="C20">
        <v>1</v>
      </c>
      <c r="D20">
        <v>27696</v>
      </c>
      <c r="E20">
        <v>0</v>
      </c>
      <c r="F20">
        <v>1</v>
      </c>
      <c r="G20">
        <v>1</v>
      </c>
      <c r="H20">
        <f>SUM(D20:E21)</f>
        <v>43043</v>
      </c>
      <c r="I20">
        <f>D20/$H20</f>
        <v>0.64344957368213185</v>
      </c>
      <c r="J20">
        <f>E20/$H20</f>
        <v>0</v>
      </c>
      <c r="K20">
        <f>ABS((I20+J20)-(I21+J21))</f>
        <v>0.2868991473642637</v>
      </c>
      <c r="L20">
        <f>IF(K20&lt;0.05,1,0)</f>
        <v>0</v>
      </c>
    </row>
    <row r="21" spans="1:12" x14ac:dyDescent="0.2">
      <c r="A21" t="s">
        <v>2430</v>
      </c>
      <c r="B21" t="s">
        <v>1415</v>
      </c>
      <c r="C21">
        <v>0</v>
      </c>
      <c r="D21">
        <v>14195</v>
      </c>
      <c r="E21">
        <v>1152</v>
      </c>
      <c r="F21">
        <v>0</v>
      </c>
      <c r="G21">
        <v>0</v>
      </c>
      <c r="H21">
        <f>SUM(D20:E21)</f>
        <v>43043</v>
      </c>
      <c r="I21">
        <f>D21/$H20</f>
        <v>0.32978649257719023</v>
      </c>
      <c r="J21">
        <f>E21/$H20</f>
        <v>2.6763933740677925E-2</v>
      </c>
      <c r="K21">
        <f>ABS((I20+J20)-(I21+J21))</f>
        <v>0.2868991473642637</v>
      </c>
      <c r="L21">
        <f>IF(K20&lt;0.05,1,0)</f>
        <v>0</v>
      </c>
    </row>
    <row r="22" spans="1:12" x14ac:dyDescent="0.2">
      <c r="A22" t="s">
        <v>2431</v>
      </c>
      <c r="B22" t="s">
        <v>718</v>
      </c>
      <c r="C22">
        <v>0</v>
      </c>
      <c r="D22">
        <v>18973</v>
      </c>
      <c r="E22">
        <v>1588</v>
      </c>
      <c r="F22">
        <v>0</v>
      </c>
      <c r="G22">
        <v>1</v>
      </c>
      <c r="H22">
        <f>SUM(D22:E23)</f>
        <v>43016</v>
      </c>
      <c r="I22">
        <f>D22/$H22</f>
        <v>0.44106843965036263</v>
      </c>
      <c r="J22">
        <f>E22/$H22</f>
        <v>3.6916496187465127E-2</v>
      </c>
      <c r="K22">
        <f>ABS((I22+J22)-(I23+J23))</f>
        <v>4.4030128324344497E-2</v>
      </c>
      <c r="L22">
        <f>IF(K22&lt;0.05,1,0)</f>
        <v>1</v>
      </c>
    </row>
    <row r="23" spans="1:12" x14ac:dyDescent="0.2">
      <c r="A23" t="s">
        <v>2431</v>
      </c>
      <c r="B23" t="s">
        <v>1420</v>
      </c>
      <c r="C23">
        <v>1</v>
      </c>
      <c r="D23">
        <v>22455</v>
      </c>
      <c r="E23">
        <v>0</v>
      </c>
      <c r="F23">
        <v>1</v>
      </c>
      <c r="G23">
        <v>0</v>
      </c>
      <c r="H23">
        <f>SUM(D22:E23)</f>
        <v>43016</v>
      </c>
      <c r="I23">
        <f>D23/$H22</f>
        <v>0.52201506416217225</v>
      </c>
      <c r="J23">
        <f>E23/$H22</f>
        <v>0</v>
      </c>
      <c r="K23">
        <f>ABS((I22+J22)-(I23+J23))</f>
        <v>4.4030128324344497E-2</v>
      </c>
      <c r="L23">
        <f>IF(K22&lt;0.05,1,0)</f>
        <v>1</v>
      </c>
    </row>
    <row r="24" spans="1:12" x14ac:dyDescent="0.2">
      <c r="A24" t="s">
        <v>2432</v>
      </c>
      <c r="B24" t="s">
        <v>1421</v>
      </c>
      <c r="C24">
        <v>1</v>
      </c>
      <c r="D24">
        <v>25047</v>
      </c>
      <c r="E24">
        <v>1947</v>
      </c>
      <c r="F24">
        <v>1</v>
      </c>
      <c r="G24">
        <v>1</v>
      </c>
      <c r="H24">
        <f>SUM(D24:E25)</f>
        <v>37938</v>
      </c>
      <c r="I24">
        <f>D24/$H24</f>
        <v>0.66020876166376719</v>
      </c>
      <c r="J24">
        <f>E24/$H24</f>
        <v>5.1320575676103118E-2</v>
      </c>
      <c r="K24">
        <f>ABS((I24+J24)-(I25+J25))</f>
        <v>0.42305867467974068</v>
      </c>
      <c r="L24">
        <f>IF(K24&lt;0.05,1,0)</f>
        <v>0</v>
      </c>
    </row>
    <row r="25" spans="1:12" x14ac:dyDescent="0.2">
      <c r="A25" t="s">
        <v>2432</v>
      </c>
      <c r="B25" t="s">
        <v>1422</v>
      </c>
      <c r="C25">
        <v>0</v>
      </c>
      <c r="D25">
        <v>10944</v>
      </c>
      <c r="E25">
        <v>0</v>
      </c>
      <c r="F25">
        <v>0</v>
      </c>
      <c r="G25">
        <v>0</v>
      </c>
      <c r="H25">
        <f>SUM(D24:E25)</f>
        <v>37938</v>
      </c>
      <c r="I25">
        <f>D25/$H24</f>
        <v>0.28847066266012966</v>
      </c>
      <c r="J25">
        <f>E25/$H24</f>
        <v>0</v>
      </c>
      <c r="K25">
        <f>ABS((I24+J24)-(I25+J25))</f>
        <v>0.42305867467974068</v>
      </c>
      <c r="L25">
        <f>IF(K24&lt;0.05,1,0)</f>
        <v>0</v>
      </c>
    </row>
    <row r="26" spans="1:12" x14ac:dyDescent="0.2">
      <c r="A26" t="s">
        <v>2433</v>
      </c>
      <c r="B26" t="s">
        <v>1425</v>
      </c>
      <c r="C26">
        <v>1</v>
      </c>
      <c r="D26">
        <v>18674</v>
      </c>
      <c r="E26">
        <v>1208</v>
      </c>
      <c r="F26">
        <v>0</v>
      </c>
      <c r="G26">
        <v>1</v>
      </c>
      <c r="H26">
        <f>SUM(D26:E27)</f>
        <v>38561</v>
      </c>
      <c r="I26">
        <f>D26/$H26</f>
        <v>0.48427167345245198</v>
      </c>
      <c r="J26">
        <f>E26/$H26</f>
        <v>3.1326988407976972E-2</v>
      </c>
      <c r="K26">
        <f>ABS((I26+J26)-(I27+J27))</f>
        <v>3.1197323720857817E-2</v>
      </c>
      <c r="L26">
        <f>IF(K26&lt;0.05,1,0)</f>
        <v>1</v>
      </c>
    </row>
    <row r="27" spans="1:12" x14ac:dyDescent="0.2">
      <c r="A27" t="s">
        <v>2433</v>
      </c>
      <c r="B27" t="s">
        <v>1426</v>
      </c>
      <c r="C27">
        <v>0</v>
      </c>
      <c r="D27">
        <v>16660</v>
      </c>
      <c r="E27">
        <v>2019</v>
      </c>
      <c r="F27">
        <v>0</v>
      </c>
      <c r="G27">
        <v>0</v>
      </c>
      <c r="H27">
        <f>SUM(D26:E27)</f>
        <v>38561</v>
      </c>
      <c r="I27">
        <f>D27/$H26</f>
        <v>0.43204273748087446</v>
      </c>
      <c r="J27">
        <f>E27/$H26</f>
        <v>5.2358600658696609E-2</v>
      </c>
      <c r="K27">
        <f>ABS((I26+J26)-(I27+J27))</f>
        <v>3.1197323720857817E-2</v>
      </c>
      <c r="L27">
        <f>IF(K26&lt;0.05,1,0)</f>
        <v>1</v>
      </c>
    </row>
    <row r="28" spans="1:12" x14ac:dyDescent="0.2">
      <c r="A28" t="s">
        <v>2434</v>
      </c>
      <c r="B28" t="s">
        <v>1427</v>
      </c>
      <c r="C28">
        <v>1</v>
      </c>
      <c r="D28">
        <v>24222</v>
      </c>
      <c r="E28">
        <v>0</v>
      </c>
      <c r="F28">
        <v>1</v>
      </c>
      <c r="G28">
        <v>1</v>
      </c>
      <c r="H28">
        <f>SUM(D28:E29)</f>
        <v>39545</v>
      </c>
      <c r="I28">
        <f>D28/$H28</f>
        <v>0.61251738525730182</v>
      </c>
      <c r="J28">
        <f>E28/$H28</f>
        <v>0</v>
      </c>
      <c r="K28">
        <f>ABS((I28+J28)-(I29+J29))</f>
        <v>0.22503477051460363</v>
      </c>
      <c r="L28">
        <f>IF(K28&lt;0.05,1,0)</f>
        <v>0</v>
      </c>
    </row>
    <row r="29" spans="1:12" x14ac:dyDescent="0.2">
      <c r="A29" t="s">
        <v>2434</v>
      </c>
      <c r="B29" t="s">
        <v>1406</v>
      </c>
      <c r="C29">
        <v>0</v>
      </c>
      <c r="D29">
        <v>14219</v>
      </c>
      <c r="E29">
        <v>1104</v>
      </c>
      <c r="F29">
        <v>0</v>
      </c>
      <c r="G29">
        <v>0</v>
      </c>
      <c r="H29">
        <f>SUM(D28:E29)</f>
        <v>39545</v>
      </c>
      <c r="I29">
        <f>D29/$H28</f>
        <v>0.35956505247186749</v>
      </c>
      <c r="J29">
        <f>E29/$H28</f>
        <v>2.7917562270830698E-2</v>
      </c>
      <c r="K29">
        <f>ABS((I28+J28)-(I29+J29))</f>
        <v>0.22503477051460363</v>
      </c>
      <c r="L29">
        <f>IF(K28&lt;0.05,1,0)</f>
        <v>0</v>
      </c>
    </row>
    <row r="30" spans="1:12" x14ac:dyDescent="0.2">
      <c r="A30" t="s">
        <v>2435</v>
      </c>
      <c r="B30" t="s">
        <v>1430</v>
      </c>
      <c r="C30">
        <v>1</v>
      </c>
      <c r="D30">
        <v>23241</v>
      </c>
      <c r="E30">
        <v>1271</v>
      </c>
      <c r="F30">
        <v>1</v>
      </c>
      <c r="G30">
        <v>1</v>
      </c>
      <c r="H30">
        <f>SUM(D30:E31)</f>
        <v>36410</v>
      </c>
      <c r="I30">
        <f>D30/$H30</f>
        <v>0.63831365009612739</v>
      </c>
      <c r="J30">
        <f>E30/$H30</f>
        <v>3.4907992309805E-2</v>
      </c>
      <c r="K30">
        <f>ABS((I30+J30)-(I31+J31))</f>
        <v>0.34644328481186487</v>
      </c>
      <c r="L30">
        <f>IF(K30&lt;0.05,1,0)</f>
        <v>0</v>
      </c>
    </row>
    <row r="31" spans="1:12" x14ac:dyDescent="0.2">
      <c r="A31" t="s">
        <v>2435</v>
      </c>
      <c r="B31" t="s">
        <v>1431</v>
      </c>
      <c r="C31">
        <v>0</v>
      </c>
      <c r="D31">
        <v>11898</v>
      </c>
      <c r="E31">
        <v>0</v>
      </c>
      <c r="F31">
        <v>0</v>
      </c>
      <c r="G31">
        <v>0</v>
      </c>
      <c r="H31">
        <f>SUM(D30:E31)</f>
        <v>36410</v>
      </c>
      <c r="I31">
        <f>D31/$H30</f>
        <v>0.32677835759406754</v>
      </c>
      <c r="J31">
        <f>E31/$H30</f>
        <v>0</v>
      </c>
      <c r="K31">
        <f>ABS((I30+J30)-(I31+J31))</f>
        <v>0.34644328481186487</v>
      </c>
      <c r="L31">
        <f>IF(K30&lt;0.05,1,0)</f>
        <v>0</v>
      </c>
    </row>
    <row r="32" spans="1:12" x14ac:dyDescent="0.2">
      <c r="A32" t="s">
        <v>2436</v>
      </c>
      <c r="B32" t="s">
        <v>1432</v>
      </c>
      <c r="C32">
        <v>1</v>
      </c>
      <c r="D32">
        <v>19218</v>
      </c>
      <c r="E32">
        <v>624</v>
      </c>
      <c r="F32">
        <v>0</v>
      </c>
      <c r="G32">
        <v>1</v>
      </c>
      <c r="H32">
        <f>SUM(D32:E33)</f>
        <v>21657</v>
      </c>
      <c r="I32">
        <f>D32/$H32</f>
        <v>0.88738052361822972</v>
      </c>
      <c r="J32">
        <f>E32/$H32</f>
        <v>2.8812854966061782E-2</v>
      </c>
      <c r="K32">
        <f>ABS((I32+J32)-(I33+J33))</f>
        <v>0.83238675716858301</v>
      </c>
      <c r="L32">
        <f>IF(K32&lt;0.05,1,0)</f>
        <v>0</v>
      </c>
    </row>
    <row r="33" spans="1:12" x14ac:dyDescent="0.2">
      <c r="A33" t="s">
        <v>2436</v>
      </c>
      <c r="B33" t="s">
        <v>1433</v>
      </c>
      <c r="C33">
        <v>0</v>
      </c>
      <c r="D33">
        <v>1815</v>
      </c>
      <c r="E33">
        <v>0</v>
      </c>
      <c r="F33">
        <v>0</v>
      </c>
      <c r="G33">
        <v>0</v>
      </c>
      <c r="H33">
        <f>SUM(D32:E33)</f>
        <v>21657</v>
      </c>
      <c r="I33">
        <f>D33/$H32</f>
        <v>8.3806621415708549E-2</v>
      </c>
      <c r="J33">
        <f>E33/$H32</f>
        <v>0</v>
      </c>
      <c r="K33">
        <f>ABS((I32+J32)-(I33+J33))</f>
        <v>0.83238675716858301</v>
      </c>
      <c r="L33">
        <f>IF(K32&lt;0.05,1,0)</f>
        <v>0</v>
      </c>
    </row>
    <row r="34" spans="1:12" x14ac:dyDescent="0.2">
      <c r="A34" t="s">
        <v>2437</v>
      </c>
      <c r="B34" t="s">
        <v>1434</v>
      </c>
      <c r="C34">
        <v>0</v>
      </c>
      <c r="D34">
        <v>16468</v>
      </c>
      <c r="E34">
        <v>0</v>
      </c>
      <c r="F34">
        <v>0</v>
      </c>
      <c r="G34">
        <v>1</v>
      </c>
      <c r="H34">
        <f>SUM(D34:E35)</f>
        <v>35005</v>
      </c>
      <c r="I34">
        <f>D34/$H34</f>
        <v>0.47044707898871591</v>
      </c>
      <c r="J34">
        <f>E34/$H34</f>
        <v>0</v>
      </c>
      <c r="K34">
        <f>ABS((I34+J34)-(I35+J35))</f>
        <v>5.9105842022568245E-2</v>
      </c>
      <c r="L34">
        <f>IF(K34&lt;0.05,1,0)</f>
        <v>0</v>
      </c>
    </row>
    <row r="35" spans="1:12" x14ac:dyDescent="0.2">
      <c r="A35" t="s">
        <v>2437</v>
      </c>
      <c r="B35" t="s">
        <v>1435</v>
      </c>
      <c r="C35">
        <v>1</v>
      </c>
      <c r="D35">
        <v>17135</v>
      </c>
      <c r="E35">
        <v>1402</v>
      </c>
      <c r="F35">
        <v>1</v>
      </c>
      <c r="G35">
        <v>0</v>
      </c>
      <c r="H35">
        <f>SUM(D34:E35)</f>
        <v>35005</v>
      </c>
      <c r="I35">
        <f>D35/$H34</f>
        <v>0.48950149978574492</v>
      </c>
      <c r="J35">
        <f>E35/$H34</f>
        <v>4.0051421225539209E-2</v>
      </c>
      <c r="K35">
        <f>ABS((I34+J34)-(I35+J35))</f>
        <v>5.9105842022568245E-2</v>
      </c>
      <c r="L35">
        <f>IF(K34&lt;0.05,1,0)</f>
        <v>0</v>
      </c>
    </row>
    <row r="36" spans="1:12" x14ac:dyDescent="0.2">
      <c r="A36" t="s">
        <v>2438</v>
      </c>
      <c r="B36" t="s">
        <v>1437</v>
      </c>
      <c r="C36">
        <v>1</v>
      </c>
      <c r="D36">
        <v>27015</v>
      </c>
      <c r="E36">
        <v>0</v>
      </c>
      <c r="F36">
        <v>1</v>
      </c>
      <c r="G36">
        <v>1</v>
      </c>
      <c r="H36">
        <f>SUM(D36:E37)</f>
        <v>40366</v>
      </c>
      <c r="I36">
        <f>D36/$H36</f>
        <v>0.66925135014616266</v>
      </c>
      <c r="J36">
        <f>E36/$H36</f>
        <v>0</v>
      </c>
      <c r="K36">
        <f>ABS((I36+J36)-(I37+J37))</f>
        <v>0.33850270029232526</v>
      </c>
      <c r="L36">
        <f>IF(K36&lt;0.05,1,0)</f>
        <v>0</v>
      </c>
    </row>
    <row r="37" spans="1:12" x14ac:dyDescent="0.2">
      <c r="A37" t="s">
        <v>2438</v>
      </c>
      <c r="B37" t="s">
        <v>1438</v>
      </c>
      <c r="C37">
        <v>0</v>
      </c>
      <c r="D37">
        <v>12739</v>
      </c>
      <c r="E37">
        <v>612</v>
      </c>
      <c r="F37">
        <v>0</v>
      </c>
      <c r="G37">
        <v>0</v>
      </c>
      <c r="H37">
        <f>SUM(D36:E37)</f>
        <v>40366</v>
      </c>
      <c r="I37">
        <f>D37/$H36</f>
        <v>0.31558737551404648</v>
      </c>
      <c r="J37">
        <f>E37/$H36</f>
        <v>1.5161274339790913E-2</v>
      </c>
      <c r="K37">
        <f>ABS((I36+J36)-(I37+J37))</f>
        <v>0.33850270029232526</v>
      </c>
      <c r="L37">
        <f>IF(K36&lt;0.05,1,0)</f>
        <v>0</v>
      </c>
    </row>
    <row r="38" spans="1:12" x14ac:dyDescent="0.2">
      <c r="A38" t="s">
        <v>2439</v>
      </c>
      <c r="B38" t="s">
        <v>1439</v>
      </c>
      <c r="C38">
        <v>0</v>
      </c>
      <c r="D38">
        <v>21673</v>
      </c>
      <c r="E38">
        <v>837</v>
      </c>
      <c r="F38">
        <v>0</v>
      </c>
      <c r="G38">
        <v>1</v>
      </c>
      <c r="H38">
        <f>SUM(D38:E39)</f>
        <v>54334</v>
      </c>
      <c r="I38">
        <f>D38/$H38</f>
        <v>0.39888467626164098</v>
      </c>
      <c r="J38">
        <f>E38/$H38</f>
        <v>1.5404718960503553E-2</v>
      </c>
      <c r="K38">
        <f>ABS((I38+J38)-(I39+J39))</f>
        <v>0.171421209555711</v>
      </c>
      <c r="L38">
        <f>IF(K38&lt;0.05,1,0)</f>
        <v>0</v>
      </c>
    </row>
    <row r="39" spans="1:12" x14ac:dyDescent="0.2">
      <c r="A39" t="s">
        <v>2439</v>
      </c>
      <c r="B39" t="s">
        <v>1440</v>
      </c>
      <c r="C39">
        <v>1</v>
      </c>
      <c r="D39">
        <v>31824</v>
      </c>
      <c r="E39">
        <v>0</v>
      </c>
      <c r="F39">
        <v>1</v>
      </c>
      <c r="G39">
        <v>0</v>
      </c>
      <c r="H39">
        <f>SUM(D38:E39)</f>
        <v>54334</v>
      </c>
      <c r="I39">
        <f>D39/$H38</f>
        <v>0.58571060477785553</v>
      </c>
      <c r="J39">
        <f>E39/$H38</f>
        <v>0</v>
      </c>
      <c r="K39">
        <f>ABS((I38+J38)-(I39+J39))</f>
        <v>0.171421209555711</v>
      </c>
      <c r="L39">
        <f>IF(K38&lt;0.05,1,0)</f>
        <v>0</v>
      </c>
    </row>
    <row r="40" spans="1:12" x14ac:dyDescent="0.2">
      <c r="A40" t="s">
        <v>2440</v>
      </c>
      <c r="B40" t="s">
        <v>1441</v>
      </c>
      <c r="C40">
        <v>1</v>
      </c>
      <c r="D40">
        <v>19834</v>
      </c>
      <c r="E40">
        <v>0</v>
      </c>
      <c r="F40">
        <v>0</v>
      </c>
      <c r="G40">
        <v>1</v>
      </c>
      <c r="H40">
        <f>SUM(D40:E41)</f>
        <v>31759</v>
      </c>
      <c r="I40">
        <f>D40/$H40</f>
        <v>0.62451588526087098</v>
      </c>
      <c r="J40">
        <f>E40/$H40</f>
        <v>0</v>
      </c>
      <c r="K40">
        <f>ABS((I40+J40)-(I41+J41))</f>
        <v>0.24903177052174191</v>
      </c>
      <c r="L40">
        <f>IF(K40&lt;0.05,1,0)</f>
        <v>0</v>
      </c>
    </row>
    <row r="41" spans="1:12" x14ac:dyDescent="0.2">
      <c r="A41" t="s">
        <v>2440</v>
      </c>
      <c r="B41" t="s">
        <v>1442</v>
      </c>
      <c r="C41">
        <v>0</v>
      </c>
      <c r="D41">
        <v>11268</v>
      </c>
      <c r="E41">
        <v>657</v>
      </c>
      <c r="F41">
        <v>0</v>
      </c>
      <c r="G41">
        <v>0</v>
      </c>
      <c r="H41">
        <f>SUM(D40:E41)</f>
        <v>31759</v>
      </c>
      <c r="I41">
        <f>D41/$H40</f>
        <v>0.35479706539878458</v>
      </c>
      <c r="J41">
        <f>E41/$H40</f>
        <v>2.068704934034447E-2</v>
      </c>
      <c r="K41">
        <f>ABS((I40+J40)-(I41+J41))</f>
        <v>0.24903177052174191</v>
      </c>
      <c r="L41">
        <f>IF(K40&lt;0.05,1,0)</f>
        <v>0</v>
      </c>
    </row>
    <row r="42" spans="1:12" x14ac:dyDescent="0.2">
      <c r="A42" t="s">
        <v>2441</v>
      </c>
      <c r="B42" t="s">
        <v>615</v>
      </c>
      <c r="C42">
        <v>1</v>
      </c>
      <c r="D42">
        <v>20099</v>
      </c>
      <c r="E42">
        <v>1468</v>
      </c>
      <c r="F42">
        <v>1</v>
      </c>
      <c r="G42">
        <v>1</v>
      </c>
      <c r="H42">
        <f>SUM(D42:E43)</f>
        <v>34574</v>
      </c>
      <c r="I42">
        <f>D42/$H42</f>
        <v>0.5813327934285879</v>
      </c>
      <c r="J42">
        <f>E42/$H42</f>
        <v>4.2459651761439232E-2</v>
      </c>
      <c r="K42">
        <f>ABS((I42+J42)-(I43+J43))</f>
        <v>0.24758489038005438</v>
      </c>
      <c r="L42">
        <f>IF(K42&lt;0.05,1,0)</f>
        <v>0</v>
      </c>
    </row>
    <row r="43" spans="1:12" x14ac:dyDescent="0.2">
      <c r="A43" t="s">
        <v>2441</v>
      </c>
      <c r="B43" t="s">
        <v>1446</v>
      </c>
      <c r="C43">
        <v>0</v>
      </c>
      <c r="D43">
        <v>11386</v>
      </c>
      <c r="E43">
        <v>1621</v>
      </c>
      <c r="F43">
        <v>0</v>
      </c>
      <c r="G43">
        <v>0</v>
      </c>
      <c r="H43">
        <f>SUM(D42:E43)</f>
        <v>34574</v>
      </c>
      <c r="I43">
        <f>D43/$H42</f>
        <v>0.32932261236767513</v>
      </c>
      <c r="J43">
        <f>E43/$H42</f>
        <v>4.6884942442297683E-2</v>
      </c>
      <c r="K43">
        <f>ABS((I42+J42)-(I43+J43))</f>
        <v>0.24758489038005438</v>
      </c>
      <c r="L43">
        <f>IF(K42&lt;0.05,1,0)</f>
        <v>0</v>
      </c>
    </row>
    <row r="44" spans="1:12" x14ac:dyDescent="0.2">
      <c r="A44" t="s">
        <v>2442</v>
      </c>
      <c r="B44" t="s">
        <v>1449</v>
      </c>
      <c r="C44">
        <v>0</v>
      </c>
      <c r="D44">
        <v>18385</v>
      </c>
      <c r="E44">
        <v>1248</v>
      </c>
      <c r="F44">
        <v>0</v>
      </c>
      <c r="G44">
        <v>1</v>
      </c>
      <c r="H44">
        <f>SUM(D44:E45)</f>
        <v>40139</v>
      </c>
      <c r="I44">
        <f>D44/$H44</f>
        <v>0.45803333416378084</v>
      </c>
      <c r="J44">
        <f>E44/$H44</f>
        <v>3.1091955454794588E-2</v>
      </c>
      <c r="K44">
        <f>ABS((I44+J44)-(I45+J45))</f>
        <v>2.1749420762849081E-2</v>
      </c>
      <c r="L44">
        <f>IF(K44&lt;0.05,1,0)</f>
        <v>1</v>
      </c>
    </row>
    <row r="45" spans="1:12" x14ac:dyDescent="0.2">
      <c r="A45" t="s">
        <v>2442</v>
      </c>
      <c r="B45" t="s">
        <v>1450</v>
      </c>
      <c r="C45">
        <v>1</v>
      </c>
      <c r="D45">
        <v>18861</v>
      </c>
      <c r="E45">
        <v>1645</v>
      </c>
      <c r="F45">
        <v>1</v>
      </c>
      <c r="G45">
        <v>0</v>
      </c>
      <c r="H45">
        <f>SUM(D44:E45)</f>
        <v>40139</v>
      </c>
      <c r="I45">
        <f>D45/$H44</f>
        <v>0.46989212486609033</v>
      </c>
      <c r="J45">
        <f>E45/$H44</f>
        <v>4.0982585515334215E-2</v>
      </c>
      <c r="K45">
        <f>ABS((I44+J44)-(I45+J45))</f>
        <v>2.1749420762849081E-2</v>
      </c>
      <c r="L45">
        <f>IF(K44&lt;0.05,1,0)</f>
        <v>1</v>
      </c>
    </row>
    <row r="46" spans="1:12" x14ac:dyDescent="0.2">
      <c r="A46" t="s">
        <v>2443</v>
      </c>
      <c r="B46" t="s">
        <v>1452</v>
      </c>
      <c r="C46">
        <v>0</v>
      </c>
      <c r="D46">
        <v>20303</v>
      </c>
      <c r="E46">
        <v>948</v>
      </c>
      <c r="F46">
        <v>0</v>
      </c>
      <c r="G46">
        <v>1</v>
      </c>
      <c r="H46">
        <f>SUM(D46:E47)</f>
        <v>45166</v>
      </c>
      <c r="I46">
        <f>D46/$H46</f>
        <v>0.44951955010406058</v>
      </c>
      <c r="J46">
        <f>E46/$H46</f>
        <v>2.0989239693574812E-2</v>
      </c>
      <c r="K46">
        <f>ABS((I46+J46)-(I47+J47))</f>
        <v>5.8982420404729174E-2</v>
      </c>
      <c r="L46">
        <f>IF(K46&lt;0.05,1,0)</f>
        <v>0</v>
      </c>
    </row>
    <row r="47" spans="1:12" x14ac:dyDescent="0.2">
      <c r="A47" t="s">
        <v>2443</v>
      </c>
      <c r="B47" t="s">
        <v>655</v>
      </c>
      <c r="C47">
        <v>1</v>
      </c>
      <c r="D47">
        <v>21989</v>
      </c>
      <c r="E47">
        <v>1926</v>
      </c>
      <c r="F47">
        <v>0</v>
      </c>
      <c r="G47">
        <v>0</v>
      </c>
      <c r="H47">
        <f>SUM(D46:E47)</f>
        <v>45166</v>
      </c>
      <c r="I47">
        <f>D47/$H46</f>
        <v>0.48684851436921578</v>
      </c>
      <c r="J47">
        <f>E47/$H46</f>
        <v>4.2642695833148829E-2</v>
      </c>
      <c r="K47">
        <f>ABS((I46+J46)-(I47+J47))</f>
        <v>5.8982420404729174E-2</v>
      </c>
      <c r="L47">
        <f>IF(K46&lt;0.05,1,0)</f>
        <v>0</v>
      </c>
    </row>
    <row r="48" spans="1:12" x14ac:dyDescent="0.2">
      <c r="A48" t="s">
        <v>2444</v>
      </c>
      <c r="B48" t="s">
        <v>1454</v>
      </c>
      <c r="C48">
        <v>0</v>
      </c>
      <c r="D48">
        <v>17601</v>
      </c>
      <c r="E48">
        <v>0</v>
      </c>
      <c r="F48">
        <v>0</v>
      </c>
      <c r="G48">
        <v>1</v>
      </c>
      <c r="H48">
        <f>SUM(D48:E49)</f>
        <v>41960</v>
      </c>
      <c r="I48">
        <f>D48/$H48</f>
        <v>0.4194709246901811</v>
      </c>
      <c r="J48">
        <f>E48/$H48</f>
        <v>0</v>
      </c>
      <c r="K48">
        <f>ABS((I48+J48)-(I49+J49))</f>
        <v>0.1610581506196378</v>
      </c>
      <c r="L48">
        <f>IF(K48&lt;0.05,1,0)</f>
        <v>0</v>
      </c>
    </row>
    <row r="49" spans="1:12" x14ac:dyDescent="0.2">
      <c r="A49" t="s">
        <v>2444</v>
      </c>
      <c r="B49" t="s">
        <v>1105</v>
      </c>
      <c r="C49">
        <v>1</v>
      </c>
      <c r="D49">
        <v>22063</v>
      </c>
      <c r="E49">
        <v>2296</v>
      </c>
      <c r="F49">
        <v>1</v>
      </c>
      <c r="G49">
        <v>0</v>
      </c>
      <c r="H49">
        <f>SUM(D48:E49)</f>
        <v>41960</v>
      </c>
      <c r="I49">
        <f>D49/$H48</f>
        <v>0.52581029551954239</v>
      </c>
      <c r="J49">
        <f>E49/$H48</f>
        <v>5.4718779790276451E-2</v>
      </c>
      <c r="K49">
        <f>ABS((I48+J48)-(I49+J49))</f>
        <v>0.1610581506196378</v>
      </c>
      <c r="L49">
        <f>IF(K48&lt;0.05,1,0)</f>
        <v>0</v>
      </c>
    </row>
    <row r="50" spans="1:12" x14ac:dyDescent="0.2">
      <c r="A50" t="s">
        <v>2445</v>
      </c>
      <c r="B50" t="s">
        <v>1455</v>
      </c>
      <c r="C50">
        <v>0</v>
      </c>
      <c r="D50">
        <v>17559</v>
      </c>
      <c r="E50">
        <v>1369</v>
      </c>
      <c r="F50">
        <v>0</v>
      </c>
      <c r="G50">
        <v>1</v>
      </c>
      <c r="H50">
        <f>SUM(D50:E51)</f>
        <v>46768</v>
      </c>
      <c r="I50">
        <f>D50/$H50</f>
        <v>0.37544902497434141</v>
      </c>
      <c r="J50">
        <f>E50/$H50</f>
        <v>2.9272151898734177E-2</v>
      </c>
      <c r="K50">
        <f>ABS((I50+J50)-(I51+J51))</f>
        <v>0.1905576462538488</v>
      </c>
      <c r="L50">
        <f>IF(K50&lt;0.05,1,0)</f>
        <v>0</v>
      </c>
    </row>
    <row r="51" spans="1:12" x14ac:dyDescent="0.2">
      <c r="A51" t="s">
        <v>2445</v>
      </c>
      <c r="B51" t="s">
        <v>1456</v>
      </c>
      <c r="C51">
        <v>1</v>
      </c>
      <c r="D51">
        <v>27840</v>
      </c>
      <c r="E51">
        <v>0</v>
      </c>
      <c r="F51">
        <v>1</v>
      </c>
      <c r="G51">
        <v>0</v>
      </c>
      <c r="H51">
        <f>SUM(D50:E51)</f>
        <v>46768</v>
      </c>
      <c r="I51">
        <f>D51/$H50</f>
        <v>0.59527882312692437</v>
      </c>
      <c r="J51">
        <f>E51/$H50</f>
        <v>0</v>
      </c>
      <c r="K51">
        <f>ABS((I50+J50)-(I51+J51))</f>
        <v>0.1905576462538488</v>
      </c>
      <c r="L51">
        <f>IF(K50&lt;0.05,1,0)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-0.249977111117893"/>
  </sheetPr>
  <dimension ref="A1:L123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1.6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1463</v>
      </c>
      <c r="C2">
        <v>0</v>
      </c>
      <c r="D2">
        <v>4921</v>
      </c>
      <c r="E2">
        <v>0</v>
      </c>
      <c r="F2">
        <v>0</v>
      </c>
      <c r="G2">
        <v>1</v>
      </c>
      <c r="H2">
        <f>SUM(D2:E3)</f>
        <v>10637</v>
      </c>
      <c r="I2">
        <f>D2/$H2</f>
        <v>0.46263044091379146</v>
      </c>
      <c r="J2">
        <f>E2/$H2</f>
        <v>0</v>
      </c>
      <c r="K2">
        <f>ABS((I2+J2)-(I3+J3))</f>
        <v>7.4739118172417074E-2</v>
      </c>
      <c r="L2">
        <f>IF(K2&lt;0.05,1,0)</f>
        <v>0</v>
      </c>
    </row>
    <row r="3" spans="1:12" x14ac:dyDescent="0.2">
      <c r="A3" t="s">
        <v>2446</v>
      </c>
      <c r="B3" t="s">
        <v>402</v>
      </c>
      <c r="C3">
        <v>1</v>
      </c>
      <c r="D3">
        <v>5342</v>
      </c>
      <c r="E3">
        <v>374</v>
      </c>
      <c r="F3">
        <v>0</v>
      </c>
      <c r="G3">
        <v>0</v>
      </c>
      <c r="H3">
        <f>SUM(D2:E3)</f>
        <v>10637</v>
      </c>
      <c r="I3">
        <f>D3/$H2</f>
        <v>0.50220926953088274</v>
      </c>
      <c r="J3">
        <f>E3/$H2</f>
        <v>3.5160289555325748E-2</v>
      </c>
      <c r="K3">
        <f>ABS((I2+J2)-(I3+J3))</f>
        <v>7.4739118172417074E-2</v>
      </c>
      <c r="L3">
        <f>IF(K2&lt;0.05,1,0)</f>
        <v>0</v>
      </c>
    </row>
    <row r="4" spans="1:12" x14ac:dyDescent="0.2">
      <c r="A4" t="s">
        <v>2447</v>
      </c>
      <c r="B4" t="s">
        <v>1465</v>
      </c>
      <c r="C4">
        <v>1</v>
      </c>
      <c r="D4">
        <v>3614</v>
      </c>
      <c r="E4">
        <v>0</v>
      </c>
      <c r="F4">
        <v>0</v>
      </c>
      <c r="G4">
        <v>1</v>
      </c>
      <c r="H4">
        <f>SUM(D4:E5)</f>
        <v>3955</v>
      </c>
      <c r="I4">
        <f>D4/$H4</f>
        <v>0.91378002528445001</v>
      </c>
      <c r="J4">
        <f>E4/$H4</f>
        <v>0</v>
      </c>
      <c r="K4">
        <f>ABS((I4+J4)-(I5+J5))</f>
        <v>0.82756005056890003</v>
      </c>
      <c r="L4">
        <f>IF(K4&lt;0.05,1,0)</f>
        <v>0</v>
      </c>
    </row>
    <row r="5" spans="1:12" x14ac:dyDescent="0.2">
      <c r="A5" t="s">
        <v>2447</v>
      </c>
      <c r="B5" t="s">
        <v>1466</v>
      </c>
      <c r="C5">
        <v>0</v>
      </c>
      <c r="D5">
        <v>258</v>
      </c>
      <c r="E5">
        <v>83</v>
      </c>
      <c r="F5">
        <v>0</v>
      </c>
      <c r="G5">
        <v>0</v>
      </c>
      <c r="H5">
        <f>SUM(D4:E5)</f>
        <v>3955</v>
      </c>
      <c r="I5">
        <f>D5/$H4</f>
        <v>6.5233881163084706E-2</v>
      </c>
      <c r="J5">
        <f>E5/$H4</f>
        <v>2.0986093552465234E-2</v>
      </c>
      <c r="K5">
        <f>ABS((I4+J4)-(I5+J5))</f>
        <v>0.82756005056890003</v>
      </c>
      <c r="L5">
        <f>IF(K4&lt;0.05,1,0)</f>
        <v>0</v>
      </c>
    </row>
    <row r="6" spans="1:12" x14ac:dyDescent="0.2">
      <c r="A6" t="s">
        <v>2448</v>
      </c>
      <c r="B6" t="s">
        <v>1469</v>
      </c>
      <c r="C6">
        <v>1</v>
      </c>
      <c r="D6">
        <v>4765</v>
      </c>
      <c r="E6">
        <v>266</v>
      </c>
      <c r="F6">
        <v>0</v>
      </c>
      <c r="G6">
        <v>1</v>
      </c>
      <c r="H6">
        <f>SUM(D6:E7)</f>
        <v>5651</v>
      </c>
      <c r="I6">
        <f>D6/$H6</f>
        <v>0.84321359051495315</v>
      </c>
      <c r="J6">
        <f>E6/$H6</f>
        <v>4.7071314811537777E-2</v>
      </c>
      <c r="K6">
        <f>ABS((I6+J6)-(I7+J7))</f>
        <v>0.78056981065298181</v>
      </c>
      <c r="L6">
        <f>IF(K6&lt;0.05,1,0)</f>
        <v>0</v>
      </c>
    </row>
    <row r="7" spans="1:12" x14ac:dyDescent="0.2">
      <c r="A7" t="s">
        <v>2448</v>
      </c>
      <c r="B7" t="s">
        <v>1470</v>
      </c>
      <c r="C7">
        <v>0</v>
      </c>
      <c r="D7">
        <v>620</v>
      </c>
      <c r="E7">
        <v>0</v>
      </c>
      <c r="F7">
        <v>0</v>
      </c>
      <c r="G7">
        <v>0</v>
      </c>
      <c r="H7">
        <f>SUM(D6:E7)</f>
        <v>5651</v>
      </c>
      <c r="I7">
        <f>D7/$H6</f>
        <v>0.10971509467350911</v>
      </c>
      <c r="J7">
        <f>E7/$H6</f>
        <v>0</v>
      </c>
      <c r="K7">
        <f>ABS((I6+J6)-(I7+J7))</f>
        <v>0.78056981065298181</v>
      </c>
      <c r="L7">
        <f>IF(K6&lt;0.05,1,0)</f>
        <v>0</v>
      </c>
    </row>
    <row r="8" spans="1:12" x14ac:dyDescent="0.2">
      <c r="A8" t="s">
        <v>2449</v>
      </c>
      <c r="B8" t="s">
        <v>562</v>
      </c>
      <c r="C8">
        <v>0</v>
      </c>
      <c r="D8">
        <v>4868</v>
      </c>
      <c r="E8">
        <v>345</v>
      </c>
      <c r="F8">
        <v>0</v>
      </c>
      <c r="G8">
        <v>1</v>
      </c>
      <c r="H8">
        <f>SUM(D8:E9)</f>
        <v>12391</v>
      </c>
      <c r="I8">
        <f>D8/$H8</f>
        <v>0.39286578968606245</v>
      </c>
      <c r="J8">
        <f>E8/$H8</f>
        <v>2.7842789121136309E-2</v>
      </c>
      <c r="K8">
        <f>ABS((I8+J8)-(I9+J9))</f>
        <v>0.15858284238560244</v>
      </c>
      <c r="L8">
        <f>IF(K8&lt;0.05,1,0)</f>
        <v>0</v>
      </c>
    </row>
    <row r="9" spans="1:12" x14ac:dyDescent="0.2">
      <c r="A9" t="s">
        <v>2449</v>
      </c>
      <c r="B9" t="s">
        <v>1473</v>
      </c>
      <c r="C9">
        <v>1</v>
      </c>
      <c r="D9">
        <v>7178</v>
      </c>
      <c r="E9">
        <v>0</v>
      </c>
      <c r="F9">
        <v>0</v>
      </c>
      <c r="G9">
        <v>0</v>
      </c>
      <c r="H9">
        <f>SUM(D8:E9)</f>
        <v>12391</v>
      </c>
      <c r="I9">
        <f>D9/$H8</f>
        <v>0.57929142119280119</v>
      </c>
      <c r="J9">
        <f>E9/$H8</f>
        <v>0</v>
      </c>
      <c r="K9">
        <f>ABS((I8+J8)-(I9+J9))</f>
        <v>0.15858284238560244</v>
      </c>
      <c r="L9">
        <f>IF(K8&lt;0.05,1,0)</f>
        <v>0</v>
      </c>
    </row>
    <row r="10" spans="1:12" x14ac:dyDescent="0.2">
      <c r="A10" t="s">
        <v>2450</v>
      </c>
      <c r="B10" t="s">
        <v>1476</v>
      </c>
      <c r="C10">
        <v>1</v>
      </c>
      <c r="D10">
        <v>5807</v>
      </c>
      <c r="E10">
        <v>335</v>
      </c>
      <c r="F10">
        <v>1</v>
      </c>
      <c r="G10">
        <v>1</v>
      </c>
      <c r="H10">
        <f>SUM(D10:E11)</f>
        <v>7733</v>
      </c>
      <c r="I10">
        <f>D10/$H10</f>
        <v>0.75093754041122462</v>
      </c>
      <c r="J10">
        <f>E10/$H10</f>
        <v>4.3320832794517004E-2</v>
      </c>
      <c r="K10">
        <f>ABS((I10+J10)-(I11+J11))</f>
        <v>0.58851674641148333</v>
      </c>
      <c r="L10">
        <f>IF(K10&lt;0.05,1,0)</f>
        <v>0</v>
      </c>
    </row>
    <row r="11" spans="1:12" x14ac:dyDescent="0.2">
      <c r="A11" t="s">
        <v>2450</v>
      </c>
      <c r="B11" t="s">
        <v>1477</v>
      </c>
      <c r="C11">
        <v>0</v>
      </c>
      <c r="D11">
        <v>1591</v>
      </c>
      <c r="E11">
        <v>0</v>
      </c>
      <c r="F11">
        <v>0</v>
      </c>
      <c r="G11">
        <v>0</v>
      </c>
      <c r="H11">
        <f>SUM(D10:E11)</f>
        <v>7733</v>
      </c>
      <c r="I11">
        <f>D11/$H10</f>
        <v>0.20574162679425836</v>
      </c>
      <c r="J11">
        <f>E11/$H10</f>
        <v>0</v>
      </c>
      <c r="K11">
        <f>ABS((I10+J10)-(I11+J11))</f>
        <v>0.58851674641148333</v>
      </c>
      <c r="L11">
        <f>IF(K10&lt;0.05,1,0)</f>
        <v>0</v>
      </c>
    </row>
    <row r="12" spans="1:12" x14ac:dyDescent="0.2">
      <c r="A12" t="s">
        <v>2451</v>
      </c>
      <c r="B12" t="s">
        <v>1480</v>
      </c>
      <c r="C12">
        <v>1</v>
      </c>
      <c r="D12">
        <v>5703</v>
      </c>
      <c r="E12">
        <v>371</v>
      </c>
      <c r="F12">
        <v>0</v>
      </c>
      <c r="G12">
        <v>1</v>
      </c>
      <c r="H12">
        <f>SUM(D12:E13)</f>
        <v>9594</v>
      </c>
      <c r="I12">
        <f>D12/$H12</f>
        <v>0.59443402126328959</v>
      </c>
      <c r="J12">
        <f>E12/$H12</f>
        <v>3.8670002084636231E-2</v>
      </c>
      <c r="K12">
        <f>ABS((I12+J12)-(I13+J13))</f>
        <v>0.26620804669585157</v>
      </c>
      <c r="L12">
        <f>IF(K12&lt;0.05,1,0)</f>
        <v>0</v>
      </c>
    </row>
    <row r="13" spans="1:12" x14ac:dyDescent="0.2">
      <c r="A13" t="s">
        <v>2451</v>
      </c>
      <c r="B13" t="s">
        <v>1481</v>
      </c>
      <c r="C13">
        <v>0</v>
      </c>
      <c r="D13">
        <v>3164</v>
      </c>
      <c r="E13">
        <v>356</v>
      </c>
      <c r="F13">
        <v>0</v>
      </c>
      <c r="G13">
        <v>0</v>
      </c>
      <c r="H13">
        <f>SUM(D12:E13)</f>
        <v>9594</v>
      </c>
      <c r="I13">
        <f>D13/$H12</f>
        <v>0.32978945174067126</v>
      </c>
      <c r="J13">
        <f>E13/$H12</f>
        <v>3.7106524911402962E-2</v>
      </c>
      <c r="K13">
        <f>ABS((I12+J12)-(I13+J13))</f>
        <v>0.26620804669585157</v>
      </c>
      <c r="L13">
        <f>IF(K12&lt;0.05,1,0)</f>
        <v>0</v>
      </c>
    </row>
    <row r="14" spans="1:12" x14ac:dyDescent="0.2">
      <c r="A14" t="s">
        <v>2452</v>
      </c>
      <c r="B14" t="s">
        <v>1482</v>
      </c>
      <c r="C14">
        <v>1</v>
      </c>
      <c r="D14">
        <v>5449</v>
      </c>
      <c r="E14">
        <v>270</v>
      </c>
      <c r="F14">
        <v>0</v>
      </c>
      <c r="G14">
        <v>1</v>
      </c>
      <c r="H14">
        <f>SUM(D14:E15)</f>
        <v>10658</v>
      </c>
      <c r="I14">
        <f>D14/$H14</f>
        <v>0.51125914805779693</v>
      </c>
      <c r="J14">
        <f>E14/$H14</f>
        <v>2.533308313004316E-2</v>
      </c>
      <c r="K14">
        <f>ABS((I14+J14)-(I15+J15))</f>
        <v>7.3184462375680159E-2</v>
      </c>
      <c r="L14">
        <f>IF(K14&lt;0.05,1,0)</f>
        <v>0</v>
      </c>
    </row>
    <row r="15" spans="1:12" x14ac:dyDescent="0.2">
      <c r="A15" t="s">
        <v>2452</v>
      </c>
      <c r="B15" t="s">
        <v>1483</v>
      </c>
      <c r="C15">
        <v>0</v>
      </c>
      <c r="D15">
        <v>4519</v>
      </c>
      <c r="E15">
        <v>420</v>
      </c>
      <c r="F15">
        <v>0</v>
      </c>
      <c r="G15">
        <v>0</v>
      </c>
      <c r="H15">
        <f>SUM(D14:E15)</f>
        <v>10658</v>
      </c>
      <c r="I15">
        <f>D15/$H14</f>
        <v>0.42400075060987052</v>
      </c>
      <c r="J15">
        <f>E15/$H14</f>
        <v>3.9407018202289361E-2</v>
      </c>
      <c r="K15">
        <f>ABS((I14+J14)-(I15+J15))</f>
        <v>7.3184462375680159E-2</v>
      </c>
      <c r="L15">
        <f>IF(K14&lt;0.05,1,0)</f>
        <v>0</v>
      </c>
    </row>
    <row r="16" spans="1:12" x14ac:dyDescent="0.2">
      <c r="A16" t="s">
        <v>2453</v>
      </c>
      <c r="B16" t="s">
        <v>1487</v>
      </c>
      <c r="C16">
        <v>1</v>
      </c>
      <c r="D16">
        <v>9908</v>
      </c>
      <c r="E16">
        <v>321</v>
      </c>
      <c r="F16">
        <v>1</v>
      </c>
      <c r="G16">
        <v>1</v>
      </c>
      <c r="H16">
        <f>SUM(D16:E17)</f>
        <v>12139</v>
      </c>
      <c r="I16">
        <f>D16/$H16</f>
        <v>0.81621220858390309</v>
      </c>
      <c r="J16">
        <f>E16/$H16</f>
        <v>2.6443693879232226E-2</v>
      </c>
      <c r="K16">
        <f>ABS((I16+J16)-(I17+J17))</f>
        <v>0.68531180492627064</v>
      </c>
      <c r="L16">
        <f>IF(K16&lt;0.05,1,0)</f>
        <v>0</v>
      </c>
    </row>
    <row r="17" spans="1:12" x14ac:dyDescent="0.2">
      <c r="A17" t="s">
        <v>2453</v>
      </c>
      <c r="B17" t="s">
        <v>100</v>
      </c>
      <c r="C17">
        <v>0</v>
      </c>
      <c r="D17">
        <v>1910</v>
      </c>
      <c r="E17">
        <v>0</v>
      </c>
      <c r="F17">
        <v>0</v>
      </c>
      <c r="G17">
        <v>0</v>
      </c>
      <c r="H17">
        <f>SUM(D16:E17)</f>
        <v>12139</v>
      </c>
      <c r="I17">
        <f>D17/$H16</f>
        <v>0.15734409753686465</v>
      </c>
      <c r="J17">
        <f>E17/$H16</f>
        <v>0</v>
      </c>
      <c r="K17">
        <f>ABS((I16+J16)-(I17+J17))</f>
        <v>0.68531180492627064</v>
      </c>
      <c r="L17">
        <f>IF(K16&lt;0.05,1,0)</f>
        <v>0</v>
      </c>
    </row>
    <row r="18" spans="1:12" x14ac:dyDescent="0.2">
      <c r="A18" t="s">
        <v>2454</v>
      </c>
      <c r="B18" t="s">
        <v>1498</v>
      </c>
      <c r="C18">
        <v>1</v>
      </c>
      <c r="D18">
        <v>6185</v>
      </c>
      <c r="E18">
        <v>388</v>
      </c>
      <c r="F18">
        <v>0</v>
      </c>
      <c r="G18">
        <v>1</v>
      </c>
      <c r="H18">
        <f>SUM(D18:E19)</f>
        <v>12299</v>
      </c>
      <c r="I18">
        <f>D18/$H18</f>
        <v>0.50288641352955521</v>
      </c>
      <c r="J18">
        <f>E18/$H18</f>
        <v>3.1547280266688349E-2</v>
      </c>
      <c r="K18">
        <f>ABS((I18+J18)-(I19+J19))</f>
        <v>6.8867387592487117E-2</v>
      </c>
      <c r="L18">
        <f>IF(K18&lt;0.05,1,0)</f>
        <v>0</v>
      </c>
    </row>
    <row r="19" spans="1:12" x14ac:dyDescent="0.2">
      <c r="A19" t="s">
        <v>2454</v>
      </c>
      <c r="B19" t="s">
        <v>1499</v>
      </c>
      <c r="C19">
        <v>0</v>
      </c>
      <c r="D19">
        <v>5726</v>
      </c>
      <c r="E19">
        <v>0</v>
      </c>
      <c r="F19">
        <v>0</v>
      </c>
      <c r="G19">
        <v>0</v>
      </c>
      <c r="H19">
        <f>SUM(D18:E19)</f>
        <v>12299</v>
      </c>
      <c r="I19">
        <f>D19/$H18</f>
        <v>0.46556630620375639</v>
      </c>
      <c r="J19">
        <f>E19/$H18</f>
        <v>0</v>
      </c>
      <c r="K19">
        <f>ABS((I18+J18)-(I19+J19))</f>
        <v>6.8867387592487117E-2</v>
      </c>
      <c r="L19">
        <f>IF(K18&lt;0.05,1,0)</f>
        <v>0</v>
      </c>
    </row>
    <row r="20" spans="1:12" x14ac:dyDescent="0.2">
      <c r="A20" t="s">
        <v>2455</v>
      </c>
      <c r="B20" t="s">
        <v>1500</v>
      </c>
      <c r="C20">
        <v>1</v>
      </c>
      <c r="D20">
        <v>6039</v>
      </c>
      <c r="E20">
        <v>0</v>
      </c>
      <c r="F20">
        <v>1</v>
      </c>
      <c r="G20">
        <v>1</v>
      </c>
      <c r="H20">
        <f>SUM(D20:E21)</f>
        <v>9075</v>
      </c>
      <c r="I20">
        <f>D20/$H20</f>
        <v>0.66545454545454541</v>
      </c>
      <c r="J20">
        <f>E20/$H20</f>
        <v>0</v>
      </c>
      <c r="K20">
        <f>ABS((I20+J20)-(I21+J21))</f>
        <v>0.33090909090909087</v>
      </c>
      <c r="L20">
        <f>IF(K20&lt;0.05,1,0)</f>
        <v>0</v>
      </c>
    </row>
    <row r="21" spans="1:12" x14ac:dyDescent="0.2">
      <c r="A21" t="s">
        <v>2455</v>
      </c>
      <c r="B21" t="s">
        <v>1501</v>
      </c>
      <c r="C21">
        <v>0</v>
      </c>
      <c r="D21">
        <v>2767</v>
      </c>
      <c r="E21">
        <v>269</v>
      </c>
      <c r="F21">
        <v>0</v>
      </c>
      <c r="G21">
        <v>0</v>
      </c>
      <c r="H21">
        <f>SUM(D20:E21)</f>
        <v>9075</v>
      </c>
      <c r="I21">
        <f>D21/$H20</f>
        <v>0.30490358126721762</v>
      </c>
      <c r="J21">
        <f>E21/$H20</f>
        <v>2.9641873278236915E-2</v>
      </c>
      <c r="K21">
        <f>ABS((I20+J20)-(I21+J21))</f>
        <v>0.33090909090909087</v>
      </c>
      <c r="L21">
        <f>IF(K20&lt;0.05,1,0)</f>
        <v>0</v>
      </c>
    </row>
    <row r="22" spans="1:12" x14ac:dyDescent="0.2">
      <c r="A22" t="s">
        <v>2456</v>
      </c>
      <c r="B22" t="s">
        <v>1504</v>
      </c>
      <c r="C22">
        <v>1</v>
      </c>
      <c r="D22">
        <v>4666</v>
      </c>
      <c r="E22">
        <v>296</v>
      </c>
      <c r="F22">
        <v>0</v>
      </c>
      <c r="G22">
        <v>1</v>
      </c>
      <c r="H22">
        <f>SUM(D22:E23)</f>
        <v>7493</v>
      </c>
      <c r="I22">
        <f>D22/$H22</f>
        <v>0.62271453356466033</v>
      </c>
      <c r="J22">
        <f>E22/$H22</f>
        <v>3.9503536634191913E-2</v>
      </c>
      <c r="K22">
        <f>ABS((I22+J22)-(I23+J23))</f>
        <v>0.32443614039770452</v>
      </c>
      <c r="L22">
        <f>IF(K22&lt;0.05,1,0)</f>
        <v>0</v>
      </c>
    </row>
    <row r="23" spans="1:12" x14ac:dyDescent="0.2">
      <c r="A23" t="s">
        <v>2456</v>
      </c>
      <c r="B23" t="s">
        <v>1505</v>
      </c>
      <c r="C23">
        <v>0</v>
      </c>
      <c r="D23">
        <v>2531</v>
      </c>
      <c r="E23">
        <v>0</v>
      </c>
      <c r="F23">
        <v>0</v>
      </c>
      <c r="G23">
        <v>0</v>
      </c>
      <c r="H23">
        <f>SUM(D22:E23)</f>
        <v>7493</v>
      </c>
      <c r="I23">
        <f>D23/$H22</f>
        <v>0.33778192980114774</v>
      </c>
      <c r="J23">
        <f>E23/$H22</f>
        <v>0</v>
      </c>
      <c r="K23">
        <f>ABS((I22+J22)-(I23+J23))</f>
        <v>0.32443614039770452</v>
      </c>
      <c r="L23">
        <f>IF(K22&lt;0.05,1,0)</f>
        <v>0</v>
      </c>
    </row>
    <row r="24" spans="1:12" x14ac:dyDescent="0.2">
      <c r="A24" t="s">
        <v>2457</v>
      </c>
      <c r="B24" t="s">
        <v>371</v>
      </c>
      <c r="C24">
        <v>1</v>
      </c>
      <c r="D24">
        <v>3764</v>
      </c>
      <c r="E24">
        <v>222</v>
      </c>
      <c r="F24">
        <v>0</v>
      </c>
      <c r="G24">
        <v>1</v>
      </c>
      <c r="H24">
        <f>SUM(D24:E25)</f>
        <v>4729</v>
      </c>
      <c r="I24">
        <f>D24/$H24</f>
        <v>0.7959399450200888</v>
      </c>
      <c r="J24">
        <f>E24/$H24</f>
        <v>4.6944385705223093E-2</v>
      </c>
      <c r="K24">
        <f>ABS((I24+J24)-(I25+J25))</f>
        <v>0.68576866145062376</v>
      </c>
      <c r="L24">
        <f>IF(K24&lt;0.05,1,0)</f>
        <v>0</v>
      </c>
    </row>
    <row r="25" spans="1:12" x14ac:dyDescent="0.2">
      <c r="A25" t="s">
        <v>2457</v>
      </c>
      <c r="B25" t="s">
        <v>1506</v>
      </c>
      <c r="C25">
        <v>0</v>
      </c>
      <c r="D25">
        <v>743</v>
      </c>
      <c r="E25">
        <v>0</v>
      </c>
      <c r="F25">
        <v>0</v>
      </c>
      <c r="G25">
        <v>0</v>
      </c>
      <c r="H25">
        <f>SUM(D24:E25)</f>
        <v>4729</v>
      </c>
      <c r="I25">
        <f>D25/$H24</f>
        <v>0.15711566927468809</v>
      </c>
      <c r="J25">
        <f>E25/$H24</f>
        <v>0</v>
      </c>
      <c r="K25">
        <f>ABS((I24+J24)-(I25+J25))</f>
        <v>0.68576866145062376</v>
      </c>
      <c r="L25">
        <f>IF(K24&lt;0.05,1,0)</f>
        <v>0</v>
      </c>
    </row>
    <row r="26" spans="1:12" x14ac:dyDescent="0.2">
      <c r="A26" t="s">
        <v>2458</v>
      </c>
      <c r="B26" t="s">
        <v>1510</v>
      </c>
      <c r="C26">
        <v>1</v>
      </c>
      <c r="D26">
        <v>3787</v>
      </c>
      <c r="E26">
        <v>275</v>
      </c>
      <c r="F26">
        <v>1</v>
      </c>
      <c r="G26">
        <v>1</v>
      </c>
      <c r="H26">
        <f>SUM(D26:E27)</f>
        <v>5722</v>
      </c>
      <c r="I26">
        <f>D26/$H26</f>
        <v>0.66183152743795881</v>
      </c>
      <c r="J26">
        <f>E26/$H26</f>
        <v>4.8060118839566582E-2</v>
      </c>
      <c r="K26">
        <f>ABS((I26+J26)-(I27+J27))</f>
        <v>0.41978329255505076</v>
      </c>
      <c r="L26">
        <f>IF(K26&lt;0.05,1,0)</f>
        <v>0</v>
      </c>
    </row>
    <row r="27" spans="1:12" x14ac:dyDescent="0.2">
      <c r="A27" t="s">
        <v>2458</v>
      </c>
      <c r="B27" t="s">
        <v>166</v>
      </c>
      <c r="C27">
        <v>0</v>
      </c>
      <c r="D27">
        <v>1660</v>
      </c>
      <c r="E27">
        <v>0</v>
      </c>
      <c r="F27">
        <v>0</v>
      </c>
      <c r="G27">
        <v>0</v>
      </c>
      <c r="H27">
        <f>SUM(D26:E27)</f>
        <v>5722</v>
      </c>
      <c r="I27">
        <f>D27/$H26</f>
        <v>0.29010835372247468</v>
      </c>
      <c r="J27">
        <f>E27/$H26</f>
        <v>0</v>
      </c>
      <c r="K27">
        <f>ABS((I26+J26)-(I27+J27))</f>
        <v>0.41978329255505076</v>
      </c>
      <c r="L27">
        <f>IF(K26&lt;0.05,1,0)</f>
        <v>0</v>
      </c>
    </row>
    <row r="28" spans="1:12" x14ac:dyDescent="0.2">
      <c r="A28" t="s">
        <v>2459</v>
      </c>
      <c r="B28" t="s">
        <v>1513</v>
      </c>
      <c r="C28">
        <v>1</v>
      </c>
      <c r="D28">
        <v>6766</v>
      </c>
      <c r="E28">
        <v>402</v>
      </c>
      <c r="F28">
        <v>1</v>
      </c>
      <c r="G28">
        <v>1</v>
      </c>
      <c r="H28">
        <f>SUM(D28:E29)</f>
        <v>11002</v>
      </c>
      <c r="I28">
        <f>D28/$H28</f>
        <v>0.61497909471005274</v>
      </c>
      <c r="J28">
        <f>E28/$H28</f>
        <v>3.6538811125249954E-2</v>
      </c>
      <c r="K28">
        <f>ABS((I28+J28)-(I29+J29))</f>
        <v>0.30303581167060534</v>
      </c>
      <c r="L28">
        <f>IF(K28&lt;0.05,1,0)</f>
        <v>0</v>
      </c>
    </row>
    <row r="29" spans="1:12" x14ac:dyDescent="0.2">
      <c r="A29" t="s">
        <v>2459</v>
      </c>
      <c r="B29" t="s">
        <v>1514</v>
      </c>
      <c r="C29">
        <v>0</v>
      </c>
      <c r="D29">
        <v>3834</v>
      </c>
      <c r="E29">
        <v>0</v>
      </c>
      <c r="F29">
        <v>0</v>
      </c>
      <c r="G29">
        <v>0</v>
      </c>
      <c r="H29">
        <f>SUM(D28:E29)</f>
        <v>11002</v>
      </c>
      <c r="I29">
        <f>D29/$H28</f>
        <v>0.34848209416469733</v>
      </c>
      <c r="J29">
        <f>E29/$H28</f>
        <v>0</v>
      </c>
      <c r="K29">
        <f>ABS((I28+J28)-(I29+J29))</f>
        <v>0.30303581167060534</v>
      </c>
      <c r="L29">
        <f>IF(K28&lt;0.05,1,0)</f>
        <v>0</v>
      </c>
    </row>
    <row r="30" spans="1:12" x14ac:dyDescent="0.2">
      <c r="A30" t="s">
        <v>2460</v>
      </c>
      <c r="B30" t="s">
        <v>1515</v>
      </c>
      <c r="C30">
        <v>1</v>
      </c>
      <c r="D30">
        <v>6538</v>
      </c>
      <c r="E30">
        <v>420</v>
      </c>
      <c r="F30">
        <v>1</v>
      </c>
      <c r="G30">
        <v>1</v>
      </c>
      <c r="H30">
        <f>SUM(D30:E31)</f>
        <v>11631</v>
      </c>
      <c r="I30">
        <f>D30/$H30</f>
        <v>0.56211847648525493</v>
      </c>
      <c r="J30">
        <f>E30/$H30</f>
        <v>3.6110394635027084E-2</v>
      </c>
      <c r="K30">
        <f>ABS((I30+J30)-(I31+J31))</f>
        <v>0.196457742240564</v>
      </c>
      <c r="L30">
        <f>IF(K30&lt;0.05,1,0)</f>
        <v>0</v>
      </c>
    </row>
    <row r="31" spans="1:12" x14ac:dyDescent="0.2">
      <c r="A31" t="s">
        <v>2460</v>
      </c>
      <c r="B31" t="s">
        <v>1516</v>
      </c>
      <c r="C31">
        <v>0</v>
      </c>
      <c r="D31">
        <v>4673</v>
      </c>
      <c r="E31">
        <v>0</v>
      </c>
      <c r="F31">
        <v>0</v>
      </c>
      <c r="G31">
        <v>0</v>
      </c>
      <c r="H31">
        <f>SUM(D30:E31)</f>
        <v>11631</v>
      </c>
      <c r="I31">
        <f>D31/$H30</f>
        <v>0.401771128879718</v>
      </c>
      <c r="J31">
        <f>E31/$H30</f>
        <v>0</v>
      </c>
      <c r="K31">
        <f>ABS((I30+J30)-(I31+J31))</f>
        <v>0.196457742240564</v>
      </c>
      <c r="L31">
        <f>IF(K30&lt;0.05,1,0)</f>
        <v>0</v>
      </c>
    </row>
    <row r="32" spans="1:12" x14ac:dyDescent="0.2">
      <c r="A32" t="s">
        <v>2461</v>
      </c>
      <c r="B32" t="s">
        <v>1517</v>
      </c>
      <c r="C32">
        <v>1</v>
      </c>
      <c r="D32">
        <v>7110</v>
      </c>
      <c r="E32">
        <v>3292</v>
      </c>
      <c r="F32">
        <v>1</v>
      </c>
      <c r="G32">
        <v>1</v>
      </c>
      <c r="H32">
        <f>SUM(D32:E33)</f>
        <v>13764</v>
      </c>
      <c r="I32">
        <f>D32/$H32</f>
        <v>0.51656495204882302</v>
      </c>
      <c r="J32">
        <f>E32/$H32</f>
        <v>0.23917465852949724</v>
      </c>
      <c r="K32">
        <f>ABS((I32+J32)-(I33+J33))</f>
        <v>0.51147922115664057</v>
      </c>
      <c r="L32">
        <f>IF(K32&lt;0.05,1,0)</f>
        <v>0</v>
      </c>
    </row>
    <row r="33" spans="1:12" x14ac:dyDescent="0.2">
      <c r="A33" t="s">
        <v>2461</v>
      </c>
      <c r="B33" t="s">
        <v>490</v>
      </c>
      <c r="C33">
        <v>0</v>
      </c>
      <c r="D33">
        <v>3362</v>
      </c>
      <c r="E33">
        <v>0</v>
      </c>
      <c r="F33">
        <v>0</v>
      </c>
      <c r="G33">
        <v>0</v>
      </c>
      <c r="H33">
        <f>SUM(D32:E33)</f>
        <v>13764</v>
      </c>
      <c r="I33">
        <f>D33/$H32</f>
        <v>0.24426038942167974</v>
      </c>
      <c r="J33">
        <f>E33/$H32</f>
        <v>0</v>
      </c>
      <c r="K33">
        <f>ABS((I32+J32)-(I33+J33))</f>
        <v>0.51147922115664057</v>
      </c>
      <c r="L33">
        <f>IF(K32&lt;0.05,1,0)</f>
        <v>0</v>
      </c>
    </row>
    <row r="34" spans="1:12" x14ac:dyDescent="0.2">
      <c r="A34" t="s">
        <v>2462</v>
      </c>
      <c r="B34" t="s">
        <v>21</v>
      </c>
      <c r="C34">
        <v>0</v>
      </c>
      <c r="D34">
        <v>5387</v>
      </c>
      <c r="E34">
        <v>0</v>
      </c>
      <c r="F34">
        <v>0</v>
      </c>
      <c r="G34">
        <v>1</v>
      </c>
      <c r="H34">
        <f>SUM(D34:E35)</f>
        <v>13513</v>
      </c>
      <c r="I34">
        <f>D34/$H34</f>
        <v>0.39865314881965513</v>
      </c>
      <c r="J34">
        <f>E34/$H34</f>
        <v>0</v>
      </c>
      <c r="K34">
        <f>ABS((I34+J34)-(I35+J35))</f>
        <v>0.20269370236068968</v>
      </c>
      <c r="L34">
        <f>IF(K34&lt;0.05,1,0)</f>
        <v>0</v>
      </c>
    </row>
    <row r="35" spans="1:12" x14ac:dyDescent="0.2">
      <c r="A35" t="s">
        <v>2462</v>
      </c>
      <c r="B35" t="s">
        <v>1519</v>
      </c>
      <c r="C35">
        <v>1</v>
      </c>
      <c r="D35">
        <v>7559</v>
      </c>
      <c r="E35">
        <v>567</v>
      </c>
      <c r="F35">
        <v>0</v>
      </c>
      <c r="G35">
        <v>0</v>
      </c>
      <c r="H35">
        <f>SUM(D34:E35)</f>
        <v>13513</v>
      </c>
      <c r="I35">
        <f>D35/$H34</f>
        <v>0.55938725671575518</v>
      </c>
      <c r="J35">
        <f>E35/$H34</f>
        <v>4.1959594464589654E-2</v>
      </c>
      <c r="K35">
        <f>ABS((I34+J34)-(I35+J35))</f>
        <v>0.20269370236068968</v>
      </c>
      <c r="L35">
        <f>IF(K34&lt;0.05,1,0)</f>
        <v>0</v>
      </c>
    </row>
    <row r="36" spans="1:12" x14ac:dyDescent="0.2">
      <c r="A36" t="s">
        <v>2463</v>
      </c>
      <c r="B36" t="s">
        <v>1520</v>
      </c>
      <c r="C36">
        <v>0</v>
      </c>
      <c r="D36">
        <v>5035</v>
      </c>
      <c r="E36">
        <v>288</v>
      </c>
      <c r="F36">
        <v>0</v>
      </c>
      <c r="G36">
        <v>1</v>
      </c>
      <c r="H36">
        <f>SUM(D36:E37)</f>
        <v>11579</v>
      </c>
      <c r="I36">
        <f>D36/$H36</f>
        <v>0.43483893255030659</v>
      </c>
      <c r="J36">
        <f>E36/$H36</f>
        <v>2.4872614215389929E-2</v>
      </c>
      <c r="K36">
        <f>ABS((I36+J36)-(I37+J37))</f>
        <v>8.057690646860699E-2</v>
      </c>
      <c r="L36">
        <f>IF(K36&lt;0.05,1,0)</f>
        <v>0</v>
      </c>
    </row>
    <row r="37" spans="1:12" x14ac:dyDescent="0.2">
      <c r="A37" t="s">
        <v>2463</v>
      </c>
      <c r="B37" t="s">
        <v>1521</v>
      </c>
      <c r="C37">
        <v>1</v>
      </c>
      <c r="D37">
        <v>6256</v>
      </c>
      <c r="E37">
        <v>0</v>
      </c>
      <c r="F37">
        <v>0</v>
      </c>
      <c r="G37">
        <v>0</v>
      </c>
      <c r="H37">
        <f>SUM(D36:E37)</f>
        <v>11579</v>
      </c>
      <c r="I37">
        <f>D37/$H36</f>
        <v>0.54028845323430352</v>
      </c>
      <c r="J37">
        <f>E37/$H36</f>
        <v>0</v>
      </c>
      <c r="K37">
        <f>ABS((I36+J36)-(I37+J37))</f>
        <v>8.057690646860699E-2</v>
      </c>
      <c r="L37">
        <f>IF(K36&lt;0.05,1,0)</f>
        <v>0</v>
      </c>
    </row>
    <row r="38" spans="1:12" x14ac:dyDescent="0.2">
      <c r="A38" t="s">
        <v>2464</v>
      </c>
      <c r="B38" t="s">
        <v>1526</v>
      </c>
      <c r="C38">
        <v>1</v>
      </c>
      <c r="D38">
        <v>5853</v>
      </c>
      <c r="E38">
        <v>473</v>
      </c>
      <c r="F38">
        <v>0</v>
      </c>
      <c r="G38">
        <v>1</v>
      </c>
      <c r="H38">
        <f>SUM(D38:E39)</f>
        <v>11533</v>
      </c>
      <c r="I38">
        <f>D38/$H38</f>
        <v>0.50750021676927082</v>
      </c>
      <c r="J38">
        <f>E38/$H38</f>
        <v>4.1012746033122348E-2</v>
      </c>
      <c r="K38">
        <f>ABS((I38+J38)-(I39+J39))</f>
        <v>9.7025925604786289E-2</v>
      </c>
      <c r="L38">
        <f>IF(K38&lt;0.05,1,0)</f>
        <v>0</v>
      </c>
    </row>
    <row r="39" spans="1:12" x14ac:dyDescent="0.2">
      <c r="A39" t="s">
        <v>2464</v>
      </c>
      <c r="B39" t="s">
        <v>1527</v>
      </c>
      <c r="C39">
        <v>0</v>
      </c>
      <c r="D39">
        <v>5207</v>
      </c>
      <c r="E39">
        <v>0</v>
      </c>
      <c r="F39">
        <v>0</v>
      </c>
      <c r="G39">
        <v>0</v>
      </c>
      <c r="H39">
        <f>SUM(D38:E39)</f>
        <v>11533</v>
      </c>
      <c r="I39">
        <f>D39/$H38</f>
        <v>0.45148703719760686</v>
      </c>
      <c r="J39">
        <f>E39/$H38</f>
        <v>0</v>
      </c>
      <c r="K39">
        <f>ABS((I38+J38)-(I39+J39))</f>
        <v>9.7025925604786289E-2</v>
      </c>
      <c r="L39">
        <f>IF(K38&lt;0.05,1,0)</f>
        <v>0</v>
      </c>
    </row>
    <row r="40" spans="1:12" x14ac:dyDescent="0.2">
      <c r="A40" t="s">
        <v>2465</v>
      </c>
      <c r="B40" t="s">
        <v>256</v>
      </c>
      <c r="C40">
        <v>1</v>
      </c>
      <c r="D40">
        <v>7090</v>
      </c>
      <c r="E40">
        <v>0</v>
      </c>
      <c r="F40">
        <v>0</v>
      </c>
      <c r="G40">
        <v>1</v>
      </c>
      <c r="H40">
        <f>SUM(D40:E41)</f>
        <v>12445</v>
      </c>
      <c r="I40">
        <f>D40/$H40</f>
        <v>0.56970670952189639</v>
      </c>
      <c r="J40">
        <f>E40/$H40</f>
        <v>0</v>
      </c>
      <c r="K40">
        <f>ABS((I40+J40)-(I41+J41))</f>
        <v>0.13941341904379273</v>
      </c>
      <c r="L40">
        <f>IF(K40&lt;0.05,1,0)</f>
        <v>0</v>
      </c>
    </row>
    <row r="41" spans="1:12" x14ac:dyDescent="0.2">
      <c r="A41" t="s">
        <v>2465</v>
      </c>
      <c r="B41" t="s">
        <v>1528</v>
      </c>
      <c r="C41">
        <v>0</v>
      </c>
      <c r="D41">
        <v>4883</v>
      </c>
      <c r="E41">
        <v>472</v>
      </c>
      <c r="F41">
        <v>0</v>
      </c>
      <c r="G41">
        <v>0</v>
      </c>
      <c r="H41">
        <f>SUM(D40:E41)</f>
        <v>12445</v>
      </c>
      <c r="I41">
        <f>D41/$H40</f>
        <v>0.39236641221374047</v>
      </c>
      <c r="J41">
        <f>E41/$H40</f>
        <v>3.7926878264363195E-2</v>
      </c>
      <c r="K41">
        <f>ABS((I40+J40)-(I41+J41))</f>
        <v>0.13941341904379273</v>
      </c>
      <c r="L41">
        <f>IF(K40&lt;0.05,1,0)</f>
        <v>0</v>
      </c>
    </row>
    <row r="42" spans="1:12" x14ac:dyDescent="0.2">
      <c r="A42" t="s">
        <v>2466</v>
      </c>
      <c r="B42" t="s">
        <v>1461</v>
      </c>
      <c r="C42">
        <v>1</v>
      </c>
      <c r="D42">
        <v>6761</v>
      </c>
      <c r="E42">
        <v>0</v>
      </c>
      <c r="F42">
        <v>1</v>
      </c>
      <c r="G42">
        <v>1</v>
      </c>
      <c r="H42">
        <f>SUM(D42:E43)</f>
        <v>11144</v>
      </c>
      <c r="I42">
        <f>D42/$H42</f>
        <v>0.6066941852117731</v>
      </c>
      <c r="J42">
        <f>E42/$H42</f>
        <v>0</v>
      </c>
      <c r="K42">
        <f>ABS((I42+J42)-(I43+J43))</f>
        <v>0.2133883704235463</v>
      </c>
      <c r="L42">
        <f>IF(K42&lt;0.05,1,0)</f>
        <v>0</v>
      </c>
    </row>
    <row r="43" spans="1:12" x14ac:dyDescent="0.2">
      <c r="A43" t="s">
        <v>2466</v>
      </c>
      <c r="B43" t="s">
        <v>1530</v>
      </c>
      <c r="C43">
        <v>0</v>
      </c>
      <c r="D43">
        <v>4042</v>
      </c>
      <c r="E43">
        <v>341</v>
      </c>
      <c r="F43">
        <v>0</v>
      </c>
      <c r="G43">
        <v>0</v>
      </c>
      <c r="H43">
        <f>SUM(D42:E43)</f>
        <v>11144</v>
      </c>
      <c r="I43">
        <f>D43/$H42</f>
        <v>0.36270638908829861</v>
      </c>
      <c r="J43">
        <f>E43/$H42</f>
        <v>3.0599425699928212E-2</v>
      </c>
      <c r="K43">
        <f>ABS((I42+J42)-(I43+J43))</f>
        <v>0.2133883704235463</v>
      </c>
      <c r="L43">
        <f>IF(K42&lt;0.05,1,0)</f>
        <v>0</v>
      </c>
    </row>
    <row r="44" spans="1:12" x14ac:dyDescent="0.2">
      <c r="A44" t="s">
        <v>2467</v>
      </c>
      <c r="B44" t="s">
        <v>1536</v>
      </c>
      <c r="C44">
        <v>1</v>
      </c>
      <c r="D44">
        <v>4439</v>
      </c>
      <c r="E44">
        <v>246</v>
      </c>
      <c r="F44">
        <v>0</v>
      </c>
      <c r="G44">
        <v>1</v>
      </c>
      <c r="H44">
        <f>SUM(D44:E45)</f>
        <v>9073</v>
      </c>
      <c r="I44">
        <f>D44/$H44</f>
        <v>0.48925383004518902</v>
      </c>
      <c r="J44">
        <f>E44/$H44</f>
        <v>2.7113413424446158E-2</v>
      </c>
      <c r="K44">
        <f>ABS((I44+J44)-(I45+J45))</f>
        <v>3.273448693927028E-2</v>
      </c>
      <c r="L44">
        <f>IF(K44&lt;0.05,1,0)</f>
        <v>1</v>
      </c>
    </row>
    <row r="45" spans="1:12" x14ac:dyDescent="0.2">
      <c r="A45" t="s">
        <v>2467</v>
      </c>
      <c r="B45" t="s">
        <v>1537</v>
      </c>
      <c r="C45">
        <v>0</v>
      </c>
      <c r="D45">
        <v>4065</v>
      </c>
      <c r="E45">
        <v>323</v>
      </c>
      <c r="F45">
        <v>0</v>
      </c>
      <c r="G45">
        <v>0</v>
      </c>
      <c r="H45">
        <f>SUM(D44:E45)</f>
        <v>9073</v>
      </c>
      <c r="I45">
        <f>D45/$H44</f>
        <v>0.44803262426981155</v>
      </c>
      <c r="J45">
        <f>E45/$H44</f>
        <v>3.5600132260553287E-2</v>
      </c>
      <c r="K45">
        <f>ABS((I44+J44)-(I45+J45))</f>
        <v>3.273448693927028E-2</v>
      </c>
      <c r="L45">
        <f>IF(K44&lt;0.05,1,0)</f>
        <v>1</v>
      </c>
    </row>
    <row r="46" spans="1:12" x14ac:dyDescent="0.2">
      <c r="A46" t="s">
        <v>2468</v>
      </c>
      <c r="B46" t="s">
        <v>1541</v>
      </c>
      <c r="C46">
        <v>1</v>
      </c>
      <c r="D46">
        <v>5492</v>
      </c>
      <c r="E46">
        <v>590</v>
      </c>
      <c r="F46">
        <v>1</v>
      </c>
      <c r="G46">
        <v>1</v>
      </c>
      <c r="H46">
        <f>SUM(D46:E47)</f>
        <v>8987</v>
      </c>
      <c r="I46">
        <f>D46/$H46</f>
        <v>0.61110492934238347</v>
      </c>
      <c r="J46">
        <f>E46/$H46</f>
        <v>6.565038388783799E-2</v>
      </c>
      <c r="K46">
        <f>ABS((I46+J46)-(I47+J47))</f>
        <v>0.35351062646044284</v>
      </c>
      <c r="L46">
        <f>IF(K46&lt;0.05,1,0)</f>
        <v>0</v>
      </c>
    </row>
    <row r="47" spans="1:12" x14ac:dyDescent="0.2">
      <c r="A47" t="s">
        <v>2468</v>
      </c>
      <c r="B47" t="s">
        <v>1542</v>
      </c>
      <c r="C47">
        <v>0</v>
      </c>
      <c r="D47">
        <v>2905</v>
      </c>
      <c r="E47">
        <v>0</v>
      </c>
      <c r="F47">
        <v>0</v>
      </c>
      <c r="G47">
        <v>0</v>
      </c>
      <c r="H47">
        <f>SUM(D46:E47)</f>
        <v>8987</v>
      </c>
      <c r="I47">
        <f>D47/$H46</f>
        <v>0.32324468676977858</v>
      </c>
      <c r="J47">
        <f>E47/$H46</f>
        <v>0</v>
      </c>
      <c r="K47">
        <f>ABS((I46+J46)-(I47+J47))</f>
        <v>0.35351062646044284</v>
      </c>
      <c r="L47">
        <f>IF(K46&lt;0.05,1,0)</f>
        <v>0</v>
      </c>
    </row>
    <row r="48" spans="1:12" x14ac:dyDescent="0.2">
      <c r="A48" t="s">
        <v>2469</v>
      </c>
      <c r="B48" t="s">
        <v>1547</v>
      </c>
      <c r="C48">
        <v>1</v>
      </c>
      <c r="D48">
        <v>6057</v>
      </c>
      <c r="E48">
        <v>550</v>
      </c>
      <c r="F48">
        <v>1</v>
      </c>
      <c r="G48">
        <v>1</v>
      </c>
      <c r="H48">
        <f>SUM(D48:E49)</f>
        <v>10899</v>
      </c>
      <c r="I48">
        <f>D48/$H48</f>
        <v>0.55573905862923201</v>
      </c>
      <c r="J48">
        <f>E48/$H48</f>
        <v>5.0463345261033125E-2</v>
      </c>
      <c r="K48">
        <f>ABS((I48+J48)-(I49+J49))</f>
        <v>0.21240480778053028</v>
      </c>
      <c r="L48">
        <f>IF(K48&lt;0.05,1,0)</f>
        <v>0</v>
      </c>
    </row>
    <row r="49" spans="1:12" x14ac:dyDescent="0.2">
      <c r="A49" t="s">
        <v>2469</v>
      </c>
      <c r="B49" t="s">
        <v>1548</v>
      </c>
      <c r="C49">
        <v>0</v>
      </c>
      <c r="D49">
        <v>4292</v>
      </c>
      <c r="E49">
        <v>0</v>
      </c>
      <c r="F49">
        <v>0</v>
      </c>
      <c r="G49">
        <v>0</v>
      </c>
      <c r="H49">
        <f>SUM(D48:E49)</f>
        <v>10899</v>
      </c>
      <c r="I49">
        <f>D49/$H48</f>
        <v>0.39379759610973486</v>
      </c>
      <c r="J49">
        <f>E49/$H48</f>
        <v>0</v>
      </c>
      <c r="K49">
        <f>ABS((I48+J48)-(I49+J49))</f>
        <v>0.21240480778053028</v>
      </c>
      <c r="L49">
        <f>IF(K48&lt;0.05,1,0)</f>
        <v>0</v>
      </c>
    </row>
    <row r="50" spans="1:12" x14ac:dyDescent="0.2">
      <c r="A50" t="s">
        <v>2470</v>
      </c>
      <c r="B50" t="s">
        <v>100</v>
      </c>
      <c r="C50">
        <v>1</v>
      </c>
      <c r="D50">
        <v>4837</v>
      </c>
      <c r="E50">
        <v>409</v>
      </c>
      <c r="F50">
        <v>1</v>
      </c>
      <c r="G50">
        <v>1</v>
      </c>
      <c r="H50">
        <f>SUM(D50:E51)</f>
        <v>6708</v>
      </c>
      <c r="I50">
        <f>D50/$H50</f>
        <v>0.72107930828861067</v>
      </c>
      <c r="J50">
        <f>E50/$H50</f>
        <v>6.0971973762671439E-2</v>
      </c>
      <c r="K50">
        <f>ABS((I50+J50)-(I51+J51))</f>
        <v>0.56410256410256421</v>
      </c>
      <c r="L50">
        <f>IF(K50&lt;0.05,1,0)</f>
        <v>0</v>
      </c>
    </row>
    <row r="51" spans="1:12" x14ac:dyDescent="0.2">
      <c r="A51" t="s">
        <v>2470</v>
      </c>
      <c r="B51" t="s">
        <v>1549</v>
      </c>
      <c r="C51">
        <v>0</v>
      </c>
      <c r="D51">
        <v>1462</v>
      </c>
      <c r="E51">
        <v>0</v>
      </c>
      <c r="F51">
        <v>0</v>
      </c>
      <c r="G51">
        <v>0</v>
      </c>
      <c r="H51">
        <f>SUM(D50:E51)</f>
        <v>6708</v>
      </c>
      <c r="I51">
        <f>D51/$H50</f>
        <v>0.21794871794871795</v>
      </c>
      <c r="J51">
        <f>E51/$H50</f>
        <v>0</v>
      </c>
      <c r="K51">
        <f>ABS((I50+J50)-(I51+J51))</f>
        <v>0.56410256410256421</v>
      </c>
      <c r="L51">
        <f>IF(K50&lt;0.05,1,0)</f>
        <v>0</v>
      </c>
    </row>
    <row r="52" spans="1:12" x14ac:dyDescent="0.2">
      <c r="A52" t="s">
        <v>2471</v>
      </c>
      <c r="B52" t="s">
        <v>1551</v>
      </c>
      <c r="C52">
        <v>0</v>
      </c>
      <c r="D52">
        <v>2945</v>
      </c>
      <c r="E52">
        <v>226</v>
      </c>
      <c r="F52">
        <v>0</v>
      </c>
      <c r="G52">
        <v>1</v>
      </c>
      <c r="H52">
        <f>SUM(D52:E53)</f>
        <v>10043</v>
      </c>
      <c r="I52">
        <f>D52/$H52</f>
        <v>0.29323907199044108</v>
      </c>
      <c r="J52">
        <f>E52/$H52</f>
        <v>2.2503236084835208E-2</v>
      </c>
      <c r="K52">
        <f>ABS((I52+J52)-(I53+J53))</f>
        <v>0.36851538384944743</v>
      </c>
      <c r="L52">
        <f>IF(K52&lt;0.05,1,0)</f>
        <v>0</v>
      </c>
    </row>
    <row r="53" spans="1:12" x14ac:dyDescent="0.2">
      <c r="A53" t="s">
        <v>2471</v>
      </c>
      <c r="B53" t="s">
        <v>1552</v>
      </c>
      <c r="C53">
        <v>1</v>
      </c>
      <c r="D53">
        <v>6872</v>
      </c>
      <c r="E53">
        <v>0</v>
      </c>
      <c r="F53">
        <v>1</v>
      </c>
      <c r="G53">
        <v>0</v>
      </c>
      <c r="H53">
        <f>SUM(D52:E53)</f>
        <v>10043</v>
      </c>
      <c r="I53">
        <f>D53/$H52</f>
        <v>0.68425769192472374</v>
      </c>
      <c r="J53">
        <f>E53/$H52</f>
        <v>0</v>
      </c>
      <c r="K53">
        <f>ABS((I52+J52)-(I53+J53))</f>
        <v>0.36851538384944743</v>
      </c>
      <c r="L53">
        <f>IF(K52&lt;0.05,1,0)</f>
        <v>0</v>
      </c>
    </row>
    <row r="54" spans="1:12" x14ac:dyDescent="0.2">
      <c r="A54" t="s">
        <v>2472</v>
      </c>
      <c r="B54" t="s">
        <v>1560</v>
      </c>
      <c r="C54">
        <v>0</v>
      </c>
      <c r="D54">
        <v>4791</v>
      </c>
      <c r="E54">
        <v>244</v>
      </c>
      <c r="F54">
        <v>0</v>
      </c>
      <c r="G54">
        <v>1</v>
      </c>
      <c r="H54">
        <f>SUM(D54:E55)</f>
        <v>10665</v>
      </c>
      <c r="I54">
        <f>D54/$H54</f>
        <v>0.44922644163150494</v>
      </c>
      <c r="J54">
        <f>E54/$H54</f>
        <v>2.2878574777308956E-2</v>
      </c>
      <c r="K54">
        <f>ABS((I54+J54)-(I55+J55))</f>
        <v>5.5789967182372224E-2</v>
      </c>
      <c r="L54">
        <f>IF(K54&lt;0.05,1,0)</f>
        <v>0</v>
      </c>
    </row>
    <row r="55" spans="1:12" x14ac:dyDescent="0.2">
      <c r="A55" t="s">
        <v>2472</v>
      </c>
      <c r="B55" t="s">
        <v>166</v>
      </c>
      <c r="C55">
        <v>1</v>
      </c>
      <c r="D55">
        <v>5349</v>
      </c>
      <c r="E55">
        <v>281</v>
      </c>
      <c r="F55">
        <v>0</v>
      </c>
      <c r="G55">
        <v>0</v>
      </c>
      <c r="H55">
        <f>SUM(D54:E55)</f>
        <v>10665</v>
      </c>
      <c r="I55">
        <f>D55/$H54</f>
        <v>0.50154711673699015</v>
      </c>
      <c r="J55">
        <f>E55/$H54</f>
        <v>2.6347866854195968E-2</v>
      </c>
      <c r="K55">
        <f>ABS((I54+J54)-(I55+J55))</f>
        <v>5.5789967182372224E-2</v>
      </c>
      <c r="L55">
        <f>IF(K54&lt;0.05,1,0)</f>
        <v>0</v>
      </c>
    </row>
    <row r="56" spans="1:12" x14ac:dyDescent="0.2">
      <c r="A56" t="s">
        <v>2473</v>
      </c>
      <c r="B56" t="s">
        <v>1561</v>
      </c>
      <c r="C56">
        <v>1</v>
      </c>
      <c r="D56">
        <v>5190</v>
      </c>
      <c r="E56">
        <v>382</v>
      </c>
      <c r="F56">
        <v>0</v>
      </c>
      <c r="G56">
        <v>1</v>
      </c>
      <c r="H56">
        <f>SUM(D56:E57)</f>
        <v>8817</v>
      </c>
      <c r="I56">
        <f>D56/$H56</f>
        <v>0.58863559033684931</v>
      </c>
      <c r="J56">
        <f>E56/$H56</f>
        <v>4.3325394124985823E-2</v>
      </c>
      <c r="K56">
        <f>ABS((I56+J56)-(I57+J57))</f>
        <v>0.2639219689236702</v>
      </c>
      <c r="L56">
        <f>IF(K56&lt;0.05,1,0)</f>
        <v>0</v>
      </c>
    </row>
    <row r="57" spans="1:12" x14ac:dyDescent="0.2">
      <c r="A57" t="s">
        <v>2473</v>
      </c>
      <c r="B57" t="s">
        <v>1562</v>
      </c>
      <c r="C57">
        <v>0</v>
      </c>
      <c r="D57">
        <v>2984</v>
      </c>
      <c r="E57">
        <v>261</v>
      </c>
      <c r="F57">
        <v>0</v>
      </c>
      <c r="G57">
        <v>0</v>
      </c>
      <c r="H57">
        <f>SUM(D56:E57)</f>
        <v>8817</v>
      </c>
      <c r="I57">
        <f>D57/$H56</f>
        <v>0.33843711012816152</v>
      </c>
      <c r="J57">
        <f>E57/$H56</f>
        <v>2.9601905410003404E-2</v>
      </c>
      <c r="K57">
        <f>ABS((I56+J56)-(I57+J57))</f>
        <v>0.2639219689236702</v>
      </c>
      <c r="L57">
        <f>IF(K56&lt;0.05,1,0)</f>
        <v>0</v>
      </c>
    </row>
    <row r="58" spans="1:12" x14ac:dyDescent="0.2">
      <c r="A58" t="s">
        <v>2474</v>
      </c>
      <c r="B58" t="s">
        <v>1563</v>
      </c>
      <c r="C58">
        <v>1</v>
      </c>
      <c r="D58">
        <v>5043</v>
      </c>
      <c r="E58">
        <v>365</v>
      </c>
      <c r="F58">
        <v>0</v>
      </c>
      <c r="G58">
        <v>1</v>
      </c>
      <c r="H58">
        <f>SUM(D58:E59)</f>
        <v>9395</v>
      </c>
      <c r="I58">
        <f>D58/$H58</f>
        <v>0.53677488025545506</v>
      </c>
      <c r="J58">
        <f>E58/$H58</f>
        <v>3.8850452368281004E-2</v>
      </c>
      <c r="K58">
        <f>ABS((I58+J58)-(I59+J59))</f>
        <v>0.15125066524747205</v>
      </c>
      <c r="L58">
        <f>IF(K58&lt;0.05,1,0)</f>
        <v>0</v>
      </c>
    </row>
    <row r="59" spans="1:12" x14ac:dyDescent="0.2">
      <c r="A59" t="s">
        <v>2474</v>
      </c>
      <c r="B59" t="s">
        <v>1564</v>
      </c>
      <c r="C59">
        <v>0</v>
      </c>
      <c r="D59">
        <v>3733</v>
      </c>
      <c r="E59">
        <v>254</v>
      </c>
      <c r="F59">
        <v>0</v>
      </c>
      <c r="G59">
        <v>0</v>
      </c>
      <c r="H59">
        <f>SUM(D58:E59)</f>
        <v>9395</v>
      </c>
      <c r="I59">
        <f>D59/$H58</f>
        <v>0.39733901011176159</v>
      </c>
      <c r="J59">
        <f>E59/$H58</f>
        <v>2.7035657264502393E-2</v>
      </c>
      <c r="K59">
        <f>ABS((I58+J58)-(I59+J59))</f>
        <v>0.15125066524747205</v>
      </c>
      <c r="L59">
        <f>IF(K58&lt;0.05,1,0)</f>
        <v>0</v>
      </c>
    </row>
    <row r="60" spans="1:12" x14ac:dyDescent="0.2">
      <c r="A60" t="s">
        <v>2475</v>
      </c>
      <c r="B60" t="s">
        <v>1572</v>
      </c>
      <c r="C60">
        <v>1</v>
      </c>
      <c r="D60">
        <v>6670</v>
      </c>
      <c r="E60">
        <v>353</v>
      </c>
      <c r="F60">
        <v>1</v>
      </c>
      <c r="G60">
        <v>1</v>
      </c>
      <c r="H60">
        <f>SUM(D60:E61)</f>
        <v>11396</v>
      </c>
      <c r="I60">
        <f>D60/$H60</f>
        <v>0.58529308529308532</v>
      </c>
      <c r="J60">
        <f>E60/$H60</f>
        <v>3.0975780975780975E-2</v>
      </c>
      <c r="K60">
        <f>ABS((I60+J60)-(I61+J61))</f>
        <v>0.23253773253773263</v>
      </c>
      <c r="L60">
        <f>IF(K60&lt;0.05,1,0)</f>
        <v>0</v>
      </c>
    </row>
    <row r="61" spans="1:12" x14ac:dyDescent="0.2">
      <c r="A61" t="s">
        <v>2475</v>
      </c>
      <c r="B61" t="s">
        <v>1573</v>
      </c>
      <c r="C61">
        <v>0</v>
      </c>
      <c r="D61">
        <v>4034</v>
      </c>
      <c r="E61">
        <v>339</v>
      </c>
      <c r="F61">
        <v>0</v>
      </c>
      <c r="G61">
        <v>0</v>
      </c>
      <c r="H61">
        <f>SUM(D60:E61)</f>
        <v>11396</v>
      </c>
      <c r="I61">
        <f>D61/$H60</f>
        <v>0.35398385398385396</v>
      </c>
      <c r="J61">
        <f>E61/$H60</f>
        <v>2.9747279747279746E-2</v>
      </c>
      <c r="K61">
        <f>ABS((I60+J60)-(I61+J61))</f>
        <v>0.23253773253773263</v>
      </c>
      <c r="L61">
        <f>IF(K60&lt;0.05,1,0)</f>
        <v>0</v>
      </c>
    </row>
    <row r="62" spans="1:12" x14ac:dyDescent="0.2">
      <c r="A62" t="s">
        <v>2476</v>
      </c>
      <c r="B62" t="s">
        <v>246</v>
      </c>
      <c r="C62">
        <v>1</v>
      </c>
      <c r="D62">
        <v>3946</v>
      </c>
      <c r="E62">
        <v>624</v>
      </c>
      <c r="F62">
        <v>1</v>
      </c>
      <c r="G62">
        <v>1</v>
      </c>
      <c r="H62">
        <f>SUM(D62:E63)</f>
        <v>7651</v>
      </c>
      <c r="I62">
        <f>D62/$H62</f>
        <v>0.51574957521892562</v>
      </c>
      <c r="J62">
        <f>E62/$H62</f>
        <v>8.1557966278917787E-2</v>
      </c>
      <c r="K62">
        <f>ABS((I62+J62)-(I63+J63))</f>
        <v>0.19461508299568681</v>
      </c>
      <c r="L62">
        <f>IF(K62&lt;0.05,1,0)</f>
        <v>0</v>
      </c>
    </row>
    <row r="63" spans="1:12" x14ac:dyDescent="0.2">
      <c r="A63" t="s">
        <v>2476</v>
      </c>
      <c r="B63" t="s">
        <v>1574</v>
      </c>
      <c r="C63">
        <v>0</v>
      </c>
      <c r="D63">
        <v>3081</v>
      </c>
      <c r="E63">
        <v>0</v>
      </c>
      <c r="F63">
        <v>0</v>
      </c>
      <c r="G63">
        <v>0</v>
      </c>
      <c r="H63">
        <f>SUM(D62:E63)</f>
        <v>7651</v>
      </c>
      <c r="I63">
        <f>D63/$H62</f>
        <v>0.40269245850215657</v>
      </c>
      <c r="J63">
        <f>E63/$H62</f>
        <v>0</v>
      </c>
      <c r="K63">
        <f>ABS((I62+J62)-(I63+J63))</f>
        <v>0.19461508299568681</v>
      </c>
      <c r="L63">
        <f>IF(K62&lt;0.05,1,0)</f>
        <v>0</v>
      </c>
    </row>
    <row r="64" spans="1:12" x14ac:dyDescent="0.2">
      <c r="A64" t="s">
        <v>2477</v>
      </c>
      <c r="B64" t="s">
        <v>1578</v>
      </c>
      <c r="C64">
        <v>0</v>
      </c>
      <c r="D64">
        <v>3325</v>
      </c>
      <c r="E64">
        <v>0</v>
      </c>
      <c r="F64">
        <v>0</v>
      </c>
      <c r="G64">
        <v>1</v>
      </c>
      <c r="H64">
        <f>SUM(D64:E65)</f>
        <v>8708</v>
      </c>
      <c r="I64">
        <f>D64/$H64</f>
        <v>0.38183279742765275</v>
      </c>
      <c r="J64">
        <f>E64/$H64</f>
        <v>0</v>
      </c>
      <c r="K64">
        <f>ABS((I64+J64)-(I65+J65))</f>
        <v>0.2363344051446945</v>
      </c>
      <c r="L64">
        <f>IF(K64&lt;0.05,1,0)</f>
        <v>0</v>
      </c>
    </row>
    <row r="65" spans="1:12" x14ac:dyDescent="0.2">
      <c r="A65" t="s">
        <v>2477</v>
      </c>
      <c r="B65" t="s">
        <v>1579</v>
      </c>
      <c r="C65">
        <v>1</v>
      </c>
      <c r="D65">
        <v>4930</v>
      </c>
      <c r="E65">
        <v>453</v>
      </c>
      <c r="F65">
        <v>0</v>
      </c>
      <c r="G65">
        <v>0</v>
      </c>
      <c r="H65">
        <f>SUM(D64:E65)</f>
        <v>8708</v>
      </c>
      <c r="I65">
        <f>D65/$H64</f>
        <v>0.56614607257694072</v>
      </c>
      <c r="J65">
        <f>E65/$H64</f>
        <v>5.202112999540652E-2</v>
      </c>
      <c r="K65">
        <f>ABS((I64+J64)-(I65+J65))</f>
        <v>0.2363344051446945</v>
      </c>
      <c r="L65">
        <f>IF(K64&lt;0.05,1,0)</f>
        <v>0</v>
      </c>
    </row>
    <row r="66" spans="1:12" x14ac:dyDescent="0.2">
      <c r="A66" t="s">
        <v>2478</v>
      </c>
      <c r="B66" t="s">
        <v>1582</v>
      </c>
      <c r="C66">
        <v>0</v>
      </c>
      <c r="D66">
        <v>3293</v>
      </c>
      <c r="E66">
        <v>317</v>
      </c>
      <c r="F66">
        <v>0</v>
      </c>
      <c r="G66">
        <v>1</v>
      </c>
      <c r="H66">
        <f>SUM(D66:E67)</f>
        <v>9020</v>
      </c>
      <c r="I66">
        <f>D66/$H66</f>
        <v>0.36507760532150774</v>
      </c>
      <c r="J66">
        <f>E66/$H66</f>
        <v>3.514412416851441E-2</v>
      </c>
      <c r="K66">
        <f>ABS((I66+J66)-(I67+J67))</f>
        <v>0.19955654101995562</v>
      </c>
      <c r="L66">
        <f>IF(K66&lt;0.05,1,0)</f>
        <v>0</v>
      </c>
    </row>
    <row r="67" spans="1:12" x14ac:dyDescent="0.2">
      <c r="A67" t="s">
        <v>2478</v>
      </c>
      <c r="B67" t="s">
        <v>1583</v>
      </c>
      <c r="C67">
        <v>1</v>
      </c>
      <c r="D67">
        <v>5410</v>
      </c>
      <c r="E67">
        <v>0</v>
      </c>
      <c r="F67">
        <v>1</v>
      </c>
      <c r="G67">
        <v>0</v>
      </c>
      <c r="H67">
        <f>SUM(D66:E67)</f>
        <v>9020</v>
      </c>
      <c r="I67">
        <f>D67/$H66</f>
        <v>0.59977827050997778</v>
      </c>
      <c r="J67">
        <f>E67/$H66</f>
        <v>0</v>
      </c>
      <c r="K67">
        <f>ABS((I66+J66)-(I67+J67))</f>
        <v>0.19955654101995562</v>
      </c>
      <c r="L67">
        <f>IF(K66&lt;0.05,1,0)</f>
        <v>0</v>
      </c>
    </row>
    <row r="68" spans="1:12" x14ac:dyDescent="0.2">
      <c r="A68" t="s">
        <v>2479</v>
      </c>
      <c r="B68" t="s">
        <v>438</v>
      </c>
      <c r="C68">
        <v>1</v>
      </c>
      <c r="D68">
        <v>4042</v>
      </c>
      <c r="E68">
        <v>175</v>
      </c>
      <c r="F68">
        <v>1</v>
      </c>
      <c r="G68">
        <v>1</v>
      </c>
      <c r="H68">
        <f>SUM(D68:E69)</f>
        <v>5393</v>
      </c>
      <c r="I68">
        <f>D68/$H68</f>
        <v>0.7494900797329872</v>
      </c>
      <c r="J68">
        <f>E68/$H68</f>
        <v>3.2449471537177824E-2</v>
      </c>
      <c r="K68">
        <f>ABS((I68+J68)-(I69+J69))</f>
        <v>0.56387910254033002</v>
      </c>
      <c r="L68">
        <f>IF(K68&lt;0.05,1,0)</f>
        <v>0</v>
      </c>
    </row>
    <row r="69" spans="1:12" x14ac:dyDescent="0.2">
      <c r="A69" t="s">
        <v>2479</v>
      </c>
      <c r="B69" t="s">
        <v>1585</v>
      </c>
      <c r="C69">
        <v>0</v>
      </c>
      <c r="D69">
        <v>1028</v>
      </c>
      <c r="E69">
        <v>148</v>
      </c>
      <c r="F69">
        <v>0</v>
      </c>
      <c r="G69">
        <v>0</v>
      </c>
      <c r="H69">
        <f>SUM(D68:E69)</f>
        <v>5393</v>
      </c>
      <c r="I69">
        <f>D69/$H68</f>
        <v>0.19061746708696459</v>
      </c>
      <c r="J69">
        <f>E69/$H68</f>
        <v>2.7442981642870387E-2</v>
      </c>
      <c r="K69">
        <f>ABS((I68+J68)-(I69+J69))</f>
        <v>0.56387910254033002</v>
      </c>
      <c r="L69">
        <f>IF(K68&lt;0.05,1,0)</f>
        <v>0</v>
      </c>
    </row>
    <row r="70" spans="1:12" x14ac:dyDescent="0.2">
      <c r="A70" t="s">
        <v>2480</v>
      </c>
      <c r="B70" t="s">
        <v>1242</v>
      </c>
      <c r="C70">
        <v>1</v>
      </c>
      <c r="D70">
        <v>4540</v>
      </c>
      <c r="E70">
        <v>0</v>
      </c>
      <c r="F70">
        <v>1</v>
      </c>
      <c r="G70">
        <v>1</v>
      </c>
      <c r="H70">
        <f>SUM(D70:E71)</f>
        <v>7448</v>
      </c>
      <c r="I70">
        <f>D70/$H70</f>
        <v>0.60955961331901176</v>
      </c>
      <c r="J70">
        <f>E70/$H70</f>
        <v>0</v>
      </c>
      <c r="K70">
        <f>ABS((I70+J70)-(I71+J71))</f>
        <v>0.21911922663802358</v>
      </c>
      <c r="L70">
        <f>IF(K70&lt;0.05,1,0)</f>
        <v>0</v>
      </c>
    </row>
    <row r="71" spans="1:12" x14ac:dyDescent="0.2">
      <c r="A71" t="s">
        <v>2480</v>
      </c>
      <c r="B71" t="s">
        <v>1587</v>
      </c>
      <c r="C71">
        <v>0</v>
      </c>
      <c r="D71">
        <v>2565</v>
      </c>
      <c r="E71">
        <v>343</v>
      </c>
      <c r="F71">
        <v>0</v>
      </c>
      <c r="G71">
        <v>0</v>
      </c>
      <c r="H71">
        <f>SUM(D70:E71)</f>
        <v>7448</v>
      </c>
      <c r="I71">
        <f>D71/$H70</f>
        <v>0.34438775510204084</v>
      </c>
      <c r="J71">
        <f>E71/$H70</f>
        <v>4.6052631578947366E-2</v>
      </c>
      <c r="K71">
        <f>ABS((I70+J70)-(I71+J71))</f>
        <v>0.21911922663802358</v>
      </c>
      <c r="L71">
        <f>IF(K70&lt;0.05,1,0)</f>
        <v>0</v>
      </c>
    </row>
    <row r="72" spans="1:12" x14ac:dyDescent="0.2">
      <c r="A72" t="s">
        <v>2481</v>
      </c>
      <c r="B72" t="s">
        <v>1590</v>
      </c>
      <c r="C72">
        <v>1</v>
      </c>
      <c r="D72">
        <v>3192</v>
      </c>
      <c r="E72">
        <v>113</v>
      </c>
      <c r="F72">
        <v>0</v>
      </c>
      <c r="G72">
        <v>1</v>
      </c>
      <c r="H72">
        <f>SUM(D72:E73)</f>
        <v>4124</v>
      </c>
      <c r="I72">
        <f>D72/$H72</f>
        <v>0.77400581959262849</v>
      </c>
      <c r="J72">
        <f>E72/$H72</f>
        <v>2.740058195926285E-2</v>
      </c>
      <c r="K72">
        <f>ABS((I72+J72)-(I73+J73))</f>
        <v>0.60281280310378271</v>
      </c>
      <c r="L72">
        <f>IF(K72&lt;0.05,1,0)</f>
        <v>0</v>
      </c>
    </row>
    <row r="73" spans="1:12" x14ac:dyDescent="0.2">
      <c r="A73" t="s">
        <v>2481</v>
      </c>
      <c r="B73" t="s">
        <v>1591</v>
      </c>
      <c r="C73">
        <v>0</v>
      </c>
      <c r="D73">
        <v>819</v>
      </c>
      <c r="E73">
        <v>0</v>
      </c>
      <c r="F73">
        <v>0</v>
      </c>
      <c r="G73">
        <v>0</v>
      </c>
      <c r="H73">
        <f>SUM(D72:E73)</f>
        <v>4124</v>
      </c>
      <c r="I73">
        <f>D73/$H72</f>
        <v>0.19859359844810864</v>
      </c>
      <c r="J73">
        <f>E73/$H72</f>
        <v>0</v>
      </c>
      <c r="K73">
        <f>ABS((I72+J72)-(I73+J73))</f>
        <v>0.60281280310378271</v>
      </c>
      <c r="L73">
        <f>IF(K72&lt;0.05,1,0)</f>
        <v>0</v>
      </c>
    </row>
    <row r="74" spans="1:12" x14ac:dyDescent="0.2">
      <c r="A74" t="s">
        <v>2482</v>
      </c>
      <c r="B74" t="s">
        <v>28</v>
      </c>
      <c r="C74">
        <v>1</v>
      </c>
      <c r="D74">
        <v>5818</v>
      </c>
      <c r="E74">
        <v>0</v>
      </c>
      <c r="F74">
        <v>1</v>
      </c>
      <c r="G74">
        <v>1</v>
      </c>
      <c r="H74">
        <f>SUM(D74:E75)</f>
        <v>9962</v>
      </c>
      <c r="I74">
        <f>D74/$H74</f>
        <v>0.5840192732383056</v>
      </c>
      <c r="J74">
        <f>E74/$H74</f>
        <v>0</v>
      </c>
      <c r="K74">
        <f>ABS((I74+J74)-(I75+J75))</f>
        <v>0.16803854647661115</v>
      </c>
      <c r="L74">
        <f>IF(K74&lt;0.05,1,0)</f>
        <v>0</v>
      </c>
    </row>
    <row r="75" spans="1:12" x14ac:dyDescent="0.2">
      <c r="A75" t="s">
        <v>2482</v>
      </c>
      <c r="B75" t="s">
        <v>1594</v>
      </c>
      <c r="C75">
        <v>0</v>
      </c>
      <c r="D75">
        <v>3840</v>
      </c>
      <c r="E75">
        <v>304</v>
      </c>
      <c r="F75">
        <v>0</v>
      </c>
      <c r="G75">
        <v>0</v>
      </c>
      <c r="H75">
        <f>SUM(D74:E75)</f>
        <v>9962</v>
      </c>
      <c r="I75">
        <f>D75/$H74</f>
        <v>0.38546476611122266</v>
      </c>
      <c r="J75">
        <f>E75/$H74</f>
        <v>3.0515960650471793E-2</v>
      </c>
      <c r="K75">
        <f>ABS((I74+J74)-(I75+J75))</f>
        <v>0.16803854647661115</v>
      </c>
      <c r="L75">
        <f>IF(K74&lt;0.05,1,0)</f>
        <v>0</v>
      </c>
    </row>
    <row r="76" spans="1:12" x14ac:dyDescent="0.2">
      <c r="A76" t="s">
        <v>2483</v>
      </c>
      <c r="B76" t="s">
        <v>1595</v>
      </c>
      <c r="C76">
        <v>0</v>
      </c>
      <c r="D76">
        <v>3582</v>
      </c>
      <c r="E76">
        <v>0</v>
      </c>
      <c r="F76">
        <v>0</v>
      </c>
      <c r="G76">
        <v>1</v>
      </c>
      <c r="H76">
        <f>SUM(D76:E77)</f>
        <v>9490</v>
      </c>
      <c r="I76">
        <f>D76/$H76</f>
        <v>0.377449947312961</v>
      </c>
      <c r="J76">
        <f>E76/$H76</f>
        <v>0</v>
      </c>
      <c r="K76">
        <f>ABS((I76+J76)-(I77+J77))</f>
        <v>0.245100105374078</v>
      </c>
      <c r="L76">
        <f>IF(K76&lt;0.05,1,0)</f>
        <v>0</v>
      </c>
    </row>
    <row r="77" spans="1:12" x14ac:dyDescent="0.2">
      <c r="A77" t="s">
        <v>2483</v>
      </c>
      <c r="B77" t="s">
        <v>1596</v>
      </c>
      <c r="C77">
        <v>1</v>
      </c>
      <c r="D77">
        <v>5412</v>
      </c>
      <c r="E77">
        <v>496</v>
      </c>
      <c r="F77">
        <v>0</v>
      </c>
      <c r="G77">
        <v>0</v>
      </c>
      <c r="H77">
        <f>SUM(D76:E77)</f>
        <v>9490</v>
      </c>
      <c r="I77">
        <f>D77/$H76</f>
        <v>0.57028451001053737</v>
      </c>
      <c r="J77">
        <f>E77/$H76</f>
        <v>5.2265542676501582E-2</v>
      </c>
      <c r="K77">
        <f>ABS((I76+J76)-(I77+J77))</f>
        <v>0.245100105374078</v>
      </c>
      <c r="L77">
        <f>IF(K76&lt;0.05,1,0)</f>
        <v>0</v>
      </c>
    </row>
    <row r="78" spans="1:12" x14ac:dyDescent="0.2">
      <c r="A78" t="s">
        <v>2484</v>
      </c>
      <c r="B78" t="s">
        <v>1599</v>
      </c>
      <c r="C78">
        <v>1</v>
      </c>
      <c r="D78">
        <v>5268</v>
      </c>
      <c r="E78">
        <v>0</v>
      </c>
      <c r="F78">
        <v>1</v>
      </c>
      <c r="G78">
        <v>1</v>
      </c>
      <c r="H78">
        <f>SUM(D78:E79)</f>
        <v>7908</v>
      </c>
      <c r="I78">
        <f>D78/$H78</f>
        <v>0.66616084977238244</v>
      </c>
      <c r="J78">
        <f>E78/$H78</f>
        <v>0</v>
      </c>
      <c r="K78">
        <f>ABS((I78+J78)-(I79+J79))</f>
        <v>0.33232169954476481</v>
      </c>
      <c r="L78">
        <f>IF(K78&lt;0.05,1,0)</f>
        <v>0</v>
      </c>
    </row>
    <row r="79" spans="1:12" x14ac:dyDescent="0.2">
      <c r="A79" t="s">
        <v>2484</v>
      </c>
      <c r="B79" t="s">
        <v>1600</v>
      </c>
      <c r="C79">
        <v>0</v>
      </c>
      <c r="D79">
        <v>2397</v>
      </c>
      <c r="E79">
        <v>243</v>
      </c>
      <c r="F79">
        <v>0</v>
      </c>
      <c r="G79">
        <v>0</v>
      </c>
      <c r="H79">
        <f>SUM(D78:E79)</f>
        <v>7908</v>
      </c>
      <c r="I79">
        <f>D79/$H78</f>
        <v>0.30311077389984825</v>
      </c>
      <c r="J79">
        <f>E79/$H78</f>
        <v>3.0728376327769348E-2</v>
      </c>
      <c r="K79">
        <f>ABS((I78+J78)-(I79+J79))</f>
        <v>0.33232169954476481</v>
      </c>
      <c r="L79">
        <f>IF(K78&lt;0.05,1,0)</f>
        <v>0</v>
      </c>
    </row>
    <row r="80" spans="1:12" x14ac:dyDescent="0.2">
      <c r="A80" t="s">
        <v>2485</v>
      </c>
      <c r="B80" t="s">
        <v>1601</v>
      </c>
      <c r="C80">
        <v>0</v>
      </c>
      <c r="D80">
        <v>4279</v>
      </c>
      <c r="E80">
        <v>450</v>
      </c>
      <c r="F80">
        <v>0</v>
      </c>
      <c r="G80">
        <v>1</v>
      </c>
      <c r="H80">
        <f>SUM(D80:E81)</f>
        <v>10955</v>
      </c>
      <c r="I80">
        <f>D80/$H80</f>
        <v>0.39059790050205384</v>
      </c>
      <c r="J80">
        <f>E80/$H80</f>
        <v>4.1077133728890915E-2</v>
      </c>
      <c r="K80">
        <f>ABS((I80+J80)-(I81+J81))</f>
        <v>0.13664993153811045</v>
      </c>
      <c r="L80">
        <f>IF(K80&lt;0.05,1,0)</f>
        <v>0</v>
      </c>
    </row>
    <row r="81" spans="1:12" x14ac:dyDescent="0.2">
      <c r="A81" t="s">
        <v>2485</v>
      </c>
      <c r="B81" t="s">
        <v>66</v>
      </c>
      <c r="C81">
        <v>1</v>
      </c>
      <c r="D81">
        <v>5820</v>
      </c>
      <c r="E81">
        <v>406</v>
      </c>
      <c r="F81">
        <v>0</v>
      </c>
      <c r="G81">
        <v>0</v>
      </c>
      <c r="H81">
        <f>SUM(D80:E81)</f>
        <v>10955</v>
      </c>
      <c r="I81">
        <f>D81/$H80</f>
        <v>0.53126426289365591</v>
      </c>
      <c r="J81">
        <f>E81/$H80</f>
        <v>3.7060702875399358E-2</v>
      </c>
      <c r="K81">
        <f>ABS((I80+J80)-(I81+J81))</f>
        <v>0.13664993153811045</v>
      </c>
      <c r="L81">
        <f>IF(K80&lt;0.05,1,0)</f>
        <v>0</v>
      </c>
    </row>
    <row r="82" spans="1:12" x14ac:dyDescent="0.2">
      <c r="A82" t="s">
        <v>2486</v>
      </c>
      <c r="B82" t="s">
        <v>1602</v>
      </c>
      <c r="C82">
        <v>1</v>
      </c>
      <c r="D82">
        <v>5448</v>
      </c>
      <c r="E82">
        <v>423</v>
      </c>
      <c r="F82">
        <v>0</v>
      </c>
      <c r="G82">
        <v>1</v>
      </c>
      <c r="H82">
        <f>SUM(D82:E83)</f>
        <v>10589</v>
      </c>
      <c r="I82">
        <f>D82/$H82</f>
        <v>0.51449617527623004</v>
      </c>
      <c r="J82">
        <f>E82/$H82</f>
        <v>3.9947114930588348E-2</v>
      </c>
      <c r="K82">
        <f>ABS((I82+J82)-(I83+J83))</f>
        <v>0.10888658041363675</v>
      </c>
      <c r="L82">
        <f>IF(K82&lt;0.05,1,0)</f>
        <v>0</v>
      </c>
    </row>
    <row r="83" spans="1:12" x14ac:dyDescent="0.2">
      <c r="A83" t="s">
        <v>2486</v>
      </c>
      <c r="B83" t="s">
        <v>1603</v>
      </c>
      <c r="C83">
        <v>0</v>
      </c>
      <c r="D83">
        <v>4718</v>
      </c>
      <c r="E83">
        <v>0</v>
      </c>
      <c r="F83">
        <v>0</v>
      </c>
      <c r="G83">
        <v>0</v>
      </c>
      <c r="H83">
        <f>SUM(D82:E83)</f>
        <v>10589</v>
      </c>
      <c r="I83">
        <f>D83/$H82</f>
        <v>0.44555670979318163</v>
      </c>
      <c r="J83">
        <f>E83/$H82</f>
        <v>0</v>
      </c>
      <c r="K83">
        <f>ABS((I82+J82)-(I83+J83))</f>
        <v>0.10888658041363675</v>
      </c>
      <c r="L83">
        <f>IF(K82&lt;0.05,1,0)</f>
        <v>0</v>
      </c>
    </row>
    <row r="84" spans="1:12" x14ac:dyDescent="0.2">
      <c r="A84" t="s">
        <v>2487</v>
      </c>
      <c r="B84" t="s">
        <v>1613</v>
      </c>
      <c r="C84">
        <v>1</v>
      </c>
      <c r="D84">
        <v>5590</v>
      </c>
      <c r="E84">
        <v>492</v>
      </c>
      <c r="F84">
        <v>1</v>
      </c>
      <c r="G84">
        <v>1</v>
      </c>
      <c r="H84">
        <f>SUM(D84:E85)</f>
        <v>9782</v>
      </c>
      <c r="I84">
        <f>D84/$H84</f>
        <v>0.57145777959517485</v>
      </c>
      <c r="J84">
        <f>E84/$H84</f>
        <v>5.0296462891024331E-2</v>
      </c>
      <c r="K84">
        <f>ABS((I84+J84)-(I85+J85))</f>
        <v>0.2435084849723983</v>
      </c>
      <c r="L84">
        <f>IF(K84&lt;0.05,1,0)</f>
        <v>0</v>
      </c>
    </row>
    <row r="85" spans="1:12" x14ac:dyDescent="0.2">
      <c r="A85" t="s">
        <v>2487</v>
      </c>
      <c r="B85" t="s">
        <v>1614</v>
      </c>
      <c r="C85">
        <v>0</v>
      </c>
      <c r="D85">
        <v>3451</v>
      </c>
      <c r="E85">
        <v>249</v>
      </c>
      <c r="F85">
        <v>0</v>
      </c>
      <c r="G85">
        <v>0</v>
      </c>
      <c r="H85">
        <f>SUM(D84:E85)</f>
        <v>9782</v>
      </c>
      <c r="I85">
        <f>D85/$H84</f>
        <v>0.35279084031895319</v>
      </c>
      <c r="J85">
        <f>E85/$H84</f>
        <v>2.545491719484768E-2</v>
      </c>
      <c r="K85">
        <f>ABS((I84+J84)-(I85+J85))</f>
        <v>0.2435084849723983</v>
      </c>
      <c r="L85">
        <f>IF(K84&lt;0.05,1,0)</f>
        <v>0</v>
      </c>
    </row>
    <row r="86" spans="1:12" x14ac:dyDescent="0.2">
      <c r="A86" t="s">
        <v>2488</v>
      </c>
      <c r="B86" t="s">
        <v>1618</v>
      </c>
      <c r="C86">
        <v>0</v>
      </c>
      <c r="D86">
        <v>5996</v>
      </c>
      <c r="E86">
        <v>0</v>
      </c>
      <c r="F86">
        <v>1</v>
      </c>
      <c r="G86">
        <v>1</v>
      </c>
      <c r="H86">
        <f>SUM(D86:E87)</f>
        <v>12225</v>
      </c>
      <c r="I86">
        <f>D86/$H86</f>
        <v>0.49047034764826175</v>
      </c>
      <c r="J86">
        <f>E86/$H86</f>
        <v>0</v>
      </c>
      <c r="K86">
        <f>ABS((I86+J86)-(I87+J87))</f>
        <v>1.9059304703476443E-2</v>
      </c>
      <c r="L86">
        <f>IF(K86&lt;0.05,1,0)</f>
        <v>1</v>
      </c>
    </row>
    <row r="87" spans="1:12" x14ac:dyDescent="0.2">
      <c r="A87" t="s">
        <v>2488</v>
      </c>
      <c r="B87" t="s">
        <v>1619</v>
      </c>
      <c r="C87">
        <v>1</v>
      </c>
      <c r="D87">
        <v>5904</v>
      </c>
      <c r="E87">
        <v>325</v>
      </c>
      <c r="F87">
        <v>0</v>
      </c>
      <c r="G87">
        <v>0</v>
      </c>
      <c r="H87">
        <f>SUM(D86:E87)</f>
        <v>12225</v>
      </c>
      <c r="I87">
        <f>D87/$H86</f>
        <v>0.4829447852760736</v>
      </c>
      <c r="J87">
        <f>E87/$H86</f>
        <v>2.6584867075664622E-2</v>
      </c>
      <c r="K87">
        <f>ABS((I86+J86)-(I87+J87))</f>
        <v>1.9059304703476443E-2</v>
      </c>
      <c r="L87">
        <f>IF(K86&lt;0.05,1,0)</f>
        <v>1</v>
      </c>
    </row>
    <row r="88" spans="1:12" x14ac:dyDescent="0.2">
      <c r="A88" t="s">
        <v>2489</v>
      </c>
      <c r="B88" t="s">
        <v>1628</v>
      </c>
      <c r="C88">
        <v>1</v>
      </c>
      <c r="D88">
        <v>5386</v>
      </c>
      <c r="E88">
        <v>518</v>
      </c>
      <c r="F88">
        <v>0</v>
      </c>
      <c r="G88">
        <v>1</v>
      </c>
      <c r="H88">
        <f>SUM(D88:E89)</f>
        <v>8623</v>
      </c>
      <c r="I88">
        <f>D88/$H88</f>
        <v>0.62460860489388847</v>
      </c>
      <c r="J88">
        <f>E88/$H88</f>
        <v>6.00719007306042E-2</v>
      </c>
      <c r="K88">
        <f>ABS((I88+J88)-(I89+J89))</f>
        <v>0.36936101124898529</v>
      </c>
      <c r="L88">
        <f>IF(K88&lt;0.05,1,0)</f>
        <v>0</v>
      </c>
    </row>
    <row r="89" spans="1:12" x14ac:dyDescent="0.2">
      <c r="A89" t="s">
        <v>2489</v>
      </c>
      <c r="B89" t="s">
        <v>1629</v>
      </c>
      <c r="C89">
        <v>0</v>
      </c>
      <c r="D89">
        <v>2528</v>
      </c>
      <c r="E89">
        <v>191</v>
      </c>
      <c r="F89">
        <v>0</v>
      </c>
      <c r="G89">
        <v>0</v>
      </c>
      <c r="H89">
        <f>SUM(D88:E89)</f>
        <v>8623</v>
      </c>
      <c r="I89">
        <f>D89/$H88</f>
        <v>0.2931694305926012</v>
      </c>
      <c r="J89">
        <f>E89/$H88</f>
        <v>2.2150063782906182E-2</v>
      </c>
      <c r="K89">
        <f>ABS((I88+J88)-(I89+J89))</f>
        <v>0.36936101124898529</v>
      </c>
      <c r="L89">
        <f>IF(K88&lt;0.05,1,0)</f>
        <v>0</v>
      </c>
    </row>
    <row r="90" spans="1:12" x14ac:dyDescent="0.2">
      <c r="A90" t="s">
        <v>2490</v>
      </c>
      <c r="B90" t="s">
        <v>1630</v>
      </c>
      <c r="C90">
        <v>1</v>
      </c>
      <c r="D90">
        <v>6342</v>
      </c>
      <c r="E90">
        <v>335</v>
      </c>
      <c r="F90">
        <v>1</v>
      </c>
      <c r="G90">
        <v>1</v>
      </c>
      <c r="H90">
        <f>SUM(D90:E91)</f>
        <v>9734</v>
      </c>
      <c r="I90">
        <f>D90/$H90</f>
        <v>0.65153071707417298</v>
      </c>
      <c r="J90">
        <f>E90/$H90</f>
        <v>3.4415450996507085E-2</v>
      </c>
      <c r="K90">
        <f>ABS((I90+J90)-(I91+J91))</f>
        <v>0.37189233614136019</v>
      </c>
      <c r="L90">
        <f>IF(K90&lt;0.05,1,0)</f>
        <v>0</v>
      </c>
    </row>
    <row r="91" spans="1:12" x14ac:dyDescent="0.2">
      <c r="A91" t="s">
        <v>2490</v>
      </c>
      <c r="B91" t="s">
        <v>1631</v>
      </c>
      <c r="C91">
        <v>0</v>
      </c>
      <c r="D91">
        <v>2782</v>
      </c>
      <c r="E91">
        <v>275</v>
      </c>
      <c r="F91">
        <v>0</v>
      </c>
      <c r="G91">
        <v>0</v>
      </c>
      <c r="H91">
        <f>SUM(D90:E91)</f>
        <v>9734</v>
      </c>
      <c r="I91">
        <f>D91/$H90</f>
        <v>0.28580234230532153</v>
      </c>
      <c r="J91">
        <f>E91/$H90</f>
        <v>2.8251489623998358E-2</v>
      </c>
      <c r="K91">
        <f>ABS((I90+J90)-(I91+J91))</f>
        <v>0.37189233614136019</v>
      </c>
      <c r="L91">
        <f>IF(K90&lt;0.05,1,0)</f>
        <v>0</v>
      </c>
    </row>
    <row r="92" spans="1:12" x14ac:dyDescent="0.2">
      <c r="A92" t="s">
        <v>2491</v>
      </c>
      <c r="B92" t="s">
        <v>668</v>
      </c>
      <c r="C92">
        <v>1</v>
      </c>
      <c r="D92">
        <v>6001</v>
      </c>
      <c r="E92">
        <v>0</v>
      </c>
      <c r="F92">
        <v>1</v>
      </c>
      <c r="G92">
        <v>1</v>
      </c>
      <c r="H92">
        <f>SUM(D92:E93)</f>
        <v>10353</v>
      </c>
      <c r="I92">
        <f>D92/$H92</f>
        <v>0.57963875205254511</v>
      </c>
      <c r="J92">
        <f>E92/$H92</f>
        <v>0</v>
      </c>
      <c r="K92">
        <f>ABS((I92+J92)-(I93+J93))</f>
        <v>0.15927750410509028</v>
      </c>
      <c r="L92">
        <f>IF(K92&lt;0.05,1,0)</f>
        <v>0</v>
      </c>
    </row>
    <row r="93" spans="1:12" x14ac:dyDescent="0.2">
      <c r="A93" t="s">
        <v>2491</v>
      </c>
      <c r="B93" t="s">
        <v>1633</v>
      </c>
      <c r="C93">
        <v>0</v>
      </c>
      <c r="D93">
        <v>4008</v>
      </c>
      <c r="E93">
        <v>344</v>
      </c>
      <c r="F93">
        <v>0</v>
      </c>
      <c r="G93">
        <v>0</v>
      </c>
      <c r="H93">
        <f>SUM(D92:E93)</f>
        <v>10353</v>
      </c>
      <c r="I93">
        <f>D93/$H92</f>
        <v>0.38713416401043177</v>
      </c>
      <c r="J93">
        <f>E93/$H92</f>
        <v>3.3227083937023082E-2</v>
      </c>
      <c r="K93">
        <f>ABS((I92+J92)-(I93+J93))</f>
        <v>0.15927750410509028</v>
      </c>
      <c r="L93">
        <f>IF(K92&lt;0.05,1,0)</f>
        <v>0</v>
      </c>
    </row>
    <row r="94" spans="1:12" x14ac:dyDescent="0.2">
      <c r="A94" t="s">
        <v>2492</v>
      </c>
      <c r="B94" t="s">
        <v>1347</v>
      </c>
      <c r="C94">
        <v>1</v>
      </c>
      <c r="D94">
        <v>5181</v>
      </c>
      <c r="E94">
        <v>483</v>
      </c>
      <c r="F94">
        <v>1</v>
      </c>
      <c r="G94">
        <v>1</v>
      </c>
      <c r="H94">
        <f>SUM(D94:E95)</f>
        <v>7545</v>
      </c>
      <c r="I94">
        <f>D94/$H94</f>
        <v>0.68667992047713722</v>
      </c>
      <c r="J94">
        <f>E94/$H94</f>
        <v>6.4015904572564619E-2</v>
      </c>
      <c r="K94">
        <f>ABS((I94+J94)-(I95+J95))</f>
        <v>0.50139165009940356</v>
      </c>
      <c r="L94">
        <f>IF(K94&lt;0.05,1,0)</f>
        <v>0</v>
      </c>
    </row>
    <row r="95" spans="1:12" x14ac:dyDescent="0.2">
      <c r="A95" t="s">
        <v>2492</v>
      </c>
      <c r="B95" t="s">
        <v>1137</v>
      </c>
      <c r="C95">
        <v>0</v>
      </c>
      <c r="D95">
        <v>1881</v>
      </c>
      <c r="E95">
        <v>0</v>
      </c>
      <c r="F95">
        <v>0</v>
      </c>
      <c r="G95">
        <v>0</v>
      </c>
      <c r="H95">
        <f>SUM(D94:E95)</f>
        <v>7545</v>
      </c>
      <c r="I95">
        <f>D95/$H94</f>
        <v>0.24930417495029822</v>
      </c>
      <c r="J95">
        <f>E95/$H94</f>
        <v>0</v>
      </c>
      <c r="K95">
        <f>ABS((I94+J94)-(I95+J95))</f>
        <v>0.50139165009940356</v>
      </c>
      <c r="L95">
        <f>IF(K94&lt;0.05,1,0)</f>
        <v>0</v>
      </c>
    </row>
    <row r="96" spans="1:12" x14ac:dyDescent="0.2">
      <c r="A96" t="s">
        <v>2493</v>
      </c>
      <c r="B96" t="s">
        <v>497</v>
      </c>
      <c r="C96">
        <v>1</v>
      </c>
      <c r="D96">
        <v>4721</v>
      </c>
      <c r="E96">
        <v>440</v>
      </c>
      <c r="F96">
        <v>1</v>
      </c>
      <c r="G96">
        <v>1</v>
      </c>
      <c r="H96">
        <f>SUM(D96:E97)</f>
        <v>10244</v>
      </c>
      <c r="I96">
        <f>D96/$H96</f>
        <v>0.46085513471300271</v>
      </c>
      <c r="J96">
        <f>E96/$H96</f>
        <v>4.2951971885982036E-2</v>
      </c>
      <c r="K96">
        <f>ABS((I96+J96)-(I97+J97))</f>
        <v>7.6142131979695105E-3</v>
      </c>
      <c r="L96">
        <f>IF(K96&lt;0.05,1,0)</f>
        <v>1</v>
      </c>
    </row>
    <row r="97" spans="1:12" x14ac:dyDescent="0.2">
      <c r="A97" t="s">
        <v>2493</v>
      </c>
      <c r="B97" t="s">
        <v>1636</v>
      </c>
      <c r="C97">
        <v>0</v>
      </c>
      <c r="D97">
        <v>5083</v>
      </c>
      <c r="E97">
        <v>0</v>
      </c>
      <c r="F97">
        <v>0</v>
      </c>
      <c r="G97">
        <v>0</v>
      </c>
      <c r="H97">
        <f>SUM(D96:E97)</f>
        <v>10244</v>
      </c>
      <c r="I97">
        <f>D97/$H96</f>
        <v>0.49619289340101524</v>
      </c>
      <c r="J97">
        <f>E97/$H96</f>
        <v>0</v>
      </c>
      <c r="K97">
        <f>ABS((I96+J96)-(I97+J97))</f>
        <v>7.6142131979695105E-3</v>
      </c>
      <c r="L97">
        <f>IF(K96&lt;0.05,1,0)</f>
        <v>1</v>
      </c>
    </row>
    <row r="98" spans="1:12" x14ac:dyDescent="0.2">
      <c r="A98" t="s">
        <v>2494</v>
      </c>
      <c r="B98" t="s">
        <v>1642</v>
      </c>
      <c r="C98">
        <v>1</v>
      </c>
      <c r="D98">
        <v>4191</v>
      </c>
      <c r="E98">
        <v>241</v>
      </c>
      <c r="F98">
        <v>0</v>
      </c>
      <c r="G98">
        <v>1</v>
      </c>
      <c r="H98">
        <f>SUM(D98:E99)</f>
        <v>7472</v>
      </c>
      <c r="I98">
        <f>D98/$H98</f>
        <v>0.56089400428265523</v>
      </c>
      <c r="J98">
        <f>E98/$H98</f>
        <v>3.2253747323340472E-2</v>
      </c>
      <c r="K98">
        <f>ABS((I98+J98)-(I99+J99))</f>
        <v>0.18629550321199145</v>
      </c>
      <c r="L98">
        <f>IF(K98&lt;0.05,1,0)</f>
        <v>0</v>
      </c>
    </row>
    <row r="99" spans="1:12" x14ac:dyDescent="0.2">
      <c r="A99" t="s">
        <v>2494</v>
      </c>
      <c r="B99" t="s">
        <v>1643</v>
      </c>
      <c r="C99">
        <v>0</v>
      </c>
      <c r="D99">
        <v>2818</v>
      </c>
      <c r="E99">
        <v>222</v>
      </c>
      <c r="F99">
        <v>0</v>
      </c>
      <c r="G99">
        <v>0</v>
      </c>
      <c r="H99">
        <f>SUM(D98:E99)</f>
        <v>7472</v>
      </c>
      <c r="I99">
        <f>D99/$H98</f>
        <v>0.37714132762312635</v>
      </c>
      <c r="J99">
        <f>E99/$H98</f>
        <v>2.9710920770877943E-2</v>
      </c>
      <c r="K99">
        <f>ABS((I98+J98)-(I99+J99))</f>
        <v>0.18629550321199145</v>
      </c>
      <c r="L99">
        <f>IF(K98&lt;0.05,1,0)</f>
        <v>0</v>
      </c>
    </row>
    <row r="100" spans="1:12" x14ac:dyDescent="0.2">
      <c r="A100" t="s">
        <v>2495</v>
      </c>
      <c r="B100" t="s">
        <v>1644</v>
      </c>
      <c r="C100">
        <v>1</v>
      </c>
      <c r="D100">
        <v>3214</v>
      </c>
      <c r="E100">
        <v>215</v>
      </c>
      <c r="F100">
        <v>1</v>
      </c>
      <c r="G100">
        <v>1</v>
      </c>
      <c r="H100">
        <f>SUM(D100:E101)</f>
        <v>4673</v>
      </c>
      <c r="I100">
        <f>D100/$H100</f>
        <v>0.68778086882088596</v>
      </c>
      <c r="J100">
        <f>E100/$H100</f>
        <v>4.600898780226835E-2</v>
      </c>
      <c r="K100">
        <f>ABS((I100+J100)-(I101+J101))</f>
        <v>0.46757971324630859</v>
      </c>
      <c r="L100">
        <f>IF(K100&lt;0.05,1,0)</f>
        <v>0</v>
      </c>
    </row>
    <row r="101" spans="1:12" x14ac:dyDescent="0.2">
      <c r="A101" t="s">
        <v>2495</v>
      </c>
      <c r="B101" t="s">
        <v>1645</v>
      </c>
      <c r="C101">
        <v>0</v>
      </c>
      <c r="D101">
        <v>1244</v>
      </c>
      <c r="E101">
        <v>0</v>
      </c>
      <c r="F101">
        <v>0</v>
      </c>
      <c r="G101">
        <v>0</v>
      </c>
      <c r="H101">
        <f>SUM(D100:E101)</f>
        <v>4673</v>
      </c>
      <c r="I101">
        <f>D101/$H100</f>
        <v>0.26621014337684573</v>
      </c>
      <c r="J101">
        <f>E101/$H100</f>
        <v>0</v>
      </c>
      <c r="K101">
        <f>ABS((I100+J100)-(I101+J101))</f>
        <v>0.46757971324630859</v>
      </c>
      <c r="L101">
        <f>IF(K100&lt;0.05,1,0)</f>
        <v>0</v>
      </c>
    </row>
    <row r="102" spans="1:12" x14ac:dyDescent="0.2">
      <c r="A102" t="s">
        <v>2496</v>
      </c>
      <c r="B102" t="s">
        <v>1648</v>
      </c>
      <c r="C102">
        <v>0</v>
      </c>
      <c r="D102">
        <v>3660</v>
      </c>
      <c r="E102">
        <v>205</v>
      </c>
      <c r="F102">
        <v>0</v>
      </c>
      <c r="G102">
        <v>1</v>
      </c>
      <c r="H102">
        <f>SUM(D102:E103)</f>
        <v>11299</v>
      </c>
      <c r="I102">
        <f>D102/$H102</f>
        <v>0.32392247101513411</v>
      </c>
      <c r="J102">
        <f>E102/$H102</f>
        <v>1.8143198513142757E-2</v>
      </c>
      <c r="K102">
        <f>ABS((I102+J102)-(I103+J103))</f>
        <v>0.31586866094344623</v>
      </c>
      <c r="L102">
        <f>IF(K102&lt;0.05,1,0)</f>
        <v>0</v>
      </c>
    </row>
    <row r="103" spans="1:12" x14ac:dyDescent="0.2">
      <c r="A103" t="s">
        <v>2496</v>
      </c>
      <c r="B103" t="s">
        <v>1649</v>
      </c>
      <c r="C103">
        <v>1</v>
      </c>
      <c r="D103">
        <v>6928</v>
      </c>
      <c r="E103">
        <v>506</v>
      </c>
      <c r="F103">
        <v>1</v>
      </c>
      <c r="G103">
        <v>0</v>
      </c>
      <c r="H103">
        <f>SUM(D102:E103)</f>
        <v>11299</v>
      </c>
      <c r="I103">
        <f>D103/$H102</f>
        <v>0.61315160633684396</v>
      </c>
      <c r="J103">
        <f>E103/$H102</f>
        <v>4.4782724134879194E-2</v>
      </c>
      <c r="K103">
        <f>ABS((I102+J102)-(I103+J103))</f>
        <v>0.31586866094344623</v>
      </c>
      <c r="L103">
        <f>IF(K102&lt;0.05,1,0)</f>
        <v>0</v>
      </c>
    </row>
    <row r="104" spans="1:12" x14ac:dyDescent="0.2">
      <c r="A104" t="s">
        <v>2497</v>
      </c>
      <c r="B104" t="s">
        <v>1652</v>
      </c>
      <c r="C104">
        <v>0</v>
      </c>
      <c r="D104">
        <v>4028</v>
      </c>
      <c r="E104">
        <v>197</v>
      </c>
      <c r="F104">
        <v>0</v>
      </c>
      <c r="G104">
        <v>1</v>
      </c>
      <c r="H104">
        <f>SUM(D104:E105)</f>
        <v>11697</v>
      </c>
      <c r="I104">
        <f>D104/$H104</f>
        <v>0.34436180217149698</v>
      </c>
      <c r="J104">
        <f>E104/$H104</f>
        <v>1.6841925279986323E-2</v>
      </c>
      <c r="K104">
        <f>ABS((I104+J104)-(I105+J105))</f>
        <v>0.27759254509703346</v>
      </c>
      <c r="L104">
        <f>IF(K104&lt;0.05,1,0)</f>
        <v>0</v>
      </c>
    </row>
    <row r="105" spans="1:12" x14ac:dyDescent="0.2">
      <c r="A105" t="s">
        <v>2497</v>
      </c>
      <c r="B105" t="s">
        <v>1653</v>
      </c>
      <c r="C105">
        <v>1</v>
      </c>
      <c r="D105">
        <v>6827</v>
      </c>
      <c r="E105">
        <v>645</v>
      </c>
      <c r="F105">
        <v>1</v>
      </c>
      <c r="G105">
        <v>0</v>
      </c>
      <c r="H105">
        <f>SUM(D104:E105)</f>
        <v>11697</v>
      </c>
      <c r="I105">
        <f>D105/$H104</f>
        <v>0.58365392835769858</v>
      </c>
      <c r="J105">
        <f>E105/$H104</f>
        <v>5.5142344190818156E-2</v>
      </c>
      <c r="K105">
        <f>ABS((I104+J104)-(I105+J105))</f>
        <v>0.27759254509703346</v>
      </c>
      <c r="L105">
        <f>IF(K104&lt;0.05,1,0)</f>
        <v>0</v>
      </c>
    </row>
    <row r="106" spans="1:12" x14ac:dyDescent="0.2">
      <c r="A106" t="s">
        <v>2498</v>
      </c>
      <c r="B106" t="s">
        <v>1654</v>
      </c>
      <c r="C106">
        <v>1</v>
      </c>
      <c r="D106">
        <v>5535</v>
      </c>
      <c r="E106">
        <v>311</v>
      </c>
      <c r="F106">
        <v>1</v>
      </c>
      <c r="G106">
        <v>1</v>
      </c>
      <c r="H106">
        <f>SUM(D106:E107)</f>
        <v>7485</v>
      </c>
      <c r="I106">
        <f>D106/$H106</f>
        <v>0.73947895791583163</v>
      </c>
      <c r="J106">
        <f>E106/$H106</f>
        <v>4.1549766199064794E-2</v>
      </c>
      <c r="K106">
        <f>ABS((I106+J106)-(I107+J107))</f>
        <v>0.56205744822979287</v>
      </c>
      <c r="L106">
        <f>IF(K106&lt;0.05,1,0)</f>
        <v>0</v>
      </c>
    </row>
    <row r="107" spans="1:12" x14ac:dyDescent="0.2">
      <c r="A107" t="s">
        <v>2498</v>
      </c>
      <c r="B107" t="s">
        <v>1655</v>
      </c>
      <c r="C107">
        <v>0</v>
      </c>
      <c r="D107">
        <v>1639</v>
      </c>
      <c r="E107">
        <v>0</v>
      </c>
      <c r="F107">
        <v>0</v>
      </c>
      <c r="G107">
        <v>0</v>
      </c>
      <c r="H107">
        <f>SUM(D106:E107)</f>
        <v>7485</v>
      </c>
      <c r="I107">
        <f>D107/$H106</f>
        <v>0.21897127588510354</v>
      </c>
      <c r="J107">
        <f>E107/$H106</f>
        <v>0</v>
      </c>
      <c r="K107">
        <f>ABS((I106+J106)-(I107+J107))</f>
        <v>0.56205744822979287</v>
      </c>
      <c r="L107">
        <f>IF(K106&lt;0.05,1,0)</f>
        <v>0</v>
      </c>
    </row>
    <row r="108" spans="1:12" x14ac:dyDescent="0.2">
      <c r="A108" t="s">
        <v>2499</v>
      </c>
      <c r="B108" t="s">
        <v>763</v>
      </c>
      <c r="C108">
        <v>1</v>
      </c>
      <c r="D108">
        <v>5589</v>
      </c>
      <c r="E108">
        <v>483</v>
      </c>
      <c r="F108">
        <v>0</v>
      </c>
      <c r="G108">
        <v>1</v>
      </c>
      <c r="H108">
        <f>SUM(D108:E109)</f>
        <v>9575</v>
      </c>
      <c r="I108">
        <f>D108/$H108</f>
        <v>0.58370757180156663</v>
      </c>
      <c r="J108">
        <f>E108/$H108</f>
        <v>5.0443864229765011E-2</v>
      </c>
      <c r="K108">
        <f>ABS((I108+J108)-(I109+J109))</f>
        <v>0.26830287206266323</v>
      </c>
      <c r="L108">
        <f>IF(K108&lt;0.05,1,0)</f>
        <v>0</v>
      </c>
    </row>
    <row r="109" spans="1:12" x14ac:dyDescent="0.2">
      <c r="A109" t="s">
        <v>2499</v>
      </c>
      <c r="B109" t="s">
        <v>809</v>
      </c>
      <c r="C109">
        <v>0</v>
      </c>
      <c r="D109">
        <v>3503</v>
      </c>
      <c r="E109">
        <v>0</v>
      </c>
      <c r="F109">
        <v>0</v>
      </c>
      <c r="G109">
        <v>0</v>
      </c>
      <c r="H109">
        <f>SUM(D108:E109)</f>
        <v>9575</v>
      </c>
      <c r="I109">
        <f>D109/$H108</f>
        <v>0.36584856396866838</v>
      </c>
      <c r="J109">
        <f>E109/$H108</f>
        <v>0</v>
      </c>
      <c r="K109">
        <f>ABS((I108+J108)-(I109+J109))</f>
        <v>0.26830287206266323</v>
      </c>
      <c r="L109">
        <f>IF(K108&lt;0.05,1,0)</f>
        <v>0</v>
      </c>
    </row>
    <row r="110" spans="1:12" x14ac:dyDescent="0.2">
      <c r="A110" t="s">
        <v>2500</v>
      </c>
      <c r="B110" t="s">
        <v>1659</v>
      </c>
      <c r="C110">
        <v>0</v>
      </c>
      <c r="D110">
        <v>4229</v>
      </c>
      <c r="E110">
        <v>0</v>
      </c>
      <c r="F110">
        <v>0</v>
      </c>
      <c r="G110">
        <v>1</v>
      </c>
      <c r="H110">
        <f>SUM(D110:E111)</f>
        <v>10633</v>
      </c>
      <c r="I110">
        <f>D110/$H110</f>
        <v>0.39772406658515941</v>
      </c>
      <c r="J110">
        <f>E110/$H110</f>
        <v>0</v>
      </c>
      <c r="K110">
        <f>ABS((I110+J110)-(I111+J111))</f>
        <v>0.20455186682968113</v>
      </c>
      <c r="L110">
        <f>IF(K110&lt;0.05,1,0)</f>
        <v>0</v>
      </c>
    </row>
    <row r="111" spans="1:12" x14ac:dyDescent="0.2">
      <c r="A111" t="s">
        <v>2500</v>
      </c>
      <c r="B111" t="s">
        <v>1660</v>
      </c>
      <c r="C111">
        <v>1</v>
      </c>
      <c r="D111">
        <v>5858</v>
      </c>
      <c r="E111">
        <v>546</v>
      </c>
      <c r="F111">
        <v>0</v>
      </c>
      <c r="G111">
        <v>0</v>
      </c>
      <c r="H111">
        <f>SUM(D110:E111)</f>
        <v>10633</v>
      </c>
      <c r="I111">
        <f>D111/$H110</f>
        <v>0.55092636132794126</v>
      </c>
      <c r="J111">
        <f>E111/$H110</f>
        <v>5.1349572086899276E-2</v>
      </c>
      <c r="K111">
        <f>ABS((I110+J110)-(I111+J111))</f>
        <v>0.20455186682968113</v>
      </c>
      <c r="L111">
        <f>IF(K110&lt;0.05,1,0)</f>
        <v>0</v>
      </c>
    </row>
    <row r="112" spans="1:12" x14ac:dyDescent="0.2">
      <c r="A112" t="s">
        <v>2501</v>
      </c>
      <c r="B112" t="s">
        <v>1664</v>
      </c>
      <c r="C112">
        <v>0</v>
      </c>
      <c r="D112">
        <v>5132</v>
      </c>
      <c r="E112">
        <v>0</v>
      </c>
      <c r="F112">
        <v>0</v>
      </c>
      <c r="G112">
        <v>1</v>
      </c>
      <c r="H112">
        <f>SUM(D112:E113)</f>
        <v>11405</v>
      </c>
      <c r="I112">
        <f>D112/$H112</f>
        <v>0.449978079789566</v>
      </c>
      <c r="J112">
        <f>E112/$H112</f>
        <v>0</v>
      </c>
      <c r="K112">
        <f>ABS((I112+J112)-(I113+J113))</f>
        <v>0.10004384042086806</v>
      </c>
      <c r="L112">
        <f>IF(K112&lt;0.05,1,0)</f>
        <v>0</v>
      </c>
    </row>
    <row r="113" spans="1:12" x14ac:dyDescent="0.2">
      <c r="A113" t="s">
        <v>2501</v>
      </c>
      <c r="B113" t="s">
        <v>1665</v>
      </c>
      <c r="C113">
        <v>1</v>
      </c>
      <c r="D113">
        <v>6038</v>
      </c>
      <c r="E113">
        <v>235</v>
      </c>
      <c r="F113">
        <v>0</v>
      </c>
      <c r="G113">
        <v>0</v>
      </c>
      <c r="H113">
        <f>SUM(D112:E113)</f>
        <v>11405</v>
      </c>
      <c r="I113">
        <f>D113/$H112</f>
        <v>0.52941692240245508</v>
      </c>
      <c r="J113">
        <f>E113/$H112</f>
        <v>2.0604997807978958E-2</v>
      </c>
      <c r="K113">
        <f>ABS((I112+J112)-(I113+J113))</f>
        <v>0.10004384042086806</v>
      </c>
      <c r="L113">
        <f>IF(K112&lt;0.05,1,0)</f>
        <v>0</v>
      </c>
    </row>
    <row r="114" spans="1:12" x14ac:dyDescent="0.2">
      <c r="A114" t="s">
        <v>2502</v>
      </c>
      <c r="B114" t="s">
        <v>1674</v>
      </c>
      <c r="C114">
        <v>1</v>
      </c>
      <c r="D114">
        <v>4828</v>
      </c>
      <c r="E114">
        <v>164</v>
      </c>
      <c r="F114">
        <v>1</v>
      </c>
      <c r="G114">
        <v>1</v>
      </c>
      <c r="H114">
        <f>SUM(D114:E115)</f>
        <v>6282</v>
      </c>
      <c r="I114">
        <f>D114/$H114</f>
        <v>0.76854504934734158</v>
      </c>
      <c r="J114">
        <f>E114/$H114</f>
        <v>2.6106335561922954E-2</v>
      </c>
      <c r="K114">
        <f>ABS((I114+J114)-(I115+J115))</f>
        <v>0.58930276981852914</v>
      </c>
      <c r="L114">
        <f>IF(K114&lt;0.05,1,0)</f>
        <v>0</v>
      </c>
    </row>
    <row r="115" spans="1:12" x14ac:dyDescent="0.2">
      <c r="A115" t="s">
        <v>2502</v>
      </c>
      <c r="B115" t="s">
        <v>1675</v>
      </c>
      <c r="C115">
        <v>0</v>
      </c>
      <c r="D115">
        <v>1290</v>
      </c>
      <c r="E115">
        <v>0</v>
      </c>
      <c r="F115">
        <v>0</v>
      </c>
      <c r="G115">
        <v>0</v>
      </c>
      <c r="H115">
        <f>SUM(D114:E115)</f>
        <v>6282</v>
      </c>
      <c r="I115">
        <f>D115/$H114</f>
        <v>0.20534861509073543</v>
      </c>
      <c r="J115">
        <f>E115/$H114</f>
        <v>0</v>
      </c>
      <c r="K115">
        <f>ABS((I114+J114)-(I115+J115))</f>
        <v>0.58930276981852914</v>
      </c>
      <c r="L115">
        <f>IF(K114&lt;0.05,1,0)</f>
        <v>0</v>
      </c>
    </row>
    <row r="116" spans="1:12" x14ac:dyDescent="0.2">
      <c r="A116" t="s">
        <v>2503</v>
      </c>
      <c r="B116" t="s">
        <v>1693</v>
      </c>
      <c r="C116">
        <v>1</v>
      </c>
      <c r="D116">
        <v>5649</v>
      </c>
      <c r="E116">
        <v>325</v>
      </c>
      <c r="F116">
        <v>1</v>
      </c>
      <c r="G116">
        <v>1</v>
      </c>
      <c r="H116">
        <f>SUM(D116:E117)</f>
        <v>8892</v>
      </c>
      <c r="I116">
        <f>D116/$H116</f>
        <v>0.63529014844804321</v>
      </c>
      <c r="J116">
        <f>E116/$H116</f>
        <v>3.6549707602339179E-2</v>
      </c>
      <c r="K116">
        <f>ABS((I116+J116)-(I117+J117))</f>
        <v>0.34367971210076476</v>
      </c>
      <c r="L116">
        <f>IF(K116&lt;0.05,1,0)</f>
        <v>0</v>
      </c>
    </row>
    <row r="117" spans="1:12" x14ac:dyDescent="0.2">
      <c r="A117" t="s">
        <v>2503</v>
      </c>
      <c r="B117" t="s">
        <v>1637</v>
      </c>
      <c r="C117">
        <v>0</v>
      </c>
      <c r="D117">
        <v>2688</v>
      </c>
      <c r="E117">
        <v>230</v>
      </c>
      <c r="F117">
        <v>0</v>
      </c>
      <c r="G117">
        <v>0</v>
      </c>
      <c r="H117">
        <f>SUM(D116:E117)</f>
        <v>8892</v>
      </c>
      <c r="I117">
        <f>D117/$H116</f>
        <v>0.30229419703103916</v>
      </c>
      <c r="J117">
        <f>E117/$H116</f>
        <v>2.5865946918578499E-2</v>
      </c>
      <c r="K117">
        <f>ABS((I116+J116)-(I117+J117))</f>
        <v>0.34367971210076476</v>
      </c>
      <c r="L117">
        <f>IF(K116&lt;0.05,1,0)</f>
        <v>0</v>
      </c>
    </row>
    <row r="118" spans="1:12" x14ac:dyDescent="0.2">
      <c r="A118" t="s">
        <v>2504</v>
      </c>
      <c r="B118" t="s">
        <v>492</v>
      </c>
      <c r="C118">
        <v>1</v>
      </c>
      <c r="D118">
        <v>6057</v>
      </c>
      <c r="E118">
        <v>462</v>
      </c>
      <c r="F118">
        <v>1</v>
      </c>
      <c r="G118">
        <v>1</v>
      </c>
      <c r="H118">
        <f>SUM(D118:E119)</f>
        <v>8975</v>
      </c>
      <c r="I118">
        <f>D118/$H118</f>
        <v>0.67487465181058492</v>
      </c>
      <c r="J118">
        <f>E118/$H118</f>
        <v>5.1476323119777158E-2</v>
      </c>
      <c r="K118">
        <f>ABS((I118+J118)-(I119+J119))</f>
        <v>0.45270194986072415</v>
      </c>
      <c r="L118">
        <f>IF(K118&lt;0.05,1,0)</f>
        <v>0</v>
      </c>
    </row>
    <row r="119" spans="1:12" x14ac:dyDescent="0.2">
      <c r="A119" t="s">
        <v>2504</v>
      </c>
      <c r="B119" t="s">
        <v>654</v>
      </c>
      <c r="C119">
        <v>0</v>
      </c>
      <c r="D119">
        <v>2456</v>
      </c>
      <c r="E119">
        <v>0</v>
      </c>
      <c r="F119">
        <v>0</v>
      </c>
      <c r="G119">
        <v>0</v>
      </c>
      <c r="H119">
        <f>SUM(D118:E119)</f>
        <v>8975</v>
      </c>
      <c r="I119">
        <f>D119/$H118</f>
        <v>0.2736490250696379</v>
      </c>
      <c r="J119">
        <f>E119/$H118</f>
        <v>0</v>
      </c>
      <c r="K119">
        <f>ABS((I118+J118)-(I119+J119))</f>
        <v>0.45270194986072415</v>
      </c>
      <c r="L119">
        <f>IF(K118&lt;0.05,1,0)</f>
        <v>0</v>
      </c>
    </row>
    <row r="120" spans="1:12" x14ac:dyDescent="0.2">
      <c r="A120" t="s">
        <v>2505</v>
      </c>
      <c r="B120" t="s">
        <v>1697</v>
      </c>
      <c r="C120">
        <v>0</v>
      </c>
      <c r="D120">
        <v>4704</v>
      </c>
      <c r="E120">
        <v>273</v>
      </c>
      <c r="F120">
        <v>0</v>
      </c>
      <c r="G120">
        <v>1</v>
      </c>
      <c r="H120">
        <f>SUM(D120:E121)</f>
        <v>11272</v>
      </c>
      <c r="I120">
        <f>D120/$H120</f>
        <v>0.41731724627395317</v>
      </c>
      <c r="J120">
        <f>E120/$H120</f>
        <v>2.4219304471256212E-2</v>
      </c>
      <c r="K120">
        <f>ABS((I120+J120)-(I121+J121))</f>
        <v>0.11692689850958127</v>
      </c>
      <c r="L120">
        <f>IF(K120&lt;0.05,1,0)</f>
        <v>0</v>
      </c>
    </row>
    <row r="121" spans="1:12" x14ac:dyDescent="0.2">
      <c r="A121" t="s">
        <v>2505</v>
      </c>
      <c r="B121" t="s">
        <v>1698</v>
      </c>
      <c r="C121">
        <v>1</v>
      </c>
      <c r="D121">
        <v>6295</v>
      </c>
      <c r="E121">
        <v>0</v>
      </c>
      <c r="F121">
        <v>1</v>
      </c>
      <c r="G121">
        <v>0</v>
      </c>
      <c r="H121">
        <f>SUM(D120:E121)</f>
        <v>11272</v>
      </c>
      <c r="I121">
        <f>D121/$H120</f>
        <v>0.55846344925479063</v>
      </c>
      <c r="J121">
        <f>E121/$H120</f>
        <v>0</v>
      </c>
      <c r="K121">
        <f>ABS((I120+J120)-(I121+J121))</f>
        <v>0.11692689850958127</v>
      </c>
      <c r="L121">
        <f>IF(K120&lt;0.05,1,0)</f>
        <v>0</v>
      </c>
    </row>
    <row r="122" spans="1:12" x14ac:dyDescent="0.2">
      <c r="A122" t="s">
        <v>2506</v>
      </c>
      <c r="B122" t="s">
        <v>265</v>
      </c>
      <c r="C122">
        <v>0</v>
      </c>
      <c r="D122">
        <v>870</v>
      </c>
      <c r="E122">
        <v>0</v>
      </c>
      <c r="F122">
        <v>0</v>
      </c>
      <c r="G122">
        <v>1</v>
      </c>
      <c r="H122">
        <f>SUM(D122:E123)</f>
        <v>2897</v>
      </c>
      <c r="I122">
        <f>D122/$H122</f>
        <v>0.30031066620642044</v>
      </c>
      <c r="J122">
        <f>E122/$H122</f>
        <v>0</v>
      </c>
      <c r="K122">
        <f>ABS((I122+J122)-(I123+J123))</f>
        <v>0.39937866758715912</v>
      </c>
      <c r="L122">
        <f>IF(K122&lt;0.05,1,0)</f>
        <v>0</v>
      </c>
    </row>
    <row r="123" spans="1:12" x14ac:dyDescent="0.2">
      <c r="A123" t="s">
        <v>2506</v>
      </c>
      <c r="B123" t="s">
        <v>1709</v>
      </c>
      <c r="C123">
        <v>1</v>
      </c>
      <c r="D123">
        <v>1857</v>
      </c>
      <c r="E123">
        <v>170</v>
      </c>
      <c r="F123">
        <v>0</v>
      </c>
      <c r="G123">
        <v>0</v>
      </c>
      <c r="H123">
        <f>SUM(D122:E123)</f>
        <v>2897</v>
      </c>
      <c r="I123">
        <f>D123/$H122</f>
        <v>0.64100793924749744</v>
      </c>
      <c r="J123">
        <f>E123/$H122</f>
        <v>5.8681394546082156E-2</v>
      </c>
      <c r="K123">
        <f>ABS((I122+J122)-(I123+J123))</f>
        <v>0.39937866758715912</v>
      </c>
      <c r="L123">
        <f>IF(K122&lt;0.05,1,0)</f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 tint="-0.249977111117893"/>
  </sheetPr>
  <dimension ref="A1:L43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0.832031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1391</v>
      </c>
      <c r="C2">
        <v>1</v>
      </c>
      <c r="D2">
        <v>11097</v>
      </c>
      <c r="E2">
        <v>811</v>
      </c>
      <c r="F2">
        <v>1</v>
      </c>
      <c r="G2">
        <v>1</v>
      </c>
      <c r="H2">
        <f>SUM(D2:E3)</f>
        <v>16043</v>
      </c>
      <c r="I2">
        <f>D2/$H2</f>
        <v>0.69170354671819489</v>
      </c>
      <c r="J2">
        <f>E2/$H2</f>
        <v>5.0551642460886365E-2</v>
      </c>
      <c r="K2">
        <f>ABS((I2+J2)-(I3+J3))</f>
        <v>0.48451037835816252</v>
      </c>
      <c r="L2">
        <f>IF(K2&lt;0.05,1,0)</f>
        <v>0</v>
      </c>
    </row>
    <row r="3" spans="1:12" x14ac:dyDescent="0.2">
      <c r="A3" t="s">
        <v>2421</v>
      </c>
      <c r="B3" t="s">
        <v>1392</v>
      </c>
      <c r="C3">
        <v>0</v>
      </c>
      <c r="D3">
        <v>4135</v>
      </c>
      <c r="E3">
        <v>0</v>
      </c>
      <c r="F3">
        <v>0</v>
      </c>
      <c r="G3">
        <v>0</v>
      </c>
      <c r="H3">
        <f>SUM(D2:E3)</f>
        <v>16043</v>
      </c>
      <c r="I3">
        <f>D3/$H2</f>
        <v>0.25774481082091877</v>
      </c>
      <c r="J3">
        <f>E3/$H2</f>
        <v>0</v>
      </c>
      <c r="K3">
        <f>ABS((I2+J2)-(I3+J3))</f>
        <v>0.48451037835816252</v>
      </c>
      <c r="L3">
        <f>IF(K2&lt;0.05,1,0)</f>
        <v>0</v>
      </c>
    </row>
    <row r="4" spans="1:12" x14ac:dyDescent="0.2">
      <c r="A4" t="s">
        <v>2422</v>
      </c>
      <c r="B4" t="s">
        <v>1394</v>
      </c>
      <c r="C4">
        <v>1</v>
      </c>
      <c r="D4">
        <v>18905</v>
      </c>
      <c r="E4">
        <v>1224</v>
      </c>
      <c r="F4">
        <v>1</v>
      </c>
      <c r="G4">
        <v>1</v>
      </c>
      <c r="H4">
        <f>SUM(D4:E5)</f>
        <v>24636</v>
      </c>
      <c r="I4">
        <f>D4/$H4</f>
        <v>0.76737295015424578</v>
      </c>
      <c r="J4">
        <f>E4/$H4</f>
        <v>4.968339016074038E-2</v>
      </c>
      <c r="K4">
        <f>ABS((I4+J4)-(I5+J5))</f>
        <v>0.63411268062997239</v>
      </c>
      <c r="L4">
        <f>IF(K4&lt;0.05,1,0)</f>
        <v>0</v>
      </c>
    </row>
    <row r="5" spans="1:12" x14ac:dyDescent="0.2">
      <c r="A5" t="s">
        <v>2422</v>
      </c>
      <c r="B5" t="s">
        <v>1719</v>
      </c>
      <c r="C5">
        <v>0</v>
      </c>
      <c r="D5">
        <v>4507</v>
      </c>
      <c r="E5">
        <v>0</v>
      </c>
      <c r="F5">
        <v>0</v>
      </c>
      <c r="G5">
        <v>0</v>
      </c>
      <c r="H5">
        <f>SUM(D4:E5)</f>
        <v>24636</v>
      </c>
      <c r="I5">
        <f>D5/$H4</f>
        <v>0.1829436596850138</v>
      </c>
      <c r="J5">
        <f>E5/$H4</f>
        <v>0</v>
      </c>
      <c r="K5">
        <f>ABS((I4+J4)-(I5+J5))</f>
        <v>0.63411268062997239</v>
      </c>
      <c r="L5">
        <f>IF(K4&lt;0.05,1,0)</f>
        <v>0</v>
      </c>
    </row>
    <row r="6" spans="1:12" x14ac:dyDescent="0.2">
      <c r="A6" t="s">
        <v>2424</v>
      </c>
      <c r="B6" t="s">
        <v>1397</v>
      </c>
      <c r="C6">
        <v>1</v>
      </c>
      <c r="D6">
        <v>16567</v>
      </c>
      <c r="E6">
        <v>1098</v>
      </c>
      <c r="F6">
        <v>1</v>
      </c>
      <c r="G6">
        <v>1</v>
      </c>
      <c r="H6">
        <f>SUM(D6:E7)</f>
        <v>33894</v>
      </c>
      <c r="I6">
        <f>D6/$H6</f>
        <v>0.48878857614917093</v>
      </c>
      <c r="J6">
        <f>E6/$H6</f>
        <v>3.2395114179500799E-2</v>
      </c>
      <c r="K6">
        <f>ABS((I6+J6)-(I7+J7))</f>
        <v>4.2367380657343467E-2</v>
      </c>
      <c r="L6">
        <f>IF(K6&lt;0.05,1,0)</f>
        <v>1</v>
      </c>
    </row>
    <row r="7" spans="1:12" x14ac:dyDescent="0.2">
      <c r="A7" t="s">
        <v>2424</v>
      </c>
      <c r="B7" t="s">
        <v>1721</v>
      </c>
      <c r="C7">
        <v>0</v>
      </c>
      <c r="D7">
        <v>15181</v>
      </c>
      <c r="E7">
        <v>1048</v>
      </c>
      <c r="F7">
        <v>0</v>
      </c>
      <c r="G7">
        <v>0</v>
      </c>
      <c r="H7">
        <f>SUM(D6:E7)</f>
        <v>33894</v>
      </c>
      <c r="I7">
        <f>D7/$H6</f>
        <v>0.44789638284062078</v>
      </c>
      <c r="J7">
        <f>E7/$H6</f>
        <v>3.09199268307075E-2</v>
      </c>
      <c r="K7">
        <f>ABS((I6+J6)-(I7+J7))</f>
        <v>4.2367380657343467E-2</v>
      </c>
      <c r="L7">
        <f>IF(K6&lt;0.05,1,0)</f>
        <v>1</v>
      </c>
    </row>
    <row r="8" spans="1:12" x14ac:dyDescent="0.2">
      <c r="A8" t="s">
        <v>2531</v>
      </c>
      <c r="B8" t="s">
        <v>1399</v>
      </c>
      <c r="C8">
        <v>1</v>
      </c>
      <c r="D8">
        <v>22181</v>
      </c>
      <c r="E8">
        <v>0</v>
      </c>
      <c r="F8">
        <v>1</v>
      </c>
      <c r="G8">
        <v>1</v>
      </c>
      <c r="H8">
        <f>SUM(D8:E9)</f>
        <v>37638</v>
      </c>
      <c r="I8">
        <f>D8/$H8</f>
        <v>0.58932461873638342</v>
      </c>
      <c r="J8">
        <f>E8/$H8</f>
        <v>0</v>
      </c>
      <c r="K8">
        <f>ABS((I8+J8)-(I9+J9))</f>
        <v>0.1786492374727669</v>
      </c>
      <c r="L8">
        <f>IF(K8&lt;0.05,1,0)</f>
        <v>0</v>
      </c>
    </row>
    <row r="9" spans="1:12" x14ac:dyDescent="0.2">
      <c r="A9" t="s">
        <v>2531</v>
      </c>
      <c r="B9" t="s">
        <v>1499</v>
      </c>
      <c r="C9">
        <v>0</v>
      </c>
      <c r="D9">
        <v>14653</v>
      </c>
      <c r="E9">
        <v>804</v>
      </c>
      <c r="F9">
        <v>0</v>
      </c>
      <c r="G9">
        <v>0</v>
      </c>
      <c r="H9">
        <f>SUM(D8:E9)</f>
        <v>37638</v>
      </c>
      <c r="I9">
        <f>D9/$H8</f>
        <v>0.38931399117912746</v>
      </c>
      <c r="J9">
        <f>E9/$H8</f>
        <v>2.136139008448908E-2</v>
      </c>
      <c r="K9">
        <f>ABS((I8+J8)-(I9+J9))</f>
        <v>0.1786492374727669</v>
      </c>
      <c r="L9">
        <f>IF(K8&lt;0.05,1,0)</f>
        <v>0</v>
      </c>
    </row>
    <row r="10" spans="1:12" x14ac:dyDescent="0.2">
      <c r="A10" t="s">
        <v>2427</v>
      </c>
      <c r="B10" t="s">
        <v>1724</v>
      </c>
      <c r="C10">
        <v>0</v>
      </c>
      <c r="D10">
        <v>13843</v>
      </c>
      <c r="E10">
        <v>0</v>
      </c>
      <c r="F10">
        <v>0</v>
      </c>
      <c r="G10">
        <v>1</v>
      </c>
      <c r="H10">
        <f>SUM(D10:E11)</f>
        <v>37715</v>
      </c>
      <c r="I10">
        <f>D10/$H10</f>
        <v>0.36704229086570328</v>
      </c>
      <c r="J10">
        <f>E10/$H10</f>
        <v>0</v>
      </c>
      <c r="K10">
        <f>ABS((I10+J10)-(I11+J11))</f>
        <v>0.26591541826859333</v>
      </c>
      <c r="L10">
        <f>IF(K10&lt;0.05,1,0)</f>
        <v>0</v>
      </c>
    </row>
    <row r="11" spans="1:12" x14ac:dyDescent="0.2">
      <c r="A11" t="s">
        <v>2427</v>
      </c>
      <c r="B11" t="s">
        <v>1405</v>
      </c>
      <c r="C11">
        <v>1</v>
      </c>
      <c r="D11">
        <v>22364</v>
      </c>
      <c r="E11">
        <v>1508</v>
      </c>
      <c r="F11">
        <v>1</v>
      </c>
      <c r="G11">
        <v>0</v>
      </c>
      <c r="H11">
        <f>SUM(D10:E11)</f>
        <v>37715</v>
      </c>
      <c r="I11">
        <f>D11/$H10</f>
        <v>0.59297361792390291</v>
      </c>
      <c r="J11">
        <f>E11/$H10</f>
        <v>3.9984091210393743E-2</v>
      </c>
      <c r="K11">
        <f>ABS((I10+J10)-(I11+J11))</f>
        <v>0.26591541826859333</v>
      </c>
      <c r="L11">
        <f>IF(K10&lt;0.05,1,0)</f>
        <v>0</v>
      </c>
    </row>
    <row r="12" spans="1:12" x14ac:dyDescent="0.2">
      <c r="A12" t="s">
        <v>2428</v>
      </c>
      <c r="B12" t="s">
        <v>1725</v>
      </c>
      <c r="C12">
        <v>1</v>
      </c>
      <c r="D12">
        <v>20885</v>
      </c>
      <c r="E12">
        <v>1174</v>
      </c>
      <c r="F12">
        <v>0</v>
      </c>
      <c r="G12">
        <v>1</v>
      </c>
      <c r="H12">
        <f>SUM(D12:E13)</f>
        <v>38605</v>
      </c>
      <c r="I12">
        <f>D12/$H12</f>
        <v>0.54099209946898075</v>
      </c>
      <c r="J12">
        <f>E12/$H12</f>
        <v>3.0410568579199587E-2</v>
      </c>
      <c r="K12">
        <f>ABS((I12+J12)-(I13+J13))</f>
        <v>0.14280533609636059</v>
      </c>
      <c r="L12">
        <f>IF(K12&lt;0.05,1,0)</f>
        <v>0</v>
      </c>
    </row>
    <row r="13" spans="1:12" x14ac:dyDescent="0.2">
      <c r="A13" t="s">
        <v>2428</v>
      </c>
      <c r="B13" t="s">
        <v>1727</v>
      </c>
      <c r="C13">
        <v>0</v>
      </c>
      <c r="D13">
        <v>15690</v>
      </c>
      <c r="E13">
        <v>856</v>
      </c>
      <c r="F13">
        <v>0</v>
      </c>
      <c r="G13">
        <v>0</v>
      </c>
      <c r="H13">
        <f>SUM(D12:E13)</f>
        <v>38605</v>
      </c>
      <c r="I13">
        <f>D13/$H12</f>
        <v>0.40642403833700297</v>
      </c>
      <c r="J13">
        <f>E13/$H12</f>
        <v>2.2173293614816732E-2</v>
      </c>
      <c r="K13">
        <f>ABS((I12+J12)-(I13+J13))</f>
        <v>0.14280533609636059</v>
      </c>
      <c r="L13">
        <f>IF(K12&lt;0.05,1,0)</f>
        <v>0</v>
      </c>
    </row>
    <row r="14" spans="1:12" x14ac:dyDescent="0.2">
      <c r="A14" t="s">
        <v>2429</v>
      </c>
      <c r="B14" t="s">
        <v>1411</v>
      </c>
      <c r="C14">
        <v>1</v>
      </c>
      <c r="D14">
        <v>13918</v>
      </c>
      <c r="E14">
        <v>1122</v>
      </c>
      <c r="F14">
        <v>1</v>
      </c>
      <c r="G14">
        <v>1</v>
      </c>
      <c r="H14">
        <f>SUM(D14:E15)</f>
        <v>29846</v>
      </c>
      <c r="I14">
        <f>D14/$H14</f>
        <v>0.46632714601621655</v>
      </c>
      <c r="J14">
        <f>E14/$H14</f>
        <v>3.7592977283388056E-2</v>
      </c>
      <c r="K14">
        <f>ABS((I14+J14)-(I15+J15))</f>
        <v>7.8402465992092329E-3</v>
      </c>
      <c r="L14">
        <f>IF(K14&lt;0.05,1,0)</f>
        <v>1</v>
      </c>
    </row>
    <row r="15" spans="1:12" x14ac:dyDescent="0.2">
      <c r="A15" t="s">
        <v>2429</v>
      </c>
      <c r="B15" t="s">
        <v>1412</v>
      </c>
      <c r="C15">
        <v>0</v>
      </c>
      <c r="D15">
        <v>13613</v>
      </c>
      <c r="E15">
        <v>1193</v>
      </c>
      <c r="F15">
        <v>0</v>
      </c>
      <c r="G15">
        <v>0</v>
      </c>
      <c r="H15">
        <f>SUM(D14:E15)</f>
        <v>29846</v>
      </c>
      <c r="I15">
        <f>D15/$H14</f>
        <v>0.45610802117536686</v>
      </c>
      <c r="J15">
        <f>E15/$H14</f>
        <v>3.997185552502848E-2</v>
      </c>
      <c r="K15">
        <f>ABS((I14+J14)-(I15+J15))</f>
        <v>7.8402465992092329E-3</v>
      </c>
      <c r="L15">
        <f>IF(K14&lt;0.05,1,0)</f>
        <v>1</v>
      </c>
    </row>
    <row r="16" spans="1:12" x14ac:dyDescent="0.2">
      <c r="A16" t="s">
        <v>2430</v>
      </c>
      <c r="B16" t="s">
        <v>1414</v>
      </c>
      <c r="C16">
        <v>1</v>
      </c>
      <c r="D16">
        <v>18234</v>
      </c>
      <c r="E16">
        <v>0</v>
      </c>
      <c r="F16">
        <v>1</v>
      </c>
      <c r="G16">
        <v>1</v>
      </c>
      <c r="H16">
        <f>SUM(D16:E17)</f>
        <v>32094</v>
      </c>
      <c r="I16">
        <f>D16/$H16</f>
        <v>0.56814357823892314</v>
      </c>
      <c r="J16">
        <f>E16/$H16</f>
        <v>0</v>
      </c>
      <c r="K16">
        <f>ABS((I16+J16)-(I17+J17))</f>
        <v>0.13628715647784628</v>
      </c>
      <c r="L16">
        <f>IF(K16&lt;0.05,1,0)</f>
        <v>0</v>
      </c>
    </row>
    <row r="17" spans="1:12" x14ac:dyDescent="0.2">
      <c r="A17" t="s">
        <v>2430</v>
      </c>
      <c r="B17" t="s">
        <v>1728</v>
      </c>
      <c r="C17">
        <v>0</v>
      </c>
      <c r="D17">
        <v>13013</v>
      </c>
      <c r="E17">
        <v>847</v>
      </c>
      <c r="F17">
        <v>0</v>
      </c>
      <c r="G17">
        <v>0</v>
      </c>
      <c r="H17">
        <f>SUM(D16:E17)</f>
        <v>32094</v>
      </c>
      <c r="I17">
        <f>D17/$H16</f>
        <v>0.40546519598678882</v>
      </c>
      <c r="J17">
        <f>E17/$H16</f>
        <v>2.639122577428803E-2</v>
      </c>
      <c r="K17">
        <f>ABS((I16+J16)-(I17+J17))</f>
        <v>0.13628715647784628</v>
      </c>
      <c r="L17">
        <f>IF(K16&lt;0.05,1,0)</f>
        <v>0</v>
      </c>
    </row>
    <row r="18" spans="1:12" x14ac:dyDescent="0.2">
      <c r="A18" t="s">
        <v>2532</v>
      </c>
      <c r="B18" t="s">
        <v>1416</v>
      </c>
      <c r="C18">
        <v>1</v>
      </c>
      <c r="D18">
        <v>12083</v>
      </c>
      <c r="E18">
        <v>851</v>
      </c>
      <c r="F18">
        <v>1</v>
      </c>
      <c r="G18">
        <v>1</v>
      </c>
      <c r="H18">
        <f>SUM(D18:E19)</f>
        <v>18673</v>
      </c>
      <c r="I18">
        <f>D18/$H18</f>
        <v>0.64708402506292506</v>
      </c>
      <c r="J18">
        <f>E18/$H18</f>
        <v>4.5573823167139718E-2</v>
      </c>
      <c r="K18">
        <f>ABS((I18+J18)-(I19+J19))</f>
        <v>0.38531569646012964</v>
      </c>
      <c r="L18">
        <f>IF(K18&lt;0.05,1,0)</f>
        <v>0</v>
      </c>
    </row>
    <row r="19" spans="1:12" x14ac:dyDescent="0.2">
      <c r="A19" t="s">
        <v>2532</v>
      </c>
      <c r="B19" t="s">
        <v>1729</v>
      </c>
      <c r="C19">
        <v>0</v>
      </c>
      <c r="D19">
        <v>5739</v>
      </c>
      <c r="E19">
        <v>0</v>
      </c>
      <c r="F19">
        <v>0</v>
      </c>
      <c r="G19">
        <v>0</v>
      </c>
      <c r="H19">
        <f>SUM(D18:E19)</f>
        <v>18673</v>
      </c>
      <c r="I19">
        <f>D19/$H18</f>
        <v>0.30734215176993518</v>
      </c>
      <c r="J19">
        <f>E19/$H18</f>
        <v>0</v>
      </c>
      <c r="K19">
        <f>ABS((I18+J18)-(I19+J19))</f>
        <v>0.38531569646012964</v>
      </c>
      <c r="L19">
        <f>IF(K18&lt;0.05,1,0)</f>
        <v>0</v>
      </c>
    </row>
    <row r="20" spans="1:12" x14ac:dyDescent="0.2">
      <c r="A20" t="s">
        <v>2432</v>
      </c>
      <c r="B20" t="s">
        <v>1421</v>
      </c>
      <c r="C20">
        <v>1</v>
      </c>
      <c r="D20">
        <v>14382</v>
      </c>
      <c r="E20">
        <v>985</v>
      </c>
      <c r="F20">
        <v>1</v>
      </c>
      <c r="G20">
        <v>1</v>
      </c>
      <c r="H20">
        <f>SUM(D20:E21)</f>
        <v>28227</v>
      </c>
      <c r="I20">
        <f>D20/$H20</f>
        <v>0.50951216919970244</v>
      </c>
      <c r="J20">
        <f>E20/$H20</f>
        <v>3.4895667268926914E-2</v>
      </c>
      <c r="K20">
        <f>ABS((I20+J20)-(I21+J21))</f>
        <v>8.8815672937258672E-2</v>
      </c>
      <c r="L20">
        <f>IF(K20&lt;0.05,1,0)</f>
        <v>0</v>
      </c>
    </row>
    <row r="21" spans="1:12" x14ac:dyDescent="0.2">
      <c r="A21" t="s">
        <v>2432</v>
      </c>
      <c r="B21" t="s">
        <v>1733</v>
      </c>
      <c r="C21">
        <v>0</v>
      </c>
      <c r="D21">
        <v>11958</v>
      </c>
      <c r="E21">
        <v>902</v>
      </c>
      <c r="F21">
        <v>0</v>
      </c>
      <c r="G21">
        <v>0</v>
      </c>
      <c r="H21">
        <f>SUM(D20:E21)</f>
        <v>28227</v>
      </c>
      <c r="I21">
        <f>D21/$H20</f>
        <v>0.42363694335210966</v>
      </c>
      <c r="J21">
        <f>E21/$H20</f>
        <v>3.1955220179260994E-2</v>
      </c>
      <c r="K21">
        <f>ABS((I20+J20)-(I21+J21))</f>
        <v>8.8815672937258672E-2</v>
      </c>
      <c r="L21">
        <f>IF(K20&lt;0.05,1,0)</f>
        <v>0</v>
      </c>
    </row>
    <row r="22" spans="1:12" x14ac:dyDescent="0.2">
      <c r="A22" t="s">
        <v>2433</v>
      </c>
      <c r="B22" t="s">
        <v>1425</v>
      </c>
      <c r="C22">
        <v>1</v>
      </c>
      <c r="D22">
        <v>15057</v>
      </c>
      <c r="E22">
        <v>1369</v>
      </c>
      <c r="F22">
        <v>1</v>
      </c>
      <c r="G22">
        <v>1</v>
      </c>
      <c r="H22">
        <f>SUM(D22:E23)</f>
        <v>29472</v>
      </c>
      <c r="I22">
        <f>D22/$H22</f>
        <v>0.51089169381107491</v>
      </c>
      <c r="J22">
        <f>E22/$H22</f>
        <v>4.6450868621064061E-2</v>
      </c>
      <c r="K22">
        <f>ABS((I22+J22)-(I23+J23))</f>
        <v>0.11468512486427795</v>
      </c>
      <c r="L22">
        <f>IF(K22&lt;0.05,1,0)</f>
        <v>0</v>
      </c>
    </row>
    <row r="23" spans="1:12" x14ac:dyDescent="0.2">
      <c r="A23" t="s">
        <v>2433</v>
      </c>
      <c r="B23" t="s">
        <v>1735</v>
      </c>
      <c r="C23">
        <v>0</v>
      </c>
      <c r="D23">
        <v>12047</v>
      </c>
      <c r="E23">
        <v>999</v>
      </c>
      <c r="F23">
        <v>0</v>
      </c>
      <c r="G23">
        <v>0</v>
      </c>
      <c r="H23">
        <f>SUM(D22:E23)</f>
        <v>29472</v>
      </c>
      <c r="I23">
        <f>D23/$H22</f>
        <v>0.40876085776330073</v>
      </c>
      <c r="J23">
        <f>E23/$H22</f>
        <v>3.3896579804560262E-2</v>
      </c>
      <c r="K23">
        <f>ABS((I22+J22)-(I23+J23))</f>
        <v>0.11468512486427795</v>
      </c>
      <c r="L23">
        <f>IF(K22&lt;0.05,1,0)</f>
        <v>0</v>
      </c>
    </row>
    <row r="24" spans="1:12" x14ac:dyDescent="0.2">
      <c r="A24" t="s">
        <v>2434</v>
      </c>
      <c r="B24" t="s">
        <v>1461</v>
      </c>
      <c r="C24">
        <v>0</v>
      </c>
      <c r="D24">
        <v>13077</v>
      </c>
      <c r="E24">
        <v>804</v>
      </c>
      <c r="F24">
        <v>0</v>
      </c>
      <c r="G24">
        <v>1</v>
      </c>
      <c r="H24">
        <f>SUM(D24:E25)</f>
        <v>31388</v>
      </c>
      <c r="I24">
        <f>D24/$H24</f>
        <v>0.4166241875876131</v>
      </c>
      <c r="J24">
        <f>E24/$H24</f>
        <v>2.561488466930037E-2</v>
      </c>
      <c r="K24">
        <f>ABS((I24+J24)-(I25+J25))</f>
        <v>0.11552185548617311</v>
      </c>
      <c r="L24">
        <f>IF(K24&lt;0.05,1,0)</f>
        <v>0</v>
      </c>
    </row>
    <row r="25" spans="1:12" x14ac:dyDescent="0.2">
      <c r="A25" t="s">
        <v>2434</v>
      </c>
      <c r="B25" t="s">
        <v>1736</v>
      </c>
      <c r="C25">
        <v>1</v>
      </c>
      <c r="D25">
        <v>16103</v>
      </c>
      <c r="E25">
        <v>1404</v>
      </c>
      <c r="F25">
        <v>0</v>
      </c>
      <c r="G25">
        <v>0</v>
      </c>
      <c r="H25">
        <f>SUM(D24:E25)</f>
        <v>31388</v>
      </c>
      <c r="I25">
        <f>D25/$H24</f>
        <v>0.51303045749968146</v>
      </c>
      <c r="J25">
        <f>E25/$H24</f>
        <v>4.4730470243405124E-2</v>
      </c>
      <c r="K25">
        <f>ABS((I24+J24)-(I25+J25))</f>
        <v>0.11552185548617311</v>
      </c>
      <c r="L25">
        <f>IF(K24&lt;0.05,1,0)</f>
        <v>0</v>
      </c>
    </row>
    <row r="26" spans="1:12" x14ac:dyDescent="0.2">
      <c r="A26" t="s">
        <v>2435</v>
      </c>
      <c r="B26" t="s">
        <v>654</v>
      </c>
      <c r="C26">
        <v>1</v>
      </c>
      <c r="D26">
        <v>12237</v>
      </c>
      <c r="E26">
        <v>1202</v>
      </c>
      <c r="F26">
        <v>0</v>
      </c>
      <c r="G26">
        <v>1</v>
      </c>
      <c r="H26">
        <f>SUM(D26:E27)</f>
        <v>24984</v>
      </c>
      <c r="I26">
        <f>D26/$H26</f>
        <v>0.48979346781940442</v>
      </c>
      <c r="J26">
        <f>E26/$H26</f>
        <v>4.8110790906179958E-2</v>
      </c>
      <c r="K26">
        <f>ABS((I26+J26)-(I27+J27))</f>
        <v>7.5808517451168733E-2</v>
      </c>
      <c r="L26">
        <f>IF(K26&lt;0.05,1,0)</f>
        <v>0</v>
      </c>
    </row>
    <row r="27" spans="1:12" x14ac:dyDescent="0.2">
      <c r="A27" t="s">
        <v>2435</v>
      </c>
      <c r="B27" t="s">
        <v>1738</v>
      </c>
      <c r="C27">
        <v>0</v>
      </c>
      <c r="D27">
        <v>11545</v>
      </c>
      <c r="E27">
        <v>0</v>
      </c>
      <c r="F27">
        <v>0</v>
      </c>
      <c r="G27">
        <v>0</v>
      </c>
      <c r="H27">
        <f>SUM(D26:E27)</f>
        <v>24984</v>
      </c>
      <c r="I27">
        <f>D27/$H26</f>
        <v>0.46209574127441561</v>
      </c>
      <c r="J27">
        <f>E27/$H26</f>
        <v>0</v>
      </c>
      <c r="K27">
        <f>ABS((I26+J26)-(I27+J27))</f>
        <v>7.5808517451168733E-2</v>
      </c>
      <c r="L27">
        <f>IF(K26&lt;0.05,1,0)</f>
        <v>0</v>
      </c>
    </row>
    <row r="28" spans="1:12" x14ac:dyDescent="0.2">
      <c r="A28" t="s">
        <v>2439</v>
      </c>
      <c r="B28" t="s">
        <v>1743</v>
      </c>
      <c r="C28">
        <v>0</v>
      </c>
      <c r="D28">
        <v>12617</v>
      </c>
      <c r="E28">
        <v>658</v>
      </c>
      <c r="F28">
        <v>0</v>
      </c>
      <c r="G28">
        <v>1</v>
      </c>
      <c r="H28">
        <f>SUM(D28:E29)</f>
        <v>37575</v>
      </c>
      <c r="I28">
        <f>D28/$H28</f>
        <v>0.33578176979374585</v>
      </c>
      <c r="J28">
        <f>E28/$H28</f>
        <v>1.7511643379906853E-2</v>
      </c>
      <c r="K28">
        <f>ABS((I28+J28)-(I29+J29))</f>
        <v>0.29341317365269459</v>
      </c>
      <c r="L28">
        <f>IF(K28&lt;0.05,1,0)</f>
        <v>0</v>
      </c>
    </row>
    <row r="29" spans="1:12" x14ac:dyDescent="0.2">
      <c r="A29" t="s">
        <v>2439</v>
      </c>
      <c r="B29" t="s">
        <v>1440</v>
      </c>
      <c r="C29">
        <v>1</v>
      </c>
      <c r="D29">
        <v>24300</v>
      </c>
      <c r="E29">
        <v>0</v>
      </c>
      <c r="F29">
        <v>1</v>
      </c>
      <c r="G29">
        <v>0</v>
      </c>
      <c r="H29">
        <f>SUM(D28:E29)</f>
        <v>37575</v>
      </c>
      <c r="I29">
        <f>D29/$H28</f>
        <v>0.6467065868263473</v>
      </c>
      <c r="J29">
        <f>E29/$H28</f>
        <v>0</v>
      </c>
      <c r="K29">
        <f>ABS((I28+J28)-(I29+J29))</f>
        <v>0.29341317365269459</v>
      </c>
      <c r="L29">
        <f>IF(K28&lt;0.05,1,0)</f>
        <v>0</v>
      </c>
    </row>
    <row r="30" spans="1:12" x14ac:dyDescent="0.2">
      <c r="A30" t="s">
        <v>2440</v>
      </c>
      <c r="B30" t="s">
        <v>1441</v>
      </c>
      <c r="C30">
        <v>1</v>
      </c>
      <c r="D30">
        <v>12142</v>
      </c>
      <c r="E30">
        <v>0</v>
      </c>
      <c r="F30">
        <v>1</v>
      </c>
      <c r="G30">
        <v>1</v>
      </c>
      <c r="H30">
        <f>SUM(D30:E31)</f>
        <v>21837</v>
      </c>
      <c r="I30">
        <f>D30/$H30</f>
        <v>0.55602875852910194</v>
      </c>
      <c r="J30">
        <f>E30/$H30</f>
        <v>0</v>
      </c>
      <c r="K30">
        <f>ABS((I30+J30)-(I31+J31))</f>
        <v>0.11205751705820394</v>
      </c>
      <c r="L30">
        <f>IF(K30&lt;0.05,1,0)</f>
        <v>0</v>
      </c>
    </row>
    <row r="31" spans="1:12" x14ac:dyDescent="0.2">
      <c r="A31" t="s">
        <v>2440</v>
      </c>
      <c r="B31" t="s">
        <v>860</v>
      </c>
      <c r="C31">
        <v>0</v>
      </c>
      <c r="D31">
        <v>8950</v>
      </c>
      <c r="E31">
        <v>745</v>
      </c>
      <c r="F31">
        <v>0</v>
      </c>
      <c r="G31">
        <v>0</v>
      </c>
      <c r="H31">
        <f>SUM(D30:E31)</f>
        <v>21837</v>
      </c>
      <c r="I31">
        <f>D31/$H30</f>
        <v>0.40985483353940561</v>
      </c>
      <c r="J31">
        <f>E31/$H30</f>
        <v>3.4116407931492419E-2</v>
      </c>
      <c r="K31">
        <f>ABS((I30+J30)-(I31+J31))</f>
        <v>0.11205751705820394</v>
      </c>
      <c r="L31">
        <f>IF(K30&lt;0.05,1,0)</f>
        <v>0</v>
      </c>
    </row>
    <row r="32" spans="1:12" x14ac:dyDescent="0.2">
      <c r="A32" t="s">
        <v>2533</v>
      </c>
      <c r="B32" t="s">
        <v>1684</v>
      </c>
      <c r="C32">
        <v>0</v>
      </c>
      <c r="D32">
        <v>15121</v>
      </c>
      <c r="E32">
        <v>840</v>
      </c>
      <c r="F32">
        <v>0</v>
      </c>
      <c r="G32">
        <v>1</v>
      </c>
      <c r="H32">
        <f>SUM(D32:E33)</f>
        <v>36442</v>
      </c>
      <c r="I32">
        <f>D32/$H32</f>
        <v>0.41493331869820538</v>
      </c>
      <c r="J32">
        <f>E32/$H32</f>
        <v>2.305032654629274E-2</v>
      </c>
      <c r="K32">
        <f>ABS((I32+J32)-(I33+J33))</f>
        <v>0.1240327095110037</v>
      </c>
      <c r="L32">
        <f>IF(K32&lt;0.05,1,0)</f>
        <v>0</v>
      </c>
    </row>
    <row r="33" spans="1:12" x14ac:dyDescent="0.2">
      <c r="A33" t="s">
        <v>2533</v>
      </c>
      <c r="B33" t="s">
        <v>1687</v>
      </c>
      <c r="C33">
        <v>1</v>
      </c>
      <c r="D33">
        <v>19428</v>
      </c>
      <c r="E33">
        <v>1053</v>
      </c>
      <c r="F33">
        <v>0</v>
      </c>
      <c r="G33">
        <v>0</v>
      </c>
      <c r="H33">
        <f>SUM(D32:E33)</f>
        <v>36442</v>
      </c>
      <c r="I33">
        <f>D33/$H32</f>
        <v>0.53312112397782774</v>
      </c>
      <c r="J33">
        <f>E33/$H32</f>
        <v>2.8895230777674114E-2</v>
      </c>
      <c r="K33">
        <f>ABS((I32+J32)-(I33+J33))</f>
        <v>0.1240327095110037</v>
      </c>
      <c r="L33">
        <f>IF(K32&lt;0.05,1,0)</f>
        <v>0</v>
      </c>
    </row>
    <row r="34" spans="1:12" x14ac:dyDescent="0.2">
      <c r="A34" t="s">
        <v>2441</v>
      </c>
      <c r="B34" t="s">
        <v>1539</v>
      </c>
      <c r="C34">
        <v>1</v>
      </c>
      <c r="D34">
        <v>11537</v>
      </c>
      <c r="E34">
        <v>1099</v>
      </c>
      <c r="F34">
        <v>0</v>
      </c>
      <c r="G34">
        <v>1</v>
      </c>
      <c r="H34">
        <f>SUM(D34:E35)</f>
        <v>24752</v>
      </c>
      <c r="I34">
        <f>D34/$H34</f>
        <v>0.4661037491919845</v>
      </c>
      <c r="J34">
        <f>E34/$H34</f>
        <v>4.4400452488687785E-2</v>
      </c>
      <c r="K34">
        <f>ABS((I34+J34)-(I35+J35))</f>
        <v>2.1008403361344519E-2</v>
      </c>
      <c r="L34">
        <f>IF(K34&lt;0.05,1,0)</f>
        <v>1</v>
      </c>
    </row>
    <row r="35" spans="1:12" x14ac:dyDescent="0.2">
      <c r="A35" t="s">
        <v>2441</v>
      </c>
      <c r="B35" t="s">
        <v>1746</v>
      </c>
      <c r="C35">
        <v>0</v>
      </c>
      <c r="D35">
        <v>10850</v>
      </c>
      <c r="E35">
        <v>1266</v>
      </c>
      <c r="F35">
        <v>0</v>
      </c>
      <c r="G35">
        <v>0</v>
      </c>
      <c r="H35">
        <f>SUM(D34:E35)</f>
        <v>24752</v>
      </c>
      <c r="I35">
        <f>D35/$H34</f>
        <v>0.43834841628959276</v>
      </c>
      <c r="J35">
        <f>E35/$H34</f>
        <v>5.114738202973497E-2</v>
      </c>
      <c r="K35">
        <f>ABS((I34+J34)-(I35+J35))</f>
        <v>2.1008403361344519E-2</v>
      </c>
      <c r="L35">
        <f>IF(K34&lt;0.05,1,0)</f>
        <v>1</v>
      </c>
    </row>
    <row r="36" spans="1:12" x14ac:dyDescent="0.2">
      <c r="A36" t="s">
        <v>2534</v>
      </c>
      <c r="B36" t="s">
        <v>1447</v>
      </c>
      <c r="C36">
        <v>0</v>
      </c>
      <c r="D36">
        <v>13749</v>
      </c>
      <c r="E36">
        <v>0</v>
      </c>
      <c r="F36">
        <v>0</v>
      </c>
      <c r="G36">
        <v>1</v>
      </c>
      <c r="H36">
        <f>SUM(D36:E37)</f>
        <v>32991</v>
      </c>
      <c r="I36">
        <f>D36/$H36</f>
        <v>0.41675002273347278</v>
      </c>
      <c r="J36">
        <f>E36/$H36</f>
        <v>0</v>
      </c>
      <c r="K36">
        <f>ABS((I36+J36)-(I37+J37))</f>
        <v>0.16649995453305449</v>
      </c>
      <c r="L36">
        <f>IF(K36&lt;0.05,1,0)</f>
        <v>0</v>
      </c>
    </row>
    <row r="37" spans="1:12" x14ac:dyDescent="0.2">
      <c r="A37" t="s">
        <v>2534</v>
      </c>
      <c r="B37" t="s">
        <v>1448</v>
      </c>
      <c r="C37">
        <v>1</v>
      </c>
      <c r="D37">
        <v>17744</v>
      </c>
      <c r="E37">
        <v>1498</v>
      </c>
      <c r="F37">
        <v>1</v>
      </c>
      <c r="G37">
        <v>0</v>
      </c>
      <c r="H37">
        <f>SUM(D36:E37)</f>
        <v>32991</v>
      </c>
      <c r="I37">
        <f>D37/$H36</f>
        <v>0.53784365432996883</v>
      </c>
      <c r="J37">
        <f>E37/$H36</f>
        <v>4.5406322936558455E-2</v>
      </c>
      <c r="K37">
        <f>ABS((I36+J36)-(I37+J37))</f>
        <v>0.16649995453305449</v>
      </c>
      <c r="L37">
        <f>IF(K36&lt;0.05,1,0)</f>
        <v>0</v>
      </c>
    </row>
    <row r="38" spans="1:12" x14ac:dyDescent="0.2">
      <c r="A38" t="s">
        <v>2442</v>
      </c>
      <c r="B38" t="s">
        <v>1747</v>
      </c>
      <c r="C38">
        <v>0</v>
      </c>
      <c r="D38">
        <v>13773</v>
      </c>
      <c r="E38">
        <v>1150</v>
      </c>
      <c r="F38">
        <v>0</v>
      </c>
      <c r="G38">
        <v>1</v>
      </c>
      <c r="H38">
        <f>SUM(D38:E39)</f>
        <v>31390</v>
      </c>
      <c r="I38">
        <f>D38/$H38</f>
        <v>0.43877030901561009</v>
      </c>
      <c r="J38">
        <f>E38/$H38</f>
        <v>3.6635871296591273E-2</v>
      </c>
      <c r="K38">
        <f>ABS((I38+J38)-(I39+J39))</f>
        <v>4.9187639375597336E-2</v>
      </c>
      <c r="L38">
        <f>IF(K38&lt;0.05,1,0)</f>
        <v>1</v>
      </c>
    </row>
    <row r="39" spans="1:12" x14ac:dyDescent="0.2">
      <c r="A39" t="s">
        <v>2442</v>
      </c>
      <c r="B39" t="s">
        <v>1248</v>
      </c>
      <c r="C39">
        <v>1</v>
      </c>
      <c r="D39">
        <v>15318</v>
      </c>
      <c r="E39">
        <v>1149</v>
      </c>
      <c r="F39">
        <v>0</v>
      </c>
      <c r="G39">
        <v>0</v>
      </c>
      <c r="H39">
        <f>SUM(D38:E39)</f>
        <v>31390</v>
      </c>
      <c r="I39">
        <f>D39/$H38</f>
        <v>0.48798980567059574</v>
      </c>
      <c r="J39">
        <f>E39/$H38</f>
        <v>3.6604014017202931E-2</v>
      </c>
      <c r="K39">
        <f>ABS((I38+J38)-(I39+J39))</f>
        <v>4.9187639375597336E-2</v>
      </c>
      <c r="L39">
        <f>IF(K38&lt;0.05,1,0)</f>
        <v>1</v>
      </c>
    </row>
    <row r="40" spans="1:12" x14ac:dyDescent="0.2">
      <c r="A40" t="s">
        <v>2535</v>
      </c>
      <c r="B40" t="s">
        <v>1749</v>
      </c>
      <c r="C40">
        <v>0</v>
      </c>
      <c r="D40">
        <v>11383</v>
      </c>
      <c r="E40">
        <v>985</v>
      </c>
      <c r="F40">
        <v>0</v>
      </c>
      <c r="G40">
        <v>1</v>
      </c>
      <c r="H40">
        <f>SUM(D40:E41)</f>
        <v>35915</v>
      </c>
      <c r="I40">
        <f>D40/$H40</f>
        <v>0.31694278156759015</v>
      </c>
      <c r="J40">
        <f>E40/$H40</f>
        <v>2.7425866629541974E-2</v>
      </c>
      <c r="K40">
        <f>ABS((I40+J40)-(I41+J41))</f>
        <v>0.31126270360573577</v>
      </c>
      <c r="L40">
        <f>IF(K40&lt;0.05,1,0)</f>
        <v>0</v>
      </c>
    </row>
    <row r="41" spans="1:12" x14ac:dyDescent="0.2">
      <c r="A41" t="s">
        <v>2535</v>
      </c>
      <c r="B41" t="s">
        <v>1086</v>
      </c>
      <c r="C41">
        <v>1</v>
      </c>
      <c r="D41">
        <v>23547</v>
      </c>
      <c r="E41">
        <v>0</v>
      </c>
      <c r="F41">
        <v>1</v>
      </c>
      <c r="G41">
        <v>0</v>
      </c>
      <c r="H41">
        <f>SUM(D40:E41)</f>
        <v>35915</v>
      </c>
      <c r="I41">
        <f>D41/$H40</f>
        <v>0.65563135180286791</v>
      </c>
      <c r="J41">
        <f>E41/$H40</f>
        <v>0</v>
      </c>
      <c r="K41">
        <f>ABS((I40+J40)-(I41+J41))</f>
        <v>0.31126270360573577</v>
      </c>
      <c r="L41">
        <f>IF(K40&lt;0.05,1,0)</f>
        <v>0</v>
      </c>
    </row>
    <row r="42" spans="1:12" x14ac:dyDescent="0.2">
      <c r="A42" t="s">
        <v>2443</v>
      </c>
      <c r="B42" t="s">
        <v>1750</v>
      </c>
      <c r="C42">
        <v>0</v>
      </c>
      <c r="D42">
        <v>16161</v>
      </c>
      <c r="E42">
        <v>1165</v>
      </c>
      <c r="F42">
        <v>0</v>
      </c>
      <c r="G42">
        <v>1</v>
      </c>
      <c r="H42">
        <f>SUM(D42:E43)</f>
        <v>39998</v>
      </c>
      <c r="I42">
        <f>D42/$H42</f>
        <v>0.40404520226011298</v>
      </c>
      <c r="J42">
        <f>E42/$H42</f>
        <v>2.912645632281614E-2</v>
      </c>
      <c r="K42">
        <f>ABS((I42+J42)-(I43+J43))</f>
        <v>0.13365668283414173</v>
      </c>
      <c r="L42">
        <f>IF(K42&lt;0.05,1,0)</f>
        <v>0</v>
      </c>
    </row>
    <row r="43" spans="1:12" x14ac:dyDescent="0.2">
      <c r="A43" t="s">
        <v>2443</v>
      </c>
      <c r="B43" t="s">
        <v>655</v>
      </c>
      <c r="C43">
        <v>1</v>
      </c>
      <c r="D43">
        <v>21173</v>
      </c>
      <c r="E43">
        <v>1499</v>
      </c>
      <c r="F43">
        <v>1</v>
      </c>
      <c r="G43">
        <v>0</v>
      </c>
      <c r="H43">
        <f>SUM(D42:E43)</f>
        <v>39998</v>
      </c>
      <c r="I43">
        <f>D43/$H42</f>
        <v>0.5293514675733787</v>
      </c>
      <c r="J43">
        <f>E43/$H42</f>
        <v>3.7476873843692186E-2</v>
      </c>
      <c r="K43">
        <f>ABS((I42+J42)-(I43+J43))</f>
        <v>0.13365668283414173</v>
      </c>
      <c r="L43">
        <f>IF(K42&lt;0.05,1,0)</f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678D-97BE-8A45-8CFD-BC37A5B7E058}">
  <sheetPr>
    <tabColor theme="5" tint="-0.249977111117893"/>
  </sheetPr>
  <dimension ref="A1:L15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4.332031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1757</v>
      </c>
      <c r="C2">
        <v>0</v>
      </c>
      <c r="D2">
        <v>3287</v>
      </c>
      <c r="E2">
        <v>0</v>
      </c>
      <c r="F2">
        <v>0</v>
      </c>
      <c r="G2">
        <v>1</v>
      </c>
      <c r="H2">
        <f>SUM(D2:E3)</f>
        <v>7705</v>
      </c>
      <c r="I2">
        <f>D2/$H2</f>
        <v>0.42660609993510706</v>
      </c>
      <c r="J2">
        <f>E2/$H2</f>
        <v>0</v>
      </c>
      <c r="K2">
        <f>ABS((I2+J2)-(I3+J3))</f>
        <v>0.14678780012978582</v>
      </c>
      <c r="L2">
        <f>IF(K2&lt;0.05,1,0)</f>
        <v>0</v>
      </c>
    </row>
    <row r="3" spans="1:12" x14ac:dyDescent="0.2">
      <c r="A3" t="s">
        <v>2446</v>
      </c>
      <c r="B3" t="s">
        <v>402</v>
      </c>
      <c r="C3">
        <v>1</v>
      </c>
      <c r="D3">
        <v>4110</v>
      </c>
      <c r="E3">
        <v>308</v>
      </c>
      <c r="F3">
        <v>1</v>
      </c>
      <c r="G3">
        <v>0</v>
      </c>
      <c r="H3">
        <f>SUM(D2:E3)</f>
        <v>7705</v>
      </c>
      <c r="I3">
        <f>D3/$H2</f>
        <v>0.53341985723556129</v>
      </c>
      <c r="J3">
        <f>E3/$H2</f>
        <v>3.9974042829331605E-2</v>
      </c>
      <c r="K3">
        <f>ABS((I2+J2)-(I3+J3))</f>
        <v>0.14678780012978582</v>
      </c>
      <c r="L3">
        <f>IF(K2&lt;0.05,1,0)</f>
        <v>0</v>
      </c>
    </row>
    <row r="4" spans="1:12" x14ac:dyDescent="0.2">
      <c r="A4" t="s">
        <v>2448</v>
      </c>
      <c r="B4" t="s">
        <v>1469</v>
      </c>
      <c r="C4">
        <v>1</v>
      </c>
      <c r="D4">
        <v>2506</v>
      </c>
      <c r="E4">
        <v>324</v>
      </c>
      <c r="F4">
        <v>1</v>
      </c>
      <c r="G4">
        <v>1</v>
      </c>
      <c r="H4">
        <f>SUM(D4:E5)</f>
        <v>3281</v>
      </c>
      <c r="I4">
        <f>D4/$H4</f>
        <v>0.76379152697348374</v>
      </c>
      <c r="J4">
        <f>E4/$H4</f>
        <v>9.8750380981408106E-2</v>
      </c>
      <c r="K4">
        <f>ABS((I4+J4)-(I5+J5))</f>
        <v>0.72508381590978366</v>
      </c>
      <c r="L4">
        <f>IF(K4&lt;0.05,1,0)</f>
        <v>0</v>
      </c>
    </row>
    <row r="5" spans="1:12" x14ac:dyDescent="0.2">
      <c r="A5" t="s">
        <v>2448</v>
      </c>
      <c r="B5" t="s">
        <v>1470</v>
      </c>
      <c r="C5">
        <v>0</v>
      </c>
      <c r="D5">
        <v>451</v>
      </c>
      <c r="E5">
        <v>0</v>
      </c>
      <c r="F5">
        <v>0</v>
      </c>
      <c r="G5">
        <v>0</v>
      </c>
      <c r="H5">
        <f>SUM(D4:E5)</f>
        <v>3281</v>
      </c>
      <c r="I5">
        <f>D5/$H4</f>
        <v>0.1374580920451082</v>
      </c>
      <c r="J5">
        <f>E5/$H4</f>
        <v>0</v>
      </c>
      <c r="K5">
        <f>ABS((I4+J4)-(I5+J5))</f>
        <v>0.72508381590978366</v>
      </c>
      <c r="L5">
        <f>IF(K4&lt;0.05,1,0)</f>
        <v>0</v>
      </c>
    </row>
    <row r="6" spans="1:12" x14ac:dyDescent="0.2">
      <c r="A6" t="s">
        <v>2449</v>
      </c>
      <c r="B6" t="s">
        <v>287</v>
      </c>
      <c r="C6">
        <v>0</v>
      </c>
      <c r="D6">
        <v>3044</v>
      </c>
      <c r="E6">
        <v>298</v>
      </c>
      <c r="F6">
        <v>0</v>
      </c>
      <c r="G6">
        <v>1</v>
      </c>
      <c r="H6">
        <f>SUM(D6:E7)</f>
        <v>9804</v>
      </c>
      <c r="I6">
        <f>D6/$H6</f>
        <v>0.31048551611587105</v>
      </c>
      <c r="J6">
        <f>E6/$H6</f>
        <v>3.0395756833945329E-2</v>
      </c>
      <c r="K6">
        <f>ABS((I6+J6)-(I7+J7))</f>
        <v>0.31823745410036719</v>
      </c>
      <c r="L6">
        <f>IF(K6&lt;0.05,1,0)</f>
        <v>0</v>
      </c>
    </row>
    <row r="7" spans="1:12" x14ac:dyDescent="0.2">
      <c r="A7" t="s">
        <v>2449</v>
      </c>
      <c r="B7" t="s">
        <v>1473</v>
      </c>
      <c r="C7">
        <v>1</v>
      </c>
      <c r="D7">
        <v>6462</v>
      </c>
      <c r="E7">
        <v>0</v>
      </c>
      <c r="F7">
        <v>1</v>
      </c>
      <c r="G7">
        <v>0</v>
      </c>
      <c r="H7">
        <f>SUM(D6:E7)</f>
        <v>9804</v>
      </c>
      <c r="I7">
        <f>D7/$H6</f>
        <v>0.65911872705018359</v>
      </c>
      <c r="J7">
        <f>E7/$H6</f>
        <v>0</v>
      </c>
      <c r="K7">
        <f>ABS((I6+J6)-(I7+J7))</f>
        <v>0.31823745410036719</v>
      </c>
      <c r="L7">
        <f>IF(K6&lt;0.05,1,0)</f>
        <v>0</v>
      </c>
    </row>
    <row r="8" spans="1:12" x14ac:dyDescent="0.2">
      <c r="A8" t="s">
        <v>2451</v>
      </c>
      <c r="B8" t="s">
        <v>1480</v>
      </c>
      <c r="C8">
        <v>1</v>
      </c>
      <c r="D8">
        <v>3848</v>
      </c>
      <c r="E8">
        <v>338</v>
      </c>
      <c r="F8">
        <v>1</v>
      </c>
      <c r="G8">
        <v>1</v>
      </c>
      <c r="H8">
        <f>SUM(D8:E9)</f>
        <v>6797</v>
      </c>
      <c r="I8">
        <f>D8/$H8</f>
        <v>0.56613211711048994</v>
      </c>
      <c r="J8">
        <f>E8/$H8</f>
        <v>4.9727821097543035E-2</v>
      </c>
      <c r="K8">
        <f>ABS((I8+J8)-(I9+J9))</f>
        <v>0.23171987641606595</v>
      </c>
      <c r="L8">
        <f>IF(K8&lt;0.05,1,0)</f>
        <v>0</v>
      </c>
    </row>
    <row r="9" spans="1:12" x14ac:dyDescent="0.2">
      <c r="A9" t="s">
        <v>2451</v>
      </c>
      <c r="B9" t="s">
        <v>1765</v>
      </c>
      <c r="C9">
        <v>0</v>
      </c>
      <c r="D9">
        <v>2611</v>
      </c>
      <c r="E9">
        <v>0</v>
      </c>
      <c r="F9">
        <v>0</v>
      </c>
      <c r="G9">
        <v>0</v>
      </c>
      <c r="H9">
        <f>SUM(D8:E9)</f>
        <v>6797</v>
      </c>
      <c r="I9">
        <f>D9/$H8</f>
        <v>0.38414006179196702</v>
      </c>
      <c r="J9">
        <f>E9/$H8</f>
        <v>0</v>
      </c>
      <c r="K9">
        <f>ABS((I8+J8)-(I9+J9))</f>
        <v>0.23171987641606595</v>
      </c>
      <c r="L9">
        <f>IF(K8&lt;0.05,1,0)</f>
        <v>0</v>
      </c>
    </row>
    <row r="10" spans="1:12" x14ac:dyDescent="0.2">
      <c r="A10" t="s">
        <v>2536</v>
      </c>
      <c r="B10" t="s">
        <v>1766</v>
      </c>
      <c r="C10">
        <v>0</v>
      </c>
      <c r="D10">
        <v>2831</v>
      </c>
      <c r="E10">
        <v>0</v>
      </c>
      <c r="F10">
        <v>0</v>
      </c>
      <c r="G10">
        <v>1</v>
      </c>
      <c r="H10">
        <f>SUM(D10:E11)</f>
        <v>9358</v>
      </c>
      <c r="I10">
        <f>D10/$H10</f>
        <v>0.30252190639025434</v>
      </c>
      <c r="J10">
        <f>E10/$H10</f>
        <v>0</v>
      </c>
      <c r="K10">
        <f>ABS((I10+J10)-(I11+J11))</f>
        <v>0.39495618721949133</v>
      </c>
      <c r="L10">
        <f>IF(K10&lt;0.05,1,0)</f>
        <v>0</v>
      </c>
    </row>
    <row r="11" spans="1:12" x14ac:dyDescent="0.2">
      <c r="A11" t="s">
        <v>2536</v>
      </c>
      <c r="B11" t="s">
        <v>1486</v>
      </c>
      <c r="C11">
        <v>1</v>
      </c>
      <c r="D11">
        <v>6180</v>
      </c>
      <c r="E11">
        <v>347</v>
      </c>
      <c r="F11">
        <v>1</v>
      </c>
      <c r="G11">
        <v>0</v>
      </c>
      <c r="H11">
        <f>SUM(D10:E11)</f>
        <v>9358</v>
      </c>
      <c r="I11">
        <f>D11/$H10</f>
        <v>0.6603975208377858</v>
      </c>
      <c r="J11">
        <f>E11/$H10</f>
        <v>3.7080572771959822E-2</v>
      </c>
      <c r="K11">
        <f>ABS((I10+J10)-(I11+J11))</f>
        <v>0.39495618721949133</v>
      </c>
      <c r="L11">
        <f>IF(K10&lt;0.05,1,0)</f>
        <v>0</v>
      </c>
    </row>
    <row r="12" spans="1:12" x14ac:dyDescent="0.2">
      <c r="A12" t="s">
        <v>2453</v>
      </c>
      <c r="B12" t="s">
        <v>1487</v>
      </c>
      <c r="C12">
        <v>1</v>
      </c>
      <c r="D12">
        <v>6978</v>
      </c>
      <c r="E12">
        <v>281</v>
      </c>
      <c r="F12">
        <v>1</v>
      </c>
      <c r="G12">
        <v>1</v>
      </c>
      <c r="H12">
        <f>SUM(D12:E13)</f>
        <v>9038</v>
      </c>
      <c r="I12">
        <f>D12/$H12</f>
        <v>0.77207346758132334</v>
      </c>
      <c r="J12">
        <f>E12/$H12</f>
        <v>3.1090949325071917E-2</v>
      </c>
      <c r="K12">
        <f>ABS((I12+J12)-(I13+J13))</f>
        <v>0.60632883381279057</v>
      </c>
      <c r="L12">
        <f>IF(K12&lt;0.05,1,0)</f>
        <v>0</v>
      </c>
    </row>
    <row r="13" spans="1:12" x14ac:dyDescent="0.2">
      <c r="A13" t="s">
        <v>2453</v>
      </c>
      <c r="B13" t="s">
        <v>1767</v>
      </c>
      <c r="C13">
        <v>0</v>
      </c>
      <c r="D13">
        <v>1779</v>
      </c>
      <c r="E13">
        <v>0</v>
      </c>
      <c r="F13">
        <v>0</v>
      </c>
      <c r="G13">
        <v>0</v>
      </c>
      <c r="H13">
        <f>SUM(D12:E13)</f>
        <v>9038</v>
      </c>
      <c r="I13">
        <f>D13/$H12</f>
        <v>0.19683558309360477</v>
      </c>
      <c r="J13">
        <f>E13/$H12</f>
        <v>0</v>
      </c>
      <c r="K13">
        <f>ABS((I12+J12)-(I13+J13))</f>
        <v>0.60632883381279057</v>
      </c>
      <c r="L13">
        <f>IF(K12&lt;0.05,1,0)</f>
        <v>0</v>
      </c>
    </row>
    <row r="14" spans="1:12" x14ac:dyDescent="0.2">
      <c r="A14" t="s">
        <v>2537</v>
      </c>
      <c r="B14" t="s">
        <v>1488</v>
      </c>
      <c r="C14">
        <v>1</v>
      </c>
      <c r="D14">
        <v>5221</v>
      </c>
      <c r="E14">
        <v>0</v>
      </c>
      <c r="F14">
        <v>1</v>
      </c>
      <c r="G14">
        <v>1</v>
      </c>
      <c r="H14">
        <f>SUM(D14:E15)</f>
        <v>10226</v>
      </c>
      <c r="I14">
        <f>D14/$H14</f>
        <v>0.51056131429689033</v>
      </c>
      <c r="J14">
        <f>E14/$H14</f>
        <v>0</v>
      </c>
      <c r="K14">
        <f>ABS((I14+J14)-(I15+J15))</f>
        <v>2.1122628593780612E-2</v>
      </c>
      <c r="L14">
        <f>IF(K14&lt;0.05,1,0)</f>
        <v>1</v>
      </c>
    </row>
    <row r="15" spans="1:12" x14ac:dyDescent="0.2">
      <c r="A15" t="s">
        <v>2537</v>
      </c>
      <c r="B15" t="s">
        <v>246</v>
      </c>
      <c r="C15">
        <v>0</v>
      </c>
      <c r="D15">
        <v>4758</v>
      </c>
      <c r="E15">
        <v>247</v>
      </c>
      <c r="F15">
        <v>0</v>
      </c>
      <c r="G15">
        <v>0</v>
      </c>
      <c r="H15">
        <f>SUM(D14:E15)</f>
        <v>10226</v>
      </c>
      <c r="I15">
        <f>D15/$H14</f>
        <v>0.46528456874633289</v>
      </c>
      <c r="J15">
        <f>E15/$H14</f>
        <v>2.4154116956776845E-2</v>
      </c>
      <c r="K15">
        <f>ABS((I14+J14)-(I15+J15))</f>
        <v>2.1122628593780612E-2</v>
      </c>
      <c r="L15">
        <f>IF(K14&lt;0.05,1,0)</f>
        <v>1</v>
      </c>
    </row>
    <row r="16" spans="1:12" x14ac:dyDescent="0.2">
      <c r="A16" t="s">
        <v>2454</v>
      </c>
      <c r="B16" t="s">
        <v>1498</v>
      </c>
      <c r="C16">
        <v>1</v>
      </c>
      <c r="D16">
        <v>5141</v>
      </c>
      <c r="E16">
        <v>317</v>
      </c>
      <c r="F16">
        <v>1</v>
      </c>
      <c r="G16">
        <v>1</v>
      </c>
      <c r="H16">
        <f>SUM(D16:E17)</f>
        <v>9633</v>
      </c>
      <c r="I16">
        <f>D16/$H16</f>
        <v>0.533686286722724</v>
      </c>
      <c r="J16">
        <f>E16/$H16</f>
        <v>3.290771306965639E-2</v>
      </c>
      <c r="K16">
        <f>ABS((I16+J16)-(I17+J17))</f>
        <v>0.13318799958476069</v>
      </c>
      <c r="L16">
        <f>IF(K16&lt;0.05,1,0)</f>
        <v>0</v>
      </c>
    </row>
    <row r="17" spans="1:12" x14ac:dyDescent="0.2">
      <c r="A17" t="s">
        <v>2454</v>
      </c>
      <c r="B17" t="s">
        <v>1771</v>
      </c>
      <c r="C17">
        <v>0</v>
      </c>
      <c r="D17">
        <v>4175</v>
      </c>
      <c r="E17">
        <v>0</v>
      </c>
      <c r="F17">
        <v>0</v>
      </c>
      <c r="G17">
        <v>0</v>
      </c>
      <c r="H17">
        <f>SUM(D16:E17)</f>
        <v>9633</v>
      </c>
      <c r="I17">
        <f>D17/$H16</f>
        <v>0.43340600020761966</v>
      </c>
      <c r="J17">
        <f>E17/$H16</f>
        <v>0</v>
      </c>
      <c r="K17">
        <f>ABS((I16+J16)-(I17+J17))</f>
        <v>0.13318799958476069</v>
      </c>
      <c r="L17">
        <f>IF(K16&lt;0.05,1,0)</f>
        <v>0</v>
      </c>
    </row>
    <row r="18" spans="1:12" x14ac:dyDescent="0.2">
      <c r="A18" t="s">
        <v>2455</v>
      </c>
      <c r="B18" t="s">
        <v>1500</v>
      </c>
      <c r="C18">
        <v>1</v>
      </c>
      <c r="D18">
        <v>3878</v>
      </c>
      <c r="E18">
        <v>0</v>
      </c>
      <c r="F18">
        <v>1</v>
      </c>
      <c r="G18">
        <v>1</v>
      </c>
      <c r="H18">
        <f>SUM(D18:E19)</f>
        <v>6802</v>
      </c>
      <c r="I18">
        <f>D18/$H18</f>
        <v>0.57012643340194058</v>
      </c>
      <c r="J18">
        <f>E18/$H18</f>
        <v>0</v>
      </c>
      <c r="K18">
        <f>ABS((I18+J18)-(I19+J19))</f>
        <v>0.14025286680388116</v>
      </c>
      <c r="L18">
        <f>IF(K18&lt;0.05,1,0)</f>
        <v>0</v>
      </c>
    </row>
    <row r="19" spans="1:12" x14ac:dyDescent="0.2">
      <c r="A19" t="s">
        <v>2455</v>
      </c>
      <c r="B19" t="s">
        <v>1772</v>
      </c>
      <c r="C19">
        <v>0</v>
      </c>
      <c r="D19">
        <v>2610</v>
      </c>
      <c r="E19">
        <v>314</v>
      </c>
      <c r="F19">
        <v>0</v>
      </c>
      <c r="G19">
        <v>0</v>
      </c>
      <c r="H19">
        <f>SUM(D18:E19)</f>
        <v>6802</v>
      </c>
      <c r="I19">
        <f>D19/$H18</f>
        <v>0.38371067333137315</v>
      </c>
      <c r="J19">
        <f>E19/$H18</f>
        <v>4.6162893266686267E-2</v>
      </c>
      <c r="K19">
        <f>ABS((I18+J18)-(I19+J19))</f>
        <v>0.14025286680388116</v>
      </c>
      <c r="L19">
        <f>IF(K18&lt;0.05,1,0)</f>
        <v>0</v>
      </c>
    </row>
    <row r="20" spans="1:12" x14ac:dyDescent="0.2">
      <c r="A20" t="s">
        <v>2538</v>
      </c>
      <c r="B20" t="s">
        <v>1774</v>
      </c>
      <c r="C20">
        <v>0</v>
      </c>
      <c r="D20">
        <v>4290</v>
      </c>
      <c r="E20">
        <v>0</v>
      </c>
      <c r="F20">
        <v>0</v>
      </c>
      <c r="G20">
        <v>1</v>
      </c>
      <c r="H20">
        <f>SUM(D20:E21)</f>
        <v>10351</v>
      </c>
      <c r="I20">
        <f>D20/$H20</f>
        <v>0.41445270988310307</v>
      </c>
      <c r="J20">
        <f>E20/$H20</f>
        <v>0</v>
      </c>
      <c r="K20">
        <f>ABS((I20+J20)-(I21+J21))</f>
        <v>0.17109458023379392</v>
      </c>
      <c r="L20">
        <f>IF(K20&lt;0.05,1,0)</f>
        <v>0</v>
      </c>
    </row>
    <row r="21" spans="1:12" x14ac:dyDescent="0.2">
      <c r="A21" t="s">
        <v>2538</v>
      </c>
      <c r="B21" t="s">
        <v>1775</v>
      </c>
      <c r="C21">
        <v>1</v>
      </c>
      <c r="D21">
        <v>5672</v>
      </c>
      <c r="E21">
        <v>389</v>
      </c>
      <c r="F21">
        <v>0</v>
      </c>
      <c r="G21">
        <v>0</v>
      </c>
      <c r="H21">
        <f>SUM(D20:E21)</f>
        <v>10351</v>
      </c>
      <c r="I21">
        <f>D21/$H20</f>
        <v>0.54796638005989762</v>
      </c>
      <c r="J21">
        <f>E21/$H20</f>
        <v>3.7580910056999324E-2</v>
      </c>
      <c r="K21">
        <f>ABS((I20+J20)-(I21+J21))</f>
        <v>0.17109458023379392</v>
      </c>
      <c r="L21">
        <f>IF(K20&lt;0.05,1,0)</f>
        <v>0</v>
      </c>
    </row>
    <row r="22" spans="1:12" x14ac:dyDescent="0.2">
      <c r="A22" t="s">
        <v>2456</v>
      </c>
      <c r="B22" t="s">
        <v>1504</v>
      </c>
      <c r="C22">
        <v>1</v>
      </c>
      <c r="D22">
        <v>2680</v>
      </c>
      <c r="E22">
        <v>245</v>
      </c>
      <c r="F22">
        <v>1</v>
      </c>
      <c r="G22">
        <v>1</v>
      </c>
      <c r="H22">
        <f>SUM(D22:E23)</f>
        <v>5414</v>
      </c>
      <c r="I22">
        <f>D22/$H22</f>
        <v>0.49501292944218694</v>
      </c>
      <c r="J22">
        <f>E22/$H22</f>
        <v>4.5253047654229772E-2</v>
      </c>
      <c r="K22">
        <f>ABS((I22+J22)-(I23+J23))</f>
        <v>8.0531954192833377E-2</v>
      </c>
      <c r="L22">
        <f>IF(K22&lt;0.05,1,0)</f>
        <v>0</v>
      </c>
    </row>
    <row r="23" spans="1:12" x14ac:dyDescent="0.2">
      <c r="A23" t="s">
        <v>2456</v>
      </c>
      <c r="B23" t="s">
        <v>1776</v>
      </c>
      <c r="C23">
        <v>0</v>
      </c>
      <c r="D23">
        <v>2489</v>
      </c>
      <c r="E23">
        <v>0</v>
      </c>
      <c r="F23">
        <v>0</v>
      </c>
      <c r="G23">
        <v>0</v>
      </c>
      <c r="H23">
        <f>SUM(D22:E23)</f>
        <v>5414</v>
      </c>
      <c r="I23">
        <f>D23/$H22</f>
        <v>0.45973402290358328</v>
      </c>
      <c r="J23">
        <f>E23/$H22</f>
        <v>0</v>
      </c>
      <c r="K23">
        <f>ABS((I22+J22)-(I23+J23))</f>
        <v>8.0531954192833377E-2</v>
      </c>
      <c r="L23">
        <f>IF(K22&lt;0.05,1,0)</f>
        <v>0</v>
      </c>
    </row>
    <row r="24" spans="1:12" x14ac:dyDescent="0.2">
      <c r="A24" t="s">
        <v>2457</v>
      </c>
      <c r="B24" t="s">
        <v>371</v>
      </c>
      <c r="C24">
        <v>1</v>
      </c>
      <c r="D24">
        <v>2050</v>
      </c>
      <c r="E24">
        <v>148</v>
      </c>
      <c r="F24">
        <v>1</v>
      </c>
      <c r="G24">
        <v>1</v>
      </c>
      <c r="H24">
        <f>SUM(D24:E25)</f>
        <v>2895</v>
      </c>
      <c r="I24">
        <f>D24/$H24</f>
        <v>0.7081174438687392</v>
      </c>
      <c r="J24">
        <f>E24/$H24</f>
        <v>5.1122625215889464E-2</v>
      </c>
      <c r="K24">
        <f>ABS((I24+J24)-(I25+J25))</f>
        <v>0.51848013816925742</v>
      </c>
      <c r="L24">
        <f>IF(K24&lt;0.05,1,0)</f>
        <v>0</v>
      </c>
    </row>
    <row r="25" spans="1:12" x14ac:dyDescent="0.2">
      <c r="A25" t="s">
        <v>2457</v>
      </c>
      <c r="B25" t="s">
        <v>768</v>
      </c>
      <c r="C25">
        <v>0</v>
      </c>
      <c r="D25">
        <v>697</v>
      </c>
      <c r="E25">
        <v>0</v>
      </c>
      <c r="F25">
        <v>0</v>
      </c>
      <c r="G25">
        <v>0</v>
      </c>
      <c r="H25">
        <f>SUM(D24:E25)</f>
        <v>2895</v>
      </c>
      <c r="I25">
        <f>D25/$H24</f>
        <v>0.24075993091537132</v>
      </c>
      <c r="J25">
        <f>E25/$H24</f>
        <v>0</v>
      </c>
      <c r="K25">
        <f>ABS((I24+J24)-(I25+J25))</f>
        <v>0.51848013816925742</v>
      </c>
      <c r="L25">
        <f>IF(K24&lt;0.05,1,0)</f>
        <v>0</v>
      </c>
    </row>
    <row r="26" spans="1:12" x14ac:dyDescent="0.2">
      <c r="A26" t="s">
        <v>2458</v>
      </c>
      <c r="B26" t="s">
        <v>1510</v>
      </c>
      <c r="C26">
        <v>1</v>
      </c>
      <c r="D26">
        <v>2301</v>
      </c>
      <c r="E26">
        <v>179</v>
      </c>
      <c r="F26">
        <v>1</v>
      </c>
      <c r="G26">
        <v>1</v>
      </c>
      <c r="H26">
        <f>SUM(D26:E27)</f>
        <v>4161</v>
      </c>
      <c r="I26">
        <f>D26/$H26</f>
        <v>0.55299206921413124</v>
      </c>
      <c r="J26">
        <f>E26/$H26</f>
        <v>4.3018505167027155E-2</v>
      </c>
      <c r="K26">
        <f>ABS((I26+J26)-(I27+J27))</f>
        <v>0.19202114876231674</v>
      </c>
      <c r="L26">
        <f>IF(K26&lt;0.05,1,0)</f>
        <v>0</v>
      </c>
    </row>
    <row r="27" spans="1:12" x14ac:dyDescent="0.2">
      <c r="A27" t="s">
        <v>2458</v>
      </c>
      <c r="B27" t="s">
        <v>1779</v>
      </c>
      <c r="C27">
        <v>0</v>
      </c>
      <c r="D27">
        <v>1494</v>
      </c>
      <c r="E27">
        <v>187</v>
      </c>
      <c r="F27">
        <v>0</v>
      </c>
      <c r="G27">
        <v>0</v>
      </c>
      <c r="H27">
        <f>SUM(D26:E27)</f>
        <v>4161</v>
      </c>
      <c r="I27">
        <f>D27/$H26</f>
        <v>0.35904830569574619</v>
      </c>
      <c r="J27">
        <f>E27/$H26</f>
        <v>4.4941119923095407E-2</v>
      </c>
      <c r="K27">
        <f>ABS((I26+J26)-(I27+J27))</f>
        <v>0.19202114876231674</v>
      </c>
      <c r="L27">
        <f>IF(K26&lt;0.05,1,0)</f>
        <v>0</v>
      </c>
    </row>
    <row r="28" spans="1:12" x14ac:dyDescent="0.2">
      <c r="A28" t="s">
        <v>2459</v>
      </c>
      <c r="B28" t="s">
        <v>1780</v>
      </c>
      <c r="C28">
        <v>0</v>
      </c>
      <c r="D28">
        <v>3943</v>
      </c>
      <c r="E28">
        <v>246</v>
      </c>
      <c r="F28">
        <v>0</v>
      </c>
      <c r="G28">
        <v>1</v>
      </c>
      <c r="H28">
        <f>SUM(D28:E29)</f>
        <v>8904</v>
      </c>
      <c r="I28">
        <f>D28/$H28</f>
        <v>0.44283468104222823</v>
      </c>
      <c r="J28">
        <f>E28/$H28</f>
        <v>2.7628032345013476E-2</v>
      </c>
      <c r="K28">
        <f>ABS((I28+J28)-(I29+J29))</f>
        <v>5.9074573225516624E-2</v>
      </c>
      <c r="L28">
        <f>IF(K28&lt;0.05,1,0)</f>
        <v>0</v>
      </c>
    </row>
    <row r="29" spans="1:12" x14ac:dyDescent="0.2">
      <c r="A29" t="s">
        <v>2459</v>
      </c>
      <c r="B29" t="s">
        <v>1781</v>
      </c>
      <c r="C29">
        <v>1</v>
      </c>
      <c r="D29">
        <v>4715</v>
      </c>
      <c r="E29">
        <v>0</v>
      </c>
      <c r="F29">
        <v>0</v>
      </c>
      <c r="G29">
        <v>0</v>
      </c>
      <c r="H29">
        <f>SUM(D28:E29)</f>
        <v>8904</v>
      </c>
      <c r="I29">
        <f>D29/$H28</f>
        <v>0.52953728661275834</v>
      </c>
      <c r="J29">
        <f>E29/$H28</f>
        <v>0</v>
      </c>
      <c r="K29">
        <f>ABS((I28+J28)-(I29+J29))</f>
        <v>5.9074573225516624E-2</v>
      </c>
      <c r="L29">
        <f>IF(K28&lt;0.05,1,0)</f>
        <v>0</v>
      </c>
    </row>
    <row r="30" spans="1:12" x14ac:dyDescent="0.2">
      <c r="A30" t="s">
        <v>2460</v>
      </c>
      <c r="B30" t="s">
        <v>1515</v>
      </c>
      <c r="C30">
        <v>1</v>
      </c>
      <c r="D30">
        <v>4703</v>
      </c>
      <c r="E30">
        <v>302</v>
      </c>
      <c r="F30">
        <v>1</v>
      </c>
      <c r="G30">
        <v>1</v>
      </c>
      <c r="H30">
        <f>SUM(D30:E31)</f>
        <v>9500</v>
      </c>
      <c r="I30">
        <f>D30/$H30</f>
        <v>0.49505263157894736</v>
      </c>
      <c r="J30">
        <f>E30/$H30</f>
        <v>3.1789473684210527E-2</v>
      </c>
      <c r="K30">
        <f>ABS((I30+J30)-(I31+J31))</f>
        <v>5.3684210526315779E-2</v>
      </c>
      <c r="L30">
        <f>IF(K30&lt;0.05,1,0)</f>
        <v>0</v>
      </c>
    </row>
    <row r="31" spans="1:12" x14ac:dyDescent="0.2">
      <c r="A31" t="s">
        <v>2460</v>
      </c>
      <c r="B31" t="s">
        <v>1782</v>
      </c>
      <c r="C31">
        <v>0</v>
      </c>
      <c r="D31">
        <v>4356</v>
      </c>
      <c r="E31">
        <v>139</v>
      </c>
      <c r="F31">
        <v>0</v>
      </c>
      <c r="G31">
        <v>0</v>
      </c>
      <c r="H31">
        <f>SUM(D30:E31)</f>
        <v>9500</v>
      </c>
      <c r="I31">
        <f>D31/$H30</f>
        <v>0.45852631578947367</v>
      </c>
      <c r="J31">
        <f>E31/$H30</f>
        <v>1.4631578947368421E-2</v>
      </c>
      <c r="K31">
        <f>ABS((I30+J30)-(I31+J31))</f>
        <v>5.3684210526315779E-2</v>
      </c>
      <c r="L31">
        <f>IF(K30&lt;0.05,1,0)</f>
        <v>0</v>
      </c>
    </row>
    <row r="32" spans="1:12" x14ac:dyDescent="0.2">
      <c r="A32" t="s">
        <v>2463</v>
      </c>
      <c r="B32" t="s">
        <v>1783</v>
      </c>
      <c r="C32">
        <v>0</v>
      </c>
      <c r="D32">
        <v>3573</v>
      </c>
      <c r="E32">
        <v>276</v>
      </c>
      <c r="F32">
        <v>0</v>
      </c>
      <c r="G32">
        <v>1</v>
      </c>
      <c r="H32">
        <f>SUM(D32:E33)</f>
        <v>9345</v>
      </c>
      <c r="I32">
        <f>D32/$H32</f>
        <v>0.38234349919743177</v>
      </c>
      <c r="J32">
        <f>E32/$H32</f>
        <v>2.9534510433386837E-2</v>
      </c>
      <c r="K32">
        <f>ABS((I32+J32)-(I33+J33))</f>
        <v>0.17624398073836273</v>
      </c>
      <c r="L32">
        <f>IF(K32&lt;0.05,1,0)</f>
        <v>0</v>
      </c>
    </row>
    <row r="33" spans="1:12" x14ac:dyDescent="0.2">
      <c r="A33" t="s">
        <v>2463</v>
      </c>
      <c r="B33" t="s">
        <v>1521</v>
      </c>
      <c r="C33">
        <v>1</v>
      </c>
      <c r="D33">
        <v>5496</v>
      </c>
      <c r="E33">
        <v>0</v>
      </c>
      <c r="F33">
        <v>1</v>
      </c>
      <c r="G33">
        <v>0</v>
      </c>
      <c r="H33">
        <f>SUM(D32:E33)</f>
        <v>9345</v>
      </c>
      <c r="I33">
        <f>D33/$H32</f>
        <v>0.58812199036918134</v>
      </c>
      <c r="J33">
        <f>E33/$H32</f>
        <v>0</v>
      </c>
      <c r="K33">
        <f>ABS((I32+J32)-(I33+J33))</f>
        <v>0.17624398073836273</v>
      </c>
      <c r="L33">
        <f>IF(K32&lt;0.05,1,0)</f>
        <v>0</v>
      </c>
    </row>
    <row r="34" spans="1:12" x14ac:dyDescent="0.2">
      <c r="A34" t="s">
        <v>2539</v>
      </c>
      <c r="B34" t="s">
        <v>1785</v>
      </c>
      <c r="C34">
        <v>0</v>
      </c>
      <c r="D34">
        <v>2772</v>
      </c>
      <c r="E34">
        <v>0</v>
      </c>
      <c r="F34">
        <v>0</v>
      </c>
      <c r="G34">
        <v>1</v>
      </c>
      <c r="H34">
        <f>SUM(D34:E35)</f>
        <v>9225</v>
      </c>
      <c r="I34">
        <f>D34/$H34</f>
        <v>0.30048780487804877</v>
      </c>
      <c r="J34">
        <f>E34/$H34</f>
        <v>0</v>
      </c>
      <c r="K34">
        <f>ABS((I34+J34)-(I35+J35))</f>
        <v>0.3990243902439024</v>
      </c>
      <c r="L34">
        <f>IF(K34&lt;0.05,1,0)</f>
        <v>0</v>
      </c>
    </row>
    <row r="35" spans="1:12" x14ac:dyDescent="0.2">
      <c r="A35" t="s">
        <v>2539</v>
      </c>
      <c r="B35" t="s">
        <v>1525</v>
      </c>
      <c r="C35">
        <v>1</v>
      </c>
      <c r="D35">
        <v>5849</v>
      </c>
      <c r="E35">
        <v>604</v>
      </c>
      <c r="F35">
        <v>1</v>
      </c>
      <c r="G35">
        <v>0</v>
      </c>
      <c r="H35">
        <f>SUM(D34:E35)</f>
        <v>9225</v>
      </c>
      <c r="I35">
        <f>D35/$H34</f>
        <v>0.63403794037940375</v>
      </c>
      <c r="J35">
        <f>E35/$H34</f>
        <v>6.5474254742547422E-2</v>
      </c>
      <c r="K35">
        <f>ABS((I34+J34)-(I35+J35))</f>
        <v>0.3990243902439024</v>
      </c>
      <c r="L35">
        <f>IF(K34&lt;0.05,1,0)</f>
        <v>0</v>
      </c>
    </row>
    <row r="36" spans="1:12" x14ac:dyDescent="0.2">
      <c r="A36" t="s">
        <v>2464</v>
      </c>
      <c r="B36" t="s">
        <v>1526</v>
      </c>
      <c r="C36">
        <v>0</v>
      </c>
      <c r="D36">
        <v>3878</v>
      </c>
      <c r="E36">
        <v>316</v>
      </c>
      <c r="F36">
        <v>1</v>
      </c>
      <c r="G36">
        <v>1</v>
      </c>
      <c r="H36">
        <f>SUM(D36:E37)</f>
        <v>9435</v>
      </c>
      <c r="I36">
        <f>D36/$H36</f>
        <v>0.41102278749337573</v>
      </c>
      <c r="J36">
        <f>E36/$H36</f>
        <v>3.3492315845257019E-2</v>
      </c>
      <c r="K36">
        <f>ABS((I36+J36)-(I37+J37))</f>
        <v>0.11096979332273449</v>
      </c>
      <c r="L36">
        <f>IF(K36&lt;0.05,1,0)</f>
        <v>0</v>
      </c>
    </row>
    <row r="37" spans="1:12" x14ac:dyDescent="0.2">
      <c r="A37" t="s">
        <v>2464</v>
      </c>
      <c r="B37" t="s">
        <v>1741</v>
      </c>
      <c r="C37">
        <v>1</v>
      </c>
      <c r="D37">
        <v>4836</v>
      </c>
      <c r="E37">
        <v>405</v>
      </c>
      <c r="F37">
        <v>0</v>
      </c>
      <c r="G37">
        <v>0</v>
      </c>
      <c r="H37">
        <f>SUM(D36:E37)</f>
        <v>9435</v>
      </c>
      <c r="I37">
        <f>D37/$H36</f>
        <v>0.5125596184419714</v>
      </c>
      <c r="J37">
        <f>E37/$H36</f>
        <v>4.2925278219395867E-2</v>
      </c>
      <c r="K37">
        <f>ABS((I36+J36)-(I37+J37))</f>
        <v>0.11096979332273449</v>
      </c>
      <c r="L37">
        <f>IF(K36&lt;0.05,1,0)</f>
        <v>0</v>
      </c>
    </row>
    <row r="38" spans="1:12" x14ac:dyDescent="0.2">
      <c r="A38" t="s">
        <v>2466</v>
      </c>
      <c r="B38" t="s">
        <v>1788</v>
      </c>
      <c r="C38">
        <v>0</v>
      </c>
      <c r="D38">
        <v>4199</v>
      </c>
      <c r="E38">
        <v>0</v>
      </c>
      <c r="F38">
        <v>0</v>
      </c>
      <c r="G38">
        <v>1</v>
      </c>
      <c r="H38">
        <f>SUM(D38:E39)</f>
        <v>8488</v>
      </c>
      <c r="I38">
        <f>D38/$H38</f>
        <v>0.49469839773798302</v>
      </c>
      <c r="J38">
        <f>E38/$H38</f>
        <v>0</v>
      </c>
      <c r="K38">
        <f>ABS((I38+J38)-(I39+J39))</f>
        <v>1.0603204524033905E-2</v>
      </c>
      <c r="L38">
        <f>IF(K38&lt;0.05,1,0)</f>
        <v>1</v>
      </c>
    </row>
    <row r="39" spans="1:12" x14ac:dyDescent="0.2">
      <c r="A39" t="s">
        <v>2466</v>
      </c>
      <c r="B39" t="s">
        <v>1789</v>
      </c>
      <c r="C39">
        <v>1</v>
      </c>
      <c r="D39">
        <v>3950</v>
      </c>
      <c r="E39">
        <v>339</v>
      </c>
      <c r="F39">
        <v>0</v>
      </c>
      <c r="G39">
        <v>0</v>
      </c>
      <c r="H39">
        <f>SUM(D38:E39)</f>
        <v>8488</v>
      </c>
      <c r="I39">
        <f>D39/$H38</f>
        <v>0.46536286522148917</v>
      </c>
      <c r="J39">
        <f>E39/$H38</f>
        <v>3.9938737040527805E-2</v>
      </c>
      <c r="K39">
        <f>ABS((I38+J38)-(I39+J39))</f>
        <v>1.0603204524033905E-2</v>
      </c>
      <c r="L39">
        <f>IF(K38&lt;0.05,1,0)</f>
        <v>1</v>
      </c>
    </row>
    <row r="40" spans="1:12" x14ac:dyDescent="0.2">
      <c r="A40" t="s">
        <v>2540</v>
      </c>
      <c r="B40" t="s">
        <v>28</v>
      </c>
      <c r="C40">
        <v>0</v>
      </c>
      <c r="D40">
        <v>3581</v>
      </c>
      <c r="E40">
        <v>0</v>
      </c>
      <c r="F40">
        <v>1</v>
      </c>
      <c r="G40">
        <v>1</v>
      </c>
      <c r="H40">
        <f>SUM(D40:E41)</f>
        <v>7201</v>
      </c>
      <c r="I40">
        <f>D40/$H40</f>
        <v>0.49729204277183725</v>
      </c>
      <c r="J40">
        <f>E40/$H40</f>
        <v>0</v>
      </c>
      <c r="K40">
        <f>ABS((I40+J40)-(I41+J41))</f>
        <v>5.4159144563254991E-3</v>
      </c>
      <c r="L40">
        <f>IF(K40&lt;0.05,1,0)</f>
        <v>1</v>
      </c>
    </row>
    <row r="41" spans="1:12" x14ac:dyDescent="0.2">
      <c r="A41" t="s">
        <v>2540</v>
      </c>
      <c r="B41" t="s">
        <v>1792</v>
      </c>
      <c r="C41">
        <v>1</v>
      </c>
      <c r="D41">
        <v>3289</v>
      </c>
      <c r="E41">
        <v>331</v>
      </c>
      <c r="F41">
        <v>0</v>
      </c>
      <c r="G41">
        <v>0</v>
      </c>
      <c r="H41">
        <f>SUM(D40:E41)</f>
        <v>7201</v>
      </c>
      <c r="I41">
        <f>D41/$H40</f>
        <v>0.45674211915011803</v>
      </c>
      <c r="J41">
        <f>E41/$H40</f>
        <v>4.5965838078044718E-2</v>
      </c>
      <c r="K41">
        <f>ABS((I40+J40)-(I41+J41))</f>
        <v>5.4159144563254991E-3</v>
      </c>
      <c r="L41">
        <f>IF(K40&lt;0.05,1,0)</f>
        <v>1</v>
      </c>
    </row>
    <row r="42" spans="1:12" x14ac:dyDescent="0.2">
      <c r="A42" t="s">
        <v>2467</v>
      </c>
      <c r="B42" t="s">
        <v>1536</v>
      </c>
      <c r="C42">
        <v>0</v>
      </c>
      <c r="D42">
        <v>2891</v>
      </c>
      <c r="E42">
        <v>232</v>
      </c>
      <c r="F42">
        <v>1</v>
      </c>
      <c r="G42">
        <v>1</v>
      </c>
      <c r="H42">
        <f>SUM(D42:E43)</f>
        <v>7036</v>
      </c>
      <c r="I42">
        <f>D42/$H42</f>
        <v>0.41088686753837406</v>
      </c>
      <c r="J42">
        <f>E42/$H42</f>
        <v>3.2973280272882322E-2</v>
      </c>
      <c r="K42">
        <f>ABS((I42+J42)-(I43+J43))</f>
        <v>0.11227970437748724</v>
      </c>
      <c r="L42">
        <f>IF(K42&lt;0.05,1,0)</f>
        <v>0</v>
      </c>
    </row>
    <row r="43" spans="1:12" x14ac:dyDescent="0.2">
      <c r="A43" t="s">
        <v>2467</v>
      </c>
      <c r="B43" t="s">
        <v>1537</v>
      </c>
      <c r="C43">
        <v>1</v>
      </c>
      <c r="D43">
        <v>3585</v>
      </c>
      <c r="E43">
        <v>328</v>
      </c>
      <c r="F43">
        <v>0</v>
      </c>
      <c r="G43">
        <v>0</v>
      </c>
      <c r="H43">
        <f>SUM(D42:E43)</f>
        <v>7036</v>
      </c>
      <c r="I43">
        <f>D43/$H42</f>
        <v>0.50952245594087553</v>
      </c>
      <c r="J43">
        <f>E43/$H42</f>
        <v>4.6617396247868106E-2</v>
      </c>
      <c r="K43">
        <f>ABS((I42+J42)-(I43+J43))</f>
        <v>0.11227970437748724</v>
      </c>
      <c r="L43">
        <f>IF(K42&lt;0.05,1,0)</f>
        <v>0</v>
      </c>
    </row>
    <row r="44" spans="1:12" x14ac:dyDescent="0.2">
      <c r="A44" t="s">
        <v>2541</v>
      </c>
      <c r="B44" t="s">
        <v>1543</v>
      </c>
      <c r="C44">
        <v>1</v>
      </c>
      <c r="D44">
        <v>2461</v>
      </c>
      <c r="E44">
        <v>0</v>
      </c>
      <c r="F44">
        <v>1</v>
      </c>
      <c r="G44">
        <v>1</v>
      </c>
      <c r="H44">
        <f>SUM(D44:E45)</f>
        <v>4118</v>
      </c>
      <c r="I44">
        <f>D44/$H44</f>
        <v>0.59762020398251581</v>
      </c>
      <c r="J44">
        <f>E44/$H44</f>
        <v>0</v>
      </c>
      <c r="K44">
        <f>ABS((I44+J44)-(I45+J45))</f>
        <v>0.19524040796503156</v>
      </c>
      <c r="L44">
        <f>IF(K44&lt;0.05,1,0)</f>
        <v>0</v>
      </c>
    </row>
    <row r="45" spans="1:12" x14ac:dyDescent="0.2">
      <c r="A45" t="s">
        <v>2541</v>
      </c>
      <c r="B45" t="s">
        <v>1797</v>
      </c>
      <c r="C45">
        <v>0</v>
      </c>
      <c r="D45">
        <v>1403</v>
      </c>
      <c r="E45">
        <v>254</v>
      </c>
      <c r="F45">
        <v>0</v>
      </c>
      <c r="G45">
        <v>0</v>
      </c>
      <c r="H45">
        <f>SUM(D44:E45)</f>
        <v>4118</v>
      </c>
      <c r="I45">
        <f>D45/$H44</f>
        <v>0.34069936862554639</v>
      </c>
      <c r="J45">
        <f>E45/$H44</f>
        <v>6.1680427391937832E-2</v>
      </c>
      <c r="K45">
        <f>ABS((I44+J44)-(I45+J45))</f>
        <v>0.19524040796503156</v>
      </c>
      <c r="L45">
        <f>IF(K44&lt;0.05,1,0)</f>
        <v>0</v>
      </c>
    </row>
    <row r="46" spans="1:12" x14ac:dyDescent="0.2">
      <c r="A46" t="s">
        <v>2542</v>
      </c>
      <c r="B46" t="s">
        <v>1545</v>
      </c>
      <c r="C46">
        <v>0</v>
      </c>
      <c r="D46">
        <v>3791</v>
      </c>
      <c r="E46">
        <v>381</v>
      </c>
      <c r="F46">
        <v>1</v>
      </c>
      <c r="G46">
        <v>1</v>
      </c>
      <c r="H46">
        <f>SUM(D46:E47)</f>
        <v>8999</v>
      </c>
      <c r="I46">
        <f>D46/$H46</f>
        <v>0.42126902989221027</v>
      </c>
      <c r="J46">
        <f>E46/$H46</f>
        <v>4.2338037559728856E-2</v>
      </c>
      <c r="K46">
        <f>ABS((I46+J46)-(I47+J47))</f>
        <v>7.2785865096121727E-2</v>
      </c>
      <c r="L46">
        <f>IF(K46&lt;0.05,1,0)</f>
        <v>0</v>
      </c>
    </row>
    <row r="47" spans="1:12" x14ac:dyDescent="0.2">
      <c r="A47" t="s">
        <v>2542</v>
      </c>
      <c r="B47" t="s">
        <v>1798</v>
      </c>
      <c r="C47">
        <v>1</v>
      </c>
      <c r="D47">
        <v>4389</v>
      </c>
      <c r="E47">
        <v>438</v>
      </c>
      <c r="F47">
        <v>0</v>
      </c>
      <c r="G47">
        <v>0</v>
      </c>
      <c r="H47">
        <f>SUM(D46:E47)</f>
        <v>8999</v>
      </c>
      <c r="I47">
        <f>D47/$H46</f>
        <v>0.48772085787309699</v>
      </c>
      <c r="J47">
        <f>E47/$H46</f>
        <v>4.8672074674963886E-2</v>
      </c>
      <c r="K47">
        <f>ABS((I46+J46)-(I47+J47))</f>
        <v>7.2785865096121727E-2</v>
      </c>
      <c r="L47">
        <f>IF(K46&lt;0.05,1,0)</f>
        <v>0</v>
      </c>
    </row>
    <row r="48" spans="1:12" x14ac:dyDescent="0.2">
      <c r="A48" t="s">
        <v>2469</v>
      </c>
      <c r="B48" t="s">
        <v>1547</v>
      </c>
      <c r="C48">
        <v>1</v>
      </c>
      <c r="D48">
        <v>4688</v>
      </c>
      <c r="E48">
        <v>547</v>
      </c>
      <c r="F48">
        <v>1</v>
      </c>
      <c r="G48">
        <v>1</v>
      </c>
      <c r="H48">
        <f>SUM(D48:E49)</f>
        <v>8779</v>
      </c>
      <c r="I48">
        <f>D48/$H48</f>
        <v>0.53400159471466002</v>
      </c>
      <c r="J48">
        <f>E48/$H48</f>
        <v>6.2307779929376923E-2</v>
      </c>
      <c r="K48">
        <f>ABS((I48+J48)-(I49+J49))</f>
        <v>0.19261874928807388</v>
      </c>
      <c r="L48">
        <f>IF(K48&lt;0.05,1,0)</f>
        <v>0</v>
      </c>
    </row>
    <row r="49" spans="1:12" x14ac:dyDescent="0.2">
      <c r="A49" t="s">
        <v>2469</v>
      </c>
      <c r="B49" t="s">
        <v>346</v>
      </c>
      <c r="C49">
        <v>0</v>
      </c>
      <c r="D49">
        <v>3544</v>
      </c>
      <c r="E49">
        <v>0</v>
      </c>
      <c r="F49">
        <v>0</v>
      </c>
      <c r="G49">
        <v>0</v>
      </c>
      <c r="H49">
        <f>SUM(D48:E49)</f>
        <v>8779</v>
      </c>
      <c r="I49">
        <f>D49/$H48</f>
        <v>0.40369062535596312</v>
      </c>
      <c r="J49">
        <f>E49/$H48</f>
        <v>0</v>
      </c>
      <c r="K49">
        <f>ABS((I48+J48)-(I49+J49))</f>
        <v>0.19261874928807388</v>
      </c>
      <c r="L49">
        <f>IF(K48&lt;0.05,1,0)</f>
        <v>0</v>
      </c>
    </row>
    <row r="50" spans="1:12" x14ac:dyDescent="0.2">
      <c r="A50" t="s">
        <v>2471</v>
      </c>
      <c r="B50" t="s">
        <v>1801</v>
      </c>
      <c r="C50">
        <v>0</v>
      </c>
      <c r="D50">
        <v>2999</v>
      </c>
      <c r="E50">
        <v>0</v>
      </c>
      <c r="F50">
        <v>0</v>
      </c>
      <c r="G50">
        <v>1</v>
      </c>
      <c r="H50">
        <f>SUM(D50:E51)</f>
        <v>7531</v>
      </c>
      <c r="I50">
        <f>D50/$H50</f>
        <v>0.39822068782366221</v>
      </c>
      <c r="J50">
        <f>E50/$H50</f>
        <v>0</v>
      </c>
      <c r="K50">
        <f>ABS((I50+J50)-(I51+J51))</f>
        <v>0.20355862435267552</v>
      </c>
      <c r="L50">
        <f>IF(K50&lt;0.05,1,0)</f>
        <v>0</v>
      </c>
    </row>
    <row r="51" spans="1:12" x14ac:dyDescent="0.2">
      <c r="A51" t="s">
        <v>2471</v>
      </c>
      <c r="B51" t="s">
        <v>1802</v>
      </c>
      <c r="C51">
        <v>1</v>
      </c>
      <c r="D51">
        <v>4292</v>
      </c>
      <c r="E51">
        <v>240</v>
      </c>
      <c r="F51">
        <v>0</v>
      </c>
      <c r="G51">
        <v>0</v>
      </c>
      <c r="H51">
        <f>SUM(D50:E51)</f>
        <v>7531</v>
      </c>
      <c r="I51">
        <f>D51/$H50</f>
        <v>0.56991103439118307</v>
      </c>
      <c r="J51">
        <f>E51/$H50</f>
        <v>3.1868277785154692E-2</v>
      </c>
      <c r="K51">
        <f>ABS((I50+J50)-(I51+J51))</f>
        <v>0.20355862435267552</v>
      </c>
      <c r="L51">
        <f>IF(K50&lt;0.05,1,0)</f>
        <v>0</v>
      </c>
    </row>
    <row r="52" spans="1:12" x14ac:dyDescent="0.2">
      <c r="A52" t="s">
        <v>2543</v>
      </c>
      <c r="B52" t="s">
        <v>1805</v>
      </c>
      <c r="C52">
        <v>0</v>
      </c>
      <c r="D52">
        <v>4088</v>
      </c>
      <c r="E52">
        <v>0</v>
      </c>
      <c r="F52">
        <v>0</v>
      </c>
      <c r="G52">
        <v>1</v>
      </c>
      <c r="H52">
        <f>SUM(D52:E53)</f>
        <v>9119</v>
      </c>
      <c r="I52">
        <f>D52/$H52</f>
        <v>0.44829476916328542</v>
      </c>
      <c r="J52">
        <f>E52/$H52</f>
        <v>0</v>
      </c>
      <c r="K52">
        <f>ABS((I52+J52)-(I53+J53))</f>
        <v>0.1034104616734291</v>
      </c>
      <c r="L52">
        <f>IF(K52&lt;0.05,1,0)</f>
        <v>0</v>
      </c>
    </row>
    <row r="53" spans="1:12" x14ac:dyDescent="0.2">
      <c r="A53" t="s">
        <v>2543</v>
      </c>
      <c r="B53" t="s">
        <v>1806</v>
      </c>
      <c r="C53">
        <v>1</v>
      </c>
      <c r="D53">
        <v>4647</v>
      </c>
      <c r="E53">
        <v>384</v>
      </c>
      <c r="F53">
        <v>0</v>
      </c>
      <c r="G53">
        <v>0</v>
      </c>
      <c r="H53">
        <f>SUM(D52:E53)</f>
        <v>9119</v>
      </c>
      <c r="I53">
        <f>D53/$H52</f>
        <v>0.50959535036736481</v>
      </c>
      <c r="J53">
        <f>E53/$H52</f>
        <v>4.2109880469349707E-2</v>
      </c>
      <c r="K53">
        <f>ABS((I52+J52)-(I53+J53))</f>
        <v>0.1034104616734291</v>
      </c>
      <c r="L53">
        <f>IF(K52&lt;0.05,1,0)</f>
        <v>0</v>
      </c>
    </row>
    <row r="54" spans="1:12" x14ac:dyDescent="0.2">
      <c r="A54" t="s">
        <v>2544</v>
      </c>
      <c r="B54" t="s">
        <v>1807</v>
      </c>
      <c r="C54">
        <v>1</v>
      </c>
      <c r="D54">
        <v>2945</v>
      </c>
      <c r="E54">
        <v>247</v>
      </c>
      <c r="F54">
        <v>0</v>
      </c>
      <c r="G54">
        <v>1</v>
      </c>
      <c r="H54">
        <f>SUM(D54:E55)</f>
        <v>4326</v>
      </c>
      <c r="I54">
        <f>D54/$H54</f>
        <v>0.6807674526121128</v>
      </c>
      <c r="J54">
        <f>E54/$H54</f>
        <v>5.7096625057790104E-2</v>
      </c>
      <c r="K54">
        <f>ABS((I54+J54)-(I55+J55))</f>
        <v>0.47572815533980584</v>
      </c>
      <c r="L54">
        <f>IF(K54&lt;0.05,1,0)</f>
        <v>0</v>
      </c>
    </row>
    <row r="55" spans="1:12" x14ac:dyDescent="0.2">
      <c r="A55" t="s">
        <v>2544</v>
      </c>
      <c r="B55" t="s">
        <v>1808</v>
      </c>
      <c r="C55">
        <v>0</v>
      </c>
      <c r="D55">
        <v>1134</v>
      </c>
      <c r="E55">
        <v>0</v>
      </c>
      <c r="F55">
        <v>0</v>
      </c>
      <c r="G55">
        <v>0</v>
      </c>
      <c r="H55">
        <f>SUM(D54:E55)</f>
        <v>4326</v>
      </c>
      <c r="I55">
        <f>D55/$H54</f>
        <v>0.26213592233009708</v>
      </c>
      <c r="J55">
        <f>E55/$H54</f>
        <v>0</v>
      </c>
      <c r="K55">
        <f>ABS((I54+J54)-(I55+J55))</f>
        <v>0.47572815533980584</v>
      </c>
      <c r="L55">
        <f>IF(K54&lt;0.05,1,0)</f>
        <v>0</v>
      </c>
    </row>
    <row r="56" spans="1:12" x14ac:dyDescent="0.2">
      <c r="A56" t="s">
        <v>2545</v>
      </c>
      <c r="B56" t="s">
        <v>1809</v>
      </c>
      <c r="C56">
        <v>0</v>
      </c>
      <c r="D56">
        <v>3516</v>
      </c>
      <c r="E56">
        <v>0</v>
      </c>
      <c r="F56">
        <v>0</v>
      </c>
      <c r="G56">
        <v>1</v>
      </c>
      <c r="H56">
        <f>SUM(D56:E57)</f>
        <v>10199</v>
      </c>
      <c r="I56">
        <f>D56/$H56</f>
        <v>0.3447396803608197</v>
      </c>
      <c r="J56">
        <f>E56/$H56</f>
        <v>0</v>
      </c>
      <c r="K56">
        <f>ABS((I56+J56)-(I57+J57))</f>
        <v>0.3105206392783606</v>
      </c>
      <c r="L56">
        <f>IF(K56&lt;0.05,1,0)</f>
        <v>0</v>
      </c>
    </row>
    <row r="57" spans="1:12" x14ac:dyDescent="0.2">
      <c r="A57" t="s">
        <v>2545</v>
      </c>
      <c r="B57" t="s">
        <v>1810</v>
      </c>
      <c r="C57">
        <v>1</v>
      </c>
      <c r="D57">
        <v>6181</v>
      </c>
      <c r="E57">
        <v>502</v>
      </c>
      <c r="F57">
        <v>0</v>
      </c>
      <c r="G57">
        <v>0</v>
      </c>
      <c r="H57">
        <f>SUM(D56:E57)</f>
        <v>10199</v>
      </c>
      <c r="I57">
        <f>D57/$H56</f>
        <v>0.60603980782429645</v>
      </c>
      <c r="J57">
        <f>E57/$H56</f>
        <v>4.9220511814883815E-2</v>
      </c>
      <c r="K57">
        <f>ABS((I56+J56)-(I57+J57))</f>
        <v>0.3105206392783606</v>
      </c>
      <c r="L57">
        <f>IF(K56&lt;0.05,1,0)</f>
        <v>0</v>
      </c>
    </row>
    <row r="58" spans="1:12" x14ac:dyDescent="0.2">
      <c r="A58" t="s">
        <v>2546</v>
      </c>
      <c r="B58" t="s">
        <v>1559</v>
      </c>
      <c r="C58">
        <v>1</v>
      </c>
      <c r="D58">
        <v>3730</v>
      </c>
      <c r="E58">
        <v>0</v>
      </c>
      <c r="F58">
        <v>1</v>
      </c>
      <c r="G58">
        <v>1</v>
      </c>
      <c r="H58">
        <f>SUM(D58:E59)</f>
        <v>6789</v>
      </c>
      <c r="I58">
        <f>D58/$H58</f>
        <v>0.5494181764619237</v>
      </c>
      <c r="J58">
        <f>E58/$H58</f>
        <v>0</v>
      </c>
      <c r="K58">
        <f>ABS((I58+J58)-(I59+J59))</f>
        <v>9.8836352923847404E-2</v>
      </c>
      <c r="L58">
        <f>IF(K58&lt;0.05,1,0)</f>
        <v>0</v>
      </c>
    </row>
    <row r="59" spans="1:12" x14ac:dyDescent="0.2">
      <c r="A59" t="s">
        <v>2546</v>
      </c>
      <c r="B59" t="s">
        <v>1811</v>
      </c>
      <c r="C59">
        <v>0</v>
      </c>
      <c r="D59">
        <v>2815</v>
      </c>
      <c r="E59">
        <v>244</v>
      </c>
      <c r="F59">
        <v>0</v>
      </c>
      <c r="G59">
        <v>0</v>
      </c>
      <c r="H59">
        <f>SUM(D58:E59)</f>
        <v>6789</v>
      </c>
      <c r="I59">
        <f>D59/$H58</f>
        <v>0.41464133156576816</v>
      </c>
      <c r="J59">
        <f>E59/$H58</f>
        <v>3.5940491972308149E-2</v>
      </c>
      <c r="K59">
        <f>ABS((I58+J58)-(I59+J59))</f>
        <v>9.8836352923847404E-2</v>
      </c>
      <c r="L59">
        <f>IF(K58&lt;0.05,1,0)</f>
        <v>0</v>
      </c>
    </row>
    <row r="60" spans="1:12" x14ac:dyDescent="0.2">
      <c r="A60" t="s">
        <v>2473</v>
      </c>
      <c r="B60" t="s">
        <v>1561</v>
      </c>
      <c r="C60">
        <v>1</v>
      </c>
      <c r="D60">
        <v>3199</v>
      </c>
      <c r="E60">
        <v>220</v>
      </c>
      <c r="F60">
        <v>1</v>
      </c>
      <c r="G60">
        <v>1</v>
      </c>
      <c r="H60">
        <f>SUM(D60:E61)</f>
        <v>6218</v>
      </c>
      <c r="I60">
        <f>D60/$H60</f>
        <v>0.51447410743004185</v>
      </c>
      <c r="J60">
        <f>E60/$H60</f>
        <v>3.5381151495657764E-2</v>
      </c>
      <c r="K60">
        <f>ABS((I60+J60)-(I61+J61))</f>
        <v>9.9710517851399172E-2</v>
      </c>
      <c r="L60">
        <f>IF(K60&lt;0.05,1,0)</f>
        <v>0</v>
      </c>
    </row>
    <row r="61" spans="1:12" x14ac:dyDescent="0.2">
      <c r="A61" t="s">
        <v>2473</v>
      </c>
      <c r="B61" t="s">
        <v>1812</v>
      </c>
      <c r="C61">
        <v>0</v>
      </c>
      <c r="D61">
        <v>2612</v>
      </c>
      <c r="E61">
        <v>187</v>
      </c>
      <c r="F61">
        <v>0</v>
      </c>
      <c r="G61">
        <v>0</v>
      </c>
      <c r="H61">
        <f>SUM(D60:E61)</f>
        <v>6218</v>
      </c>
      <c r="I61">
        <f>D61/$H60</f>
        <v>0.42007076230299134</v>
      </c>
      <c r="J61">
        <f>E61/$H60</f>
        <v>3.0073978771309101E-2</v>
      </c>
      <c r="K61">
        <f>ABS((I60+J60)-(I61+J61))</f>
        <v>9.9710517851399172E-2</v>
      </c>
      <c r="L61">
        <f>IF(K60&lt;0.05,1,0)</f>
        <v>0</v>
      </c>
    </row>
    <row r="62" spans="1:12" x14ac:dyDescent="0.2">
      <c r="A62" t="s">
        <v>2474</v>
      </c>
      <c r="B62" t="s">
        <v>1563</v>
      </c>
      <c r="C62">
        <v>1</v>
      </c>
      <c r="D62">
        <v>3386</v>
      </c>
      <c r="E62">
        <v>270</v>
      </c>
      <c r="F62">
        <v>1</v>
      </c>
      <c r="G62">
        <v>1</v>
      </c>
      <c r="H62">
        <f>SUM(D62:E63)</f>
        <v>6771</v>
      </c>
      <c r="I62">
        <f>D62/$H62</f>
        <v>0.50007384433613944</v>
      </c>
      <c r="J62">
        <f>E62/$H62</f>
        <v>3.9875941515285777E-2</v>
      </c>
      <c r="K62">
        <f>ABS((I62+J62)-(I63+J63))</f>
        <v>7.9899571702850392E-2</v>
      </c>
      <c r="L62">
        <f>IF(K62&lt;0.05,1,0)</f>
        <v>0</v>
      </c>
    </row>
    <row r="63" spans="1:12" x14ac:dyDescent="0.2">
      <c r="A63" t="s">
        <v>2474</v>
      </c>
      <c r="B63" t="s">
        <v>1813</v>
      </c>
      <c r="C63">
        <v>0</v>
      </c>
      <c r="D63">
        <v>2922</v>
      </c>
      <c r="E63">
        <v>193</v>
      </c>
      <c r="F63">
        <v>0</v>
      </c>
      <c r="G63">
        <v>0</v>
      </c>
      <c r="H63">
        <f>SUM(D62:E63)</f>
        <v>6771</v>
      </c>
      <c r="I63">
        <f>D63/$H62</f>
        <v>0.43154630039875941</v>
      </c>
      <c r="J63">
        <f>E63/$H62</f>
        <v>2.8503913749815389E-2</v>
      </c>
      <c r="K63">
        <f>ABS((I62+J62)-(I63+J63))</f>
        <v>7.9899571702850392E-2</v>
      </c>
      <c r="L63">
        <f>IF(K62&lt;0.05,1,0)</f>
        <v>0</v>
      </c>
    </row>
    <row r="64" spans="1:12" x14ac:dyDescent="0.2">
      <c r="A64" t="s">
        <v>2547</v>
      </c>
      <c r="B64" t="s">
        <v>1565</v>
      </c>
      <c r="C64">
        <v>1</v>
      </c>
      <c r="D64">
        <v>4263</v>
      </c>
      <c r="E64">
        <v>0</v>
      </c>
      <c r="F64">
        <v>1</v>
      </c>
      <c r="G64">
        <v>1</v>
      </c>
      <c r="H64">
        <f>SUM(D64:E65)</f>
        <v>8188</v>
      </c>
      <c r="I64">
        <f>D64/$H64</f>
        <v>0.52063996091841724</v>
      </c>
      <c r="J64">
        <f>E64/$H64</f>
        <v>0</v>
      </c>
      <c r="K64">
        <f>ABS((I64+J64)-(I65+J65))</f>
        <v>4.1279921836834432E-2</v>
      </c>
      <c r="L64">
        <f>IF(K64&lt;0.05,1,0)</f>
        <v>1</v>
      </c>
    </row>
    <row r="65" spans="1:12" x14ac:dyDescent="0.2">
      <c r="A65" t="s">
        <v>2547</v>
      </c>
      <c r="B65" t="s">
        <v>1814</v>
      </c>
      <c r="C65">
        <v>0</v>
      </c>
      <c r="D65">
        <v>3702</v>
      </c>
      <c r="E65">
        <v>223</v>
      </c>
      <c r="F65">
        <v>0</v>
      </c>
      <c r="G65">
        <v>0</v>
      </c>
      <c r="H65">
        <f>SUM(D64:E65)</f>
        <v>8188</v>
      </c>
      <c r="I65">
        <f>D65/$H64</f>
        <v>0.45212506106497313</v>
      </c>
      <c r="J65">
        <f>E65/$H64</f>
        <v>2.7234978016609672E-2</v>
      </c>
      <c r="K65">
        <f>ABS((I64+J64)-(I65+J65))</f>
        <v>4.1279921836834432E-2</v>
      </c>
      <c r="L65">
        <f>IF(K64&lt;0.05,1,0)</f>
        <v>1</v>
      </c>
    </row>
    <row r="66" spans="1:12" x14ac:dyDescent="0.2">
      <c r="A66" t="s">
        <v>2548</v>
      </c>
      <c r="B66" t="s">
        <v>1816</v>
      </c>
      <c r="C66">
        <v>0</v>
      </c>
      <c r="D66">
        <v>3197</v>
      </c>
      <c r="E66">
        <v>0</v>
      </c>
      <c r="F66">
        <v>0</v>
      </c>
      <c r="G66">
        <v>1</v>
      </c>
      <c r="H66">
        <f>SUM(D66:E67)</f>
        <v>8367</v>
      </c>
      <c r="I66">
        <f>D66/$H66</f>
        <v>0.38209633082347316</v>
      </c>
      <c r="J66">
        <f>E66/$H66</f>
        <v>0</v>
      </c>
      <c r="K66">
        <f>ABS((I66+J66)-(I67+J67))</f>
        <v>0.23580733835305367</v>
      </c>
      <c r="L66">
        <f>IF(K66&lt;0.05,1,0)</f>
        <v>0</v>
      </c>
    </row>
    <row r="67" spans="1:12" x14ac:dyDescent="0.2">
      <c r="A67" t="s">
        <v>2548</v>
      </c>
      <c r="B67" t="s">
        <v>1567</v>
      </c>
      <c r="C67">
        <v>1</v>
      </c>
      <c r="D67">
        <v>4898</v>
      </c>
      <c r="E67">
        <v>272</v>
      </c>
      <c r="F67">
        <v>0</v>
      </c>
      <c r="G67">
        <v>0</v>
      </c>
      <c r="H67">
        <f>SUM(D66:E67)</f>
        <v>8367</v>
      </c>
      <c r="I67">
        <f>D67/$H66</f>
        <v>0.58539500418310031</v>
      </c>
      <c r="J67">
        <f>E67/$H66</f>
        <v>3.2508664993426556E-2</v>
      </c>
      <c r="K67">
        <f>ABS((I66+J66)-(I67+J67))</f>
        <v>0.23580733835305367</v>
      </c>
      <c r="L67">
        <f>IF(K66&lt;0.05,1,0)</f>
        <v>0</v>
      </c>
    </row>
    <row r="68" spans="1:12" x14ac:dyDescent="0.2">
      <c r="A68" t="s">
        <v>2549</v>
      </c>
      <c r="B68" t="s">
        <v>1817</v>
      </c>
      <c r="C68">
        <v>0</v>
      </c>
      <c r="D68">
        <v>2419</v>
      </c>
      <c r="E68">
        <v>0</v>
      </c>
      <c r="F68">
        <v>0</v>
      </c>
      <c r="G68">
        <v>1</v>
      </c>
      <c r="H68">
        <f>SUM(D68:E69)</f>
        <v>7906</v>
      </c>
      <c r="I68">
        <f>D68/$H68</f>
        <v>0.30597014925373134</v>
      </c>
      <c r="J68">
        <f>E68/$H68</f>
        <v>0</v>
      </c>
      <c r="K68">
        <f>ABS((I68+J68)-(I69+J69))</f>
        <v>0.38805970149253732</v>
      </c>
      <c r="L68">
        <f>IF(K68&lt;0.05,1,0)</f>
        <v>0</v>
      </c>
    </row>
    <row r="69" spans="1:12" x14ac:dyDescent="0.2">
      <c r="A69" t="s">
        <v>2549</v>
      </c>
      <c r="B69" t="s">
        <v>1571</v>
      </c>
      <c r="C69">
        <v>1</v>
      </c>
      <c r="D69">
        <v>5041</v>
      </c>
      <c r="E69">
        <v>446</v>
      </c>
      <c r="F69">
        <v>1</v>
      </c>
      <c r="G69">
        <v>0</v>
      </c>
      <c r="H69">
        <f>SUM(D68:E69)</f>
        <v>7906</v>
      </c>
      <c r="I69">
        <f>D69/$H68</f>
        <v>0.63761699974702757</v>
      </c>
      <c r="J69">
        <f>E69/$H68</f>
        <v>5.6412850999241079E-2</v>
      </c>
      <c r="K69">
        <f>ABS((I68+J68)-(I69+J69))</f>
        <v>0.38805970149253732</v>
      </c>
      <c r="L69">
        <f>IF(K68&lt;0.05,1,0)</f>
        <v>0</v>
      </c>
    </row>
    <row r="70" spans="1:12" x14ac:dyDescent="0.2">
      <c r="A70" t="s">
        <v>2475</v>
      </c>
      <c r="B70" t="s">
        <v>1572</v>
      </c>
      <c r="C70">
        <v>1</v>
      </c>
      <c r="D70">
        <v>4532</v>
      </c>
      <c r="E70">
        <v>263</v>
      </c>
      <c r="F70">
        <v>1</v>
      </c>
      <c r="G70">
        <v>1</v>
      </c>
      <c r="H70">
        <f>SUM(D70:E71)</f>
        <v>9474</v>
      </c>
      <c r="I70">
        <f>D70/$H70</f>
        <v>0.47836183238336499</v>
      </c>
      <c r="J70">
        <f>E70/$H70</f>
        <v>2.7760185771585393E-2</v>
      </c>
      <c r="K70">
        <f>ABS((I70+J70)-(I71+J71))</f>
        <v>1.2244036309900785E-2</v>
      </c>
      <c r="L70">
        <f>IF(K70&lt;0.05,1,0)</f>
        <v>1</v>
      </c>
    </row>
    <row r="71" spans="1:12" x14ac:dyDescent="0.2">
      <c r="A71" t="s">
        <v>2475</v>
      </c>
      <c r="B71" t="s">
        <v>1818</v>
      </c>
      <c r="C71">
        <v>0</v>
      </c>
      <c r="D71">
        <v>4264</v>
      </c>
      <c r="E71">
        <v>415</v>
      </c>
      <c r="F71">
        <v>0</v>
      </c>
      <c r="G71">
        <v>0</v>
      </c>
      <c r="H71">
        <f>SUM(D70:E71)</f>
        <v>9474</v>
      </c>
      <c r="I71">
        <f>D71/$H70</f>
        <v>0.45007388642600804</v>
      </c>
      <c r="J71">
        <f>E71/$H70</f>
        <v>4.3804095419041587E-2</v>
      </c>
      <c r="K71">
        <f>ABS((I70+J70)-(I71+J71))</f>
        <v>1.2244036309900785E-2</v>
      </c>
      <c r="L71">
        <f>IF(K70&lt;0.05,1,0)</f>
        <v>1</v>
      </c>
    </row>
    <row r="72" spans="1:12" x14ac:dyDescent="0.2">
      <c r="A72" t="s">
        <v>2476</v>
      </c>
      <c r="B72" t="s">
        <v>246</v>
      </c>
      <c r="C72">
        <v>1</v>
      </c>
      <c r="D72">
        <v>2531</v>
      </c>
      <c r="E72">
        <v>349</v>
      </c>
      <c r="F72">
        <v>1</v>
      </c>
      <c r="G72">
        <v>1</v>
      </c>
      <c r="H72">
        <f>SUM(D72:E73)</f>
        <v>5708</v>
      </c>
      <c r="I72">
        <f>D72/$H72</f>
        <v>0.44341275402943237</v>
      </c>
      <c r="J72">
        <f>E72/$H72</f>
        <v>6.1142256482130342E-2</v>
      </c>
      <c r="K72">
        <f>ABS((I72+J72)-(I73+J73))</f>
        <v>9.1100210231254142E-3</v>
      </c>
      <c r="L72">
        <f>IF(K72&lt;0.05,1,0)</f>
        <v>1</v>
      </c>
    </row>
    <row r="73" spans="1:12" x14ac:dyDescent="0.2">
      <c r="A73" t="s">
        <v>2476</v>
      </c>
      <c r="B73" t="s">
        <v>145</v>
      </c>
      <c r="C73">
        <v>0</v>
      </c>
      <c r="D73">
        <v>2617</v>
      </c>
      <c r="E73">
        <v>211</v>
      </c>
      <c r="F73">
        <v>0</v>
      </c>
      <c r="G73">
        <v>0</v>
      </c>
      <c r="H73">
        <f>SUM(D72:E73)</f>
        <v>5708</v>
      </c>
      <c r="I73">
        <f>D73/$H72</f>
        <v>0.45847932725998597</v>
      </c>
      <c r="J73">
        <f>E73/$H72</f>
        <v>3.6965662228451296E-2</v>
      </c>
      <c r="K73">
        <f>ABS((I72+J72)-(I73+J73))</f>
        <v>9.1100210231254142E-3</v>
      </c>
      <c r="L73">
        <f>IF(K72&lt;0.05,1,0)</f>
        <v>1</v>
      </c>
    </row>
    <row r="74" spans="1:12" x14ac:dyDescent="0.2">
      <c r="A74" t="s">
        <v>2477</v>
      </c>
      <c r="B74" t="s">
        <v>1561</v>
      </c>
      <c r="C74">
        <v>0</v>
      </c>
      <c r="D74">
        <v>2436</v>
      </c>
      <c r="E74">
        <v>167</v>
      </c>
      <c r="F74">
        <v>0</v>
      </c>
      <c r="G74">
        <v>1</v>
      </c>
      <c r="H74">
        <f>SUM(D74:E75)</f>
        <v>6964</v>
      </c>
      <c r="I74">
        <f>D74/$H74</f>
        <v>0.34979896611143019</v>
      </c>
      <c r="J74">
        <f>E74/$H74</f>
        <v>2.3980470993681793E-2</v>
      </c>
      <c r="K74">
        <f>ABS((I74+J74)-(I75+J75))</f>
        <v>0.25244112578977596</v>
      </c>
      <c r="L74">
        <f>IF(K74&lt;0.05,1,0)</f>
        <v>0</v>
      </c>
    </row>
    <row r="75" spans="1:12" x14ac:dyDescent="0.2">
      <c r="A75" t="s">
        <v>2477</v>
      </c>
      <c r="B75" t="s">
        <v>1579</v>
      </c>
      <c r="C75">
        <v>1</v>
      </c>
      <c r="D75">
        <v>4032</v>
      </c>
      <c r="E75">
        <v>329</v>
      </c>
      <c r="F75">
        <v>1</v>
      </c>
      <c r="G75">
        <v>0</v>
      </c>
      <c r="H75">
        <f>SUM(D74:E75)</f>
        <v>6964</v>
      </c>
      <c r="I75">
        <f>D75/$H74</f>
        <v>0.57897759908098789</v>
      </c>
      <c r="J75">
        <f>E75/$H74</f>
        <v>4.7242963813900057E-2</v>
      </c>
      <c r="K75">
        <f>ABS((I74+J74)-(I75+J75))</f>
        <v>0.25244112578977596</v>
      </c>
      <c r="L75">
        <f>IF(K74&lt;0.05,1,0)</f>
        <v>0</v>
      </c>
    </row>
    <row r="76" spans="1:12" x14ac:dyDescent="0.2">
      <c r="A76" t="s">
        <v>2550</v>
      </c>
      <c r="B76" t="s">
        <v>1822</v>
      </c>
      <c r="C76">
        <v>0</v>
      </c>
      <c r="D76">
        <v>3566</v>
      </c>
      <c r="E76">
        <v>646</v>
      </c>
      <c r="F76">
        <v>0</v>
      </c>
      <c r="G76">
        <v>1</v>
      </c>
      <c r="H76">
        <f>SUM(D76:E77)</f>
        <v>8882</v>
      </c>
      <c r="I76">
        <f>D76/$H76</f>
        <v>0.40148615176761993</v>
      </c>
      <c r="J76">
        <f>E76/$H76</f>
        <v>7.2731366809277193E-2</v>
      </c>
      <c r="K76">
        <f>ABS((I76+J76)-(I77+J77))</f>
        <v>5.156496284620582E-2</v>
      </c>
      <c r="L76">
        <f>IF(K76&lt;0.05,1,0)</f>
        <v>0</v>
      </c>
    </row>
    <row r="77" spans="1:12" x14ac:dyDescent="0.2">
      <c r="A77" t="s">
        <v>2550</v>
      </c>
      <c r="B77" t="s">
        <v>1823</v>
      </c>
      <c r="C77">
        <v>1</v>
      </c>
      <c r="D77">
        <v>4670</v>
      </c>
      <c r="E77">
        <v>0</v>
      </c>
      <c r="F77">
        <v>0</v>
      </c>
      <c r="G77">
        <v>0</v>
      </c>
      <c r="H77">
        <f>SUM(D76:E77)</f>
        <v>8882</v>
      </c>
      <c r="I77">
        <f>D77/$H76</f>
        <v>0.52578248142310291</v>
      </c>
      <c r="J77">
        <f>E77/$H76</f>
        <v>0</v>
      </c>
      <c r="K77">
        <f>ABS((I76+J76)-(I77+J77))</f>
        <v>5.156496284620582E-2</v>
      </c>
      <c r="L77">
        <f>IF(K76&lt;0.05,1,0)</f>
        <v>0</v>
      </c>
    </row>
    <row r="78" spans="1:12" x14ac:dyDescent="0.2">
      <c r="A78" t="s">
        <v>2479</v>
      </c>
      <c r="B78" t="s">
        <v>438</v>
      </c>
      <c r="C78">
        <v>1</v>
      </c>
      <c r="D78">
        <v>2301</v>
      </c>
      <c r="E78">
        <v>0</v>
      </c>
      <c r="F78">
        <v>1</v>
      </c>
      <c r="G78">
        <v>1</v>
      </c>
      <c r="H78">
        <f>SUM(D78:E79)</f>
        <v>3382</v>
      </c>
      <c r="I78">
        <f>D78/$H78</f>
        <v>0.6803666469544648</v>
      </c>
      <c r="J78">
        <f>E78/$H78</f>
        <v>0</v>
      </c>
      <c r="K78">
        <f>ABS((I78+J78)-(I79+J79))</f>
        <v>0.36073329390892961</v>
      </c>
      <c r="L78">
        <f>IF(K78&lt;0.05,1,0)</f>
        <v>0</v>
      </c>
    </row>
    <row r="79" spans="1:12" x14ac:dyDescent="0.2">
      <c r="A79" t="s">
        <v>2479</v>
      </c>
      <c r="B79" t="s">
        <v>325</v>
      </c>
      <c r="C79">
        <v>0</v>
      </c>
      <c r="D79">
        <v>936</v>
      </c>
      <c r="E79">
        <v>145</v>
      </c>
      <c r="F79">
        <v>0</v>
      </c>
      <c r="G79">
        <v>0</v>
      </c>
      <c r="H79">
        <f>SUM(D78:E79)</f>
        <v>3382</v>
      </c>
      <c r="I79">
        <f>D79/$H78</f>
        <v>0.27675931401537551</v>
      </c>
      <c r="J79">
        <f>E79/$H78</f>
        <v>4.2874039030159669E-2</v>
      </c>
      <c r="K79">
        <f>ABS((I78+J78)-(I79+J79))</f>
        <v>0.36073329390892961</v>
      </c>
      <c r="L79">
        <f>IF(K78&lt;0.05,1,0)</f>
        <v>0</v>
      </c>
    </row>
    <row r="80" spans="1:12" x14ac:dyDescent="0.2">
      <c r="A80" t="s">
        <v>2482</v>
      </c>
      <c r="B80" t="s">
        <v>1830</v>
      </c>
      <c r="C80">
        <v>0</v>
      </c>
      <c r="D80">
        <v>3747</v>
      </c>
      <c r="E80">
        <v>305</v>
      </c>
      <c r="F80">
        <v>0</v>
      </c>
      <c r="G80">
        <v>1</v>
      </c>
      <c r="H80">
        <f>SUM(D80:E81)</f>
        <v>8135</v>
      </c>
      <c r="I80">
        <f>D80/$H80</f>
        <v>0.46060233558696989</v>
      </c>
      <c r="J80">
        <f>E80/$H80</f>
        <v>3.7492317148125384E-2</v>
      </c>
      <c r="K80">
        <f>ABS((I80+J80)-(I81+J81))</f>
        <v>3.8106945298094774E-3</v>
      </c>
      <c r="L80">
        <f>IF(K80&lt;0.05,1,0)</f>
        <v>1</v>
      </c>
    </row>
    <row r="81" spans="1:12" x14ac:dyDescent="0.2">
      <c r="A81" t="s">
        <v>2482</v>
      </c>
      <c r="B81" t="s">
        <v>1830</v>
      </c>
      <c r="C81">
        <v>1</v>
      </c>
      <c r="D81">
        <v>3778</v>
      </c>
      <c r="E81">
        <v>305</v>
      </c>
      <c r="F81">
        <v>0</v>
      </c>
      <c r="G81">
        <v>0</v>
      </c>
      <c r="H81">
        <f>SUM(D80:E81)</f>
        <v>8135</v>
      </c>
      <c r="I81">
        <f>D81/$H80</f>
        <v>0.46441303011677937</v>
      </c>
      <c r="J81">
        <f>E81/$H80</f>
        <v>3.7492317148125384E-2</v>
      </c>
      <c r="K81">
        <f>ABS((I80+J80)-(I81+J81))</f>
        <v>3.8106945298094774E-3</v>
      </c>
      <c r="L81">
        <f>IF(K80&lt;0.05,1,0)</f>
        <v>1</v>
      </c>
    </row>
    <row r="82" spans="1:12" x14ac:dyDescent="0.2">
      <c r="A82" t="s">
        <v>2483</v>
      </c>
      <c r="B82" t="s">
        <v>1595</v>
      </c>
      <c r="C82">
        <v>0</v>
      </c>
      <c r="D82">
        <v>2393</v>
      </c>
      <c r="E82">
        <v>242</v>
      </c>
      <c r="F82">
        <v>0</v>
      </c>
      <c r="G82">
        <v>1</v>
      </c>
      <c r="H82">
        <f>SUM(D82:E83)</f>
        <v>7716</v>
      </c>
      <c r="I82">
        <f>D82/$H82</f>
        <v>0.31013478486262314</v>
      </c>
      <c r="J82">
        <f>E82/$H82</f>
        <v>3.1363400725764642E-2</v>
      </c>
      <c r="K82">
        <f>ABS((I82+J82)-(I83+J83))</f>
        <v>0.31700362882322447</v>
      </c>
      <c r="L82">
        <f>IF(K82&lt;0.05,1,0)</f>
        <v>0</v>
      </c>
    </row>
    <row r="83" spans="1:12" x14ac:dyDescent="0.2">
      <c r="A83" t="s">
        <v>2483</v>
      </c>
      <c r="B83" t="s">
        <v>1596</v>
      </c>
      <c r="C83">
        <v>1</v>
      </c>
      <c r="D83">
        <v>4754</v>
      </c>
      <c r="E83">
        <v>327</v>
      </c>
      <c r="F83">
        <v>1</v>
      </c>
      <c r="G83">
        <v>0</v>
      </c>
      <c r="H83">
        <f>SUM(D82:E83)</f>
        <v>7716</v>
      </c>
      <c r="I83">
        <f>D83/$H82</f>
        <v>0.61612234318299641</v>
      </c>
      <c r="J83">
        <f>E83/$H82</f>
        <v>4.2379471228615864E-2</v>
      </c>
      <c r="K83">
        <f>ABS((I82+J82)-(I83+J83))</f>
        <v>0.31700362882322447</v>
      </c>
      <c r="L83">
        <f>IF(K82&lt;0.05,1,0)</f>
        <v>0</v>
      </c>
    </row>
    <row r="84" spans="1:12" x14ac:dyDescent="0.2">
      <c r="A84" t="s">
        <v>2484</v>
      </c>
      <c r="B84" t="s">
        <v>1831</v>
      </c>
      <c r="C84">
        <v>1</v>
      </c>
      <c r="D84">
        <v>3324</v>
      </c>
      <c r="E84">
        <v>0</v>
      </c>
      <c r="F84">
        <v>1</v>
      </c>
      <c r="G84">
        <v>1</v>
      </c>
      <c r="H84">
        <f>SUM(D84:E85)</f>
        <v>5712</v>
      </c>
      <c r="I84">
        <f>D84/$H84</f>
        <v>0.58193277310924374</v>
      </c>
      <c r="J84">
        <f>E84/$H84</f>
        <v>0</v>
      </c>
      <c r="K84">
        <f>ABS((I84+J84)-(I85+J85))</f>
        <v>0.16386554621848748</v>
      </c>
      <c r="L84">
        <f>IF(K84&lt;0.05,1,0)</f>
        <v>0</v>
      </c>
    </row>
    <row r="85" spans="1:12" x14ac:dyDescent="0.2">
      <c r="A85" t="s">
        <v>2484</v>
      </c>
      <c r="B85" t="s">
        <v>1832</v>
      </c>
      <c r="C85">
        <v>0</v>
      </c>
      <c r="D85">
        <v>2168</v>
      </c>
      <c r="E85">
        <v>220</v>
      </c>
      <c r="F85">
        <v>0</v>
      </c>
      <c r="G85">
        <v>0</v>
      </c>
      <c r="H85">
        <f>SUM(D84:E85)</f>
        <v>5712</v>
      </c>
      <c r="I85">
        <f>D85/$H84</f>
        <v>0.3795518207282913</v>
      </c>
      <c r="J85">
        <f>E85/$H84</f>
        <v>3.8515406162464988E-2</v>
      </c>
      <c r="K85">
        <f>ABS((I84+J84)-(I85+J85))</f>
        <v>0.16386554621848748</v>
      </c>
      <c r="L85">
        <f>IF(K84&lt;0.05,1,0)</f>
        <v>0</v>
      </c>
    </row>
    <row r="86" spans="1:12" x14ac:dyDescent="0.2">
      <c r="A86" t="s">
        <v>2485</v>
      </c>
      <c r="B86" t="s">
        <v>718</v>
      </c>
      <c r="C86">
        <v>0</v>
      </c>
      <c r="D86">
        <v>2810</v>
      </c>
      <c r="E86">
        <v>361</v>
      </c>
      <c r="F86">
        <v>0</v>
      </c>
      <c r="G86">
        <v>1</v>
      </c>
      <c r="H86">
        <f>SUM(D86:E87)</f>
        <v>8942</v>
      </c>
      <c r="I86">
        <f>D86/$H86</f>
        <v>0.31424737195258329</v>
      </c>
      <c r="J86">
        <f>E86/$H86</f>
        <v>4.0371281592484903E-2</v>
      </c>
      <c r="K86">
        <f>ABS((I86+J86)-(I87+J87))</f>
        <v>0.29076269290986356</v>
      </c>
      <c r="L86">
        <f>IF(K86&lt;0.05,1,0)</f>
        <v>0</v>
      </c>
    </row>
    <row r="87" spans="1:12" x14ac:dyDescent="0.2">
      <c r="A87" t="s">
        <v>2485</v>
      </c>
      <c r="B87" t="s">
        <v>66</v>
      </c>
      <c r="C87">
        <v>1</v>
      </c>
      <c r="D87">
        <v>5440</v>
      </c>
      <c r="E87">
        <v>331</v>
      </c>
      <c r="F87">
        <v>1</v>
      </c>
      <c r="G87">
        <v>0</v>
      </c>
      <c r="H87">
        <f>SUM(D86:E87)</f>
        <v>8942</v>
      </c>
      <c r="I87">
        <f>D87/$H86</f>
        <v>0.60836501901140683</v>
      </c>
      <c r="J87">
        <f>E87/$H86</f>
        <v>3.7016327443524941E-2</v>
      </c>
      <c r="K87">
        <f>ABS((I86+J86)-(I87+J87))</f>
        <v>0.29076269290986356</v>
      </c>
      <c r="L87">
        <f>IF(K86&lt;0.05,1,0)</f>
        <v>0</v>
      </c>
    </row>
    <row r="88" spans="1:12" x14ac:dyDescent="0.2">
      <c r="A88" t="s">
        <v>2486</v>
      </c>
      <c r="B88" t="s">
        <v>1602</v>
      </c>
      <c r="C88">
        <v>1</v>
      </c>
      <c r="D88">
        <v>4041</v>
      </c>
      <c r="E88">
        <v>401</v>
      </c>
      <c r="F88">
        <v>1</v>
      </c>
      <c r="G88">
        <v>1</v>
      </c>
      <c r="H88">
        <f>SUM(D88:E89)</f>
        <v>8383</v>
      </c>
      <c r="I88">
        <f>D88/$H88</f>
        <v>0.48204699988071098</v>
      </c>
      <c r="J88">
        <f>E88/$H88</f>
        <v>4.7834903972324941E-2</v>
      </c>
      <c r="K88">
        <f>ABS((I88+J88)-(I89+J89))</f>
        <v>5.9763807706071814E-2</v>
      </c>
      <c r="L88">
        <f>IF(K88&lt;0.05,1,0)</f>
        <v>0</v>
      </c>
    </row>
    <row r="89" spans="1:12" x14ac:dyDescent="0.2">
      <c r="A89" t="s">
        <v>2486</v>
      </c>
      <c r="B89" t="s">
        <v>1833</v>
      </c>
      <c r="C89">
        <v>0</v>
      </c>
      <c r="D89">
        <v>3941</v>
      </c>
      <c r="E89">
        <v>0</v>
      </c>
      <c r="F89">
        <v>0</v>
      </c>
      <c r="G89">
        <v>0</v>
      </c>
      <c r="H89">
        <f>SUM(D88:E89)</f>
        <v>8383</v>
      </c>
      <c r="I89">
        <f>D89/$H88</f>
        <v>0.47011809614696409</v>
      </c>
      <c r="J89">
        <f>E89/$H88</f>
        <v>0</v>
      </c>
      <c r="K89">
        <f>ABS((I88+J88)-(I89+J89))</f>
        <v>5.9763807706071814E-2</v>
      </c>
      <c r="L89">
        <f>IF(K88&lt;0.05,1,0)</f>
        <v>0</v>
      </c>
    </row>
    <row r="90" spans="1:12" x14ac:dyDescent="0.2">
      <c r="A90" t="s">
        <v>2487</v>
      </c>
      <c r="B90" t="s">
        <v>1613</v>
      </c>
      <c r="C90">
        <v>1</v>
      </c>
      <c r="D90">
        <v>3607</v>
      </c>
      <c r="E90">
        <v>298</v>
      </c>
      <c r="F90">
        <v>1</v>
      </c>
      <c r="G90">
        <v>1</v>
      </c>
      <c r="H90">
        <f>SUM(D90:E91)</f>
        <v>7103</v>
      </c>
      <c r="I90">
        <f>D90/$H90</f>
        <v>0.50781359988737151</v>
      </c>
      <c r="J90">
        <f>E90/$H90</f>
        <v>4.1954103899760661E-2</v>
      </c>
      <c r="K90">
        <f>ABS((I90+J90)-(I91+J91))</f>
        <v>9.9535407574264378E-2</v>
      </c>
      <c r="L90">
        <f>IF(K90&lt;0.05,1,0)</f>
        <v>0</v>
      </c>
    </row>
    <row r="91" spans="1:12" x14ac:dyDescent="0.2">
      <c r="A91" t="s">
        <v>2487</v>
      </c>
      <c r="B91" t="s">
        <v>1836</v>
      </c>
      <c r="C91">
        <v>0</v>
      </c>
      <c r="D91">
        <v>2955</v>
      </c>
      <c r="E91">
        <v>243</v>
      </c>
      <c r="F91">
        <v>0</v>
      </c>
      <c r="G91">
        <v>0</v>
      </c>
      <c r="H91">
        <f>SUM(D90:E91)</f>
        <v>7103</v>
      </c>
      <c r="I91">
        <f>D91/$H90</f>
        <v>0.41602139940870053</v>
      </c>
      <c r="J91">
        <f>E91/$H90</f>
        <v>3.4210896804167251E-2</v>
      </c>
      <c r="K91">
        <f>ABS((I90+J90)-(I91+J91))</f>
        <v>9.9535407574264378E-2</v>
      </c>
      <c r="L91">
        <f>IF(K90&lt;0.05,1,0)</f>
        <v>0</v>
      </c>
    </row>
    <row r="92" spans="1:12" x14ac:dyDescent="0.2">
      <c r="A92" t="s">
        <v>2551</v>
      </c>
      <c r="B92" t="s">
        <v>1837</v>
      </c>
      <c r="C92">
        <v>0</v>
      </c>
      <c r="D92">
        <v>2523</v>
      </c>
      <c r="E92">
        <v>179</v>
      </c>
      <c r="F92">
        <v>0</v>
      </c>
      <c r="G92">
        <v>1</v>
      </c>
      <c r="H92">
        <f>SUM(D92:E93)</f>
        <v>9271</v>
      </c>
      <c r="I92">
        <f>D92/$H92</f>
        <v>0.2721389278394995</v>
      </c>
      <c r="J92">
        <f>E92/$H92</f>
        <v>1.9307518067090929E-2</v>
      </c>
      <c r="K92">
        <f>ABS((I92+J92)-(I93+J93))</f>
        <v>0.41710710818681906</v>
      </c>
      <c r="L92">
        <f>IF(K92&lt;0.05,1,0)</f>
        <v>0</v>
      </c>
    </row>
    <row r="93" spans="1:12" x14ac:dyDescent="0.2">
      <c r="A93" t="s">
        <v>2551</v>
      </c>
      <c r="B93" t="s">
        <v>1616</v>
      </c>
      <c r="C93">
        <v>1</v>
      </c>
      <c r="D93">
        <v>6012</v>
      </c>
      <c r="E93">
        <v>557</v>
      </c>
      <c r="F93">
        <v>1</v>
      </c>
      <c r="G93">
        <v>0</v>
      </c>
      <c r="H93">
        <f>SUM(D92:E93)</f>
        <v>9271</v>
      </c>
      <c r="I93">
        <f>D93/$H92</f>
        <v>0.64847373530363495</v>
      </c>
      <c r="J93">
        <f>E93/$H92</f>
        <v>6.0079818789774565E-2</v>
      </c>
      <c r="K93">
        <f>ABS((I92+J92)-(I93+J93))</f>
        <v>0.41710710818681906</v>
      </c>
      <c r="L93">
        <f>IF(K92&lt;0.05,1,0)</f>
        <v>0</v>
      </c>
    </row>
    <row r="94" spans="1:12" x14ac:dyDescent="0.2">
      <c r="A94" t="s">
        <v>2488</v>
      </c>
      <c r="B94" t="s">
        <v>1618</v>
      </c>
      <c r="C94">
        <v>0</v>
      </c>
      <c r="D94">
        <v>3727</v>
      </c>
      <c r="E94">
        <v>315</v>
      </c>
      <c r="F94">
        <v>0</v>
      </c>
      <c r="G94">
        <v>1</v>
      </c>
      <c r="H94">
        <f>SUM(D94:E95)</f>
        <v>9987</v>
      </c>
      <c r="I94">
        <f>D94/$H94</f>
        <v>0.37318514068288777</v>
      </c>
      <c r="J94">
        <f>E94/$H94</f>
        <v>3.1541003304295587E-2</v>
      </c>
      <c r="K94">
        <f>ABS((I94+J94)-(I95+J95))</f>
        <v>0.19054771202563331</v>
      </c>
      <c r="L94">
        <f>IF(K94&lt;0.05,1,0)</f>
        <v>0</v>
      </c>
    </row>
    <row r="95" spans="1:12" x14ac:dyDescent="0.2">
      <c r="A95" t="s">
        <v>2488</v>
      </c>
      <c r="B95" t="s">
        <v>1619</v>
      </c>
      <c r="C95">
        <v>1</v>
      </c>
      <c r="D95">
        <v>5657</v>
      </c>
      <c r="E95">
        <v>288</v>
      </c>
      <c r="F95">
        <v>1</v>
      </c>
      <c r="G95">
        <v>0</v>
      </c>
      <c r="H95">
        <f>SUM(D94:E95)</f>
        <v>9987</v>
      </c>
      <c r="I95">
        <f>D95/$H94</f>
        <v>0.56643636727746072</v>
      </c>
      <c r="J95">
        <f>E95/$H94</f>
        <v>2.8837488735355962E-2</v>
      </c>
      <c r="K95">
        <f>ABS((I94+J94)-(I95+J95))</f>
        <v>0.19054771202563331</v>
      </c>
      <c r="L95">
        <f>IF(K94&lt;0.05,1,0)</f>
        <v>0</v>
      </c>
    </row>
    <row r="96" spans="1:12" x14ac:dyDescent="0.2">
      <c r="A96" t="s">
        <v>2552</v>
      </c>
      <c r="B96" t="s">
        <v>558</v>
      </c>
      <c r="C96">
        <v>1</v>
      </c>
      <c r="D96">
        <v>4961</v>
      </c>
      <c r="E96">
        <v>329</v>
      </c>
      <c r="F96">
        <v>1</v>
      </c>
      <c r="G96">
        <v>1</v>
      </c>
      <c r="H96">
        <f>SUM(D96:E97)</f>
        <v>5896</v>
      </c>
      <c r="I96">
        <f>D96/$H96</f>
        <v>0.84141791044776115</v>
      </c>
      <c r="J96">
        <f>E96/$H96</f>
        <v>5.5800542740841251E-2</v>
      </c>
      <c r="K96">
        <f>ABS((I96+J96)-(I97+J97))</f>
        <v>0.79443690637720477</v>
      </c>
      <c r="L96">
        <f>IF(K96&lt;0.05,1,0)</f>
        <v>0</v>
      </c>
    </row>
    <row r="97" spans="1:12" x14ac:dyDescent="0.2">
      <c r="A97" t="s">
        <v>2552</v>
      </c>
      <c r="B97" t="s">
        <v>1840</v>
      </c>
      <c r="C97">
        <v>0</v>
      </c>
      <c r="D97">
        <v>606</v>
      </c>
      <c r="E97">
        <v>0</v>
      </c>
      <c r="F97">
        <v>0</v>
      </c>
      <c r="G97">
        <v>0</v>
      </c>
      <c r="H97">
        <f>SUM(D96:E97)</f>
        <v>5896</v>
      </c>
      <c r="I97">
        <f>D97/$H96</f>
        <v>0.10278154681139756</v>
      </c>
      <c r="J97">
        <f>E97/$H96</f>
        <v>0</v>
      </c>
      <c r="K97">
        <f>ABS((I96+J96)-(I97+J97))</f>
        <v>0.79443690637720477</v>
      </c>
      <c r="L97">
        <f>IF(K96&lt;0.05,1,0)</f>
        <v>0</v>
      </c>
    </row>
    <row r="98" spans="1:12" x14ac:dyDescent="0.2">
      <c r="A98" t="s">
        <v>2553</v>
      </c>
      <c r="B98" t="s">
        <v>1626</v>
      </c>
      <c r="C98">
        <v>1</v>
      </c>
      <c r="D98">
        <v>3334</v>
      </c>
      <c r="E98">
        <v>220</v>
      </c>
      <c r="F98">
        <v>1</v>
      </c>
      <c r="G98">
        <v>1</v>
      </c>
      <c r="H98">
        <f>SUM(D98:E99)</f>
        <v>4821</v>
      </c>
      <c r="I98">
        <f>D98/$H98</f>
        <v>0.69155776809790503</v>
      </c>
      <c r="J98">
        <f>E98/$H98</f>
        <v>4.5633685957270277E-2</v>
      </c>
      <c r="K98">
        <f>ABS((I98+J98)-(I99+J99))</f>
        <v>0.47438290811035055</v>
      </c>
      <c r="L98">
        <f>IF(K98&lt;0.05,1,0)</f>
        <v>0</v>
      </c>
    </row>
    <row r="99" spans="1:12" x14ac:dyDescent="0.2">
      <c r="A99" t="s">
        <v>2553</v>
      </c>
      <c r="B99" t="s">
        <v>1843</v>
      </c>
      <c r="C99">
        <v>0</v>
      </c>
      <c r="D99">
        <v>1053</v>
      </c>
      <c r="E99">
        <v>214</v>
      </c>
      <c r="F99">
        <v>0</v>
      </c>
      <c r="G99">
        <v>0</v>
      </c>
      <c r="H99">
        <f>SUM(D98:E99)</f>
        <v>4821</v>
      </c>
      <c r="I99">
        <f>D99/$H98</f>
        <v>0.21841941505911636</v>
      </c>
      <c r="J99">
        <f>E99/$H98</f>
        <v>4.438913088570836E-2</v>
      </c>
      <c r="K99">
        <f>ABS((I98+J98)-(I99+J99))</f>
        <v>0.47438290811035055</v>
      </c>
      <c r="L99">
        <f>IF(K98&lt;0.05,1,0)</f>
        <v>0</v>
      </c>
    </row>
    <row r="100" spans="1:12" x14ac:dyDescent="0.2">
      <c r="A100" t="s">
        <v>2554</v>
      </c>
      <c r="B100" t="s">
        <v>1844</v>
      </c>
      <c r="C100">
        <v>1</v>
      </c>
      <c r="D100">
        <v>5421</v>
      </c>
      <c r="E100">
        <v>240</v>
      </c>
      <c r="F100">
        <v>0</v>
      </c>
      <c r="G100">
        <v>1</v>
      </c>
      <c r="H100">
        <f>SUM(D100:E101)</f>
        <v>10399</v>
      </c>
      <c r="I100">
        <f>D100/$H100</f>
        <v>0.52130012501202039</v>
      </c>
      <c r="J100">
        <f>E100/$H100</f>
        <v>2.3079142225213962E-2</v>
      </c>
      <c r="K100">
        <f>ABS((I100+J100)-(I101+J101))</f>
        <v>8.8758534474468742E-2</v>
      </c>
      <c r="L100">
        <f>IF(K100&lt;0.05,1,0)</f>
        <v>0</v>
      </c>
    </row>
    <row r="101" spans="1:12" x14ac:dyDescent="0.2">
      <c r="A101" t="s">
        <v>2554</v>
      </c>
      <c r="B101" t="s">
        <v>1410</v>
      </c>
      <c r="C101">
        <v>0</v>
      </c>
      <c r="D101">
        <v>4469</v>
      </c>
      <c r="E101">
        <v>269</v>
      </c>
      <c r="F101">
        <v>0</v>
      </c>
      <c r="G101">
        <v>0</v>
      </c>
      <c r="H101">
        <f>SUM(D100:E101)</f>
        <v>10399</v>
      </c>
      <c r="I101">
        <f>D101/$H100</f>
        <v>0.42975286085200498</v>
      </c>
      <c r="J101">
        <f>E101/$H100</f>
        <v>2.5867871910760652E-2</v>
      </c>
      <c r="K101">
        <f>ABS((I100+J100)-(I101+J101))</f>
        <v>8.8758534474468742E-2</v>
      </c>
      <c r="L101">
        <f>IF(K100&lt;0.05,1,0)</f>
        <v>0</v>
      </c>
    </row>
    <row r="102" spans="1:12" x14ac:dyDescent="0.2">
      <c r="A102" t="s">
        <v>2489</v>
      </c>
      <c r="B102" t="s">
        <v>1628</v>
      </c>
      <c r="C102">
        <v>1</v>
      </c>
      <c r="D102">
        <v>3876</v>
      </c>
      <c r="E102">
        <v>533</v>
      </c>
      <c r="F102">
        <v>1</v>
      </c>
      <c r="G102">
        <v>1</v>
      </c>
      <c r="H102">
        <f>SUM(D102:E103)</f>
        <v>6546</v>
      </c>
      <c r="I102">
        <f>D102/$H102</f>
        <v>0.59211732355637026</v>
      </c>
      <c r="J102">
        <f>E102/$H102</f>
        <v>8.1423770241368779E-2</v>
      </c>
      <c r="K102">
        <f>ABS((I102+J102)-(I103+J103))</f>
        <v>0.34708218759547815</v>
      </c>
      <c r="L102">
        <f>IF(K102&lt;0.05,1,0)</f>
        <v>0</v>
      </c>
    </row>
    <row r="103" spans="1:12" x14ac:dyDescent="0.2">
      <c r="A103" t="s">
        <v>2489</v>
      </c>
      <c r="B103" t="s">
        <v>1845</v>
      </c>
      <c r="C103">
        <v>0</v>
      </c>
      <c r="D103">
        <v>2137</v>
      </c>
      <c r="E103">
        <v>0</v>
      </c>
      <c r="F103">
        <v>0</v>
      </c>
      <c r="G103">
        <v>0</v>
      </c>
      <c r="H103">
        <f>SUM(D102:E103)</f>
        <v>6546</v>
      </c>
      <c r="I103">
        <f>D103/$H102</f>
        <v>0.32645890620226092</v>
      </c>
      <c r="J103">
        <f>E103/$H102</f>
        <v>0</v>
      </c>
      <c r="K103">
        <f>ABS((I102+J102)-(I103+J103))</f>
        <v>0.34708218759547815</v>
      </c>
      <c r="L103">
        <f>IF(K102&lt;0.05,1,0)</f>
        <v>0</v>
      </c>
    </row>
    <row r="104" spans="1:12" x14ac:dyDescent="0.2">
      <c r="A104" t="s">
        <v>2490</v>
      </c>
      <c r="B104" t="s">
        <v>1630</v>
      </c>
      <c r="C104">
        <v>1</v>
      </c>
      <c r="D104">
        <v>4558</v>
      </c>
      <c r="E104">
        <v>537</v>
      </c>
      <c r="F104">
        <v>1</v>
      </c>
      <c r="G104">
        <v>1</v>
      </c>
      <c r="H104">
        <f>SUM(D104:E105)</f>
        <v>7233</v>
      </c>
      <c r="I104">
        <f>D104/$H104</f>
        <v>0.63016728881515283</v>
      </c>
      <c r="J104">
        <f>E104/$H104</f>
        <v>7.4243052675238494E-2</v>
      </c>
      <c r="K104">
        <f>ABS((I104+J104)-(I105+J105))</f>
        <v>0.40882068298078256</v>
      </c>
      <c r="L104">
        <f>IF(K104&lt;0.05,1,0)</f>
        <v>0</v>
      </c>
    </row>
    <row r="105" spans="1:12" x14ac:dyDescent="0.2">
      <c r="A105" t="s">
        <v>2490</v>
      </c>
      <c r="B105" t="s">
        <v>1106</v>
      </c>
      <c r="C105">
        <v>0</v>
      </c>
      <c r="D105">
        <v>2138</v>
      </c>
      <c r="E105">
        <v>0</v>
      </c>
      <c r="F105">
        <v>0</v>
      </c>
      <c r="G105">
        <v>0</v>
      </c>
      <c r="H105">
        <f>SUM(D104:E105)</f>
        <v>7233</v>
      </c>
      <c r="I105">
        <f>D105/$H104</f>
        <v>0.29558965850960872</v>
      </c>
      <c r="J105">
        <f>E105/$H104</f>
        <v>0</v>
      </c>
      <c r="K105">
        <f>ABS((I104+J104)-(I105+J105))</f>
        <v>0.40882068298078256</v>
      </c>
      <c r="L105">
        <f>IF(K104&lt;0.05,1,0)</f>
        <v>0</v>
      </c>
    </row>
    <row r="106" spans="1:12" x14ac:dyDescent="0.2">
      <c r="A106" t="s">
        <v>2555</v>
      </c>
      <c r="B106" t="s">
        <v>1846</v>
      </c>
      <c r="C106">
        <v>0</v>
      </c>
      <c r="D106">
        <v>4289</v>
      </c>
      <c r="E106">
        <v>0</v>
      </c>
      <c r="F106">
        <v>0</v>
      </c>
      <c r="G106">
        <v>1</v>
      </c>
      <c r="H106">
        <f>SUM(D106:E107)</f>
        <v>9907</v>
      </c>
      <c r="I106">
        <f>D106/$H106</f>
        <v>0.43292621378823054</v>
      </c>
      <c r="J106">
        <f>E106/$H106</f>
        <v>0</v>
      </c>
      <c r="K106">
        <f>ABS((I106+J106)-(I107+J107))</f>
        <v>0.13414757242353897</v>
      </c>
      <c r="L106">
        <f>IF(K106&lt;0.05,1,0)</f>
        <v>0</v>
      </c>
    </row>
    <row r="107" spans="1:12" x14ac:dyDescent="0.2">
      <c r="A107" t="s">
        <v>2555</v>
      </c>
      <c r="B107" t="s">
        <v>1632</v>
      </c>
      <c r="C107">
        <v>1</v>
      </c>
      <c r="D107">
        <v>5329</v>
      </c>
      <c r="E107">
        <v>289</v>
      </c>
      <c r="F107">
        <v>1</v>
      </c>
      <c r="G107">
        <v>0</v>
      </c>
      <c r="H107">
        <f>SUM(D106:E107)</f>
        <v>9907</v>
      </c>
      <c r="I107">
        <f>D107/$H106</f>
        <v>0.53790249318663574</v>
      </c>
      <c r="J107">
        <f>E107/$H106</f>
        <v>2.9171293025133743E-2</v>
      </c>
      <c r="K107">
        <f>ABS((I106+J106)-(I107+J107))</f>
        <v>0.13414757242353897</v>
      </c>
      <c r="L107">
        <f>IF(K106&lt;0.05,1,0)</f>
        <v>0</v>
      </c>
    </row>
    <row r="108" spans="1:12" x14ac:dyDescent="0.2">
      <c r="A108" t="s">
        <v>2491</v>
      </c>
      <c r="B108" t="s">
        <v>668</v>
      </c>
      <c r="C108">
        <v>1</v>
      </c>
      <c r="D108">
        <v>4417</v>
      </c>
      <c r="E108">
        <v>0</v>
      </c>
      <c r="F108">
        <v>1</v>
      </c>
      <c r="G108">
        <v>1</v>
      </c>
      <c r="H108">
        <f>SUM(D108:E109)</f>
        <v>8281</v>
      </c>
      <c r="I108">
        <f>D108/$H108</f>
        <v>0.53338968723584113</v>
      </c>
      <c r="J108">
        <f>E108/$H108</f>
        <v>0</v>
      </c>
      <c r="K108">
        <f>ABS((I108+J108)-(I109+J109))</f>
        <v>6.6779374471682196E-2</v>
      </c>
      <c r="L108">
        <f>IF(K108&lt;0.05,1,0)</f>
        <v>0</v>
      </c>
    </row>
    <row r="109" spans="1:12" x14ac:dyDescent="0.2">
      <c r="A109" t="s">
        <v>2491</v>
      </c>
      <c r="B109" t="s">
        <v>1847</v>
      </c>
      <c r="C109">
        <v>0</v>
      </c>
      <c r="D109">
        <v>3623</v>
      </c>
      <c r="E109">
        <v>241</v>
      </c>
      <c r="F109">
        <v>0</v>
      </c>
      <c r="G109">
        <v>0</v>
      </c>
      <c r="H109">
        <f>SUM(D108:E109)</f>
        <v>8281</v>
      </c>
      <c r="I109">
        <f>D109/$H108</f>
        <v>0.43750754739765729</v>
      </c>
      <c r="J109">
        <f>E109/$H108</f>
        <v>2.910276536650163E-2</v>
      </c>
      <c r="K109">
        <f>ABS((I108+J108)-(I109+J109))</f>
        <v>6.6779374471682196E-2</v>
      </c>
      <c r="L109">
        <f>IF(K108&lt;0.05,1,0)</f>
        <v>0</v>
      </c>
    </row>
    <row r="110" spans="1:12" x14ac:dyDescent="0.2">
      <c r="A110" t="s">
        <v>2556</v>
      </c>
      <c r="B110" t="s">
        <v>1848</v>
      </c>
      <c r="C110">
        <v>0</v>
      </c>
      <c r="D110">
        <v>3554</v>
      </c>
      <c r="E110">
        <v>0</v>
      </c>
      <c r="F110">
        <v>0</v>
      </c>
      <c r="G110">
        <v>1</v>
      </c>
      <c r="H110">
        <f>SUM(D110:E111)</f>
        <v>8215</v>
      </c>
      <c r="I110">
        <f>D110/$H110</f>
        <v>0.43262325015216069</v>
      </c>
      <c r="J110">
        <f>E110/$H110</f>
        <v>0</v>
      </c>
      <c r="K110">
        <f>ABS((I110+J110)-(I111+J111))</f>
        <v>0.13475349969567857</v>
      </c>
      <c r="L110">
        <f>IF(K110&lt;0.05,1,0)</f>
        <v>0</v>
      </c>
    </row>
    <row r="111" spans="1:12" x14ac:dyDescent="0.2">
      <c r="A111" t="s">
        <v>2556</v>
      </c>
      <c r="B111" t="s">
        <v>1635</v>
      </c>
      <c r="C111">
        <v>1</v>
      </c>
      <c r="D111">
        <v>4348</v>
      </c>
      <c r="E111">
        <v>313</v>
      </c>
      <c r="F111">
        <v>1</v>
      </c>
      <c r="G111">
        <v>0</v>
      </c>
      <c r="H111">
        <f>SUM(D110:E111)</f>
        <v>8215</v>
      </c>
      <c r="I111">
        <f>D111/$H110</f>
        <v>0.52927571515520389</v>
      </c>
      <c r="J111">
        <f>E111/$H110</f>
        <v>3.810103469263542E-2</v>
      </c>
      <c r="K111">
        <f>ABS((I110+J110)-(I111+J111))</f>
        <v>0.13475349969567857</v>
      </c>
      <c r="L111">
        <f>IF(K110&lt;0.05,1,0)</f>
        <v>0</v>
      </c>
    </row>
    <row r="112" spans="1:12" x14ac:dyDescent="0.2">
      <c r="A112" t="s">
        <v>2492</v>
      </c>
      <c r="B112" t="s">
        <v>1347</v>
      </c>
      <c r="C112">
        <v>1</v>
      </c>
      <c r="D112">
        <v>3323</v>
      </c>
      <c r="E112">
        <v>325</v>
      </c>
      <c r="F112">
        <v>1</v>
      </c>
      <c r="G112">
        <v>1</v>
      </c>
      <c r="H112">
        <f>SUM(D112:E113)</f>
        <v>5496</v>
      </c>
      <c r="I112">
        <f>D112/$H112</f>
        <v>0.60462154294032022</v>
      </c>
      <c r="J112">
        <f>E112/$H112</f>
        <v>5.9133915574963607E-2</v>
      </c>
      <c r="K112">
        <f>ABS((I112+J112)-(I113+J113))</f>
        <v>0.32751091703056767</v>
      </c>
      <c r="L112">
        <f>IF(K112&lt;0.05,1,0)</f>
        <v>0</v>
      </c>
    </row>
    <row r="113" spans="1:12" x14ac:dyDescent="0.2">
      <c r="A113" t="s">
        <v>2492</v>
      </c>
      <c r="B113" t="s">
        <v>1849</v>
      </c>
      <c r="C113">
        <v>0</v>
      </c>
      <c r="D113">
        <v>1848</v>
      </c>
      <c r="E113">
        <v>0</v>
      </c>
      <c r="F113">
        <v>0</v>
      </c>
      <c r="G113">
        <v>0</v>
      </c>
      <c r="H113">
        <f>SUM(D112:E113)</f>
        <v>5496</v>
      </c>
      <c r="I113">
        <f>D113/$H112</f>
        <v>0.33624454148471616</v>
      </c>
      <c r="J113">
        <f>E113/$H112</f>
        <v>0</v>
      </c>
      <c r="K113">
        <f>ABS((I112+J112)-(I113+J113))</f>
        <v>0.32751091703056767</v>
      </c>
      <c r="L113">
        <f>IF(K112&lt;0.05,1,0)</f>
        <v>0</v>
      </c>
    </row>
    <row r="114" spans="1:12" x14ac:dyDescent="0.2">
      <c r="A114" t="s">
        <v>2493</v>
      </c>
      <c r="B114" t="s">
        <v>497</v>
      </c>
      <c r="C114">
        <v>1</v>
      </c>
      <c r="D114">
        <v>4171</v>
      </c>
      <c r="E114">
        <v>449</v>
      </c>
      <c r="F114">
        <v>1</v>
      </c>
      <c r="G114">
        <v>1</v>
      </c>
      <c r="H114">
        <f>SUM(D114:E115)</f>
        <v>7769</v>
      </c>
      <c r="I114">
        <f>D114/$H114</f>
        <v>0.53687733299008877</v>
      </c>
      <c r="J114">
        <f>E114/$H114</f>
        <v>5.7793795855322433E-2</v>
      </c>
      <c r="K114">
        <f>ABS((I114+J114)-(I115+J115))</f>
        <v>0.18934225769082241</v>
      </c>
      <c r="L114">
        <f>IF(K114&lt;0.05,1,0)</f>
        <v>0</v>
      </c>
    </row>
    <row r="115" spans="1:12" x14ac:dyDescent="0.2">
      <c r="A115" t="s">
        <v>2493</v>
      </c>
      <c r="B115" t="s">
        <v>1572</v>
      </c>
      <c r="C115">
        <v>0</v>
      </c>
      <c r="D115">
        <v>3149</v>
      </c>
      <c r="E115">
        <v>0</v>
      </c>
      <c r="F115">
        <v>0</v>
      </c>
      <c r="G115">
        <v>0</v>
      </c>
      <c r="H115">
        <f>SUM(D114:E115)</f>
        <v>7769</v>
      </c>
      <c r="I115">
        <f>D115/$H114</f>
        <v>0.40532887115458877</v>
      </c>
      <c r="J115">
        <f>E115/$H114</f>
        <v>0</v>
      </c>
      <c r="K115">
        <f>ABS((I114+J114)-(I115+J115))</f>
        <v>0.18934225769082241</v>
      </c>
      <c r="L115">
        <f>IF(K114&lt;0.05,1,0)</f>
        <v>0</v>
      </c>
    </row>
    <row r="116" spans="1:12" x14ac:dyDescent="0.2">
      <c r="A116" t="s">
        <v>2557</v>
      </c>
      <c r="B116" t="s">
        <v>1852</v>
      </c>
      <c r="C116">
        <v>0</v>
      </c>
      <c r="D116">
        <v>2374</v>
      </c>
      <c r="E116">
        <v>164</v>
      </c>
      <c r="F116">
        <v>0</v>
      </c>
      <c r="G116">
        <v>1</v>
      </c>
      <c r="H116">
        <f>SUM(D116:E117)</f>
        <v>8477</v>
      </c>
      <c r="I116">
        <f>D116/$H116</f>
        <v>0.28005190515512562</v>
      </c>
      <c r="J116">
        <f>E116/$H116</f>
        <v>1.9346466910463607E-2</v>
      </c>
      <c r="K116">
        <f>ABS((I116+J116)-(I117+J117))</f>
        <v>0.4012032558688215</v>
      </c>
      <c r="L116">
        <f>IF(K116&lt;0.05,1,0)</f>
        <v>0</v>
      </c>
    </row>
    <row r="117" spans="1:12" x14ac:dyDescent="0.2">
      <c r="A117" t="s">
        <v>2557</v>
      </c>
      <c r="B117" t="s">
        <v>1640</v>
      </c>
      <c r="C117">
        <v>1</v>
      </c>
      <c r="D117">
        <v>5476</v>
      </c>
      <c r="E117">
        <v>463</v>
      </c>
      <c r="F117">
        <v>1</v>
      </c>
      <c r="G117">
        <v>0</v>
      </c>
      <c r="H117">
        <f>SUM(D116:E117)</f>
        <v>8477</v>
      </c>
      <c r="I117">
        <f>D117/$H116</f>
        <v>0.64598324879084579</v>
      </c>
      <c r="J117">
        <f>E117/$H116</f>
        <v>5.4618379143564939E-2</v>
      </c>
      <c r="K117">
        <f>ABS((I116+J116)-(I117+J117))</f>
        <v>0.4012032558688215</v>
      </c>
      <c r="L117">
        <f>IF(K116&lt;0.05,1,0)</f>
        <v>0</v>
      </c>
    </row>
    <row r="118" spans="1:12" x14ac:dyDescent="0.2">
      <c r="A118" t="s">
        <v>2494</v>
      </c>
      <c r="B118" t="s">
        <v>1853</v>
      </c>
      <c r="C118">
        <v>1</v>
      </c>
      <c r="D118">
        <v>2722</v>
      </c>
      <c r="E118">
        <v>205</v>
      </c>
      <c r="F118">
        <v>1</v>
      </c>
      <c r="G118">
        <v>1</v>
      </c>
      <c r="H118">
        <f>SUM(D118:E119)</f>
        <v>4751</v>
      </c>
      <c r="I118">
        <f>D118/$H118</f>
        <v>0.57293201431277629</v>
      </c>
      <c r="J118">
        <f>E118/$H118</f>
        <v>4.3148810776678592E-2</v>
      </c>
      <c r="K118">
        <f>ABS((I118+J118)-(I119+J119))</f>
        <v>0.23216165017890977</v>
      </c>
      <c r="L118">
        <f>IF(K118&lt;0.05,1,0)</f>
        <v>0</v>
      </c>
    </row>
    <row r="119" spans="1:12" x14ac:dyDescent="0.2">
      <c r="A119" t="s">
        <v>2494</v>
      </c>
      <c r="B119" t="s">
        <v>1854</v>
      </c>
      <c r="C119">
        <v>0</v>
      </c>
      <c r="D119">
        <v>1680</v>
      </c>
      <c r="E119">
        <v>144</v>
      </c>
      <c r="F119">
        <v>0</v>
      </c>
      <c r="G119">
        <v>0</v>
      </c>
      <c r="H119">
        <f>SUM(D118:E119)</f>
        <v>4751</v>
      </c>
      <c r="I119">
        <f>D119/$H118</f>
        <v>0.35360976636497582</v>
      </c>
      <c r="J119">
        <f>E119/$H118</f>
        <v>3.0309408545569353E-2</v>
      </c>
      <c r="K119">
        <f>ABS((I118+J118)-(I119+J119))</f>
        <v>0.23216165017890977</v>
      </c>
      <c r="L119">
        <f>IF(K118&lt;0.05,1,0)</f>
        <v>0</v>
      </c>
    </row>
    <row r="120" spans="1:12" x14ac:dyDescent="0.2">
      <c r="A120" t="s">
        <v>2495</v>
      </c>
      <c r="B120" t="s">
        <v>1644</v>
      </c>
      <c r="C120">
        <v>1</v>
      </c>
      <c r="D120">
        <v>1759</v>
      </c>
      <c r="E120">
        <v>146</v>
      </c>
      <c r="F120">
        <v>1</v>
      </c>
      <c r="G120">
        <v>1</v>
      </c>
      <c r="H120">
        <f>SUM(D120:E121)</f>
        <v>2739</v>
      </c>
      <c r="I120">
        <f>D120/$H120</f>
        <v>0.64220518437385909</v>
      </c>
      <c r="J120">
        <f>E120/$H120</f>
        <v>5.3304125593282223E-2</v>
      </c>
      <c r="K120">
        <f>ABS((I120+J120)-(I121+J121))</f>
        <v>0.39101861993428261</v>
      </c>
      <c r="L120">
        <f>IF(K120&lt;0.05,1,0)</f>
        <v>0</v>
      </c>
    </row>
    <row r="121" spans="1:12" x14ac:dyDescent="0.2">
      <c r="A121" t="s">
        <v>2495</v>
      </c>
      <c r="B121" t="s">
        <v>1855</v>
      </c>
      <c r="C121">
        <v>0</v>
      </c>
      <c r="D121">
        <v>834</v>
      </c>
      <c r="E121">
        <v>0</v>
      </c>
      <c r="F121">
        <v>0</v>
      </c>
      <c r="G121">
        <v>0</v>
      </c>
      <c r="H121">
        <f>SUM(D120:E121)</f>
        <v>2739</v>
      </c>
      <c r="I121">
        <f>D121/$H120</f>
        <v>0.30449069003285872</v>
      </c>
      <c r="J121">
        <f>E121/$H120</f>
        <v>0</v>
      </c>
      <c r="K121">
        <f>ABS((I120+J120)-(I121+J121))</f>
        <v>0.39101861993428261</v>
      </c>
      <c r="L121">
        <f>IF(K120&lt;0.05,1,0)</f>
        <v>0</v>
      </c>
    </row>
    <row r="122" spans="1:12" x14ac:dyDescent="0.2">
      <c r="A122" t="s">
        <v>2496</v>
      </c>
      <c r="B122" t="s">
        <v>1856</v>
      </c>
      <c r="C122">
        <v>0</v>
      </c>
      <c r="D122">
        <v>3578</v>
      </c>
      <c r="E122">
        <v>0</v>
      </c>
      <c r="F122">
        <v>0</v>
      </c>
      <c r="G122">
        <v>1</v>
      </c>
      <c r="H122">
        <f>SUM(D122:E123)</f>
        <v>8219</v>
      </c>
      <c r="I122">
        <f>D122/$H122</f>
        <v>0.43533276554325345</v>
      </c>
      <c r="J122">
        <f>E122/$H122</f>
        <v>0</v>
      </c>
      <c r="K122">
        <f>ABS((I122+J122)-(I123+J123))</f>
        <v>0.12933446891349315</v>
      </c>
      <c r="L122">
        <f>IF(K122&lt;0.05,1,0)</f>
        <v>0</v>
      </c>
    </row>
    <row r="123" spans="1:12" x14ac:dyDescent="0.2">
      <c r="A123" t="s">
        <v>2496</v>
      </c>
      <c r="B123" t="s">
        <v>1857</v>
      </c>
      <c r="C123">
        <v>1</v>
      </c>
      <c r="D123">
        <v>4460</v>
      </c>
      <c r="E123">
        <v>181</v>
      </c>
      <c r="F123">
        <v>0</v>
      </c>
      <c r="G123">
        <v>0</v>
      </c>
      <c r="H123">
        <f>SUM(D122:E123)</f>
        <v>8219</v>
      </c>
      <c r="I123">
        <f>D123/$H122</f>
        <v>0.54264509064363065</v>
      </c>
      <c r="J123">
        <f>E123/$H122</f>
        <v>2.2022143813115951E-2</v>
      </c>
      <c r="K123">
        <f>ABS((I122+J122)-(I123+J123))</f>
        <v>0.12933446891349315</v>
      </c>
      <c r="L123">
        <f>IF(K122&lt;0.05,1,0)</f>
        <v>0</v>
      </c>
    </row>
    <row r="124" spans="1:12" x14ac:dyDescent="0.2">
      <c r="A124" t="s">
        <v>2497</v>
      </c>
      <c r="B124" t="s">
        <v>1652</v>
      </c>
      <c r="C124">
        <v>0</v>
      </c>
      <c r="D124">
        <v>2759</v>
      </c>
      <c r="E124">
        <v>186</v>
      </c>
      <c r="F124">
        <v>0</v>
      </c>
      <c r="G124">
        <v>1</v>
      </c>
      <c r="H124">
        <f>SUM(D124:E125)</f>
        <v>8794</v>
      </c>
      <c r="I124">
        <f>D124/$H124</f>
        <v>0.31373663861723905</v>
      </c>
      <c r="J124">
        <f>E124/$H124</f>
        <v>2.1150784625881283E-2</v>
      </c>
      <c r="K124">
        <f>ABS((I124+J124)-(I125+J125))</f>
        <v>0.33022515351375942</v>
      </c>
      <c r="L124">
        <f>IF(K124&lt;0.05,1,0)</f>
        <v>0</v>
      </c>
    </row>
    <row r="125" spans="1:12" x14ac:dyDescent="0.2">
      <c r="A125" t="s">
        <v>2497</v>
      </c>
      <c r="B125" t="s">
        <v>1653</v>
      </c>
      <c r="C125">
        <v>1</v>
      </c>
      <c r="D125">
        <v>5487</v>
      </c>
      <c r="E125">
        <v>362</v>
      </c>
      <c r="F125">
        <v>1</v>
      </c>
      <c r="G125">
        <v>0</v>
      </c>
      <c r="H125">
        <f>SUM(D124:E125)</f>
        <v>8794</v>
      </c>
      <c r="I125">
        <f>D125/$H124</f>
        <v>0.62394814646349783</v>
      </c>
      <c r="J125">
        <f>E125/$H124</f>
        <v>4.1164430293381848E-2</v>
      </c>
      <c r="K125">
        <f>ABS((I124+J124)-(I125+J125))</f>
        <v>0.33022515351375942</v>
      </c>
      <c r="L125">
        <f>IF(K124&lt;0.05,1,0)</f>
        <v>0</v>
      </c>
    </row>
    <row r="126" spans="1:12" x14ac:dyDescent="0.2">
      <c r="A126" t="s">
        <v>2558</v>
      </c>
      <c r="B126" t="s">
        <v>1858</v>
      </c>
      <c r="C126">
        <v>1</v>
      </c>
      <c r="D126">
        <v>2617</v>
      </c>
      <c r="E126">
        <v>145</v>
      </c>
      <c r="F126">
        <v>1</v>
      </c>
      <c r="G126">
        <v>1</v>
      </c>
      <c r="H126">
        <f>SUM(D126:E127)</f>
        <v>4043</v>
      </c>
      <c r="I126">
        <f>D126/$H126</f>
        <v>0.64729161513727429</v>
      </c>
      <c r="J126">
        <f>E126/$H126</f>
        <v>3.5864457086322035E-2</v>
      </c>
      <c r="K126">
        <f>ABS((I126+J126)-(I127+J127))</f>
        <v>0.36631214444719262</v>
      </c>
      <c r="L126">
        <f>IF(K126&lt;0.05,1,0)</f>
        <v>0</v>
      </c>
    </row>
    <row r="127" spans="1:12" x14ac:dyDescent="0.2">
      <c r="A127" t="s">
        <v>2558</v>
      </c>
      <c r="B127" t="s">
        <v>1859</v>
      </c>
      <c r="C127">
        <v>0</v>
      </c>
      <c r="D127">
        <v>954</v>
      </c>
      <c r="E127">
        <v>327</v>
      </c>
      <c r="F127">
        <v>0</v>
      </c>
      <c r="G127">
        <v>0</v>
      </c>
      <c r="H127">
        <f>SUM(D126:E127)</f>
        <v>4043</v>
      </c>
      <c r="I127">
        <f>D127/$H126</f>
        <v>0.23596339351966361</v>
      </c>
      <c r="J127">
        <f>E127/$H126</f>
        <v>8.088053425674005E-2</v>
      </c>
      <c r="K127">
        <f>ABS((I126+J126)-(I127+J127))</f>
        <v>0.36631214444719262</v>
      </c>
      <c r="L127">
        <f>IF(K126&lt;0.05,1,0)</f>
        <v>0</v>
      </c>
    </row>
    <row r="128" spans="1:12" x14ac:dyDescent="0.2">
      <c r="A128" t="s">
        <v>2559</v>
      </c>
      <c r="B128" t="s">
        <v>166</v>
      </c>
      <c r="C128">
        <v>0</v>
      </c>
      <c r="D128">
        <v>4138</v>
      </c>
      <c r="E128">
        <v>0</v>
      </c>
      <c r="F128">
        <v>1</v>
      </c>
      <c r="G128">
        <v>1</v>
      </c>
      <c r="H128">
        <f>SUM(D128:E129)</f>
        <v>8419</v>
      </c>
      <c r="I128">
        <f>D128/$H128</f>
        <v>0.49150730490557071</v>
      </c>
      <c r="J128">
        <f>E128/$H128</f>
        <v>0</v>
      </c>
      <c r="K128">
        <f>ABS((I128+J128)-(I129+J129))</f>
        <v>1.6985390188858585E-2</v>
      </c>
      <c r="L128">
        <f>IF(K128&lt;0.05,1,0)</f>
        <v>1</v>
      </c>
    </row>
    <row r="129" spans="1:12" x14ac:dyDescent="0.2">
      <c r="A129" t="s">
        <v>2559</v>
      </c>
      <c r="B129" t="s">
        <v>1861</v>
      </c>
      <c r="C129">
        <v>1</v>
      </c>
      <c r="D129">
        <v>3946</v>
      </c>
      <c r="E129">
        <v>335</v>
      </c>
      <c r="F129">
        <v>0</v>
      </c>
      <c r="G129">
        <v>0</v>
      </c>
      <c r="H129">
        <f>SUM(D128:E129)</f>
        <v>8419</v>
      </c>
      <c r="I129">
        <f>D129/$H128</f>
        <v>0.46870174605059983</v>
      </c>
      <c r="J129">
        <f>E129/$H128</f>
        <v>3.9790949043829432E-2</v>
      </c>
      <c r="K129">
        <f>ABS((I128+J128)-(I129+J129))</f>
        <v>1.6985390188858585E-2</v>
      </c>
      <c r="L129">
        <f>IF(K128&lt;0.05,1,0)</f>
        <v>1</v>
      </c>
    </row>
    <row r="130" spans="1:12" x14ac:dyDescent="0.2">
      <c r="A130" t="s">
        <v>2499</v>
      </c>
      <c r="B130" t="s">
        <v>763</v>
      </c>
      <c r="C130">
        <v>1</v>
      </c>
      <c r="D130">
        <v>3672</v>
      </c>
      <c r="E130">
        <v>237</v>
      </c>
      <c r="F130">
        <v>1</v>
      </c>
      <c r="G130">
        <v>1</v>
      </c>
      <c r="H130">
        <f>SUM(D130:E131)</f>
        <v>7326</v>
      </c>
      <c r="I130">
        <f>D130/$H130</f>
        <v>0.50122850122850127</v>
      </c>
      <c r="J130">
        <f>E130/$H130</f>
        <v>3.2350532350532347E-2</v>
      </c>
      <c r="K130">
        <f>ABS((I130+J130)-(I131+J131))</f>
        <v>6.7158067158067158E-2</v>
      </c>
      <c r="L130">
        <f>IF(K130&lt;0.05,1,0)</f>
        <v>0</v>
      </c>
    </row>
    <row r="131" spans="1:12" x14ac:dyDescent="0.2">
      <c r="A131" t="s">
        <v>2499</v>
      </c>
      <c r="B131" t="s">
        <v>1862</v>
      </c>
      <c r="C131">
        <v>0</v>
      </c>
      <c r="D131">
        <v>3159</v>
      </c>
      <c r="E131">
        <v>258</v>
      </c>
      <c r="F131">
        <v>0</v>
      </c>
      <c r="G131">
        <v>0</v>
      </c>
      <c r="H131">
        <f>SUM(D130:E131)</f>
        <v>7326</v>
      </c>
      <c r="I131">
        <f>D131/$H130</f>
        <v>0.43120393120393119</v>
      </c>
      <c r="J131">
        <f>E131/$H130</f>
        <v>3.5217035217035217E-2</v>
      </c>
      <c r="K131">
        <f>ABS((I130+J130)-(I131+J131))</f>
        <v>6.7158067158067158E-2</v>
      </c>
      <c r="L131">
        <f>IF(K130&lt;0.05,1,0)</f>
        <v>0</v>
      </c>
    </row>
    <row r="132" spans="1:12" x14ac:dyDescent="0.2">
      <c r="A132" t="s">
        <v>2560</v>
      </c>
      <c r="B132" t="s">
        <v>1657</v>
      </c>
      <c r="C132">
        <v>0</v>
      </c>
      <c r="D132">
        <v>4272</v>
      </c>
      <c r="E132">
        <v>0</v>
      </c>
      <c r="F132">
        <v>1</v>
      </c>
      <c r="G132">
        <v>1</v>
      </c>
      <c r="H132">
        <f>SUM(D132:E133)</f>
        <v>8695</v>
      </c>
      <c r="I132">
        <f>D132/$H132</f>
        <v>0.49131684876365728</v>
      </c>
      <c r="J132">
        <f>E132/$H132</f>
        <v>0</v>
      </c>
      <c r="K132">
        <f>ABS((I132+J132)-(I133+J133))</f>
        <v>1.7366302472685502E-2</v>
      </c>
      <c r="L132">
        <f>IF(K132&lt;0.05,1,0)</f>
        <v>1</v>
      </c>
    </row>
    <row r="133" spans="1:12" x14ac:dyDescent="0.2">
      <c r="A133" t="s">
        <v>2560</v>
      </c>
      <c r="B133" t="s">
        <v>1658</v>
      </c>
      <c r="C133">
        <v>1</v>
      </c>
      <c r="D133">
        <v>4170</v>
      </c>
      <c r="E133">
        <v>253</v>
      </c>
      <c r="F133">
        <v>0</v>
      </c>
      <c r="G133">
        <v>0</v>
      </c>
      <c r="H133">
        <f>SUM(D132:E133)</f>
        <v>8695</v>
      </c>
      <c r="I133">
        <f>D133/$H132</f>
        <v>0.47958596894767108</v>
      </c>
      <c r="J133">
        <f>E133/$H132</f>
        <v>2.9097182288671652E-2</v>
      </c>
      <c r="K133">
        <f>ABS((I132+J132)-(I133+J133))</f>
        <v>1.7366302472685502E-2</v>
      </c>
      <c r="L133">
        <f>IF(K132&lt;0.05,1,0)</f>
        <v>1</v>
      </c>
    </row>
    <row r="134" spans="1:12" x14ac:dyDescent="0.2">
      <c r="A134" t="s">
        <v>2500</v>
      </c>
      <c r="B134" t="s">
        <v>1863</v>
      </c>
      <c r="C134">
        <v>0</v>
      </c>
      <c r="D134">
        <v>2665</v>
      </c>
      <c r="E134">
        <v>0</v>
      </c>
      <c r="F134">
        <v>0</v>
      </c>
      <c r="G134">
        <v>1</v>
      </c>
      <c r="H134">
        <f>SUM(D134:E135)</f>
        <v>7896</v>
      </c>
      <c r="I134">
        <f>D134/$H134</f>
        <v>0.3375126646403242</v>
      </c>
      <c r="J134">
        <f>E134/$H134</f>
        <v>0</v>
      </c>
      <c r="K134">
        <f>ABS((I134+J134)-(I135+J135))</f>
        <v>0.32497467071935154</v>
      </c>
      <c r="L134">
        <f>IF(K134&lt;0.05,1,0)</f>
        <v>0</v>
      </c>
    </row>
    <row r="135" spans="1:12" x14ac:dyDescent="0.2">
      <c r="A135" t="s">
        <v>2500</v>
      </c>
      <c r="B135" t="s">
        <v>1660</v>
      </c>
      <c r="C135">
        <v>1</v>
      </c>
      <c r="D135">
        <v>4958</v>
      </c>
      <c r="E135">
        <v>273</v>
      </c>
      <c r="F135">
        <v>1</v>
      </c>
      <c r="G135">
        <v>0</v>
      </c>
      <c r="H135">
        <f>SUM(D134:E135)</f>
        <v>7896</v>
      </c>
      <c r="I135">
        <f>D135/$H134</f>
        <v>0.62791286727456941</v>
      </c>
      <c r="J135">
        <f>E135/$H134</f>
        <v>3.4574468085106384E-2</v>
      </c>
      <c r="K135">
        <f>ABS((I134+J134)-(I135+J135))</f>
        <v>0.32497467071935154</v>
      </c>
      <c r="L135">
        <f>IF(K134&lt;0.05,1,0)</f>
        <v>0</v>
      </c>
    </row>
    <row r="136" spans="1:12" x14ac:dyDescent="0.2">
      <c r="A136" t="s">
        <v>2501</v>
      </c>
      <c r="B136" t="s">
        <v>1868</v>
      </c>
      <c r="C136">
        <v>0</v>
      </c>
      <c r="D136">
        <v>3016</v>
      </c>
      <c r="E136">
        <v>187</v>
      </c>
      <c r="F136">
        <v>0</v>
      </c>
      <c r="G136">
        <v>1</v>
      </c>
      <c r="H136">
        <f>SUM(D136:E137)</f>
        <v>8478</v>
      </c>
      <c r="I136">
        <f>D136/$H136</f>
        <v>0.35574427931115832</v>
      </c>
      <c r="J136">
        <f>E136/$H136</f>
        <v>2.2057088936069828E-2</v>
      </c>
      <c r="K136">
        <f>ABS((I136+J136)-(I137+J137))</f>
        <v>0.24439726350554375</v>
      </c>
      <c r="L136">
        <f>IF(K136&lt;0.05,1,0)</f>
        <v>0</v>
      </c>
    </row>
    <row r="137" spans="1:12" x14ac:dyDescent="0.2">
      <c r="A137" t="s">
        <v>2501</v>
      </c>
      <c r="B137" t="s">
        <v>1665</v>
      </c>
      <c r="C137">
        <v>1</v>
      </c>
      <c r="D137">
        <v>5055</v>
      </c>
      <c r="E137">
        <v>220</v>
      </c>
      <c r="F137">
        <v>1</v>
      </c>
      <c r="G137">
        <v>0</v>
      </c>
      <c r="H137">
        <f>SUM(D136:E137)</f>
        <v>8478</v>
      </c>
      <c r="I137">
        <f>D137/$H136</f>
        <v>0.59624911535739566</v>
      </c>
      <c r="J137">
        <f>E137/$H136</f>
        <v>2.5949516395376269E-2</v>
      </c>
      <c r="K137">
        <f>ABS((I136+J136)-(I137+J137))</f>
        <v>0.24439726350554375</v>
      </c>
      <c r="L137">
        <f>IF(K136&lt;0.05,1,0)</f>
        <v>0</v>
      </c>
    </row>
    <row r="138" spans="1:12" x14ac:dyDescent="0.2">
      <c r="A138" t="s">
        <v>2561</v>
      </c>
      <c r="B138" t="s">
        <v>1875</v>
      </c>
      <c r="C138">
        <v>0</v>
      </c>
      <c r="D138">
        <v>3233</v>
      </c>
      <c r="E138">
        <v>169</v>
      </c>
      <c r="F138">
        <v>0</v>
      </c>
      <c r="G138">
        <v>1</v>
      </c>
      <c r="H138">
        <f>SUM(D138:E139)</f>
        <v>8984</v>
      </c>
      <c r="I138">
        <f>D138/$H138</f>
        <v>0.3598619768477293</v>
      </c>
      <c r="J138">
        <f>E138/$H138</f>
        <v>1.8811219946571683E-2</v>
      </c>
      <c r="K138">
        <f>ABS((I138+J138)-(I139+J139))</f>
        <v>0.2426536064113981</v>
      </c>
      <c r="L138">
        <f>IF(K138&lt;0.05,1,0)</f>
        <v>0</v>
      </c>
    </row>
    <row r="139" spans="1:12" x14ac:dyDescent="0.2">
      <c r="A139" t="s">
        <v>2561</v>
      </c>
      <c r="B139" t="s">
        <v>1682</v>
      </c>
      <c r="C139">
        <v>1</v>
      </c>
      <c r="D139">
        <v>5233</v>
      </c>
      <c r="E139">
        <v>349</v>
      </c>
      <c r="F139">
        <v>0</v>
      </c>
      <c r="G139">
        <v>0</v>
      </c>
      <c r="H139">
        <f>SUM(D138:E139)</f>
        <v>8984</v>
      </c>
      <c r="I139">
        <f>D139/$H138</f>
        <v>0.58247996438112204</v>
      </c>
      <c r="J139">
        <f>E139/$H138</f>
        <v>3.8846838824577026E-2</v>
      </c>
      <c r="K139">
        <f>ABS((I138+J138)-(I139+J139))</f>
        <v>0.2426536064113981</v>
      </c>
      <c r="L139">
        <f>IF(K138&lt;0.05,1,0)</f>
        <v>0</v>
      </c>
    </row>
    <row r="140" spans="1:12" x14ac:dyDescent="0.2">
      <c r="A140" t="s">
        <v>2562</v>
      </c>
      <c r="B140" t="s">
        <v>1876</v>
      </c>
      <c r="C140">
        <v>1</v>
      </c>
      <c r="D140">
        <v>3827</v>
      </c>
      <c r="E140">
        <v>276</v>
      </c>
      <c r="F140">
        <v>0</v>
      </c>
      <c r="G140">
        <v>1</v>
      </c>
      <c r="H140">
        <f>SUM(D140:E141)</f>
        <v>6814</v>
      </c>
      <c r="I140">
        <f>D140/$H140</f>
        <v>0.5616378045201057</v>
      </c>
      <c r="J140">
        <f>E140/$H140</f>
        <v>4.050484297035515E-2</v>
      </c>
      <c r="K140">
        <f>ABS((I140+J140)-(I141+J141))</f>
        <v>0.20428529498092168</v>
      </c>
      <c r="L140">
        <f>IF(K140&lt;0.05,1,0)</f>
        <v>0</v>
      </c>
    </row>
    <row r="141" spans="1:12" x14ac:dyDescent="0.2">
      <c r="A141" t="s">
        <v>2562</v>
      </c>
      <c r="B141" t="s">
        <v>1877</v>
      </c>
      <c r="C141">
        <v>0</v>
      </c>
      <c r="D141">
        <v>2711</v>
      </c>
      <c r="E141">
        <v>0</v>
      </c>
      <c r="F141">
        <v>0</v>
      </c>
      <c r="G141">
        <v>0</v>
      </c>
      <c r="H141">
        <f>SUM(D140:E141)</f>
        <v>6814</v>
      </c>
      <c r="I141">
        <f>D141/$H140</f>
        <v>0.39785735250953919</v>
      </c>
      <c r="J141">
        <f>E141/$H140</f>
        <v>0</v>
      </c>
      <c r="K141">
        <f>ABS((I140+J140)-(I141+J141))</f>
        <v>0.20428529498092168</v>
      </c>
      <c r="L141">
        <f>IF(K140&lt;0.05,1,0)</f>
        <v>0</v>
      </c>
    </row>
    <row r="142" spans="1:12" x14ac:dyDescent="0.2">
      <c r="A142" t="s">
        <v>2563</v>
      </c>
      <c r="B142" t="s">
        <v>1878</v>
      </c>
      <c r="C142">
        <v>0</v>
      </c>
      <c r="D142">
        <v>3989</v>
      </c>
      <c r="E142">
        <v>0</v>
      </c>
      <c r="F142">
        <v>0</v>
      </c>
      <c r="G142">
        <v>1</v>
      </c>
      <c r="H142">
        <f>SUM(D142:E143)</f>
        <v>8533</v>
      </c>
      <c r="I142">
        <f>D142/$H142</f>
        <v>0.46747919840618773</v>
      </c>
      <c r="J142">
        <f>E142/$H142</f>
        <v>0</v>
      </c>
      <c r="K142">
        <f>ABS((I142+J142)-(I143+J143))</f>
        <v>6.5041603187624475E-2</v>
      </c>
      <c r="L142">
        <f>IF(K142&lt;0.05,1,0)</f>
        <v>0</v>
      </c>
    </row>
    <row r="143" spans="1:12" x14ac:dyDescent="0.2">
      <c r="A143" t="s">
        <v>2563</v>
      </c>
      <c r="B143" t="s">
        <v>1879</v>
      </c>
      <c r="C143">
        <v>1</v>
      </c>
      <c r="D143">
        <v>4353</v>
      </c>
      <c r="E143">
        <v>191</v>
      </c>
      <c r="F143">
        <v>0</v>
      </c>
      <c r="G143">
        <v>0</v>
      </c>
      <c r="H143">
        <f>SUM(D142:E143)</f>
        <v>8533</v>
      </c>
      <c r="I143">
        <f>D143/$H142</f>
        <v>0.51013711473104417</v>
      </c>
      <c r="J143">
        <f>E143/$H142</f>
        <v>2.2383686862768076E-2</v>
      </c>
      <c r="K143">
        <f>ABS((I142+J142)-(I143+J143))</f>
        <v>6.5041603187624475E-2</v>
      </c>
      <c r="L143">
        <f>IF(K142&lt;0.05,1,0)</f>
        <v>0</v>
      </c>
    </row>
    <row r="144" spans="1:12" x14ac:dyDescent="0.2">
      <c r="A144" t="s">
        <v>2564</v>
      </c>
      <c r="B144" t="s">
        <v>1691</v>
      </c>
      <c r="C144">
        <v>1</v>
      </c>
      <c r="D144">
        <v>5009</v>
      </c>
      <c r="E144">
        <v>0</v>
      </c>
      <c r="F144">
        <v>1</v>
      </c>
      <c r="G144">
        <v>1</v>
      </c>
      <c r="H144">
        <f>SUM(D144:E145)</f>
        <v>9112</v>
      </c>
      <c r="I144">
        <f>D144/$H144</f>
        <v>0.54971466198419672</v>
      </c>
      <c r="J144">
        <f>E144/$H144</f>
        <v>0</v>
      </c>
      <c r="K144">
        <f>ABS((I144+J144)-(I145+J145))</f>
        <v>9.9429323968393379E-2</v>
      </c>
      <c r="L144">
        <f>IF(K144&lt;0.05,1,0)</f>
        <v>0</v>
      </c>
    </row>
    <row r="145" spans="1:12" x14ac:dyDescent="0.2">
      <c r="A145" t="s">
        <v>2564</v>
      </c>
      <c r="B145" t="s">
        <v>1881</v>
      </c>
      <c r="C145">
        <v>0</v>
      </c>
      <c r="D145">
        <v>3887</v>
      </c>
      <c r="E145">
        <v>216</v>
      </c>
      <c r="F145">
        <v>0</v>
      </c>
      <c r="G145">
        <v>0</v>
      </c>
      <c r="H145">
        <f>SUM(D144:E145)</f>
        <v>9112</v>
      </c>
      <c r="I145">
        <f>D145/$H144</f>
        <v>0.42658033362598768</v>
      </c>
      <c r="J145">
        <f>E145/$H144</f>
        <v>2.3705004389815629E-2</v>
      </c>
      <c r="K145">
        <f>ABS((I144+J144)-(I145+J145))</f>
        <v>9.9429323968393379E-2</v>
      </c>
      <c r="L145">
        <f>IF(K144&lt;0.05,1,0)</f>
        <v>0</v>
      </c>
    </row>
    <row r="146" spans="1:12" x14ac:dyDescent="0.2">
      <c r="A146" t="s">
        <v>2503</v>
      </c>
      <c r="B146" t="s">
        <v>1693</v>
      </c>
      <c r="C146">
        <v>1</v>
      </c>
      <c r="D146">
        <v>3718</v>
      </c>
      <c r="E146">
        <v>260</v>
      </c>
      <c r="F146">
        <v>1</v>
      </c>
      <c r="G146">
        <v>1</v>
      </c>
      <c r="H146">
        <f>SUM(D146:E147)</f>
        <v>5838</v>
      </c>
      <c r="I146">
        <f>D146/$H146</f>
        <v>0.63686193902021238</v>
      </c>
      <c r="J146">
        <f>E146/$H146</f>
        <v>4.4535799931483384E-2</v>
      </c>
      <c r="K146">
        <f>ABS((I146+J146)-(I147+J147))</f>
        <v>0.36279547790339156</v>
      </c>
      <c r="L146">
        <f>IF(K146&lt;0.05,1,0)</f>
        <v>0</v>
      </c>
    </row>
    <row r="147" spans="1:12" x14ac:dyDescent="0.2">
      <c r="A147" t="s">
        <v>2503</v>
      </c>
      <c r="B147" t="s">
        <v>1882</v>
      </c>
      <c r="C147">
        <v>0</v>
      </c>
      <c r="D147">
        <v>1860</v>
      </c>
      <c r="E147">
        <v>0</v>
      </c>
      <c r="F147">
        <v>0</v>
      </c>
      <c r="G147">
        <v>0</v>
      </c>
      <c r="H147">
        <f>SUM(D146:E147)</f>
        <v>5838</v>
      </c>
      <c r="I147">
        <f>D147/$H146</f>
        <v>0.31860226104830419</v>
      </c>
      <c r="J147">
        <f>E147/$H146</f>
        <v>0</v>
      </c>
      <c r="K147">
        <f>ABS((I146+J146)-(I147+J147))</f>
        <v>0.36279547790339156</v>
      </c>
      <c r="L147">
        <f>IF(K146&lt;0.05,1,0)</f>
        <v>0</v>
      </c>
    </row>
    <row r="148" spans="1:12" x14ac:dyDescent="0.2">
      <c r="A148" t="s">
        <v>2565</v>
      </c>
      <c r="B148" t="s">
        <v>536</v>
      </c>
      <c r="C148">
        <v>0</v>
      </c>
      <c r="D148">
        <v>2311</v>
      </c>
      <c r="E148">
        <v>0</v>
      </c>
      <c r="F148">
        <v>0</v>
      </c>
      <c r="G148">
        <v>1</v>
      </c>
      <c r="H148">
        <f>SUM(D148:E149)</f>
        <v>6424</v>
      </c>
      <c r="I148">
        <f>D148/$H148</f>
        <v>0.35974470734744707</v>
      </c>
      <c r="J148">
        <f>E148/$H148</f>
        <v>0</v>
      </c>
      <c r="K148">
        <f>ABS((I148+J148)-(I149+J149))</f>
        <v>0.28051058530510592</v>
      </c>
      <c r="L148">
        <f>IF(K148&lt;0.05,1,0)</f>
        <v>0</v>
      </c>
    </row>
    <row r="149" spans="1:12" x14ac:dyDescent="0.2">
      <c r="A149" t="s">
        <v>2565</v>
      </c>
      <c r="B149" t="s">
        <v>1694</v>
      </c>
      <c r="C149">
        <v>1</v>
      </c>
      <c r="D149">
        <v>3715</v>
      </c>
      <c r="E149">
        <v>398</v>
      </c>
      <c r="F149">
        <v>1</v>
      </c>
      <c r="G149">
        <v>0</v>
      </c>
      <c r="H149">
        <f>SUM(D148:E149)</f>
        <v>6424</v>
      </c>
      <c r="I149">
        <f>D149/$H148</f>
        <v>0.57830012453300128</v>
      </c>
      <c r="J149">
        <f>E149/$H148</f>
        <v>6.1955168119551679E-2</v>
      </c>
      <c r="K149">
        <f>ABS((I148+J148)-(I149+J149))</f>
        <v>0.28051058530510592</v>
      </c>
      <c r="L149">
        <f>IF(K148&lt;0.05,1,0)</f>
        <v>0</v>
      </c>
    </row>
    <row r="150" spans="1:12" x14ac:dyDescent="0.2">
      <c r="A150" t="s">
        <v>2504</v>
      </c>
      <c r="B150" t="s">
        <v>492</v>
      </c>
      <c r="C150">
        <v>1</v>
      </c>
      <c r="D150">
        <v>3557</v>
      </c>
      <c r="E150">
        <v>391</v>
      </c>
      <c r="F150">
        <v>1</v>
      </c>
      <c r="G150">
        <v>1</v>
      </c>
      <c r="H150">
        <f>SUM(D150:E151)</f>
        <v>6161</v>
      </c>
      <c r="I150">
        <f>D150/$H150</f>
        <v>0.57734134069144616</v>
      </c>
      <c r="J150">
        <f>E150/$H150</f>
        <v>6.3463723421522483E-2</v>
      </c>
      <c r="K150">
        <f>ABS((I150+J150)-(I151+J151))</f>
        <v>0.28161012822593734</v>
      </c>
      <c r="L150">
        <f>IF(K150&lt;0.05,1,0)</f>
        <v>0</v>
      </c>
    </row>
    <row r="151" spans="1:12" x14ac:dyDescent="0.2">
      <c r="A151" t="s">
        <v>2504</v>
      </c>
      <c r="B151" t="s">
        <v>521</v>
      </c>
      <c r="C151">
        <v>0</v>
      </c>
      <c r="D151">
        <v>2213</v>
      </c>
      <c r="E151">
        <v>0</v>
      </c>
      <c r="F151">
        <v>0</v>
      </c>
      <c r="G151">
        <v>0</v>
      </c>
      <c r="H151">
        <f>SUM(D150:E151)</f>
        <v>6161</v>
      </c>
      <c r="I151">
        <f>D151/$H150</f>
        <v>0.35919493588703133</v>
      </c>
      <c r="J151">
        <f>E151/$H150</f>
        <v>0</v>
      </c>
      <c r="K151">
        <f>ABS((I150+J150)-(I151+J151))</f>
        <v>0.28161012822593734</v>
      </c>
      <c r="L151">
        <f>IF(K150&lt;0.05,1,0)</f>
        <v>0</v>
      </c>
    </row>
    <row r="152" spans="1:12" x14ac:dyDescent="0.2">
      <c r="A152" t="s">
        <v>2505</v>
      </c>
      <c r="B152" t="s">
        <v>1883</v>
      </c>
      <c r="C152">
        <v>0</v>
      </c>
      <c r="D152">
        <v>3337</v>
      </c>
      <c r="E152">
        <v>162</v>
      </c>
      <c r="F152">
        <v>0</v>
      </c>
      <c r="G152">
        <v>1</v>
      </c>
      <c r="H152">
        <f>SUM(D152:E153)</f>
        <v>7775</v>
      </c>
      <c r="I152">
        <f>D152/$H152</f>
        <v>0.42919614147909968</v>
      </c>
      <c r="J152">
        <f>E152/$H152</f>
        <v>2.0836012861736336E-2</v>
      </c>
      <c r="K152">
        <f>ABS((I152+J152)-(I153+J153))</f>
        <v>9.9935691318328024E-2</v>
      </c>
      <c r="L152">
        <f>IF(K152&lt;0.05,1,0)</f>
        <v>0</v>
      </c>
    </row>
    <row r="153" spans="1:12" x14ac:dyDescent="0.2">
      <c r="A153" t="s">
        <v>2505</v>
      </c>
      <c r="B153" t="s">
        <v>1884</v>
      </c>
      <c r="C153">
        <v>1</v>
      </c>
      <c r="D153">
        <v>4074</v>
      </c>
      <c r="E153">
        <v>202</v>
      </c>
      <c r="F153">
        <v>0</v>
      </c>
      <c r="G153">
        <v>0</v>
      </c>
      <c r="H153">
        <f>SUM(D152:E153)</f>
        <v>7775</v>
      </c>
      <c r="I153">
        <f>D153/$H152</f>
        <v>0.52398713826366561</v>
      </c>
      <c r="J153">
        <f>E153/$H152</f>
        <v>2.5980707395498393E-2</v>
      </c>
      <c r="K153">
        <f>ABS((I152+J152)-(I153+J153))</f>
        <v>9.9935691318328024E-2</v>
      </c>
      <c r="L153">
        <f>IF(K152&lt;0.05,1,0)</f>
        <v>0</v>
      </c>
    </row>
    <row r="154" spans="1:12" x14ac:dyDescent="0.2">
      <c r="A154" t="s">
        <v>2566</v>
      </c>
      <c r="B154" t="s">
        <v>70</v>
      </c>
      <c r="C154">
        <v>1</v>
      </c>
      <c r="D154">
        <v>2447</v>
      </c>
      <c r="E154">
        <v>0</v>
      </c>
      <c r="F154">
        <v>0</v>
      </c>
      <c r="G154">
        <v>1</v>
      </c>
      <c r="H154">
        <f>SUM(D154:E155)</f>
        <v>4496</v>
      </c>
      <c r="I154">
        <f>D154/$H154</f>
        <v>0.54426156583629892</v>
      </c>
      <c r="J154">
        <f>E154/$H154</f>
        <v>0</v>
      </c>
      <c r="K154">
        <f>ABS((I154+J154)-(I155+J155))</f>
        <v>8.8523131672597843E-2</v>
      </c>
      <c r="L154">
        <f>IF(K154&lt;0.05,1,0)</f>
        <v>0</v>
      </c>
    </row>
    <row r="155" spans="1:12" x14ac:dyDescent="0.2">
      <c r="A155" t="s">
        <v>2566</v>
      </c>
      <c r="B155" t="s">
        <v>492</v>
      </c>
      <c r="C155">
        <v>0</v>
      </c>
      <c r="D155">
        <v>1888</v>
      </c>
      <c r="E155">
        <v>161</v>
      </c>
      <c r="F155">
        <v>0</v>
      </c>
      <c r="G155">
        <v>0</v>
      </c>
      <c r="H155">
        <f>SUM(D154:E155)</f>
        <v>4496</v>
      </c>
      <c r="I155">
        <f>D155/$H154</f>
        <v>0.41992882562277578</v>
      </c>
      <c r="J155">
        <f>E155/$H154</f>
        <v>3.580960854092527E-2</v>
      </c>
      <c r="K155">
        <f>ABS((I154+J154)-(I155+J155))</f>
        <v>8.8523131672597843E-2</v>
      </c>
      <c r="L155">
        <f>IF(K154&lt;0.05,1,0)</f>
        <v>0</v>
      </c>
    </row>
    <row r="156" spans="1:12" x14ac:dyDescent="0.2">
      <c r="A156" t="s">
        <v>2567</v>
      </c>
      <c r="B156" t="s">
        <v>1706</v>
      </c>
      <c r="C156">
        <v>1</v>
      </c>
      <c r="D156">
        <v>3905</v>
      </c>
      <c r="E156">
        <v>0</v>
      </c>
      <c r="F156">
        <v>1</v>
      </c>
      <c r="G156">
        <v>1</v>
      </c>
      <c r="H156">
        <f>SUM(D156:E157)</f>
        <v>7656</v>
      </c>
      <c r="I156">
        <f>D156/$H156</f>
        <v>0.51005747126436785</v>
      </c>
      <c r="J156">
        <f>E156/$H156</f>
        <v>0</v>
      </c>
      <c r="K156">
        <f>ABS((I156+J156)-(I157+J157))</f>
        <v>2.0114942528735691E-2</v>
      </c>
      <c r="L156">
        <f>IF(K156&lt;0.05,1,0)</f>
        <v>1</v>
      </c>
    </row>
    <row r="157" spans="1:12" x14ac:dyDescent="0.2">
      <c r="A157" t="s">
        <v>2567</v>
      </c>
      <c r="B157" t="s">
        <v>1888</v>
      </c>
      <c r="C157">
        <v>0</v>
      </c>
      <c r="D157">
        <v>3553</v>
      </c>
      <c r="E157">
        <v>198</v>
      </c>
      <c r="F157">
        <v>0</v>
      </c>
      <c r="G157">
        <v>0</v>
      </c>
      <c r="H157">
        <f>SUM(D156:E157)</f>
        <v>7656</v>
      </c>
      <c r="I157">
        <f>D157/$H156</f>
        <v>0.46408045977011492</v>
      </c>
      <c r="J157">
        <f>E157/$H156</f>
        <v>2.5862068965517241E-2</v>
      </c>
      <c r="K157">
        <f>ABS((I156+J156)-(I157+J157))</f>
        <v>2.0114942528735691E-2</v>
      </c>
      <c r="L157">
        <f>IF(K156&lt;0.05,1,0)</f>
        <v>1</v>
      </c>
    </row>
    <row r="158" spans="1:12" x14ac:dyDescent="0.2">
      <c r="A158" t="s">
        <v>2506</v>
      </c>
      <c r="B158" t="s">
        <v>265</v>
      </c>
      <c r="C158">
        <v>1</v>
      </c>
      <c r="D158">
        <v>2967</v>
      </c>
      <c r="E158">
        <v>0</v>
      </c>
      <c r="F158">
        <v>0</v>
      </c>
      <c r="G158">
        <v>1</v>
      </c>
      <c r="H158">
        <f>SUM(D158:E159)</f>
        <v>4370</v>
      </c>
      <c r="I158">
        <f>D158/$H158</f>
        <v>0.67894736842105263</v>
      </c>
      <c r="J158">
        <f>E158/$H158</f>
        <v>0</v>
      </c>
      <c r="K158">
        <f>ABS((I158+J158)-(I159+J159))</f>
        <v>0.35789473684210527</v>
      </c>
      <c r="L158">
        <f>IF(K158&lt;0.05,1,0)</f>
        <v>0</v>
      </c>
    </row>
    <row r="159" spans="1:12" x14ac:dyDescent="0.2">
      <c r="A159" t="s">
        <v>2506</v>
      </c>
      <c r="B159" t="s">
        <v>1889</v>
      </c>
      <c r="C159">
        <v>0</v>
      </c>
      <c r="D159">
        <v>1283</v>
      </c>
      <c r="E159">
        <v>120</v>
      </c>
      <c r="F159">
        <v>0</v>
      </c>
      <c r="G159">
        <v>0</v>
      </c>
      <c r="H159">
        <f>SUM(D158:E159)</f>
        <v>4370</v>
      </c>
      <c r="I159">
        <f>D159/$H158</f>
        <v>0.29359267734553773</v>
      </c>
      <c r="J159">
        <f>E159/$H158</f>
        <v>2.7459954233409609E-2</v>
      </c>
      <c r="K159">
        <f>ABS((I158+J158)-(I159+J159))</f>
        <v>0.35789473684210527</v>
      </c>
      <c r="L159">
        <f>IF(K158&lt;0.05,1,0)</f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3727-381D-F24C-A625-59A2B3760CC8}">
  <sheetPr>
    <tabColor theme="5" tint="-0.249977111117893"/>
  </sheetPr>
  <dimension ref="A1:L216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7" bestFit="1" customWidth="1"/>
    <col min="3" max="3" width="8.83203125" bestFit="1" customWidth="1"/>
    <col min="4" max="5" width="15.83203125" bestFit="1" customWidth="1"/>
    <col min="6" max="6" width="9.83203125" bestFit="1" customWidth="1"/>
    <col min="7" max="7" width="10.6640625" bestFit="1" customWidth="1"/>
    <col min="8" max="8" width="14.6640625" bestFit="1" customWidth="1"/>
    <col min="9" max="10" width="15.83203125" bestFit="1" customWidth="1"/>
    <col min="11" max="11" width="13.83203125" bestFit="1" customWidth="1"/>
    <col min="12" max="12" width="10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2422</v>
      </c>
      <c r="B2" t="s">
        <v>1394</v>
      </c>
      <c r="C2">
        <v>1</v>
      </c>
      <c r="D2">
        <v>29319</v>
      </c>
      <c r="E2">
        <v>1453</v>
      </c>
      <c r="F2">
        <v>1</v>
      </c>
      <c r="G2">
        <v>1</v>
      </c>
      <c r="H2">
        <f>SUM(D2:E3)</f>
        <v>36660</v>
      </c>
      <c r="I2">
        <f>D2/$H2</f>
        <v>0.79975450081833066</v>
      </c>
      <c r="J2">
        <f>E2/$H2</f>
        <v>3.9634478996181124E-2</v>
      </c>
      <c r="K2">
        <f>ABS((I2+J2)-(I3+J3))</f>
        <v>0.67877795962902354</v>
      </c>
      <c r="L2">
        <f>IF(K2&lt;0.05,1,0)</f>
        <v>0</v>
      </c>
    </row>
    <row r="3" spans="1:12" x14ac:dyDescent="0.2">
      <c r="A3" t="s">
        <v>2422</v>
      </c>
      <c r="B3" t="s">
        <v>1719</v>
      </c>
      <c r="C3">
        <v>0</v>
      </c>
      <c r="D3">
        <v>5888</v>
      </c>
      <c r="E3">
        <v>0</v>
      </c>
      <c r="F3">
        <v>0</v>
      </c>
      <c r="G3">
        <v>0</v>
      </c>
      <c r="H3">
        <f>SUM(D2:E3)</f>
        <v>36660</v>
      </c>
      <c r="I3">
        <f>D3/$H2</f>
        <v>0.16061102018548826</v>
      </c>
      <c r="J3">
        <f>E3/$H2</f>
        <v>0</v>
      </c>
      <c r="K3">
        <f>ABS((I2+J2)-(I3+J3))</f>
        <v>0.67877795962902354</v>
      </c>
      <c r="L3">
        <f>IF(K2&lt;0.05,1,0)</f>
        <v>0</v>
      </c>
    </row>
    <row r="4" spans="1:12" x14ac:dyDescent="0.2">
      <c r="A4" t="s">
        <v>2423</v>
      </c>
      <c r="B4" t="s">
        <v>1478</v>
      </c>
      <c r="C4">
        <v>1</v>
      </c>
      <c r="D4">
        <v>23913</v>
      </c>
      <c r="E4">
        <v>0</v>
      </c>
      <c r="F4">
        <v>1</v>
      </c>
      <c r="G4">
        <v>1</v>
      </c>
      <c r="H4">
        <f>SUM(D4:E5)</f>
        <v>42563</v>
      </c>
      <c r="I4">
        <f>D4/$H4</f>
        <v>0.56182599910720576</v>
      </c>
      <c r="J4">
        <f>E4/$H4</f>
        <v>0</v>
      </c>
      <c r="K4">
        <f>ABS((I4+J4)-(I5+J5))</f>
        <v>0.12365199821441153</v>
      </c>
      <c r="L4">
        <f>IF(K4&lt;0.05,1,0)</f>
        <v>0</v>
      </c>
    </row>
    <row r="5" spans="1:12" x14ac:dyDescent="0.2">
      <c r="A5" t="s">
        <v>2423</v>
      </c>
      <c r="B5" t="s">
        <v>1895</v>
      </c>
      <c r="C5">
        <v>0</v>
      </c>
      <c r="D5">
        <v>17260</v>
      </c>
      <c r="E5">
        <v>1390</v>
      </c>
      <c r="F5">
        <v>0</v>
      </c>
      <c r="G5">
        <v>0</v>
      </c>
      <c r="H5">
        <f>SUM(D4:E5)</f>
        <v>42563</v>
      </c>
      <c r="I5">
        <f>D5/$H4</f>
        <v>0.40551652844019453</v>
      </c>
      <c r="J5">
        <f>E5/$H4</f>
        <v>3.2657472452599673E-2</v>
      </c>
      <c r="K5">
        <f>ABS((I4+J4)-(I5+J5))</f>
        <v>0.12365199821441153</v>
      </c>
      <c r="L5">
        <f>IF(K4&lt;0.05,1,0)</f>
        <v>0</v>
      </c>
    </row>
    <row r="6" spans="1:12" x14ac:dyDescent="0.2">
      <c r="A6" t="s">
        <v>2424</v>
      </c>
      <c r="B6" t="s">
        <v>1397</v>
      </c>
      <c r="C6">
        <v>1</v>
      </c>
      <c r="D6">
        <v>22525</v>
      </c>
      <c r="E6">
        <v>1621</v>
      </c>
      <c r="F6">
        <v>1</v>
      </c>
      <c r="G6">
        <v>1</v>
      </c>
      <c r="H6">
        <f>SUM(D6:E7)</f>
        <v>47703</v>
      </c>
      <c r="I6">
        <f>D6/$H6</f>
        <v>0.47219252457916694</v>
      </c>
      <c r="J6">
        <f>E6/$H6</f>
        <v>3.3981091335974677E-2</v>
      </c>
      <c r="K6">
        <f>ABS((I6+J6)-(I7+J7))</f>
        <v>1.2347231830283245E-2</v>
      </c>
      <c r="L6">
        <f>IF(K6&lt;0.05,1,0)</f>
        <v>1</v>
      </c>
    </row>
    <row r="7" spans="1:12" x14ac:dyDescent="0.2">
      <c r="A7" t="s">
        <v>2424</v>
      </c>
      <c r="B7" t="s">
        <v>1896</v>
      </c>
      <c r="C7">
        <v>0</v>
      </c>
      <c r="D7">
        <v>22125</v>
      </c>
      <c r="E7">
        <v>1432</v>
      </c>
      <c r="F7">
        <v>0</v>
      </c>
      <c r="G7">
        <v>0</v>
      </c>
      <c r="H7">
        <f>SUM(D6:E7)</f>
        <v>47703</v>
      </c>
      <c r="I7">
        <f>D7/$H6</f>
        <v>0.46380730771649581</v>
      </c>
      <c r="J7">
        <f>E7/$H6</f>
        <v>3.0019076368362575E-2</v>
      </c>
      <c r="K7">
        <f>ABS((I6+J6)-(I7+J7))</f>
        <v>1.2347231830283245E-2</v>
      </c>
      <c r="L7">
        <f>IF(K6&lt;0.05,1,0)</f>
        <v>1</v>
      </c>
    </row>
    <row r="8" spans="1:12" x14ac:dyDescent="0.2">
      <c r="A8" t="s">
        <v>2531</v>
      </c>
      <c r="B8" t="s">
        <v>1399</v>
      </c>
      <c r="C8">
        <v>1</v>
      </c>
      <c r="D8">
        <v>30655</v>
      </c>
      <c r="E8">
        <v>0</v>
      </c>
      <c r="F8">
        <v>1</v>
      </c>
      <c r="G8">
        <v>1</v>
      </c>
      <c r="H8">
        <f>SUM(D8:E9)</f>
        <v>51783</v>
      </c>
      <c r="I8">
        <f>D8/$H8</f>
        <v>0.59198964911264318</v>
      </c>
      <c r="J8">
        <f>E8/$H8</f>
        <v>0</v>
      </c>
      <c r="K8">
        <f>ABS((I8+J8)-(I9+J9))</f>
        <v>0.1839792982252863</v>
      </c>
      <c r="L8">
        <f>IF(K8&lt;0.05,1,0)</f>
        <v>0</v>
      </c>
    </row>
    <row r="9" spans="1:12" x14ac:dyDescent="0.2">
      <c r="A9" t="s">
        <v>2531</v>
      </c>
      <c r="B9" t="s">
        <v>1897</v>
      </c>
      <c r="C9">
        <v>0</v>
      </c>
      <c r="D9">
        <v>20088</v>
      </c>
      <c r="E9">
        <v>1040</v>
      </c>
      <c r="F9">
        <v>0</v>
      </c>
      <c r="G9">
        <v>0</v>
      </c>
      <c r="H9">
        <f>SUM(D8:E9)</f>
        <v>51783</v>
      </c>
      <c r="I9">
        <f>D9/$H8</f>
        <v>0.38792653959793755</v>
      </c>
      <c r="J9">
        <f>E9/$H8</f>
        <v>2.0083811289419308E-2</v>
      </c>
      <c r="K9">
        <f>ABS((I8+J8)-(I9+J9))</f>
        <v>0.1839792982252863</v>
      </c>
      <c r="L9">
        <f>IF(K8&lt;0.05,1,0)</f>
        <v>0</v>
      </c>
    </row>
    <row r="10" spans="1:12" x14ac:dyDescent="0.2">
      <c r="A10" t="s">
        <v>2425</v>
      </c>
      <c r="B10" t="s">
        <v>1898</v>
      </c>
      <c r="C10">
        <v>1</v>
      </c>
      <c r="D10">
        <v>18227</v>
      </c>
      <c r="E10">
        <v>1456</v>
      </c>
      <c r="F10">
        <v>0</v>
      </c>
      <c r="G10">
        <v>1</v>
      </c>
      <c r="H10">
        <f>SUM(D10:E11)</f>
        <v>30471</v>
      </c>
      <c r="I10">
        <f>D10/$H10</f>
        <v>0.59817531423320536</v>
      </c>
      <c r="J10">
        <f>E10/$H10</f>
        <v>4.7783138065701815E-2</v>
      </c>
      <c r="K10">
        <f>ABS((I10+J10)-(I11+J11))</f>
        <v>0.29191690459781428</v>
      </c>
      <c r="L10">
        <f>IF(K10&lt;0.05,1,0)</f>
        <v>0</v>
      </c>
    </row>
    <row r="11" spans="1:12" x14ac:dyDescent="0.2">
      <c r="A11" t="s">
        <v>2425</v>
      </c>
      <c r="B11" t="s">
        <v>1899</v>
      </c>
      <c r="C11">
        <v>0</v>
      </c>
      <c r="D11">
        <v>10788</v>
      </c>
      <c r="E11">
        <v>0</v>
      </c>
      <c r="F11">
        <v>0</v>
      </c>
      <c r="G11">
        <v>0</v>
      </c>
      <c r="H11">
        <f>SUM(D10:E11)</f>
        <v>30471</v>
      </c>
      <c r="I11">
        <f>D11/$H10</f>
        <v>0.35404154770109286</v>
      </c>
      <c r="J11">
        <f>E11/$H10</f>
        <v>0</v>
      </c>
      <c r="K11">
        <f>ABS((I10+J10)-(I11+J11))</f>
        <v>0.29191690459781428</v>
      </c>
      <c r="L11">
        <f>IF(K10&lt;0.05,1,0)</f>
        <v>0</v>
      </c>
    </row>
    <row r="12" spans="1:12" x14ac:dyDescent="0.2">
      <c r="A12" t="s">
        <v>2426</v>
      </c>
      <c r="B12" t="s">
        <v>1902</v>
      </c>
      <c r="C12">
        <v>0</v>
      </c>
      <c r="D12">
        <v>16814</v>
      </c>
      <c r="E12">
        <v>1574</v>
      </c>
      <c r="F12">
        <v>0</v>
      </c>
      <c r="G12">
        <v>1</v>
      </c>
      <c r="H12">
        <f>SUM(D12:E13)</f>
        <v>47039</v>
      </c>
      <c r="I12">
        <f>D12/$H12</f>
        <v>0.35744807500159442</v>
      </c>
      <c r="J12">
        <f>E12/$H12</f>
        <v>3.3461595697187443E-2</v>
      </c>
      <c r="K12">
        <f>ABS((I12+J12)-(I13+J13))</f>
        <v>0.21818065860243624</v>
      </c>
      <c r="L12">
        <f>IF(K12&lt;0.05,1,0)</f>
        <v>0</v>
      </c>
    </row>
    <row r="13" spans="1:12" x14ac:dyDescent="0.2">
      <c r="A13" t="s">
        <v>2426</v>
      </c>
      <c r="B13" t="s">
        <v>1403</v>
      </c>
      <c r="C13">
        <v>1</v>
      </c>
      <c r="D13">
        <v>26755</v>
      </c>
      <c r="E13">
        <v>1896</v>
      </c>
      <c r="F13">
        <v>1</v>
      </c>
      <c r="G13">
        <v>0</v>
      </c>
      <c r="H13">
        <f>SUM(D12:E13)</f>
        <v>47039</v>
      </c>
      <c r="I13">
        <f>D13/$H12</f>
        <v>0.56878334998618163</v>
      </c>
      <c r="J13">
        <f>E13/$H12</f>
        <v>4.0306979315036462E-2</v>
      </c>
      <c r="K13">
        <f>ABS((I12+J12)-(I13+J13))</f>
        <v>0.21818065860243624</v>
      </c>
      <c r="L13">
        <f>IF(K12&lt;0.05,1,0)</f>
        <v>0</v>
      </c>
    </row>
    <row r="14" spans="1:12" x14ac:dyDescent="0.2">
      <c r="A14" t="s">
        <v>2427</v>
      </c>
      <c r="B14" t="s">
        <v>1492</v>
      </c>
      <c r="C14">
        <v>0</v>
      </c>
      <c r="D14">
        <v>18204</v>
      </c>
      <c r="E14">
        <v>0</v>
      </c>
      <c r="F14">
        <v>0</v>
      </c>
      <c r="G14">
        <v>1</v>
      </c>
      <c r="H14">
        <f>SUM(D14:E15)</f>
        <v>51043</v>
      </c>
      <c r="I14">
        <f>D14/$H14</f>
        <v>0.35664047959563505</v>
      </c>
      <c r="J14">
        <f>E14/$H14</f>
        <v>0</v>
      </c>
      <c r="K14">
        <f>ABS((I14+J14)-(I15+J15))</f>
        <v>0.2867190408087299</v>
      </c>
      <c r="L14">
        <f>IF(K14&lt;0.05,1,0)</f>
        <v>0</v>
      </c>
    </row>
    <row r="15" spans="1:12" x14ac:dyDescent="0.2">
      <c r="A15" t="s">
        <v>2427</v>
      </c>
      <c r="B15" t="s">
        <v>1405</v>
      </c>
      <c r="C15">
        <v>1</v>
      </c>
      <c r="D15">
        <v>30683</v>
      </c>
      <c r="E15">
        <v>2156</v>
      </c>
      <c r="F15">
        <v>1</v>
      </c>
      <c r="G15">
        <v>0</v>
      </c>
      <c r="H15">
        <f>SUM(D14:E15)</f>
        <v>51043</v>
      </c>
      <c r="I15">
        <f>D15/$H14</f>
        <v>0.60112062378778675</v>
      </c>
      <c r="J15">
        <f>E15/$H14</f>
        <v>4.2238896616578182E-2</v>
      </c>
      <c r="K15">
        <f>ABS((I14+J14)-(I15+J15))</f>
        <v>0.2867190408087299</v>
      </c>
      <c r="L15">
        <f>IF(K14&lt;0.05,1,0)</f>
        <v>0</v>
      </c>
    </row>
    <row r="16" spans="1:12" x14ac:dyDescent="0.2">
      <c r="A16" t="s">
        <v>2428</v>
      </c>
      <c r="B16" t="s">
        <v>174</v>
      </c>
      <c r="C16">
        <v>1</v>
      </c>
      <c r="D16">
        <v>29567</v>
      </c>
      <c r="E16">
        <v>2522</v>
      </c>
      <c r="F16">
        <v>0</v>
      </c>
      <c r="G16">
        <v>1</v>
      </c>
      <c r="H16">
        <f>SUM(D16:E17)</f>
        <v>53297</v>
      </c>
      <c r="I16">
        <f>D16/$H16</f>
        <v>0.55475917969116462</v>
      </c>
      <c r="J16">
        <f>E16/$H16</f>
        <v>4.731973657053868E-2</v>
      </c>
      <c r="K16">
        <f>ABS((I16+J16)-(I17+J17))</f>
        <v>0.20415783252340658</v>
      </c>
      <c r="L16">
        <f>IF(K16&lt;0.05,1,0)</f>
        <v>0</v>
      </c>
    </row>
    <row r="17" spans="1:12" x14ac:dyDescent="0.2">
      <c r="A17" t="s">
        <v>2428</v>
      </c>
      <c r="B17" t="s">
        <v>255</v>
      </c>
      <c r="C17">
        <v>0</v>
      </c>
      <c r="D17">
        <v>20430</v>
      </c>
      <c r="E17">
        <v>778</v>
      </c>
      <c r="F17">
        <v>0</v>
      </c>
      <c r="G17">
        <v>0</v>
      </c>
      <c r="H17">
        <f>SUM(D16:E17)</f>
        <v>53297</v>
      </c>
      <c r="I17">
        <f>D17/$H16</f>
        <v>0.38332363922922491</v>
      </c>
      <c r="J17">
        <f>E17/$H16</f>
        <v>1.4597444509071805E-2</v>
      </c>
      <c r="K17">
        <f>ABS((I16+J16)-(I17+J17))</f>
        <v>0.20415783252340658</v>
      </c>
      <c r="L17">
        <f>IF(K16&lt;0.05,1,0)</f>
        <v>0</v>
      </c>
    </row>
    <row r="18" spans="1:12" x14ac:dyDescent="0.2">
      <c r="A18" t="s">
        <v>2429</v>
      </c>
      <c r="B18" t="s">
        <v>1411</v>
      </c>
      <c r="C18">
        <v>0</v>
      </c>
      <c r="D18">
        <v>19487</v>
      </c>
      <c r="E18">
        <v>1379</v>
      </c>
      <c r="F18">
        <v>1</v>
      </c>
      <c r="G18">
        <v>1</v>
      </c>
      <c r="H18">
        <f>SUM(D18:E19)</f>
        <v>42627</v>
      </c>
      <c r="I18">
        <f>D18/$H18</f>
        <v>0.45715157060079292</v>
      </c>
      <c r="J18">
        <f>E18/$H18</f>
        <v>3.2350388251577641E-2</v>
      </c>
      <c r="K18">
        <f>ABS((I18+J18)-(I19+J19))</f>
        <v>2.0996082295258844E-2</v>
      </c>
      <c r="L18">
        <f>IF(K18&lt;0.05,1,0)</f>
        <v>1</v>
      </c>
    </row>
    <row r="19" spans="1:12" x14ac:dyDescent="0.2">
      <c r="A19" t="s">
        <v>2429</v>
      </c>
      <c r="B19" t="s">
        <v>1412</v>
      </c>
      <c r="C19">
        <v>1</v>
      </c>
      <c r="D19">
        <v>20318</v>
      </c>
      <c r="E19">
        <v>1443</v>
      </c>
      <c r="F19">
        <v>0</v>
      </c>
      <c r="G19">
        <v>0</v>
      </c>
      <c r="H19">
        <f>SUM(D18:E19)</f>
        <v>42627</v>
      </c>
      <c r="I19">
        <f>D19/$H18</f>
        <v>0.47664625706711711</v>
      </c>
      <c r="J19">
        <f>E19/$H18</f>
        <v>3.385178408051235E-2</v>
      </c>
      <c r="K19">
        <f>ABS((I18+J18)-(I19+J19))</f>
        <v>2.0996082295258844E-2</v>
      </c>
      <c r="L19">
        <f>IF(K18&lt;0.05,1,0)</f>
        <v>1</v>
      </c>
    </row>
    <row r="20" spans="1:12" x14ac:dyDescent="0.2">
      <c r="A20" t="s">
        <v>2430</v>
      </c>
      <c r="B20" t="s">
        <v>1414</v>
      </c>
      <c r="C20">
        <v>1</v>
      </c>
      <c r="D20">
        <v>24413</v>
      </c>
      <c r="E20">
        <v>2136</v>
      </c>
      <c r="F20">
        <v>1</v>
      </c>
      <c r="G20">
        <v>1</v>
      </c>
      <c r="H20">
        <f>SUM(D20:E21)</f>
        <v>47385</v>
      </c>
      <c r="I20">
        <f>D20/$H20</f>
        <v>0.51520523372375227</v>
      </c>
      <c r="J20">
        <f>E20/$H20</f>
        <v>4.5077556188667302E-2</v>
      </c>
      <c r="K20">
        <f>ABS((I20+J20)-(I21+J21))</f>
        <v>0.12056557982483906</v>
      </c>
      <c r="L20">
        <f>IF(K20&lt;0.05,1,0)</f>
        <v>0</v>
      </c>
    </row>
    <row r="21" spans="1:12" x14ac:dyDescent="0.2">
      <c r="A21" t="s">
        <v>2430</v>
      </c>
      <c r="B21" t="s">
        <v>1904</v>
      </c>
      <c r="C21">
        <v>0</v>
      </c>
      <c r="D21">
        <v>20836</v>
      </c>
      <c r="E21">
        <v>0</v>
      </c>
      <c r="F21">
        <v>0</v>
      </c>
      <c r="G21">
        <v>0</v>
      </c>
      <c r="H21">
        <f>SUM(D20:E21)</f>
        <v>47385</v>
      </c>
      <c r="I21">
        <f>D21/$H20</f>
        <v>0.43971721008758047</v>
      </c>
      <c r="J21">
        <f>E21/$H20</f>
        <v>0</v>
      </c>
      <c r="K21">
        <f>ABS((I20+J20)-(I21+J21))</f>
        <v>0.12056557982483906</v>
      </c>
      <c r="L21">
        <f>IF(K20&lt;0.05,1,0)</f>
        <v>0</v>
      </c>
    </row>
    <row r="22" spans="1:12" x14ac:dyDescent="0.2">
      <c r="A22" t="s">
        <v>2431</v>
      </c>
      <c r="B22" t="s">
        <v>1905</v>
      </c>
      <c r="C22">
        <v>0</v>
      </c>
      <c r="D22">
        <v>16423</v>
      </c>
      <c r="E22">
        <v>1543</v>
      </c>
      <c r="F22">
        <v>0</v>
      </c>
      <c r="G22">
        <v>1</v>
      </c>
      <c r="H22">
        <f>SUM(D22:E23)</f>
        <v>47576</v>
      </c>
      <c r="I22">
        <f>D22/$H22</f>
        <v>0.34519505633092318</v>
      </c>
      <c r="J22">
        <f>E22/$H22</f>
        <v>3.2432318816209851E-2</v>
      </c>
      <c r="K22">
        <f>ABS((I22+J22)-(I23+J23))</f>
        <v>0.24474524970573391</v>
      </c>
      <c r="L22">
        <f>IF(K22&lt;0.05,1,0)</f>
        <v>0</v>
      </c>
    </row>
    <row r="23" spans="1:12" x14ac:dyDescent="0.2">
      <c r="A23" t="s">
        <v>2431</v>
      </c>
      <c r="B23" t="s">
        <v>1420</v>
      </c>
      <c r="C23">
        <v>1</v>
      </c>
      <c r="D23">
        <v>28114</v>
      </c>
      <c r="E23">
        <v>1496</v>
      </c>
      <c r="F23">
        <v>1</v>
      </c>
      <c r="G23">
        <v>0</v>
      </c>
      <c r="H23">
        <f>SUM(D22:E23)</f>
        <v>47576</v>
      </c>
      <c r="I23">
        <f>D23/$H22</f>
        <v>0.59092819909197913</v>
      </c>
      <c r="J23">
        <f>E23/$H22</f>
        <v>3.1444425760887844E-2</v>
      </c>
      <c r="K23">
        <f>ABS((I22+J22)-(I23+J23))</f>
        <v>0.24474524970573391</v>
      </c>
      <c r="L23">
        <f>IF(K22&lt;0.05,1,0)</f>
        <v>0</v>
      </c>
    </row>
    <row r="24" spans="1:12" x14ac:dyDescent="0.2">
      <c r="A24" t="s">
        <v>2432</v>
      </c>
      <c r="B24" t="s">
        <v>1421</v>
      </c>
      <c r="C24">
        <v>0</v>
      </c>
      <c r="D24">
        <v>19132</v>
      </c>
      <c r="E24">
        <v>1637</v>
      </c>
      <c r="F24">
        <v>1</v>
      </c>
      <c r="G24">
        <v>1</v>
      </c>
      <c r="H24">
        <f>SUM(D24:E25)</f>
        <v>42371</v>
      </c>
      <c r="I24">
        <f>D24/$H24</f>
        <v>0.45153524816501855</v>
      </c>
      <c r="J24">
        <f>E24/$H24</f>
        <v>3.863491539024333E-2</v>
      </c>
      <c r="K24">
        <f>ABS((I24+J24)-(I25+J25))</f>
        <v>1.9659672889476232E-2</v>
      </c>
      <c r="L24">
        <f>IF(K24&lt;0.05,1,0)</f>
        <v>1</v>
      </c>
    </row>
    <row r="25" spans="1:12" x14ac:dyDescent="0.2">
      <c r="A25" t="s">
        <v>2432</v>
      </c>
      <c r="B25" t="s">
        <v>1906</v>
      </c>
      <c r="C25">
        <v>1</v>
      </c>
      <c r="D25">
        <v>19628</v>
      </c>
      <c r="E25">
        <v>1974</v>
      </c>
      <c r="F25">
        <v>0</v>
      </c>
      <c r="G25">
        <v>0</v>
      </c>
      <c r="H25">
        <f>SUM(D24:E25)</f>
        <v>42371</v>
      </c>
      <c r="I25">
        <f>D25/$H24</f>
        <v>0.46324136791673548</v>
      </c>
      <c r="J25">
        <f>E25/$H24</f>
        <v>4.6588468528002643E-2</v>
      </c>
      <c r="K25">
        <f>ABS((I24+J24)-(I25+J25))</f>
        <v>1.9659672889476232E-2</v>
      </c>
      <c r="L25">
        <f>IF(K24&lt;0.05,1,0)</f>
        <v>1</v>
      </c>
    </row>
    <row r="26" spans="1:12" x14ac:dyDescent="0.2">
      <c r="A26" t="s">
        <v>2568</v>
      </c>
      <c r="B26" t="s">
        <v>1536</v>
      </c>
      <c r="C26">
        <v>0</v>
      </c>
      <c r="D26">
        <v>16987</v>
      </c>
      <c r="E26">
        <v>1460</v>
      </c>
      <c r="F26">
        <v>0</v>
      </c>
      <c r="G26">
        <v>1</v>
      </c>
      <c r="H26">
        <f>SUM(D26:E27)</f>
        <v>43242</v>
      </c>
      <c r="I26">
        <f>D26/$H26</f>
        <v>0.3928356690254845</v>
      </c>
      <c r="J26">
        <f>E26/$H26</f>
        <v>3.3763470699782618E-2</v>
      </c>
      <c r="K26">
        <f>ABS((I26+J26)-(I27+J27))</f>
        <v>0.14680172054946578</v>
      </c>
      <c r="L26">
        <f>IF(K26&lt;0.05,1,0)</f>
        <v>0</v>
      </c>
    </row>
    <row r="27" spans="1:12" x14ac:dyDescent="0.2">
      <c r="A27" t="s">
        <v>2568</v>
      </c>
      <c r="B27" t="s">
        <v>1907</v>
      </c>
      <c r="C27">
        <v>1</v>
      </c>
      <c r="D27">
        <v>22905</v>
      </c>
      <c r="E27">
        <v>1890</v>
      </c>
      <c r="F27">
        <v>0</v>
      </c>
      <c r="G27">
        <v>0</v>
      </c>
      <c r="H27">
        <f>SUM(D26:E27)</f>
        <v>43242</v>
      </c>
      <c r="I27">
        <f>D27/$H26</f>
        <v>0.52969335368391846</v>
      </c>
      <c r="J27">
        <f>E27/$H26</f>
        <v>4.3707506590814488E-2</v>
      </c>
      <c r="K27">
        <f>ABS((I26+J26)-(I27+J27))</f>
        <v>0.14680172054946578</v>
      </c>
      <c r="L27">
        <f>IF(K26&lt;0.05,1,0)</f>
        <v>0</v>
      </c>
    </row>
    <row r="28" spans="1:12" x14ac:dyDescent="0.2">
      <c r="A28" t="s">
        <v>2433</v>
      </c>
      <c r="B28" t="s">
        <v>1425</v>
      </c>
      <c r="C28">
        <v>1</v>
      </c>
      <c r="D28">
        <v>21909</v>
      </c>
      <c r="E28">
        <v>2705</v>
      </c>
      <c r="F28">
        <v>1</v>
      </c>
      <c r="G28">
        <v>1</v>
      </c>
      <c r="H28">
        <f>SUM(D28:E29)</f>
        <v>42066</v>
      </c>
      <c r="I28">
        <f>D28/$H28</f>
        <v>0.52082441877050345</v>
      </c>
      <c r="J28">
        <f>E28/$H28</f>
        <v>6.4303713212570723E-2</v>
      </c>
      <c r="K28">
        <f>ABS((I28+J28)-(I29+J29))</f>
        <v>0.17025626396614835</v>
      </c>
      <c r="L28">
        <f>IF(K28&lt;0.05,1,0)</f>
        <v>0</v>
      </c>
    </row>
    <row r="29" spans="1:12" x14ac:dyDescent="0.2">
      <c r="A29" t="s">
        <v>2433</v>
      </c>
      <c r="B29" t="s">
        <v>1908</v>
      </c>
      <c r="C29">
        <v>0</v>
      </c>
      <c r="D29">
        <v>16244</v>
      </c>
      <c r="E29">
        <v>1208</v>
      </c>
      <c r="F29">
        <v>0</v>
      </c>
      <c r="G29">
        <v>0</v>
      </c>
      <c r="H29">
        <f>SUM(D28:E29)</f>
        <v>42066</v>
      </c>
      <c r="I29">
        <f>D29/$H28</f>
        <v>0.38615508962107165</v>
      </c>
      <c r="J29">
        <f>E29/$H28</f>
        <v>2.8716778395854133E-2</v>
      </c>
      <c r="K29">
        <f>ABS((I28+J28)-(I29+J29))</f>
        <v>0.17025626396614835</v>
      </c>
      <c r="L29">
        <f>IF(K28&lt;0.05,1,0)</f>
        <v>0</v>
      </c>
    </row>
    <row r="30" spans="1:12" x14ac:dyDescent="0.2">
      <c r="A30" t="s">
        <v>2434</v>
      </c>
      <c r="B30" t="s">
        <v>1909</v>
      </c>
      <c r="C30">
        <v>0</v>
      </c>
      <c r="D30">
        <v>16429</v>
      </c>
      <c r="E30">
        <v>1332</v>
      </c>
      <c r="F30">
        <v>0</v>
      </c>
      <c r="G30">
        <v>1</v>
      </c>
      <c r="H30">
        <f>SUM(D30:E31)</f>
        <v>44262</v>
      </c>
      <c r="I30">
        <f>D30/$H30</f>
        <v>0.37117617821155846</v>
      </c>
      <c r="J30">
        <f>E30/$H30</f>
        <v>3.0093533956893046E-2</v>
      </c>
      <c r="K30">
        <f>ABS((I30+J30)-(I31+J31))</f>
        <v>0.19746057566309705</v>
      </c>
      <c r="L30">
        <f>IF(K30&lt;0.05,1,0)</f>
        <v>0</v>
      </c>
    </row>
    <row r="31" spans="1:12" x14ac:dyDescent="0.2">
      <c r="A31" t="s">
        <v>2434</v>
      </c>
      <c r="B31" t="s">
        <v>1736</v>
      </c>
      <c r="C31">
        <v>1</v>
      </c>
      <c r="D31">
        <v>24408</v>
      </c>
      <c r="E31">
        <v>2093</v>
      </c>
      <c r="F31">
        <v>1</v>
      </c>
      <c r="G31">
        <v>0</v>
      </c>
      <c r="H31">
        <f>SUM(D30:E31)</f>
        <v>44262</v>
      </c>
      <c r="I31">
        <f>D31/$H30</f>
        <v>0.5514436762911753</v>
      </c>
      <c r="J31">
        <f>E31/$H30</f>
        <v>4.7286611540373231E-2</v>
      </c>
      <c r="K31">
        <f>ABS((I30+J30)-(I31+J31))</f>
        <v>0.19746057566309705</v>
      </c>
      <c r="L31">
        <f>IF(K30&lt;0.05,1,0)</f>
        <v>0</v>
      </c>
    </row>
    <row r="32" spans="1:12" x14ac:dyDescent="0.2">
      <c r="A32" t="s">
        <v>2435</v>
      </c>
      <c r="B32" t="s">
        <v>654</v>
      </c>
      <c r="C32">
        <v>1</v>
      </c>
      <c r="D32">
        <v>21075</v>
      </c>
      <c r="E32">
        <v>1196</v>
      </c>
      <c r="F32">
        <v>1</v>
      </c>
      <c r="G32">
        <v>1</v>
      </c>
      <c r="H32">
        <f>SUM(D32:E33)</f>
        <v>39156</v>
      </c>
      <c r="I32">
        <f>D32/$H32</f>
        <v>0.53823168863009496</v>
      </c>
      <c r="J32">
        <f>E32/$H32</f>
        <v>3.054448871181939E-2</v>
      </c>
      <c r="K32">
        <f>ABS((I32+J32)-(I33+J33))</f>
        <v>0.1375523546838287</v>
      </c>
      <c r="L32">
        <f>IF(K32&lt;0.05,1,0)</f>
        <v>0</v>
      </c>
    </row>
    <row r="33" spans="1:12" x14ac:dyDescent="0.2">
      <c r="A33" t="s">
        <v>2435</v>
      </c>
      <c r="B33" t="s">
        <v>1910</v>
      </c>
      <c r="C33">
        <v>0</v>
      </c>
      <c r="D33">
        <v>16149</v>
      </c>
      <c r="E33">
        <v>736</v>
      </c>
      <c r="F33">
        <v>0</v>
      </c>
      <c r="G33">
        <v>0</v>
      </c>
      <c r="H33">
        <f>SUM(D32:E33)</f>
        <v>39156</v>
      </c>
      <c r="I33">
        <f>D33/$H32</f>
        <v>0.41242721422004291</v>
      </c>
      <c r="J33">
        <f>E33/$H32</f>
        <v>1.8796608438042702E-2</v>
      </c>
      <c r="K33">
        <f>ABS((I32+J32)-(I33+J33))</f>
        <v>0.1375523546838287</v>
      </c>
      <c r="L33">
        <f>IF(K32&lt;0.05,1,0)</f>
        <v>0</v>
      </c>
    </row>
    <row r="34" spans="1:12" x14ac:dyDescent="0.2">
      <c r="A34" t="s">
        <v>2436</v>
      </c>
      <c r="B34" t="s">
        <v>1911</v>
      </c>
      <c r="C34">
        <v>1</v>
      </c>
      <c r="D34">
        <v>18792</v>
      </c>
      <c r="E34">
        <v>897</v>
      </c>
      <c r="F34">
        <v>0</v>
      </c>
      <c r="G34">
        <v>1</v>
      </c>
      <c r="H34">
        <f>SUM(D34:E35)</f>
        <v>22272</v>
      </c>
      <c r="I34">
        <f>D34/$H34</f>
        <v>0.84375</v>
      </c>
      <c r="J34">
        <f>E34/$H34</f>
        <v>4.0274784482758619E-2</v>
      </c>
      <c r="K34">
        <f>ABS((I34+J34)-(I35+J35))</f>
        <v>0.76804956896551735</v>
      </c>
      <c r="L34">
        <f>IF(K34&lt;0.05,1,0)</f>
        <v>0</v>
      </c>
    </row>
    <row r="35" spans="1:12" x14ac:dyDescent="0.2">
      <c r="A35" t="s">
        <v>2436</v>
      </c>
      <c r="B35" t="s">
        <v>1912</v>
      </c>
      <c r="C35">
        <v>0</v>
      </c>
      <c r="D35">
        <v>2583</v>
      </c>
      <c r="E35">
        <v>0</v>
      </c>
      <c r="F35">
        <v>0</v>
      </c>
      <c r="G35">
        <v>0</v>
      </c>
      <c r="H35">
        <f>SUM(D34:E35)</f>
        <v>22272</v>
      </c>
      <c r="I35">
        <f>D35/$H34</f>
        <v>0.11597521551724138</v>
      </c>
      <c r="J35">
        <f>E35/$H34</f>
        <v>0</v>
      </c>
      <c r="K35">
        <f>ABS((I34+J34)-(I35+J35))</f>
        <v>0.76804956896551735</v>
      </c>
      <c r="L35">
        <f>IF(K34&lt;0.05,1,0)</f>
        <v>0</v>
      </c>
    </row>
    <row r="36" spans="1:12" x14ac:dyDescent="0.2">
      <c r="A36" t="s">
        <v>2437</v>
      </c>
      <c r="B36" t="s">
        <v>1913</v>
      </c>
      <c r="C36">
        <v>0</v>
      </c>
      <c r="D36">
        <v>17622</v>
      </c>
      <c r="E36">
        <v>1123</v>
      </c>
      <c r="F36">
        <v>0</v>
      </c>
      <c r="G36">
        <v>1</v>
      </c>
      <c r="H36">
        <f>SUM(D36:E37)</f>
        <v>39246</v>
      </c>
      <c r="I36">
        <f>D36/$H36</f>
        <v>0.44901391224583398</v>
      </c>
      <c r="J36">
        <f>E36/$H36</f>
        <v>2.8614381083422513E-2</v>
      </c>
      <c r="K36">
        <f>ABS((I36+J36)-(I37+J37))</f>
        <v>4.4743413341487015E-2</v>
      </c>
      <c r="L36">
        <f>IF(K36&lt;0.05,1,0)</f>
        <v>1</v>
      </c>
    </row>
    <row r="37" spans="1:12" x14ac:dyDescent="0.2">
      <c r="A37" t="s">
        <v>2437</v>
      </c>
      <c r="B37" t="s">
        <v>1435</v>
      </c>
      <c r="C37">
        <v>1</v>
      </c>
      <c r="D37">
        <v>19496</v>
      </c>
      <c r="E37">
        <v>1005</v>
      </c>
      <c r="F37">
        <v>0</v>
      </c>
      <c r="G37">
        <v>0</v>
      </c>
      <c r="H37">
        <f>SUM(D36:E37)</f>
        <v>39246</v>
      </c>
      <c r="I37">
        <f>D37/$H36</f>
        <v>0.49676400142689703</v>
      </c>
      <c r="J37">
        <f>E37/$H36</f>
        <v>2.5607705243846507E-2</v>
      </c>
      <c r="K37">
        <f>ABS((I36+J36)-(I37+J37))</f>
        <v>4.4743413341487015E-2</v>
      </c>
      <c r="L37">
        <f>IF(K36&lt;0.05,1,0)</f>
        <v>1</v>
      </c>
    </row>
    <row r="38" spans="1:12" x14ac:dyDescent="0.2">
      <c r="A38" t="s">
        <v>2438</v>
      </c>
      <c r="B38" t="s">
        <v>1437</v>
      </c>
      <c r="C38">
        <v>1</v>
      </c>
      <c r="D38">
        <v>26509</v>
      </c>
      <c r="E38">
        <v>0</v>
      </c>
      <c r="F38">
        <v>1</v>
      </c>
      <c r="G38">
        <v>1</v>
      </c>
      <c r="H38">
        <f>SUM(D38:E39)</f>
        <v>44082</v>
      </c>
      <c r="I38">
        <f>D38/$H38</f>
        <v>0.60135656276938432</v>
      </c>
      <c r="J38">
        <f>E38/$H38</f>
        <v>0</v>
      </c>
      <c r="K38">
        <f>ABS((I38+J38)-(I39+J39))</f>
        <v>0.20271312553876869</v>
      </c>
      <c r="L38">
        <f>IF(K38&lt;0.05,1,0)</f>
        <v>0</v>
      </c>
    </row>
    <row r="39" spans="1:12" x14ac:dyDescent="0.2">
      <c r="A39" t="s">
        <v>2438</v>
      </c>
      <c r="B39" t="s">
        <v>1914</v>
      </c>
      <c r="C39">
        <v>0</v>
      </c>
      <c r="D39">
        <v>16632</v>
      </c>
      <c r="E39">
        <v>941</v>
      </c>
      <c r="F39">
        <v>0</v>
      </c>
      <c r="G39">
        <v>0</v>
      </c>
      <c r="H39">
        <f>SUM(D38:E39)</f>
        <v>44082</v>
      </c>
      <c r="I39">
        <f>D39/$H38</f>
        <v>0.37729685585953449</v>
      </c>
      <c r="J39">
        <f>E39/$H38</f>
        <v>2.1346581371081166E-2</v>
      </c>
      <c r="K39">
        <f>ABS((I38+J38)-(I39+J39))</f>
        <v>0.20271312553876869</v>
      </c>
      <c r="L39">
        <f>IF(K38&lt;0.05,1,0)</f>
        <v>0</v>
      </c>
    </row>
    <row r="40" spans="1:12" x14ac:dyDescent="0.2">
      <c r="A40" t="s">
        <v>2440</v>
      </c>
      <c r="B40" t="s">
        <v>1441</v>
      </c>
      <c r="C40">
        <v>1</v>
      </c>
      <c r="D40">
        <v>24149</v>
      </c>
      <c r="E40">
        <v>0</v>
      </c>
      <c r="F40">
        <v>1</v>
      </c>
      <c r="G40">
        <v>1</v>
      </c>
      <c r="H40">
        <f>SUM(D40:E41)</f>
        <v>36142</v>
      </c>
      <c r="I40">
        <f>D40/$H40</f>
        <v>0.66816999612639039</v>
      </c>
      <c r="J40">
        <f>E40/$H40</f>
        <v>0</v>
      </c>
      <c r="K40">
        <f>ABS((I40+J40)-(I41+J41))</f>
        <v>0.33633999225278077</v>
      </c>
      <c r="L40">
        <f>IF(K40&lt;0.05,1,0)</f>
        <v>0</v>
      </c>
    </row>
    <row r="41" spans="1:12" x14ac:dyDescent="0.2">
      <c r="A41" t="s">
        <v>2440</v>
      </c>
      <c r="B41" t="s">
        <v>1915</v>
      </c>
      <c r="C41">
        <v>0</v>
      </c>
      <c r="D41">
        <v>11442</v>
      </c>
      <c r="E41">
        <v>551</v>
      </c>
      <c r="F41">
        <v>0</v>
      </c>
      <c r="G41">
        <v>0</v>
      </c>
      <c r="H41">
        <f>SUM(D40:E41)</f>
        <v>36142</v>
      </c>
      <c r="I41">
        <f>D41/$H40</f>
        <v>0.31658458303358972</v>
      </c>
      <c r="J41">
        <f>E41/$H40</f>
        <v>1.5245420840019921E-2</v>
      </c>
      <c r="K41">
        <f>ABS((I40+J40)-(I41+J41))</f>
        <v>0.33633999225278077</v>
      </c>
      <c r="L41">
        <f>IF(K40&lt;0.05,1,0)</f>
        <v>0</v>
      </c>
    </row>
    <row r="42" spans="1:12" x14ac:dyDescent="0.2">
      <c r="A42" t="s">
        <v>2533</v>
      </c>
      <c r="B42" t="s">
        <v>271</v>
      </c>
      <c r="C42">
        <v>0</v>
      </c>
      <c r="D42">
        <v>20457</v>
      </c>
      <c r="E42">
        <v>984</v>
      </c>
      <c r="F42">
        <v>0</v>
      </c>
      <c r="G42">
        <v>1</v>
      </c>
      <c r="H42">
        <f>SUM(D42:E43)</f>
        <v>54100</v>
      </c>
      <c r="I42">
        <f>D42/$H42</f>
        <v>0.37813308687615527</v>
      </c>
      <c r="J42">
        <f>E42/$H42</f>
        <v>1.8188539741219964E-2</v>
      </c>
      <c r="K42">
        <f>ABS((I42+J42)-(I43+J43))</f>
        <v>0.20735674676524951</v>
      </c>
      <c r="L42">
        <f>IF(K42&lt;0.05,1,0)</f>
        <v>0</v>
      </c>
    </row>
    <row r="43" spans="1:12" x14ac:dyDescent="0.2">
      <c r="A43" t="s">
        <v>2533</v>
      </c>
      <c r="B43" t="s">
        <v>1687</v>
      </c>
      <c r="C43">
        <v>1</v>
      </c>
      <c r="D43">
        <v>30990</v>
      </c>
      <c r="E43">
        <v>1669</v>
      </c>
      <c r="F43">
        <v>1</v>
      </c>
      <c r="G43">
        <v>0</v>
      </c>
      <c r="H43">
        <f>SUM(D42:E43)</f>
        <v>54100</v>
      </c>
      <c r="I43">
        <f>D43/$H42</f>
        <v>0.57282809611829943</v>
      </c>
      <c r="J43">
        <f>E43/$H42</f>
        <v>3.0850277264325324E-2</v>
      </c>
      <c r="K43">
        <f>ABS((I42+J42)-(I43+J43))</f>
        <v>0.20735674676524951</v>
      </c>
      <c r="L43">
        <f>IF(K42&lt;0.05,1,0)</f>
        <v>0</v>
      </c>
    </row>
    <row r="44" spans="1:12" x14ac:dyDescent="0.2">
      <c r="A44" t="s">
        <v>2441</v>
      </c>
      <c r="B44" t="s">
        <v>1539</v>
      </c>
      <c r="C44">
        <v>1</v>
      </c>
      <c r="D44">
        <v>20237</v>
      </c>
      <c r="E44">
        <v>1943</v>
      </c>
      <c r="F44">
        <v>1</v>
      </c>
      <c r="G44">
        <v>1</v>
      </c>
      <c r="H44">
        <f>SUM(D44:E45)</f>
        <v>40460</v>
      </c>
      <c r="I44">
        <f>D44/$H44</f>
        <v>0.50017301038062278</v>
      </c>
      <c r="J44">
        <f>E44/$H44</f>
        <v>4.8022738507167574E-2</v>
      </c>
      <c r="K44">
        <f>ABS((I44+J44)-(I45+J45))</f>
        <v>9.6391497775580759E-2</v>
      </c>
      <c r="L44">
        <f>IF(K44&lt;0.05,1,0)</f>
        <v>0</v>
      </c>
    </row>
    <row r="45" spans="1:12" x14ac:dyDescent="0.2">
      <c r="A45" t="s">
        <v>2441</v>
      </c>
      <c r="B45" t="s">
        <v>1746</v>
      </c>
      <c r="C45">
        <v>0</v>
      </c>
      <c r="D45">
        <v>16718</v>
      </c>
      <c r="E45">
        <v>1562</v>
      </c>
      <c r="F45">
        <v>0</v>
      </c>
      <c r="G45">
        <v>0</v>
      </c>
      <c r="H45">
        <f>SUM(D44:E45)</f>
        <v>40460</v>
      </c>
      <c r="I45">
        <f>D45/$H44</f>
        <v>0.41319822046465643</v>
      </c>
      <c r="J45">
        <f>E45/$H44</f>
        <v>3.8606030647553136E-2</v>
      </c>
      <c r="K45">
        <f>ABS((I44+J44)-(I45+J45))</f>
        <v>9.6391497775580759E-2</v>
      </c>
      <c r="L45">
        <f>IF(K44&lt;0.05,1,0)</f>
        <v>0</v>
      </c>
    </row>
    <row r="46" spans="1:12" x14ac:dyDescent="0.2">
      <c r="A46" t="s">
        <v>2534</v>
      </c>
      <c r="B46" t="s">
        <v>1917</v>
      </c>
      <c r="C46">
        <v>0</v>
      </c>
      <c r="D46">
        <v>19511</v>
      </c>
      <c r="E46">
        <v>1531</v>
      </c>
      <c r="F46">
        <v>0</v>
      </c>
      <c r="G46">
        <v>1</v>
      </c>
      <c r="H46">
        <f>SUM(D46:E47)</f>
        <v>47718</v>
      </c>
      <c r="I46">
        <f>D46/$H46</f>
        <v>0.40888134456599184</v>
      </c>
      <c r="J46">
        <f>E46/$H46</f>
        <v>3.208432876482669E-2</v>
      </c>
      <c r="K46">
        <f>ABS((I46+J46)-(I47+J47))</f>
        <v>0.11806865333836297</v>
      </c>
      <c r="L46">
        <f>IF(K46&lt;0.05,1,0)</f>
        <v>0</v>
      </c>
    </row>
    <row r="47" spans="1:12" x14ac:dyDescent="0.2">
      <c r="A47" t="s">
        <v>2534</v>
      </c>
      <c r="B47" t="s">
        <v>1575</v>
      </c>
      <c r="C47">
        <v>1</v>
      </c>
      <c r="D47">
        <v>25295</v>
      </c>
      <c r="E47">
        <v>1381</v>
      </c>
      <c r="F47">
        <v>0</v>
      </c>
      <c r="G47">
        <v>0</v>
      </c>
      <c r="H47">
        <f>SUM(D46:E47)</f>
        <v>47718</v>
      </c>
      <c r="I47">
        <f>D47/$H46</f>
        <v>0.53009346577811312</v>
      </c>
      <c r="J47">
        <f>E47/$H46</f>
        <v>2.894086089106836E-2</v>
      </c>
      <c r="K47">
        <f>ABS((I46+J46)-(I47+J47))</f>
        <v>0.11806865333836297</v>
      </c>
      <c r="L47">
        <f>IF(K46&lt;0.05,1,0)</f>
        <v>0</v>
      </c>
    </row>
    <row r="48" spans="1:12" x14ac:dyDescent="0.2">
      <c r="A48" t="s">
        <v>2442</v>
      </c>
      <c r="B48" t="s">
        <v>1918</v>
      </c>
      <c r="C48">
        <v>0</v>
      </c>
      <c r="D48">
        <v>18053</v>
      </c>
      <c r="E48">
        <v>0</v>
      </c>
      <c r="F48">
        <v>0</v>
      </c>
      <c r="G48">
        <v>1</v>
      </c>
      <c r="H48">
        <f>SUM(D48:E49)</f>
        <v>45215</v>
      </c>
      <c r="I48">
        <f>D48/$H48</f>
        <v>0.39927015371005198</v>
      </c>
      <c r="J48">
        <f>E48/$H48</f>
        <v>0</v>
      </c>
      <c r="K48">
        <f>ABS((I48+J48)-(I49+J49))</f>
        <v>0.20145969257989599</v>
      </c>
      <c r="L48">
        <f>IF(K48&lt;0.05,1,0)</f>
        <v>0</v>
      </c>
    </row>
    <row r="49" spans="1:12" x14ac:dyDescent="0.2">
      <c r="A49" t="s">
        <v>2442</v>
      </c>
      <c r="B49" t="s">
        <v>1248</v>
      </c>
      <c r="C49">
        <v>1</v>
      </c>
      <c r="D49">
        <v>25607</v>
      </c>
      <c r="E49">
        <v>1555</v>
      </c>
      <c r="F49">
        <v>0</v>
      </c>
      <c r="G49">
        <v>0</v>
      </c>
      <c r="H49">
        <f>SUM(D48:E49)</f>
        <v>45215</v>
      </c>
      <c r="I49">
        <f>D49/$H48</f>
        <v>0.56633860444542738</v>
      </c>
      <c r="J49">
        <f>E49/$H48</f>
        <v>3.4391241844520623E-2</v>
      </c>
      <c r="K49">
        <f>ABS((I48+J48)-(I49+J49))</f>
        <v>0.20145969257989599</v>
      </c>
      <c r="L49">
        <f>IF(K48&lt;0.05,1,0)</f>
        <v>0</v>
      </c>
    </row>
    <row r="50" spans="1:12" x14ac:dyDescent="0.2">
      <c r="A50" t="s">
        <v>2535</v>
      </c>
      <c r="B50" t="s">
        <v>1919</v>
      </c>
      <c r="C50">
        <v>0</v>
      </c>
      <c r="D50">
        <v>15697</v>
      </c>
      <c r="E50">
        <v>1402</v>
      </c>
      <c r="F50">
        <v>0</v>
      </c>
      <c r="G50">
        <v>1</v>
      </c>
      <c r="H50">
        <f>SUM(D50:E51)</f>
        <v>50189</v>
      </c>
      <c r="I50">
        <f>D50/$H50</f>
        <v>0.31275777560820101</v>
      </c>
      <c r="J50">
        <f>E50/$H50</f>
        <v>2.7934407937994381E-2</v>
      </c>
      <c r="K50">
        <f>ABS((I50+J50)-(I51+J51))</f>
        <v>0.31861563290760925</v>
      </c>
      <c r="L50">
        <f>IF(K50&lt;0.05,1,0)</f>
        <v>0</v>
      </c>
    </row>
    <row r="51" spans="1:12" x14ac:dyDescent="0.2">
      <c r="A51" t="s">
        <v>2535</v>
      </c>
      <c r="B51" t="s">
        <v>1086</v>
      </c>
      <c r="C51">
        <v>1</v>
      </c>
      <c r="D51">
        <v>33090</v>
      </c>
      <c r="E51">
        <v>0</v>
      </c>
      <c r="F51">
        <v>1</v>
      </c>
      <c r="G51">
        <v>0</v>
      </c>
      <c r="H51">
        <f>SUM(D50:E51)</f>
        <v>50189</v>
      </c>
      <c r="I51">
        <f>D51/$H50</f>
        <v>0.65930781645380465</v>
      </c>
      <c r="J51">
        <f>E51/$H50</f>
        <v>0</v>
      </c>
      <c r="K51">
        <f>ABS((I50+J50)-(I51+J51))</f>
        <v>0.31861563290760925</v>
      </c>
      <c r="L51">
        <f>IF(K50&lt;0.05,1,0)</f>
        <v>0</v>
      </c>
    </row>
    <row r="52" spans="1:12" x14ac:dyDescent="0.2">
      <c r="A52" t="s">
        <v>2443</v>
      </c>
      <c r="B52" t="s">
        <v>1920</v>
      </c>
      <c r="C52">
        <v>0</v>
      </c>
      <c r="D52">
        <v>22954</v>
      </c>
      <c r="E52">
        <v>0</v>
      </c>
      <c r="F52">
        <v>0</v>
      </c>
      <c r="G52">
        <v>1</v>
      </c>
      <c r="H52">
        <f>SUM(D52:E53)</f>
        <v>54548</v>
      </c>
      <c r="I52">
        <f>D52/$H52</f>
        <v>0.42080369582752802</v>
      </c>
      <c r="J52">
        <f>E52/$H52</f>
        <v>0</v>
      </c>
      <c r="K52">
        <f>ABS((I52+J52)-(I53+J53))</f>
        <v>0.1583926083449439</v>
      </c>
      <c r="L52">
        <f>IF(K52&lt;0.05,1,0)</f>
        <v>0</v>
      </c>
    </row>
    <row r="53" spans="1:12" x14ac:dyDescent="0.2">
      <c r="A53" t="s">
        <v>2443</v>
      </c>
      <c r="B53" t="s">
        <v>655</v>
      </c>
      <c r="C53">
        <v>1</v>
      </c>
      <c r="D53">
        <v>29805</v>
      </c>
      <c r="E53">
        <v>1789</v>
      </c>
      <c r="F53">
        <v>1</v>
      </c>
      <c r="G53">
        <v>0</v>
      </c>
      <c r="H53">
        <f>SUM(D52:E53)</f>
        <v>54548</v>
      </c>
      <c r="I53">
        <f>D53/$H52</f>
        <v>0.54639950135660331</v>
      </c>
      <c r="J53">
        <f>E53/$H52</f>
        <v>3.2796802815868595E-2</v>
      </c>
      <c r="K53">
        <f>ABS((I52+J52)-(I53+J53))</f>
        <v>0.1583926083449439</v>
      </c>
      <c r="L53">
        <f>IF(K52&lt;0.05,1,0)</f>
        <v>0</v>
      </c>
    </row>
    <row r="54" spans="1:12" x14ac:dyDescent="0.2">
      <c r="A54" t="s">
        <v>2445</v>
      </c>
      <c r="B54" t="s">
        <v>1921</v>
      </c>
      <c r="C54">
        <v>0</v>
      </c>
      <c r="D54">
        <v>17238</v>
      </c>
      <c r="E54">
        <v>1961</v>
      </c>
      <c r="F54">
        <v>0</v>
      </c>
      <c r="G54">
        <v>1</v>
      </c>
      <c r="H54">
        <f>SUM(D54:E55)</f>
        <v>51028</v>
      </c>
      <c r="I54">
        <f>D54/$H54</f>
        <v>0.33781453319746024</v>
      </c>
      <c r="J54">
        <f>E54/$H54</f>
        <v>3.8429881633612918E-2</v>
      </c>
      <c r="K54">
        <f>ABS((I54+J54)-(I55+J55))</f>
        <v>0.24751117033785364</v>
      </c>
      <c r="L54">
        <f>IF(K54&lt;0.05,1,0)</f>
        <v>0</v>
      </c>
    </row>
    <row r="55" spans="1:12" x14ac:dyDescent="0.2">
      <c r="A55" t="s">
        <v>2445</v>
      </c>
      <c r="B55" t="s">
        <v>1456</v>
      </c>
      <c r="C55">
        <v>1</v>
      </c>
      <c r="D55">
        <v>31829</v>
      </c>
      <c r="E55">
        <v>0</v>
      </c>
      <c r="F55">
        <v>1</v>
      </c>
      <c r="G55">
        <v>0</v>
      </c>
      <c r="H55">
        <f>SUM(D54:E55)</f>
        <v>51028</v>
      </c>
      <c r="I55">
        <f>D55/$H54</f>
        <v>0.62375558516892682</v>
      </c>
      <c r="J55">
        <f>E55/$H54</f>
        <v>0</v>
      </c>
      <c r="K55">
        <f>ABS((I54+J54)-(I55+J55))</f>
        <v>0.24751117033785364</v>
      </c>
      <c r="L55">
        <f>IF(K54&lt;0.05,1,0)</f>
        <v>0</v>
      </c>
    </row>
    <row r="57" spans="1:12" x14ac:dyDescent="0.2">
      <c r="B57" s="141" t="s">
        <v>175</v>
      </c>
      <c r="C57" t="s">
        <v>2404</v>
      </c>
      <c r="D57" t="s">
        <v>2405</v>
      </c>
      <c r="E57" t="s">
        <v>2405</v>
      </c>
      <c r="F57" t="s">
        <v>2406</v>
      </c>
      <c r="G57" t="s">
        <v>2407</v>
      </c>
      <c r="H57" t="s">
        <v>2405</v>
      </c>
      <c r="I57" t="s">
        <v>2408</v>
      </c>
      <c r="J57" t="s">
        <v>2408</v>
      </c>
      <c r="K57" t="s">
        <v>2409</v>
      </c>
      <c r="L57" t="s">
        <v>2406</v>
      </c>
    </row>
    <row r="58" spans="1:12" x14ac:dyDescent="0.2">
      <c r="A58" s="142"/>
      <c r="B58" s="142" t="s">
        <v>2411</v>
      </c>
      <c r="C58" s="142" t="s">
        <v>2412</v>
      </c>
      <c r="D58" s="142" t="s">
        <v>2413</v>
      </c>
      <c r="E58" s="142" t="s">
        <v>2414</v>
      </c>
      <c r="F58" s="142" t="s">
        <v>2415</v>
      </c>
      <c r="G58" s="142" t="s">
        <v>2416</v>
      </c>
      <c r="H58" s="142" t="s">
        <v>2417</v>
      </c>
      <c r="I58" s="142" t="s">
        <v>2413</v>
      </c>
      <c r="J58" s="142" t="s">
        <v>2414</v>
      </c>
      <c r="K58" s="142"/>
      <c r="L58" s="142" t="s">
        <v>2418</v>
      </c>
    </row>
    <row r="59" spans="1:12" x14ac:dyDescent="0.2">
      <c r="A59" t="s">
        <v>2446</v>
      </c>
      <c r="B59" t="s">
        <v>1922</v>
      </c>
      <c r="C59">
        <v>0</v>
      </c>
      <c r="D59">
        <v>5353</v>
      </c>
      <c r="E59">
        <v>377</v>
      </c>
      <c r="F59">
        <v>0</v>
      </c>
      <c r="G59">
        <v>1</v>
      </c>
      <c r="H59">
        <f>SUM(D59:E60)</f>
        <v>11742</v>
      </c>
      <c r="I59">
        <f>D59/$H59</f>
        <v>0.45588485777550675</v>
      </c>
      <c r="J59">
        <f>E59/$H59</f>
        <v>3.2106966445239311E-2</v>
      </c>
      <c r="K59">
        <f>ABS((I59+J59)-(I60+J60))</f>
        <v>2.4016351558507898E-2</v>
      </c>
      <c r="L59">
        <f>IF(K59&lt;0.05,1,0)</f>
        <v>1</v>
      </c>
    </row>
    <row r="60" spans="1:12" x14ac:dyDescent="0.2">
      <c r="A60" t="s">
        <v>2446</v>
      </c>
      <c r="B60" t="s">
        <v>1437</v>
      </c>
      <c r="C60">
        <v>1</v>
      </c>
      <c r="D60">
        <v>5727</v>
      </c>
      <c r="E60">
        <v>285</v>
      </c>
      <c r="F60">
        <v>0</v>
      </c>
      <c r="G60">
        <v>0</v>
      </c>
      <c r="H60">
        <f>SUM(D59:E60)</f>
        <v>11742</v>
      </c>
      <c r="I60">
        <f>D60/$H59</f>
        <v>0.48773633111905978</v>
      </c>
      <c r="J60">
        <f>E60/$H59</f>
        <v>2.4271844660194174E-2</v>
      </c>
      <c r="K60">
        <f>ABS((I59+J59)-(I60+J60))</f>
        <v>2.4016351558507898E-2</v>
      </c>
      <c r="L60">
        <f>IF(K59&lt;0.05,1,0)</f>
        <v>1</v>
      </c>
    </row>
    <row r="61" spans="1:12" x14ac:dyDescent="0.2">
      <c r="A61" t="s">
        <v>2448</v>
      </c>
      <c r="B61" t="s">
        <v>1469</v>
      </c>
      <c r="C61">
        <v>1</v>
      </c>
      <c r="D61">
        <v>5173</v>
      </c>
      <c r="E61">
        <v>249</v>
      </c>
      <c r="F61">
        <v>1</v>
      </c>
      <c r="G61">
        <v>1</v>
      </c>
      <c r="H61">
        <f>SUM(D61:E62)</f>
        <v>6084</v>
      </c>
      <c r="I61">
        <f>D61/$H61</f>
        <v>0.85026298487836949</v>
      </c>
      <c r="J61">
        <f>E61/$H61</f>
        <v>4.0927021696252466E-2</v>
      </c>
      <c r="K61">
        <f>ABS((I61+J61)-(I62+J62))</f>
        <v>0.78238001314924399</v>
      </c>
      <c r="L61">
        <f>IF(K61&lt;0.05,1,0)</f>
        <v>0</v>
      </c>
    </row>
    <row r="62" spans="1:12" x14ac:dyDescent="0.2">
      <c r="A62" t="s">
        <v>2448</v>
      </c>
      <c r="B62" t="s">
        <v>615</v>
      </c>
      <c r="C62">
        <v>0</v>
      </c>
      <c r="D62">
        <v>662</v>
      </c>
      <c r="E62">
        <v>0</v>
      </c>
      <c r="F62">
        <v>0</v>
      </c>
      <c r="G62">
        <v>0</v>
      </c>
      <c r="H62">
        <f>SUM(D61:E62)</f>
        <v>6084</v>
      </c>
      <c r="I62">
        <f>D62/$H61</f>
        <v>0.10880999342537805</v>
      </c>
      <c r="J62">
        <f>E62/$H61</f>
        <v>0</v>
      </c>
      <c r="K62">
        <f>ABS((I61+J61)-(I62+J62))</f>
        <v>0.78238001314924399</v>
      </c>
      <c r="L62">
        <f>IF(K61&lt;0.05,1,0)</f>
        <v>0</v>
      </c>
    </row>
    <row r="63" spans="1:12" x14ac:dyDescent="0.2">
      <c r="A63" t="s">
        <v>2449</v>
      </c>
      <c r="B63" t="s">
        <v>1926</v>
      </c>
      <c r="C63">
        <v>0</v>
      </c>
      <c r="D63">
        <v>4245</v>
      </c>
      <c r="E63">
        <v>401</v>
      </c>
      <c r="F63">
        <v>0</v>
      </c>
      <c r="G63">
        <v>1</v>
      </c>
      <c r="H63">
        <f>SUM(D63:E64)</f>
        <v>13510</v>
      </c>
      <c r="I63">
        <f>D63/$H63</f>
        <v>0.31421169504071056</v>
      </c>
      <c r="J63">
        <f>E63/$H63</f>
        <v>2.9681717246484086E-2</v>
      </c>
      <c r="K63">
        <f>ABS((I63+J63)-(I64+J64))</f>
        <v>0.31221317542561061</v>
      </c>
      <c r="L63">
        <f>IF(K63&lt;0.05,1,0)</f>
        <v>0</v>
      </c>
    </row>
    <row r="64" spans="1:12" x14ac:dyDescent="0.2">
      <c r="A64" t="s">
        <v>2449</v>
      </c>
      <c r="B64" t="s">
        <v>1473</v>
      </c>
      <c r="C64">
        <v>1</v>
      </c>
      <c r="D64">
        <v>8864</v>
      </c>
      <c r="E64">
        <v>0</v>
      </c>
      <c r="F64">
        <v>1</v>
      </c>
      <c r="G64">
        <v>0</v>
      </c>
      <c r="H64">
        <f>SUM(D63:E64)</f>
        <v>13510</v>
      </c>
      <c r="I64">
        <f>D64/$H63</f>
        <v>0.65610658771280528</v>
      </c>
      <c r="J64">
        <f>E64/$H63</f>
        <v>0</v>
      </c>
      <c r="K64">
        <f>ABS((I63+J63)-(I64+J64))</f>
        <v>0.31221317542561061</v>
      </c>
      <c r="L64">
        <f>IF(K63&lt;0.05,1,0)</f>
        <v>0</v>
      </c>
    </row>
    <row r="65" spans="1:12" x14ac:dyDescent="0.2">
      <c r="A65" t="s">
        <v>2450</v>
      </c>
      <c r="B65" t="s">
        <v>1476</v>
      </c>
      <c r="C65">
        <v>1</v>
      </c>
      <c r="D65">
        <v>5854</v>
      </c>
      <c r="E65">
        <v>392</v>
      </c>
      <c r="F65">
        <v>1</v>
      </c>
      <c r="G65">
        <v>1</v>
      </c>
      <c r="H65">
        <f>SUM(D65:E66)</f>
        <v>8316</v>
      </c>
      <c r="I65">
        <f>D65/$H65</f>
        <v>0.70394420394420398</v>
      </c>
      <c r="J65">
        <f>E65/$H65</f>
        <v>4.7138047138047139E-2</v>
      </c>
      <c r="K65">
        <f>ABS((I65+J65)-(I66+J66))</f>
        <v>0.50216450216450226</v>
      </c>
      <c r="L65">
        <f>IF(K65&lt;0.05,1,0)</f>
        <v>0</v>
      </c>
    </row>
    <row r="66" spans="1:12" x14ac:dyDescent="0.2">
      <c r="A66" t="s">
        <v>2450</v>
      </c>
      <c r="B66" t="s">
        <v>1341</v>
      </c>
      <c r="C66">
        <v>0</v>
      </c>
      <c r="D66">
        <v>2070</v>
      </c>
      <c r="E66">
        <v>0</v>
      </c>
      <c r="F66">
        <v>0</v>
      </c>
      <c r="G66">
        <v>0</v>
      </c>
      <c r="H66">
        <f>SUM(D65:E66)</f>
        <v>8316</v>
      </c>
      <c r="I66">
        <f>D66/$H65</f>
        <v>0.24891774891774893</v>
      </c>
      <c r="J66">
        <f>E66/$H65</f>
        <v>0</v>
      </c>
      <c r="K66">
        <f>ABS((I65+J65)-(I66+J66))</f>
        <v>0.50216450216450226</v>
      </c>
      <c r="L66">
        <f>IF(K65&lt;0.05,1,0)</f>
        <v>0</v>
      </c>
    </row>
    <row r="67" spans="1:12" x14ac:dyDescent="0.2">
      <c r="A67" t="s">
        <v>2451</v>
      </c>
      <c r="B67" t="s">
        <v>1480</v>
      </c>
      <c r="C67">
        <v>1</v>
      </c>
      <c r="D67">
        <v>5810</v>
      </c>
      <c r="E67">
        <v>503</v>
      </c>
      <c r="F67">
        <v>1</v>
      </c>
      <c r="G67">
        <v>1</v>
      </c>
      <c r="H67">
        <f>SUM(D67:E68)</f>
        <v>10313</v>
      </c>
      <c r="I67">
        <f>D67/$H67</f>
        <v>0.56336662464850185</v>
      </c>
      <c r="J67">
        <f>E67/$H67</f>
        <v>4.8773392805197324E-2</v>
      </c>
      <c r="K67">
        <f>ABS((I67+J67)-(I68+J68))</f>
        <v>0.2242800349073984</v>
      </c>
      <c r="L67">
        <f>IF(K67&lt;0.05,1,0)</f>
        <v>0</v>
      </c>
    </row>
    <row r="68" spans="1:12" x14ac:dyDescent="0.2">
      <c r="A68" t="s">
        <v>2451</v>
      </c>
      <c r="B68" t="s">
        <v>1927</v>
      </c>
      <c r="C68">
        <v>0</v>
      </c>
      <c r="D68">
        <v>3678</v>
      </c>
      <c r="E68">
        <v>322</v>
      </c>
      <c r="F68">
        <v>0</v>
      </c>
      <c r="G68">
        <v>0</v>
      </c>
      <c r="H68">
        <f>SUM(D67:E68)</f>
        <v>10313</v>
      </c>
      <c r="I68">
        <f>D68/$H67</f>
        <v>0.35663725395132356</v>
      </c>
      <c r="J68">
        <f>E68/$H67</f>
        <v>3.1222728594977212E-2</v>
      </c>
      <c r="K68">
        <f>ABS((I67+J67)-(I68+J68))</f>
        <v>0.2242800349073984</v>
      </c>
      <c r="L68">
        <f>IF(K67&lt;0.05,1,0)</f>
        <v>0</v>
      </c>
    </row>
    <row r="69" spans="1:12" x14ac:dyDescent="0.2">
      <c r="A69" t="s">
        <v>2452</v>
      </c>
      <c r="B69" t="s">
        <v>1482</v>
      </c>
      <c r="C69">
        <v>0</v>
      </c>
      <c r="D69">
        <v>5274</v>
      </c>
      <c r="E69">
        <v>373</v>
      </c>
      <c r="F69">
        <v>0</v>
      </c>
      <c r="G69">
        <v>1</v>
      </c>
      <c r="H69">
        <f>SUM(D69:E70)</f>
        <v>11559</v>
      </c>
      <c r="I69">
        <f>D69/$H69</f>
        <v>0.45626784323903452</v>
      </c>
      <c r="J69">
        <f>E69/$H69</f>
        <v>3.2269227441820224E-2</v>
      </c>
      <c r="K69">
        <f>ABS((I69+J69)-(I70+J70))</f>
        <v>2.2925858638290553E-2</v>
      </c>
      <c r="L69">
        <f>IF(K69&lt;0.05,1,0)</f>
        <v>1</v>
      </c>
    </row>
    <row r="70" spans="1:12" x14ac:dyDescent="0.2">
      <c r="A70" t="s">
        <v>2452</v>
      </c>
      <c r="B70" t="s">
        <v>1483</v>
      </c>
      <c r="C70">
        <v>1</v>
      </c>
      <c r="D70">
        <v>5501</v>
      </c>
      <c r="E70">
        <v>411</v>
      </c>
      <c r="F70">
        <v>1</v>
      </c>
      <c r="G70">
        <v>0</v>
      </c>
      <c r="H70">
        <f>SUM(D69:E70)</f>
        <v>11559</v>
      </c>
      <c r="I70">
        <f>D70/$H69</f>
        <v>0.47590622026126828</v>
      </c>
      <c r="J70">
        <f>E70/$H69</f>
        <v>3.555670905787698E-2</v>
      </c>
      <c r="K70">
        <f>ABS((I69+J69)-(I70+J70))</f>
        <v>2.2925858638290553E-2</v>
      </c>
      <c r="L70">
        <f>IF(K69&lt;0.05,1,0)</f>
        <v>1</v>
      </c>
    </row>
    <row r="71" spans="1:12" x14ac:dyDescent="0.2">
      <c r="A71" t="s">
        <v>2536</v>
      </c>
      <c r="B71" t="s">
        <v>1928</v>
      </c>
      <c r="C71">
        <v>0</v>
      </c>
      <c r="D71">
        <v>5847</v>
      </c>
      <c r="E71">
        <v>323</v>
      </c>
      <c r="F71">
        <v>0</v>
      </c>
      <c r="G71">
        <v>1</v>
      </c>
      <c r="H71">
        <f>SUM(D71:E72)</f>
        <v>13022</v>
      </c>
      <c r="I71">
        <f>D71/$H71</f>
        <v>0.44900936876055908</v>
      </c>
      <c r="J71">
        <f>E71/$H71</f>
        <v>2.4804177545691905E-2</v>
      </c>
      <c r="K71">
        <f>ABS((I71+J71)-(I72+J72))</f>
        <v>5.2372907387498058E-2</v>
      </c>
      <c r="L71">
        <f>IF(K71&lt;0.05,1,0)</f>
        <v>0</v>
      </c>
    </row>
    <row r="72" spans="1:12" x14ac:dyDescent="0.2">
      <c r="A72" t="s">
        <v>2536</v>
      </c>
      <c r="B72" t="s">
        <v>1929</v>
      </c>
      <c r="C72">
        <v>1</v>
      </c>
      <c r="D72">
        <v>6453</v>
      </c>
      <c r="E72">
        <v>399</v>
      </c>
      <c r="F72">
        <v>0</v>
      </c>
      <c r="G72">
        <v>0</v>
      </c>
      <c r="H72">
        <f>SUM(D71:E72)</f>
        <v>13022</v>
      </c>
      <c r="I72">
        <f>D72/$H71</f>
        <v>0.49554599907848257</v>
      </c>
      <c r="J72">
        <f>E72/$H71</f>
        <v>3.0640454615266471E-2</v>
      </c>
      <c r="K72">
        <f>ABS((I71+J71)-(I72+J72))</f>
        <v>5.2372907387498058E-2</v>
      </c>
      <c r="L72">
        <f>IF(K71&lt;0.05,1,0)</f>
        <v>0</v>
      </c>
    </row>
    <row r="73" spans="1:12" x14ac:dyDescent="0.2">
      <c r="A73" t="s">
        <v>2569</v>
      </c>
      <c r="B73" t="s">
        <v>1495</v>
      </c>
      <c r="C73">
        <v>1</v>
      </c>
      <c r="D73">
        <v>7474</v>
      </c>
      <c r="E73">
        <v>0</v>
      </c>
      <c r="F73">
        <v>1</v>
      </c>
      <c r="G73">
        <v>1</v>
      </c>
      <c r="H73">
        <f>SUM(D73:E74)</f>
        <v>11526</v>
      </c>
      <c r="I73">
        <f>D73/$H73</f>
        <v>0.64844698941523515</v>
      </c>
      <c r="J73">
        <f>E73/$H73</f>
        <v>0</v>
      </c>
      <c r="K73">
        <f>ABS((I73+J73)-(I74+J74))</f>
        <v>0.29689397883047031</v>
      </c>
      <c r="L73">
        <f>IF(K73&lt;0.05,1,0)</f>
        <v>0</v>
      </c>
    </row>
    <row r="74" spans="1:12" x14ac:dyDescent="0.2">
      <c r="A74" t="s">
        <v>2569</v>
      </c>
      <c r="B74" t="s">
        <v>1933</v>
      </c>
      <c r="C74">
        <v>0</v>
      </c>
      <c r="D74">
        <v>3733</v>
      </c>
      <c r="E74">
        <v>319</v>
      </c>
      <c r="F74">
        <v>0</v>
      </c>
      <c r="G74">
        <v>0</v>
      </c>
      <c r="H74">
        <f>SUM(D73:E74)</f>
        <v>11526</v>
      </c>
      <c r="I74">
        <f>D74/$H73</f>
        <v>0.32387645323616171</v>
      </c>
      <c r="J74">
        <f>E74/$H73</f>
        <v>2.7676557348603158E-2</v>
      </c>
      <c r="K74">
        <f>ABS((I73+J73)-(I74+J74))</f>
        <v>0.29689397883047031</v>
      </c>
      <c r="L74">
        <f>IF(K73&lt;0.05,1,0)</f>
        <v>0</v>
      </c>
    </row>
    <row r="75" spans="1:12" x14ac:dyDescent="0.2">
      <c r="A75" t="s">
        <v>2570</v>
      </c>
      <c r="B75" t="s">
        <v>1934</v>
      </c>
      <c r="C75">
        <v>1</v>
      </c>
      <c r="D75">
        <v>7669</v>
      </c>
      <c r="E75">
        <v>0</v>
      </c>
      <c r="F75">
        <v>0</v>
      </c>
      <c r="G75">
        <v>1</v>
      </c>
      <c r="H75">
        <f>SUM(D75:E76)</f>
        <v>14242</v>
      </c>
      <c r="I75">
        <f>D75/$H75</f>
        <v>0.53847774189018394</v>
      </c>
      <c r="J75">
        <f>E75/$H75</f>
        <v>0</v>
      </c>
      <c r="K75">
        <f>ABS((I75+J75)-(I76+J76))</f>
        <v>7.6955483780367928E-2</v>
      </c>
      <c r="L75">
        <f>IF(K75&lt;0.05,1,0)</f>
        <v>0</v>
      </c>
    </row>
    <row r="76" spans="1:12" x14ac:dyDescent="0.2">
      <c r="A76" t="s">
        <v>2570</v>
      </c>
      <c r="B76" t="s">
        <v>1935</v>
      </c>
      <c r="C76">
        <v>0</v>
      </c>
      <c r="D76">
        <v>6313</v>
      </c>
      <c r="E76">
        <v>260</v>
      </c>
      <c r="F76">
        <v>0</v>
      </c>
      <c r="G76">
        <v>0</v>
      </c>
      <c r="H76">
        <f>SUM(D75:E76)</f>
        <v>14242</v>
      </c>
      <c r="I76">
        <f>D76/$H75</f>
        <v>0.44326639516921779</v>
      </c>
      <c r="J76">
        <f>E76/$H75</f>
        <v>1.8255862940598229E-2</v>
      </c>
      <c r="K76">
        <f>ABS((I75+J75)-(I76+J76))</f>
        <v>7.6955483780367928E-2</v>
      </c>
      <c r="L76">
        <f>IF(K75&lt;0.05,1,0)</f>
        <v>0</v>
      </c>
    </row>
    <row r="77" spans="1:12" x14ac:dyDescent="0.2">
      <c r="A77" t="s">
        <v>2454</v>
      </c>
      <c r="B77" t="s">
        <v>1498</v>
      </c>
      <c r="C77">
        <v>1</v>
      </c>
      <c r="D77">
        <v>6616</v>
      </c>
      <c r="E77">
        <v>431</v>
      </c>
      <c r="F77">
        <v>1</v>
      </c>
      <c r="G77">
        <v>1</v>
      </c>
      <c r="H77">
        <f>SUM(D77:E78)</f>
        <v>13194</v>
      </c>
      <c r="I77">
        <f>D77/$H77</f>
        <v>0.50144004850689705</v>
      </c>
      <c r="J77">
        <f>E77/$H77</f>
        <v>3.2666363498559954E-2</v>
      </c>
      <c r="K77">
        <f>ABS((I77+J77)-(I78+J78))</f>
        <v>6.8212824010914053E-2</v>
      </c>
      <c r="L77">
        <f>IF(K77&lt;0.05,1,0)</f>
        <v>0</v>
      </c>
    </row>
    <row r="78" spans="1:12" x14ac:dyDescent="0.2">
      <c r="A78" t="s">
        <v>2454</v>
      </c>
      <c r="B78" t="s">
        <v>1936</v>
      </c>
      <c r="C78">
        <v>0</v>
      </c>
      <c r="D78">
        <v>5894</v>
      </c>
      <c r="E78">
        <v>253</v>
      </c>
      <c r="F78">
        <v>0</v>
      </c>
      <c r="G78">
        <v>0</v>
      </c>
      <c r="H78">
        <f>SUM(D77:E78)</f>
        <v>13194</v>
      </c>
      <c r="I78">
        <f>D78/$H77</f>
        <v>0.44671820524480826</v>
      </c>
      <c r="J78">
        <f>E78/$H77</f>
        <v>1.9175382749734727E-2</v>
      </c>
      <c r="K78">
        <f>ABS((I77+J77)-(I78+J78))</f>
        <v>6.8212824010914053E-2</v>
      </c>
      <c r="L78">
        <f>IF(K77&lt;0.05,1,0)</f>
        <v>0</v>
      </c>
    </row>
    <row r="79" spans="1:12" x14ac:dyDescent="0.2">
      <c r="A79" t="s">
        <v>2455</v>
      </c>
      <c r="B79" t="s">
        <v>1937</v>
      </c>
      <c r="C79">
        <v>0</v>
      </c>
      <c r="D79">
        <v>4229</v>
      </c>
      <c r="E79">
        <v>0</v>
      </c>
      <c r="F79">
        <v>0</v>
      </c>
      <c r="G79">
        <v>1</v>
      </c>
      <c r="H79">
        <f>SUM(D79:E80)</f>
        <v>10588</v>
      </c>
      <c r="I79">
        <f>D79/$H79</f>
        <v>0.3994144314318096</v>
      </c>
      <c r="J79">
        <f>E79/$H79</f>
        <v>0</v>
      </c>
      <c r="K79">
        <f>ABS((I79+J79)-(I80+J80))</f>
        <v>0.20117113713638085</v>
      </c>
      <c r="L79">
        <f>IF(K79&lt;0.05,1,0)</f>
        <v>0</v>
      </c>
    </row>
    <row r="80" spans="1:12" x14ac:dyDescent="0.2">
      <c r="A80" t="s">
        <v>2455</v>
      </c>
      <c r="B80" t="s">
        <v>1938</v>
      </c>
      <c r="C80">
        <v>1</v>
      </c>
      <c r="D80">
        <v>5765</v>
      </c>
      <c r="E80">
        <v>594</v>
      </c>
      <c r="F80">
        <v>0</v>
      </c>
      <c r="G80">
        <v>0</v>
      </c>
      <c r="H80">
        <f>SUM(D79:E80)</f>
        <v>10588</v>
      </c>
      <c r="I80">
        <f>D80/$H79</f>
        <v>0.54448432187381945</v>
      </c>
      <c r="J80">
        <f>E80/$H79</f>
        <v>5.6101246694370985E-2</v>
      </c>
      <c r="K80">
        <f>ABS((I79+J79)-(I80+J80))</f>
        <v>0.20117113713638085</v>
      </c>
      <c r="L80">
        <f>IF(K79&lt;0.05,1,0)</f>
        <v>0</v>
      </c>
    </row>
    <row r="81" spans="1:12" x14ac:dyDescent="0.2">
      <c r="A81" t="s">
        <v>2456</v>
      </c>
      <c r="B81" t="s">
        <v>1504</v>
      </c>
      <c r="C81">
        <v>1</v>
      </c>
      <c r="D81">
        <v>4845</v>
      </c>
      <c r="E81">
        <v>364</v>
      </c>
      <c r="F81">
        <v>1</v>
      </c>
      <c r="G81">
        <v>1</v>
      </c>
      <c r="H81">
        <f>SUM(D81:E82)</f>
        <v>8064</v>
      </c>
      <c r="I81">
        <f>D81/$H81</f>
        <v>0.60081845238095233</v>
      </c>
      <c r="J81">
        <f>E81/$H81</f>
        <v>4.5138888888888888E-2</v>
      </c>
      <c r="K81">
        <f>ABS((I81+J81)-(I82+J82))</f>
        <v>0.29191468253968245</v>
      </c>
      <c r="L81">
        <f>IF(K81&lt;0.05,1,0)</f>
        <v>0</v>
      </c>
    </row>
    <row r="82" spans="1:12" x14ac:dyDescent="0.2">
      <c r="A82" t="s">
        <v>2456</v>
      </c>
      <c r="B82" t="s">
        <v>40</v>
      </c>
      <c r="C82">
        <v>0</v>
      </c>
      <c r="D82">
        <v>2855</v>
      </c>
      <c r="E82">
        <v>0</v>
      </c>
      <c r="F82">
        <v>0</v>
      </c>
      <c r="G82">
        <v>0</v>
      </c>
      <c r="H82">
        <f>SUM(D81:E82)</f>
        <v>8064</v>
      </c>
      <c r="I82">
        <f>D82/$H81</f>
        <v>0.35404265873015872</v>
      </c>
      <c r="J82">
        <f>E82/$H81</f>
        <v>0</v>
      </c>
      <c r="K82">
        <f>ABS((I81+J81)-(I82+J82))</f>
        <v>0.29191468253968245</v>
      </c>
      <c r="L82">
        <f>IF(K81&lt;0.05,1,0)</f>
        <v>0</v>
      </c>
    </row>
    <row r="83" spans="1:12" x14ac:dyDescent="0.2">
      <c r="A83" t="s">
        <v>2457</v>
      </c>
      <c r="B83" t="s">
        <v>371</v>
      </c>
      <c r="C83">
        <v>1</v>
      </c>
      <c r="D83">
        <v>4042</v>
      </c>
      <c r="E83">
        <v>307</v>
      </c>
      <c r="F83">
        <v>1</v>
      </c>
      <c r="G83">
        <v>1</v>
      </c>
      <c r="H83">
        <f>SUM(D83:E84)</f>
        <v>5246</v>
      </c>
      <c r="I83">
        <f>D83/$H83</f>
        <v>0.77049180327868849</v>
      </c>
      <c r="J83">
        <f>E83/$H83</f>
        <v>5.8520777735417459E-2</v>
      </c>
      <c r="K83">
        <f>ABS((I83+J83)-(I84+J84))</f>
        <v>0.65802516202821193</v>
      </c>
      <c r="L83">
        <f>IF(K83&lt;0.05,1,0)</f>
        <v>0</v>
      </c>
    </row>
    <row r="84" spans="1:12" x14ac:dyDescent="0.2">
      <c r="A84" t="s">
        <v>2457</v>
      </c>
      <c r="B84" t="s">
        <v>1506</v>
      </c>
      <c r="C84">
        <v>0</v>
      </c>
      <c r="D84">
        <v>897</v>
      </c>
      <c r="E84">
        <v>0</v>
      </c>
      <c r="F84">
        <v>0</v>
      </c>
      <c r="G84">
        <v>0</v>
      </c>
      <c r="H84">
        <f>SUM(D83:E84)</f>
        <v>5246</v>
      </c>
      <c r="I84">
        <f>D84/$H83</f>
        <v>0.17098741898589401</v>
      </c>
      <c r="J84">
        <f>E84/$H83</f>
        <v>0</v>
      </c>
      <c r="K84">
        <f>ABS((I83+J83)-(I84+J84))</f>
        <v>0.65802516202821193</v>
      </c>
      <c r="L84">
        <f>IF(K83&lt;0.05,1,0)</f>
        <v>0</v>
      </c>
    </row>
    <row r="85" spans="1:12" x14ac:dyDescent="0.2">
      <c r="A85" t="s">
        <v>2458</v>
      </c>
      <c r="B85" t="s">
        <v>1510</v>
      </c>
      <c r="C85">
        <v>1</v>
      </c>
      <c r="D85">
        <v>4221</v>
      </c>
      <c r="E85">
        <v>433</v>
      </c>
      <c r="F85">
        <v>1</v>
      </c>
      <c r="G85">
        <v>1</v>
      </c>
      <c r="H85">
        <f>SUM(D85:E86)</f>
        <v>6439</v>
      </c>
      <c r="I85">
        <f>D85/$H85</f>
        <v>0.65553657400217424</v>
      </c>
      <c r="J85">
        <f>E85/$H85</f>
        <v>6.7246466842677433E-2</v>
      </c>
      <c r="K85">
        <f>ABS((I85+J85)-(I86+J86))</f>
        <v>0.44556608168970335</v>
      </c>
      <c r="L85">
        <f>IF(K85&lt;0.05,1,0)</f>
        <v>0</v>
      </c>
    </row>
    <row r="86" spans="1:12" x14ac:dyDescent="0.2">
      <c r="A86" t="s">
        <v>2458</v>
      </c>
      <c r="B86" t="s">
        <v>1940</v>
      </c>
      <c r="C86">
        <v>0</v>
      </c>
      <c r="D86">
        <v>1785</v>
      </c>
      <c r="E86">
        <v>0</v>
      </c>
      <c r="F86">
        <v>0</v>
      </c>
      <c r="G86">
        <v>0</v>
      </c>
      <c r="H86">
        <f>SUM(D85:E86)</f>
        <v>6439</v>
      </c>
      <c r="I86">
        <f>D86/$H85</f>
        <v>0.27721695915514832</v>
      </c>
      <c r="J86">
        <f>E86/$H85</f>
        <v>0</v>
      </c>
      <c r="K86">
        <f>ABS((I85+J85)-(I86+J86))</f>
        <v>0.44556608168970335</v>
      </c>
      <c r="L86">
        <f>IF(K85&lt;0.05,1,0)</f>
        <v>0</v>
      </c>
    </row>
    <row r="87" spans="1:12" x14ac:dyDescent="0.2">
      <c r="A87" t="s">
        <v>2459</v>
      </c>
      <c r="B87" t="s">
        <v>1941</v>
      </c>
      <c r="C87">
        <v>0</v>
      </c>
      <c r="D87">
        <v>5351</v>
      </c>
      <c r="E87">
        <v>0</v>
      </c>
      <c r="F87">
        <v>0</v>
      </c>
      <c r="G87">
        <v>1</v>
      </c>
      <c r="H87">
        <f>SUM(D87:E88)</f>
        <v>11975</v>
      </c>
      <c r="I87">
        <f>D87/$H87</f>
        <v>0.44684759916492695</v>
      </c>
      <c r="J87">
        <f>E87/$H87</f>
        <v>0</v>
      </c>
      <c r="K87">
        <f>ABS((I87+J87)-(I88+J88))</f>
        <v>0.10630480167014617</v>
      </c>
      <c r="L87">
        <f>IF(K87&lt;0.05,1,0)</f>
        <v>0</v>
      </c>
    </row>
    <row r="88" spans="1:12" x14ac:dyDescent="0.2">
      <c r="A88" t="s">
        <v>2459</v>
      </c>
      <c r="B88" t="s">
        <v>1781</v>
      </c>
      <c r="C88">
        <v>1</v>
      </c>
      <c r="D88">
        <v>6129</v>
      </c>
      <c r="E88">
        <v>495</v>
      </c>
      <c r="F88">
        <v>0</v>
      </c>
      <c r="G88">
        <v>0</v>
      </c>
      <c r="H88">
        <f>SUM(D87:E88)</f>
        <v>11975</v>
      </c>
      <c r="I88">
        <f>D88/$H87</f>
        <v>0.51181628392484346</v>
      </c>
      <c r="J88">
        <f>E88/$H87</f>
        <v>4.1336116910229648E-2</v>
      </c>
      <c r="K88">
        <f>ABS((I87+J87)-(I88+J88))</f>
        <v>0.10630480167014617</v>
      </c>
      <c r="L88">
        <f>IF(K87&lt;0.05,1,0)</f>
        <v>0</v>
      </c>
    </row>
    <row r="89" spans="1:12" x14ac:dyDescent="0.2">
      <c r="A89" t="s">
        <v>2571</v>
      </c>
      <c r="B89" t="s">
        <v>1518</v>
      </c>
      <c r="C89">
        <v>1</v>
      </c>
      <c r="D89">
        <v>6215</v>
      </c>
      <c r="E89">
        <v>671</v>
      </c>
      <c r="F89">
        <v>1</v>
      </c>
      <c r="G89">
        <v>1</v>
      </c>
      <c r="H89">
        <f>SUM(D89:E90)</f>
        <v>13275</v>
      </c>
      <c r="I89">
        <f>D89/$H89</f>
        <v>0.46817325800376647</v>
      </c>
      <c r="J89">
        <f>E89/$H89</f>
        <v>5.0546139359698684E-2</v>
      </c>
      <c r="K89">
        <f>ABS((I89+J89)-(I90+J90))</f>
        <v>3.7438794726930347E-2</v>
      </c>
      <c r="L89">
        <f>IF(K89&lt;0.05,1,0)</f>
        <v>1</v>
      </c>
    </row>
    <row r="90" spans="1:12" x14ac:dyDescent="0.2">
      <c r="A90" t="s">
        <v>2571</v>
      </c>
      <c r="B90" t="s">
        <v>1945</v>
      </c>
      <c r="C90">
        <v>0</v>
      </c>
      <c r="D90">
        <v>6389</v>
      </c>
      <c r="E90">
        <v>0</v>
      </c>
      <c r="F90">
        <v>0</v>
      </c>
      <c r="G90">
        <v>0</v>
      </c>
      <c r="H90">
        <f>SUM(D89:E90)</f>
        <v>13275</v>
      </c>
      <c r="I90">
        <f>D90/$H89</f>
        <v>0.48128060263653483</v>
      </c>
      <c r="J90">
        <f>E90/$H89</f>
        <v>0</v>
      </c>
      <c r="K90">
        <f>ABS((I89+J89)-(I90+J90))</f>
        <v>3.7438794726930347E-2</v>
      </c>
      <c r="L90">
        <f>IF(K89&lt;0.05,1,0)</f>
        <v>1</v>
      </c>
    </row>
    <row r="91" spans="1:12" x14ac:dyDescent="0.2">
      <c r="A91" t="s">
        <v>2462</v>
      </c>
      <c r="B91" t="s">
        <v>1946</v>
      </c>
      <c r="C91">
        <v>0</v>
      </c>
      <c r="D91">
        <v>4253</v>
      </c>
      <c r="E91">
        <v>217</v>
      </c>
      <c r="F91">
        <v>0</v>
      </c>
      <c r="G91">
        <v>1</v>
      </c>
      <c r="H91">
        <f>SUM(D91:E92)</f>
        <v>14087</v>
      </c>
      <c r="I91">
        <f>D91/$H91</f>
        <v>0.30190956200752467</v>
      </c>
      <c r="J91">
        <f>E91/$H91</f>
        <v>1.5404273443600482E-2</v>
      </c>
      <c r="K91">
        <f>ABS((I91+J91)-(I92+J92))</f>
        <v>0.36537232909774964</v>
      </c>
      <c r="L91">
        <f>IF(K91&lt;0.05,1,0)</f>
        <v>0</v>
      </c>
    </row>
    <row r="92" spans="1:12" x14ac:dyDescent="0.2">
      <c r="A92" t="s">
        <v>2462</v>
      </c>
      <c r="B92" t="s">
        <v>1519</v>
      </c>
      <c r="C92">
        <v>1</v>
      </c>
      <c r="D92">
        <v>9129</v>
      </c>
      <c r="E92">
        <v>488</v>
      </c>
      <c r="F92">
        <v>1</v>
      </c>
      <c r="G92">
        <v>0</v>
      </c>
      <c r="H92">
        <f>SUM(D91:E92)</f>
        <v>14087</v>
      </c>
      <c r="I92">
        <f>D92/$H91</f>
        <v>0.6480442961595797</v>
      </c>
      <c r="J92">
        <f>E92/$H91</f>
        <v>3.4641868389295095E-2</v>
      </c>
      <c r="K92">
        <f>ABS((I91+J91)-(I92+J92))</f>
        <v>0.36537232909774964</v>
      </c>
      <c r="L92">
        <f>IF(K91&lt;0.05,1,0)</f>
        <v>0</v>
      </c>
    </row>
    <row r="93" spans="1:12" x14ac:dyDescent="0.2">
      <c r="A93" t="s">
        <v>2463</v>
      </c>
      <c r="B93" t="s">
        <v>100</v>
      </c>
      <c r="C93">
        <v>0</v>
      </c>
      <c r="D93">
        <v>4395</v>
      </c>
      <c r="E93">
        <v>0</v>
      </c>
      <c r="F93">
        <v>0</v>
      </c>
      <c r="G93">
        <v>1</v>
      </c>
      <c r="H93">
        <f>SUM(D93:E94)</f>
        <v>12658</v>
      </c>
      <c r="I93">
        <f>D93/$H93</f>
        <v>0.34721124980249646</v>
      </c>
      <c r="J93">
        <f>E93/$H93</f>
        <v>0</v>
      </c>
      <c r="K93">
        <f>ABS((I93+J93)-(I94+J94))</f>
        <v>0.30557750039500714</v>
      </c>
      <c r="L93">
        <f>IF(K93&lt;0.05,1,0)</f>
        <v>0</v>
      </c>
    </row>
    <row r="94" spans="1:12" x14ac:dyDescent="0.2">
      <c r="A94" t="s">
        <v>2463</v>
      </c>
      <c r="B94" t="s">
        <v>1521</v>
      </c>
      <c r="C94">
        <v>1</v>
      </c>
      <c r="D94">
        <v>7658</v>
      </c>
      <c r="E94">
        <v>605</v>
      </c>
      <c r="F94">
        <v>1</v>
      </c>
      <c r="G94">
        <v>0</v>
      </c>
      <c r="H94">
        <f>SUM(D93:E94)</f>
        <v>12658</v>
      </c>
      <c r="I94">
        <f>D94/$H93</f>
        <v>0.60499288987201771</v>
      </c>
      <c r="J94">
        <f>E94/$H93</f>
        <v>4.7795860325485856E-2</v>
      </c>
      <c r="K94">
        <f>ABS((I93+J93)-(I94+J94))</f>
        <v>0.30557750039500714</v>
      </c>
      <c r="L94">
        <f>IF(K93&lt;0.05,1,0)</f>
        <v>0</v>
      </c>
    </row>
    <row r="95" spans="1:12" x14ac:dyDescent="0.2">
      <c r="A95" t="s">
        <v>2572</v>
      </c>
      <c r="B95" t="s">
        <v>1522</v>
      </c>
      <c r="C95">
        <v>1</v>
      </c>
      <c r="D95">
        <v>5648</v>
      </c>
      <c r="E95">
        <v>0</v>
      </c>
      <c r="F95">
        <v>1</v>
      </c>
      <c r="G95">
        <v>1</v>
      </c>
      <c r="H95">
        <f>SUM(D95:E96)</f>
        <v>9778</v>
      </c>
      <c r="I95">
        <f>D95/$H95</f>
        <v>0.5776232358355492</v>
      </c>
      <c r="J95">
        <f>E95/$H95</f>
        <v>0</v>
      </c>
      <c r="K95">
        <f>ABS((I95+J95)-(I96+J96))</f>
        <v>0.1552464716710984</v>
      </c>
      <c r="L95">
        <f>IF(K95&lt;0.05,1,0)</f>
        <v>0</v>
      </c>
    </row>
    <row r="96" spans="1:12" x14ac:dyDescent="0.2">
      <c r="A96" t="s">
        <v>2572</v>
      </c>
      <c r="B96" t="s">
        <v>1784</v>
      </c>
      <c r="C96">
        <v>0</v>
      </c>
      <c r="D96">
        <v>3811</v>
      </c>
      <c r="E96">
        <v>319</v>
      </c>
      <c r="F96">
        <v>0</v>
      </c>
      <c r="G96">
        <v>0</v>
      </c>
      <c r="H96">
        <f>SUM(D95:E96)</f>
        <v>9778</v>
      </c>
      <c r="I96">
        <f>D96/$H95</f>
        <v>0.38975250562487218</v>
      </c>
      <c r="J96">
        <f>E96/$H95</f>
        <v>3.2624258539578649E-2</v>
      </c>
      <c r="K96">
        <f>ABS((I95+J95)-(I96+J96))</f>
        <v>0.1552464716710984</v>
      </c>
      <c r="L96">
        <f>IF(K95&lt;0.05,1,0)</f>
        <v>0</v>
      </c>
    </row>
    <row r="97" spans="1:12" x14ac:dyDescent="0.2">
      <c r="A97" t="s">
        <v>2464</v>
      </c>
      <c r="B97" t="s">
        <v>1947</v>
      </c>
      <c r="C97">
        <v>0</v>
      </c>
      <c r="D97">
        <v>4854</v>
      </c>
      <c r="E97">
        <v>0</v>
      </c>
      <c r="F97">
        <v>0</v>
      </c>
      <c r="G97">
        <v>1</v>
      </c>
      <c r="H97">
        <f>SUM(D97:E98)</f>
        <v>12583</v>
      </c>
      <c r="I97">
        <f>D97/$H97</f>
        <v>0.38575856314074547</v>
      </c>
      <c r="J97">
        <f>E97/$H97</f>
        <v>0</v>
      </c>
      <c r="K97">
        <f>ABS((I97+J97)-(I98+J98))</f>
        <v>0.22848287371850912</v>
      </c>
      <c r="L97">
        <f>IF(K97&lt;0.05,1,0)</f>
        <v>0</v>
      </c>
    </row>
    <row r="98" spans="1:12" x14ac:dyDescent="0.2">
      <c r="A98" t="s">
        <v>2464</v>
      </c>
      <c r="B98" t="s">
        <v>1741</v>
      </c>
      <c r="C98">
        <v>1</v>
      </c>
      <c r="D98">
        <v>7392</v>
      </c>
      <c r="E98">
        <v>337</v>
      </c>
      <c r="F98">
        <v>1</v>
      </c>
      <c r="G98">
        <v>0</v>
      </c>
      <c r="H98">
        <f>SUM(D97:E98)</f>
        <v>12583</v>
      </c>
      <c r="I98">
        <f>D98/$H97</f>
        <v>0.58745927044425017</v>
      </c>
      <c r="J98">
        <f>E98/$H97</f>
        <v>2.6782166415004371E-2</v>
      </c>
      <c r="K98">
        <f>ABS((I97+J97)-(I98+J98))</f>
        <v>0.22848287371850912</v>
      </c>
      <c r="L98">
        <f>IF(K97&lt;0.05,1,0)</f>
        <v>0</v>
      </c>
    </row>
    <row r="99" spans="1:12" x14ac:dyDescent="0.2">
      <c r="A99" t="s">
        <v>2465</v>
      </c>
      <c r="B99" t="s">
        <v>256</v>
      </c>
      <c r="C99">
        <v>0</v>
      </c>
      <c r="D99">
        <v>6662</v>
      </c>
      <c r="E99">
        <v>0</v>
      </c>
      <c r="F99">
        <v>1</v>
      </c>
      <c r="G99">
        <v>1</v>
      </c>
      <c r="H99">
        <f>SUM(D99:E100)</f>
        <v>13637</v>
      </c>
      <c r="I99">
        <f>D99/$H99</f>
        <v>0.48852386888611865</v>
      </c>
      <c r="J99">
        <f>E99/$H99</f>
        <v>0</v>
      </c>
      <c r="K99">
        <f>ABS((I99+J99)-(I100+J100))</f>
        <v>2.2952262227762699E-2</v>
      </c>
      <c r="L99">
        <f>IF(K99&lt;0.05,1,0)</f>
        <v>1</v>
      </c>
    </row>
    <row r="100" spans="1:12" x14ac:dyDescent="0.2">
      <c r="A100" t="s">
        <v>2465</v>
      </c>
      <c r="B100" t="s">
        <v>1950</v>
      </c>
      <c r="C100">
        <v>1</v>
      </c>
      <c r="D100">
        <v>6576</v>
      </c>
      <c r="E100">
        <v>399</v>
      </c>
      <c r="F100">
        <v>0</v>
      </c>
      <c r="G100">
        <v>0</v>
      </c>
      <c r="H100">
        <f>SUM(D99:E100)</f>
        <v>13637</v>
      </c>
      <c r="I100">
        <f>D100/$H99</f>
        <v>0.48221749651682921</v>
      </c>
      <c r="J100">
        <f>E100/$H99</f>
        <v>2.9258634597052139E-2</v>
      </c>
      <c r="K100">
        <f>ABS((I99+J99)-(I100+J100))</f>
        <v>2.2952262227762699E-2</v>
      </c>
      <c r="L100">
        <f>IF(K99&lt;0.05,1,0)</f>
        <v>1</v>
      </c>
    </row>
    <row r="101" spans="1:12" x14ac:dyDescent="0.2">
      <c r="A101" t="s">
        <v>2573</v>
      </c>
      <c r="B101" t="s">
        <v>1951</v>
      </c>
      <c r="C101">
        <v>0</v>
      </c>
      <c r="D101">
        <v>5342</v>
      </c>
      <c r="E101">
        <v>0</v>
      </c>
      <c r="F101">
        <v>0</v>
      </c>
      <c r="G101">
        <v>1</v>
      </c>
      <c r="H101">
        <f>SUM(D101:E102)</f>
        <v>12169</v>
      </c>
      <c r="I101">
        <f>D101/$H101</f>
        <v>0.43898430437998193</v>
      </c>
      <c r="J101">
        <f>E101/$H101</f>
        <v>0</v>
      </c>
      <c r="K101">
        <f>ABS((I101+J101)-(I102+J102))</f>
        <v>0.12203139124003615</v>
      </c>
      <c r="L101">
        <f>IF(K101&lt;0.05,1,0)</f>
        <v>0</v>
      </c>
    </row>
    <row r="102" spans="1:12" x14ac:dyDescent="0.2">
      <c r="A102" t="s">
        <v>2573</v>
      </c>
      <c r="B102" t="s">
        <v>1952</v>
      </c>
      <c r="C102">
        <v>1</v>
      </c>
      <c r="D102">
        <v>6393</v>
      </c>
      <c r="E102">
        <v>434</v>
      </c>
      <c r="F102">
        <v>0</v>
      </c>
      <c r="G102">
        <v>0</v>
      </c>
      <c r="H102">
        <f>SUM(D101:E102)</f>
        <v>12169</v>
      </c>
      <c r="I102">
        <f>D102/$H101</f>
        <v>0.52535130248993345</v>
      </c>
      <c r="J102">
        <f>E102/$H101</f>
        <v>3.566439313008464E-2</v>
      </c>
      <c r="K102">
        <f>ABS((I101+J101)-(I102+J102))</f>
        <v>0.12203139124003615</v>
      </c>
      <c r="L102">
        <f>IF(K101&lt;0.05,1,0)</f>
        <v>0</v>
      </c>
    </row>
    <row r="103" spans="1:12" x14ac:dyDescent="0.2">
      <c r="A103" t="s">
        <v>2466</v>
      </c>
      <c r="B103" t="s">
        <v>1737</v>
      </c>
      <c r="C103">
        <v>0</v>
      </c>
      <c r="D103">
        <v>4697</v>
      </c>
      <c r="E103">
        <v>315</v>
      </c>
      <c r="F103">
        <v>0</v>
      </c>
      <c r="G103">
        <v>1</v>
      </c>
      <c r="H103">
        <f>SUM(D103:E104)</f>
        <v>11759</v>
      </c>
      <c r="I103">
        <f>D103/$H103</f>
        <v>0.39943872778297473</v>
      </c>
      <c r="J103">
        <f>E103/$H103</f>
        <v>2.678799217620546E-2</v>
      </c>
      <c r="K103">
        <f>ABS((I103+J103)-(I104+J104))</f>
        <v>0.14754656008163963</v>
      </c>
      <c r="L103">
        <f>IF(K103&lt;0.05,1,0)</f>
        <v>0</v>
      </c>
    </row>
    <row r="104" spans="1:12" x14ac:dyDescent="0.2">
      <c r="A104" t="s">
        <v>2466</v>
      </c>
      <c r="B104" t="s">
        <v>1789</v>
      </c>
      <c r="C104">
        <v>1</v>
      </c>
      <c r="D104">
        <v>6261</v>
      </c>
      <c r="E104">
        <v>486</v>
      </c>
      <c r="F104">
        <v>0</v>
      </c>
      <c r="G104">
        <v>0</v>
      </c>
      <c r="H104">
        <f>SUM(D103:E104)</f>
        <v>11759</v>
      </c>
      <c r="I104">
        <f>D104/$H103</f>
        <v>0.53244323496895996</v>
      </c>
      <c r="J104">
        <f>E104/$H103</f>
        <v>4.1330045071859854E-2</v>
      </c>
      <c r="K104">
        <f>ABS((I103+J103)-(I104+J104))</f>
        <v>0.14754656008163963</v>
      </c>
      <c r="L104">
        <f>IF(K103&lt;0.05,1,0)</f>
        <v>0</v>
      </c>
    </row>
    <row r="105" spans="1:12" x14ac:dyDescent="0.2">
      <c r="A105" t="s">
        <v>2574</v>
      </c>
      <c r="B105" t="s">
        <v>1956</v>
      </c>
      <c r="C105">
        <v>1</v>
      </c>
      <c r="D105">
        <v>3667</v>
      </c>
      <c r="E105">
        <v>411</v>
      </c>
      <c r="F105">
        <v>0</v>
      </c>
      <c r="G105">
        <v>1</v>
      </c>
      <c r="H105">
        <f>SUM(D105:E106)</f>
        <v>7517</v>
      </c>
      <c r="I105">
        <f>D105/$H105</f>
        <v>0.48782759079419979</v>
      </c>
      <c r="J105">
        <f>E105/$H105</f>
        <v>5.4676067580151658E-2</v>
      </c>
      <c r="K105">
        <f>ABS((I105+J105)-(I106+J106))</f>
        <v>8.5007316748702932E-2</v>
      </c>
      <c r="L105">
        <f>IF(K105&lt;0.05,1,0)</f>
        <v>0</v>
      </c>
    </row>
    <row r="106" spans="1:12" x14ac:dyDescent="0.2">
      <c r="A106" t="s">
        <v>2574</v>
      </c>
      <c r="B106" t="s">
        <v>1387</v>
      </c>
      <c r="C106">
        <v>0</v>
      </c>
      <c r="D106">
        <v>3207</v>
      </c>
      <c r="E106">
        <v>232</v>
      </c>
      <c r="F106">
        <v>1</v>
      </c>
      <c r="G106">
        <v>0</v>
      </c>
      <c r="H106">
        <f>SUM(D105:E106)</f>
        <v>7517</v>
      </c>
      <c r="I106">
        <f>D106/$H105</f>
        <v>0.42663296527870159</v>
      </c>
      <c r="J106">
        <f>E106/$H105</f>
        <v>3.0863376346946921E-2</v>
      </c>
      <c r="K106">
        <f>ABS((I105+J105)-(I106+J106))</f>
        <v>8.5007316748702932E-2</v>
      </c>
      <c r="L106">
        <f>IF(K105&lt;0.05,1,0)</f>
        <v>0</v>
      </c>
    </row>
    <row r="107" spans="1:12" x14ac:dyDescent="0.2">
      <c r="A107" t="s">
        <v>2540</v>
      </c>
      <c r="B107" t="s">
        <v>1957</v>
      </c>
      <c r="C107">
        <v>1</v>
      </c>
      <c r="D107">
        <v>5153</v>
      </c>
      <c r="E107">
        <v>483</v>
      </c>
      <c r="F107">
        <v>0</v>
      </c>
      <c r="G107">
        <v>1</v>
      </c>
      <c r="H107">
        <f>SUM(D107:E108)</f>
        <v>10282</v>
      </c>
      <c r="I107">
        <f>D107/$H107</f>
        <v>0.50116708811515265</v>
      </c>
      <c r="J107">
        <f>E107/$H107</f>
        <v>4.6975296634895934E-2</v>
      </c>
      <c r="K107">
        <f>ABS((I107+J107)-(I108+J108))</f>
        <v>9.6284769500097289E-2</v>
      </c>
      <c r="L107">
        <f>IF(K107&lt;0.05,1,0)</f>
        <v>0</v>
      </c>
    </row>
    <row r="108" spans="1:12" x14ac:dyDescent="0.2">
      <c r="A108" t="s">
        <v>2540</v>
      </c>
      <c r="B108" t="s">
        <v>1792</v>
      </c>
      <c r="C108">
        <v>0</v>
      </c>
      <c r="D108">
        <v>4337</v>
      </c>
      <c r="E108">
        <v>309</v>
      </c>
      <c r="F108">
        <v>0</v>
      </c>
      <c r="G108">
        <v>0</v>
      </c>
      <c r="H108">
        <f>SUM(D107:E108)</f>
        <v>10282</v>
      </c>
      <c r="I108">
        <f>D108/$H107</f>
        <v>0.42180509628476948</v>
      </c>
      <c r="J108">
        <f>E108/$H107</f>
        <v>3.0052518965181872E-2</v>
      </c>
      <c r="K108">
        <f>ABS((I107+J107)-(I108+J108))</f>
        <v>9.6284769500097289E-2</v>
      </c>
      <c r="L108">
        <f>IF(K107&lt;0.05,1,0)</f>
        <v>0</v>
      </c>
    </row>
    <row r="109" spans="1:12" x14ac:dyDescent="0.2">
      <c r="A109" t="s">
        <v>2575</v>
      </c>
      <c r="B109" t="s">
        <v>1959</v>
      </c>
      <c r="C109">
        <v>0</v>
      </c>
      <c r="D109">
        <v>3235</v>
      </c>
      <c r="E109">
        <v>442</v>
      </c>
      <c r="F109">
        <v>0</v>
      </c>
      <c r="G109">
        <v>1</v>
      </c>
      <c r="H109">
        <f>SUM(D109:E110)</f>
        <v>9269</v>
      </c>
      <c r="I109">
        <f>D109/$H109</f>
        <v>0.34901283849390441</v>
      </c>
      <c r="J109">
        <f>E109/$H109</f>
        <v>4.7685834502103785E-2</v>
      </c>
      <c r="K109">
        <f>ABS((I109+J109)-(I110+J110))</f>
        <v>0.20660265400798355</v>
      </c>
      <c r="L109">
        <f>IF(K109&lt;0.05,1,0)</f>
        <v>0</v>
      </c>
    </row>
    <row r="110" spans="1:12" x14ac:dyDescent="0.2">
      <c r="A110" t="s">
        <v>2575</v>
      </c>
      <c r="B110" t="s">
        <v>1960</v>
      </c>
      <c r="C110">
        <v>1</v>
      </c>
      <c r="D110">
        <v>5044</v>
      </c>
      <c r="E110">
        <v>548</v>
      </c>
      <c r="F110">
        <v>0</v>
      </c>
      <c r="G110">
        <v>0</v>
      </c>
      <c r="H110">
        <f>SUM(D109:E110)</f>
        <v>9269</v>
      </c>
      <c r="I110">
        <f>D110/$H109</f>
        <v>0.54417952314165496</v>
      </c>
      <c r="J110">
        <f>E110/$H109</f>
        <v>5.9121803862336821E-2</v>
      </c>
      <c r="K110">
        <f>ABS((I109+J109)-(I110+J110))</f>
        <v>0.20660265400798355</v>
      </c>
      <c r="L110">
        <f>IF(K109&lt;0.05,1,0)</f>
        <v>0</v>
      </c>
    </row>
    <row r="111" spans="1:12" x14ac:dyDescent="0.2">
      <c r="A111" t="s">
        <v>2468</v>
      </c>
      <c r="B111" t="s">
        <v>1961</v>
      </c>
      <c r="C111">
        <v>0</v>
      </c>
      <c r="D111">
        <v>3278</v>
      </c>
      <c r="E111">
        <v>573</v>
      </c>
      <c r="F111">
        <v>0</v>
      </c>
      <c r="G111">
        <v>1</v>
      </c>
      <c r="H111">
        <f>SUM(D111:E112)</f>
        <v>10240</v>
      </c>
      <c r="I111">
        <f>D111/$H111</f>
        <v>0.32011718750000001</v>
      </c>
      <c r="J111">
        <f>E111/$H111</f>
        <v>5.5957031249999997E-2</v>
      </c>
      <c r="K111">
        <f>ABS((I111+J111)-(I112+J112))</f>
        <v>0.24785156249999996</v>
      </c>
      <c r="L111">
        <f>IF(K111&lt;0.05,1,0)</f>
        <v>0</v>
      </c>
    </row>
    <row r="112" spans="1:12" x14ac:dyDescent="0.2">
      <c r="A112" t="s">
        <v>2468</v>
      </c>
      <c r="B112" t="s">
        <v>1962</v>
      </c>
      <c r="C112">
        <v>1</v>
      </c>
      <c r="D112">
        <v>5818</v>
      </c>
      <c r="E112">
        <v>571</v>
      </c>
      <c r="F112">
        <v>0</v>
      </c>
      <c r="G112">
        <v>0</v>
      </c>
      <c r="H112">
        <f>SUM(D111:E112)</f>
        <v>10240</v>
      </c>
      <c r="I112">
        <f>D112/$H111</f>
        <v>0.56816406249999996</v>
      </c>
      <c r="J112">
        <f>E112/$H111</f>
        <v>5.5761718750000001E-2</v>
      </c>
      <c r="K112">
        <f>ABS((I111+J111)-(I112+J112))</f>
        <v>0.24785156249999996</v>
      </c>
      <c r="L112">
        <f>IF(K111&lt;0.05,1,0)</f>
        <v>0</v>
      </c>
    </row>
    <row r="113" spans="1:12" x14ac:dyDescent="0.2">
      <c r="A113" t="s">
        <v>2541</v>
      </c>
      <c r="B113" t="s">
        <v>1543</v>
      </c>
      <c r="C113">
        <v>1</v>
      </c>
      <c r="D113">
        <v>3265</v>
      </c>
      <c r="E113">
        <v>271</v>
      </c>
      <c r="F113">
        <v>1</v>
      </c>
      <c r="G113">
        <v>1</v>
      </c>
      <c r="H113">
        <f>SUM(D113:E114)</f>
        <v>5942</v>
      </c>
      <c r="I113">
        <f>D113/$H113</f>
        <v>0.54947829013800065</v>
      </c>
      <c r="J113">
        <f>E113/$H113</f>
        <v>4.5607539548973411E-2</v>
      </c>
      <c r="K113">
        <f>ABS((I113+J113)-(I114+J114))</f>
        <v>0.1901716593739482</v>
      </c>
      <c r="L113">
        <f>IF(K113&lt;0.05,1,0)</f>
        <v>0</v>
      </c>
    </row>
    <row r="114" spans="1:12" x14ac:dyDescent="0.2">
      <c r="A114" t="s">
        <v>2541</v>
      </c>
      <c r="B114" t="s">
        <v>1797</v>
      </c>
      <c r="C114">
        <v>0</v>
      </c>
      <c r="D114">
        <v>2406</v>
      </c>
      <c r="E114">
        <v>0</v>
      </c>
      <c r="F114">
        <v>0</v>
      </c>
      <c r="G114">
        <v>0</v>
      </c>
      <c r="H114">
        <f>SUM(D113:E114)</f>
        <v>5942</v>
      </c>
      <c r="I114">
        <f>D114/$H113</f>
        <v>0.4049141703130259</v>
      </c>
      <c r="J114">
        <f>E114/$H113</f>
        <v>0</v>
      </c>
      <c r="K114">
        <f>ABS((I113+J113)-(I114+J114))</f>
        <v>0.1901716593739482</v>
      </c>
      <c r="L114">
        <f>IF(K113&lt;0.05,1,0)</f>
        <v>0</v>
      </c>
    </row>
    <row r="115" spans="1:12" x14ac:dyDescent="0.2">
      <c r="A115" t="s">
        <v>2542</v>
      </c>
      <c r="B115" t="s">
        <v>147</v>
      </c>
      <c r="C115">
        <v>0</v>
      </c>
      <c r="D115">
        <v>4358</v>
      </c>
      <c r="E115">
        <v>560</v>
      </c>
      <c r="F115">
        <v>0</v>
      </c>
      <c r="G115">
        <v>1</v>
      </c>
      <c r="H115">
        <f>SUM(D115:E116)</f>
        <v>12241</v>
      </c>
      <c r="I115">
        <f>D115/$H115</f>
        <v>0.3560166653051221</v>
      </c>
      <c r="J115">
        <f>E115/$H115</f>
        <v>4.5747896413691695E-2</v>
      </c>
      <c r="K115">
        <f>ABS((I115+J115)-(I116+J116))</f>
        <v>0.19647087656237239</v>
      </c>
      <c r="L115">
        <f>IF(K115&lt;0.05,1,0)</f>
        <v>0</v>
      </c>
    </row>
    <row r="116" spans="1:12" x14ac:dyDescent="0.2">
      <c r="A116" t="s">
        <v>2542</v>
      </c>
      <c r="B116" t="s">
        <v>1798</v>
      </c>
      <c r="C116">
        <v>1</v>
      </c>
      <c r="D116">
        <v>6853</v>
      </c>
      <c r="E116">
        <v>470</v>
      </c>
      <c r="F116">
        <v>1</v>
      </c>
      <c r="G116">
        <v>0</v>
      </c>
      <c r="H116">
        <f>SUM(D115:E116)</f>
        <v>12241</v>
      </c>
      <c r="I116">
        <f>D116/$H115</f>
        <v>0.55983988236255211</v>
      </c>
      <c r="J116">
        <f>E116/$H115</f>
        <v>3.8395555918634097E-2</v>
      </c>
      <c r="K116">
        <f>ABS((I115+J115)-(I116+J116))</f>
        <v>0.19647087656237239</v>
      </c>
      <c r="L116">
        <f>IF(K115&lt;0.05,1,0)</f>
        <v>0</v>
      </c>
    </row>
    <row r="117" spans="1:12" x14ac:dyDescent="0.2">
      <c r="A117" t="s">
        <v>2469</v>
      </c>
      <c r="B117" t="s">
        <v>1547</v>
      </c>
      <c r="C117">
        <v>1</v>
      </c>
      <c r="D117">
        <v>5979</v>
      </c>
      <c r="E117">
        <v>723</v>
      </c>
      <c r="F117">
        <v>1</v>
      </c>
      <c r="G117">
        <v>1</v>
      </c>
      <c r="H117">
        <f>SUM(D117:E118)</f>
        <v>11977</v>
      </c>
      <c r="I117">
        <f>D117/$H117</f>
        <v>0.49920681305836184</v>
      </c>
      <c r="J117">
        <f>E117/$H117</f>
        <v>6.0365700926776324E-2</v>
      </c>
      <c r="K117">
        <f>ABS((I117+J117)-(I118+J118))</f>
        <v>0.11914502797027637</v>
      </c>
      <c r="L117">
        <f>IF(K117&lt;0.05,1,0)</f>
        <v>0</v>
      </c>
    </row>
    <row r="118" spans="1:12" x14ac:dyDescent="0.2">
      <c r="A118" t="s">
        <v>2469</v>
      </c>
      <c r="B118" t="s">
        <v>346</v>
      </c>
      <c r="C118">
        <v>0</v>
      </c>
      <c r="D118">
        <v>5275</v>
      </c>
      <c r="E118">
        <v>0</v>
      </c>
      <c r="F118">
        <v>0</v>
      </c>
      <c r="G118">
        <v>0</v>
      </c>
      <c r="H118">
        <f>SUM(D117:E118)</f>
        <v>11977</v>
      </c>
      <c r="I118">
        <f>D118/$H117</f>
        <v>0.44042748601486181</v>
      </c>
      <c r="J118">
        <f>E118/$H117</f>
        <v>0</v>
      </c>
      <c r="K118">
        <f>ABS((I117+J117)-(I118+J118))</f>
        <v>0.11914502797027637</v>
      </c>
      <c r="L118">
        <f>IF(K117&lt;0.05,1,0)</f>
        <v>0</v>
      </c>
    </row>
    <row r="119" spans="1:12" x14ac:dyDescent="0.2">
      <c r="A119" t="s">
        <v>2470</v>
      </c>
      <c r="B119" t="s">
        <v>100</v>
      </c>
      <c r="C119">
        <v>1</v>
      </c>
      <c r="D119">
        <v>4461</v>
      </c>
      <c r="E119">
        <v>0</v>
      </c>
      <c r="F119">
        <v>1</v>
      </c>
      <c r="G119">
        <v>1</v>
      </c>
      <c r="H119">
        <f>SUM(D119:E120)</f>
        <v>6968</v>
      </c>
      <c r="I119">
        <f>D119/$H119</f>
        <v>0.6402123995407577</v>
      </c>
      <c r="J119">
        <f>E119/$H119</f>
        <v>0</v>
      </c>
      <c r="K119">
        <f>ABS((I119+J119)-(I120+J120))</f>
        <v>0.28042479908151541</v>
      </c>
      <c r="L119">
        <f>IF(K119&lt;0.05,1,0)</f>
        <v>0</v>
      </c>
    </row>
    <row r="120" spans="1:12" x14ac:dyDescent="0.2">
      <c r="A120" t="s">
        <v>2470</v>
      </c>
      <c r="B120" t="s">
        <v>1964</v>
      </c>
      <c r="C120">
        <v>0</v>
      </c>
      <c r="D120">
        <v>2289</v>
      </c>
      <c r="E120">
        <v>218</v>
      </c>
      <c r="F120">
        <v>0</v>
      </c>
      <c r="G120">
        <v>0</v>
      </c>
      <c r="H120">
        <f>SUM(D119:E120)</f>
        <v>6968</v>
      </c>
      <c r="I120">
        <f>D120/$H119</f>
        <v>0.32850172215843859</v>
      </c>
      <c r="J120">
        <f>E120/$H119</f>
        <v>3.1285878300803677E-2</v>
      </c>
      <c r="K120">
        <f>ABS((I119+J119)-(I120+J120))</f>
        <v>0.28042479908151541</v>
      </c>
      <c r="L120">
        <f>IF(K119&lt;0.05,1,0)</f>
        <v>0</v>
      </c>
    </row>
    <row r="121" spans="1:12" x14ac:dyDescent="0.2">
      <c r="A121" t="s">
        <v>2576</v>
      </c>
      <c r="B121" t="s">
        <v>1967</v>
      </c>
      <c r="C121">
        <v>1</v>
      </c>
      <c r="D121">
        <v>5460</v>
      </c>
      <c r="E121">
        <v>783</v>
      </c>
      <c r="F121">
        <v>0</v>
      </c>
      <c r="G121">
        <v>1</v>
      </c>
      <c r="H121">
        <f>SUM(D121:E122)</f>
        <v>11408</v>
      </c>
      <c r="I121">
        <f>D121/$H121</f>
        <v>0.47861150070126229</v>
      </c>
      <c r="J121">
        <f>E121/$H121</f>
        <v>6.863604488078541E-2</v>
      </c>
      <c r="K121">
        <f>ABS((I121+J121)-(I122+J122))</f>
        <v>9.4495091164095379E-2</v>
      </c>
      <c r="L121">
        <f>IF(K121&lt;0.05,1,0)</f>
        <v>0</v>
      </c>
    </row>
    <row r="122" spans="1:12" x14ac:dyDescent="0.2">
      <c r="A122" t="s">
        <v>2576</v>
      </c>
      <c r="B122" t="s">
        <v>1968</v>
      </c>
      <c r="C122">
        <v>0</v>
      </c>
      <c r="D122">
        <v>5165</v>
      </c>
      <c r="E122">
        <v>0</v>
      </c>
      <c r="F122">
        <v>0</v>
      </c>
      <c r="G122">
        <v>0</v>
      </c>
      <c r="H122">
        <f>SUM(D121:E122)</f>
        <v>11408</v>
      </c>
      <c r="I122">
        <f>D122/$H121</f>
        <v>0.45275245441795231</v>
      </c>
      <c r="J122">
        <f>E122/$H121</f>
        <v>0</v>
      </c>
      <c r="K122">
        <f>ABS((I121+J121)-(I122+J122))</f>
        <v>9.4495091164095379E-2</v>
      </c>
      <c r="L122">
        <f>IF(K121&lt;0.05,1,0)</f>
        <v>0</v>
      </c>
    </row>
    <row r="123" spans="1:12" x14ac:dyDescent="0.2">
      <c r="A123" t="s">
        <v>2471</v>
      </c>
      <c r="B123" t="s">
        <v>1970</v>
      </c>
      <c r="C123">
        <v>0</v>
      </c>
      <c r="D123">
        <v>3694</v>
      </c>
      <c r="E123">
        <v>486</v>
      </c>
      <c r="F123">
        <v>0</v>
      </c>
      <c r="G123">
        <v>1</v>
      </c>
      <c r="H123">
        <f>SUM(D123:E124)</f>
        <v>10545</v>
      </c>
      <c r="I123">
        <f>D123/$H123</f>
        <v>0.35030820293978188</v>
      </c>
      <c r="J123">
        <f>E123/$H123</f>
        <v>4.608819345661451E-2</v>
      </c>
      <c r="K123">
        <f>ABS((I123+J123)-(I124+J124))</f>
        <v>0.20720720720720726</v>
      </c>
      <c r="L123">
        <f>IF(K123&lt;0.05,1,0)</f>
        <v>0</v>
      </c>
    </row>
    <row r="124" spans="1:12" x14ac:dyDescent="0.2">
      <c r="A124" t="s">
        <v>2471</v>
      </c>
      <c r="B124" t="s">
        <v>1802</v>
      </c>
      <c r="C124">
        <v>1</v>
      </c>
      <c r="D124">
        <v>6365</v>
      </c>
      <c r="E124">
        <v>0</v>
      </c>
      <c r="F124">
        <v>1</v>
      </c>
      <c r="G124">
        <v>0</v>
      </c>
      <c r="H124">
        <f>SUM(D123:E124)</f>
        <v>10545</v>
      </c>
      <c r="I124">
        <f>D124/$H123</f>
        <v>0.60360360360360366</v>
      </c>
      <c r="J124">
        <f>E124/$H123</f>
        <v>0</v>
      </c>
      <c r="K124">
        <f>ABS((I123+J123)-(I124+J124))</f>
        <v>0.20720720720720726</v>
      </c>
      <c r="L124">
        <f>IF(K123&lt;0.05,1,0)</f>
        <v>0</v>
      </c>
    </row>
    <row r="125" spans="1:12" x14ac:dyDescent="0.2">
      <c r="A125" t="s">
        <v>2543</v>
      </c>
      <c r="B125" t="s">
        <v>1455</v>
      </c>
      <c r="C125">
        <v>0</v>
      </c>
      <c r="D125">
        <v>5727</v>
      </c>
      <c r="E125">
        <v>610</v>
      </c>
      <c r="F125">
        <v>0</v>
      </c>
      <c r="G125">
        <v>1</v>
      </c>
      <c r="H125">
        <f>SUM(D125:E126)</f>
        <v>12722</v>
      </c>
      <c r="I125">
        <f>D125/$H125</f>
        <v>0.45016506838547399</v>
      </c>
      <c r="J125">
        <f>E125/$H125</f>
        <v>4.7948435780537653E-2</v>
      </c>
      <c r="K125">
        <f>ABS((I125+J125)-(I126+J126))</f>
        <v>3.7729916679767328E-3</v>
      </c>
      <c r="L125">
        <f>IF(K125&lt;0.05,1,0)</f>
        <v>1</v>
      </c>
    </row>
    <row r="126" spans="1:12" x14ac:dyDescent="0.2">
      <c r="A126" t="s">
        <v>2543</v>
      </c>
      <c r="B126" t="s">
        <v>1806</v>
      </c>
      <c r="C126">
        <v>1</v>
      </c>
      <c r="D126">
        <v>6146</v>
      </c>
      <c r="E126">
        <v>239</v>
      </c>
      <c r="F126">
        <v>1</v>
      </c>
      <c r="G126">
        <v>0</v>
      </c>
      <c r="H126">
        <f>SUM(D125:E126)</f>
        <v>12722</v>
      </c>
      <c r="I126">
        <f>D126/$H125</f>
        <v>0.48310014148718755</v>
      </c>
      <c r="J126">
        <f>E126/$H125</f>
        <v>1.8786354346800819E-2</v>
      </c>
      <c r="K126">
        <f>ABS((I125+J125)-(I126+J126))</f>
        <v>3.7729916679767328E-3</v>
      </c>
      <c r="L126">
        <f>IF(K125&lt;0.05,1,0)</f>
        <v>1</v>
      </c>
    </row>
    <row r="127" spans="1:12" x14ac:dyDescent="0.2">
      <c r="A127" t="s">
        <v>2544</v>
      </c>
      <c r="B127" t="s">
        <v>1556</v>
      </c>
      <c r="C127">
        <v>1</v>
      </c>
      <c r="D127">
        <v>6621</v>
      </c>
      <c r="E127">
        <v>406</v>
      </c>
      <c r="F127">
        <v>1</v>
      </c>
      <c r="G127">
        <v>1</v>
      </c>
      <c r="H127">
        <f>SUM(D127:E128)</f>
        <v>9333</v>
      </c>
      <c r="I127">
        <f>D127/$H127</f>
        <v>0.70941819350691093</v>
      </c>
      <c r="J127">
        <f>E127/$H127</f>
        <v>4.3501553626915247E-2</v>
      </c>
      <c r="K127">
        <f>ABS((I127+J127)-(I128+J128))</f>
        <v>0.50583949426765229</v>
      </c>
      <c r="L127">
        <f>IF(K127&lt;0.05,1,0)</f>
        <v>0</v>
      </c>
    </row>
    <row r="128" spans="1:12" x14ac:dyDescent="0.2">
      <c r="A128" t="s">
        <v>2544</v>
      </c>
      <c r="B128" t="s">
        <v>1973</v>
      </c>
      <c r="C128">
        <v>0</v>
      </c>
      <c r="D128">
        <v>2096</v>
      </c>
      <c r="E128">
        <v>210</v>
      </c>
      <c r="F128">
        <v>0</v>
      </c>
      <c r="G128">
        <v>0</v>
      </c>
      <c r="H128">
        <f>SUM(D127:E128)</f>
        <v>9333</v>
      </c>
      <c r="I128">
        <f>D128/$H127</f>
        <v>0.22457944926604523</v>
      </c>
      <c r="J128">
        <f>E128/$H127</f>
        <v>2.2500803600128575E-2</v>
      </c>
      <c r="K128">
        <f>ABS((I127+J127)-(I128+J128))</f>
        <v>0.50583949426765229</v>
      </c>
      <c r="L128">
        <f>IF(K127&lt;0.05,1,0)</f>
        <v>0</v>
      </c>
    </row>
    <row r="129" spans="1:12" x14ac:dyDescent="0.2">
      <c r="A129" t="s">
        <v>2546</v>
      </c>
      <c r="B129" t="s">
        <v>1974</v>
      </c>
      <c r="C129">
        <v>1</v>
      </c>
      <c r="D129">
        <v>5023</v>
      </c>
      <c r="E129">
        <v>433</v>
      </c>
      <c r="F129">
        <v>0</v>
      </c>
      <c r="G129">
        <v>1</v>
      </c>
      <c r="H129">
        <f>SUM(D129:E130)</f>
        <v>10547</v>
      </c>
      <c r="I129">
        <f>D129/$H129</f>
        <v>0.47624917038020292</v>
      </c>
      <c r="J129">
        <f>E129/$H129</f>
        <v>4.1054328244998578E-2</v>
      </c>
      <c r="K129">
        <f>ABS((I129+J129)-(I130+J130))</f>
        <v>3.4606997250403004E-2</v>
      </c>
      <c r="L129">
        <f>IF(K129&lt;0.05,1,0)</f>
        <v>1</v>
      </c>
    </row>
    <row r="130" spans="1:12" x14ac:dyDescent="0.2">
      <c r="A130" t="s">
        <v>2546</v>
      </c>
      <c r="B130" t="s">
        <v>1811</v>
      </c>
      <c r="C130">
        <v>0</v>
      </c>
      <c r="D130">
        <v>4803</v>
      </c>
      <c r="E130">
        <v>288</v>
      </c>
      <c r="F130">
        <v>0</v>
      </c>
      <c r="G130">
        <v>0</v>
      </c>
      <c r="H130">
        <f>SUM(D129:E130)</f>
        <v>10547</v>
      </c>
      <c r="I130">
        <f>D130/$H129</f>
        <v>0.45539015833886415</v>
      </c>
      <c r="J130">
        <f>E130/$H129</f>
        <v>2.7306343035934388E-2</v>
      </c>
      <c r="K130">
        <f>ABS((I129+J129)-(I130+J130))</f>
        <v>3.4606997250403004E-2</v>
      </c>
      <c r="L130">
        <f>IF(K129&lt;0.05,1,0)</f>
        <v>1</v>
      </c>
    </row>
    <row r="131" spans="1:12" x14ac:dyDescent="0.2">
      <c r="A131" t="s">
        <v>2473</v>
      </c>
      <c r="B131" t="s">
        <v>1561</v>
      </c>
      <c r="C131">
        <v>0</v>
      </c>
      <c r="D131">
        <v>3987</v>
      </c>
      <c r="E131">
        <v>423</v>
      </c>
      <c r="F131">
        <v>1</v>
      </c>
      <c r="G131">
        <v>1</v>
      </c>
      <c r="H131">
        <f>SUM(D131:E132)</f>
        <v>9505</v>
      </c>
      <c r="I131">
        <f>D131/$H131</f>
        <v>0.41946344029458182</v>
      </c>
      <c r="J131">
        <f>E131/$H131</f>
        <v>4.4502893214097845E-2</v>
      </c>
      <c r="K131">
        <f>ABS((I131+J131)-(I132+J132))</f>
        <v>7.2067332982640675E-2</v>
      </c>
      <c r="L131">
        <f>IF(K131&lt;0.05,1,0)</f>
        <v>0</v>
      </c>
    </row>
    <row r="132" spans="1:12" x14ac:dyDescent="0.2">
      <c r="A132" t="s">
        <v>2473</v>
      </c>
      <c r="B132" t="s">
        <v>1975</v>
      </c>
      <c r="C132">
        <v>1</v>
      </c>
      <c r="D132">
        <v>4707</v>
      </c>
      <c r="E132">
        <v>388</v>
      </c>
      <c r="F132">
        <v>0</v>
      </c>
      <c r="G132">
        <v>0</v>
      </c>
      <c r="H132">
        <f>SUM(D131:E132)</f>
        <v>9505</v>
      </c>
      <c r="I132">
        <f>D132/$H131</f>
        <v>0.49521304576538666</v>
      </c>
      <c r="J132">
        <f>E132/$H131</f>
        <v>4.0820620725933718E-2</v>
      </c>
      <c r="K132">
        <f>ABS((I131+J131)-(I132+J132))</f>
        <v>7.2067332982640675E-2</v>
      </c>
      <c r="L132">
        <f>IF(K131&lt;0.05,1,0)</f>
        <v>0</v>
      </c>
    </row>
    <row r="133" spans="1:12" x14ac:dyDescent="0.2">
      <c r="A133" t="s">
        <v>2474</v>
      </c>
      <c r="B133" t="s">
        <v>1976</v>
      </c>
      <c r="C133">
        <v>0</v>
      </c>
      <c r="D133">
        <v>3965</v>
      </c>
      <c r="E133">
        <v>530</v>
      </c>
      <c r="F133">
        <v>0</v>
      </c>
      <c r="G133">
        <v>1</v>
      </c>
      <c r="H133">
        <f>SUM(D133:E134)</f>
        <v>9789</v>
      </c>
      <c r="I133">
        <f>D133/$H133</f>
        <v>0.40504648074369187</v>
      </c>
      <c r="J133">
        <f>E133/$H133</f>
        <v>5.4142404740014305E-2</v>
      </c>
      <c r="K133">
        <f>ABS((I133+J133)-(I134+J134))</f>
        <v>8.1622229032587645E-2</v>
      </c>
      <c r="L133">
        <f>IF(K133&lt;0.05,1,0)</f>
        <v>0</v>
      </c>
    </row>
    <row r="134" spans="1:12" x14ac:dyDescent="0.2">
      <c r="A134" t="s">
        <v>2474</v>
      </c>
      <c r="B134" t="s">
        <v>536</v>
      </c>
      <c r="C134">
        <v>1</v>
      </c>
      <c r="D134">
        <v>4907</v>
      </c>
      <c r="E134">
        <v>387</v>
      </c>
      <c r="F134">
        <v>0</v>
      </c>
      <c r="G134">
        <v>0</v>
      </c>
      <c r="H134">
        <f>SUM(D133:E134)</f>
        <v>9789</v>
      </c>
      <c r="I134">
        <f>D134/$H133</f>
        <v>0.50127694350801921</v>
      </c>
      <c r="J134">
        <f>E134/$H133</f>
        <v>3.9534171008274596E-2</v>
      </c>
      <c r="K134">
        <f>ABS((I133+J133)-(I134+J134))</f>
        <v>8.1622229032587645E-2</v>
      </c>
      <c r="L134">
        <f>IF(K133&lt;0.05,1,0)</f>
        <v>0</v>
      </c>
    </row>
    <row r="135" spans="1:12" x14ac:dyDescent="0.2">
      <c r="A135" t="s">
        <v>2547</v>
      </c>
      <c r="B135" t="s">
        <v>1977</v>
      </c>
      <c r="C135">
        <v>0</v>
      </c>
      <c r="D135">
        <v>5427</v>
      </c>
      <c r="E135">
        <v>0</v>
      </c>
      <c r="F135">
        <v>0</v>
      </c>
      <c r="G135">
        <v>1</v>
      </c>
      <c r="H135">
        <f>SUM(D135:E136)</f>
        <v>11656</v>
      </c>
      <c r="I135">
        <f>D135/$H135</f>
        <v>0.46559711736444748</v>
      </c>
      <c r="J135">
        <f>E135/$H135</f>
        <v>0</v>
      </c>
      <c r="K135">
        <f>ABS((I135+J135)-(I136+J136))</f>
        <v>6.8805765271104991E-2</v>
      </c>
      <c r="L135">
        <f>IF(K135&lt;0.05,1,0)</f>
        <v>0</v>
      </c>
    </row>
    <row r="136" spans="1:12" x14ac:dyDescent="0.2">
      <c r="A136" t="s">
        <v>2547</v>
      </c>
      <c r="B136" t="s">
        <v>1814</v>
      </c>
      <c r="C136">
        <v>1</v>
      </c>
      <c r="D136">
        <v>5713</v>
      </c>
      <c r="E136">
        <v>516</v>
      </c>
      <c r="F136">
        <v>0</v>
      </c>
      <c r="G136">
        <v>0</v>
      </c>
      <c r="H136">
        <f>SUM(D135:E136)</f>
        <v>11656</v>
      </c>
      <c r="I136">
        <f>D136/$H135</f>
        <v>0.49013383665065202</v>
      </c>
      <c r="J136">
        <f>E136/$H135</f>
        <v>4.4269045984900481E-2</v>
      </c>
      <c r="K136">
        <f>ABS((I135+J135)-(I136+J136))</f>
        <v>6.8805765271104991E-2</v>
      </c>
      <c r="L136">
        <f>IF(K135&lt;0.05,1,0)</f>
        <v>0</v>
      </c>
    </row>
    <row r="137" spans="1:12" x14ac:dyDescent="0.2">
      <c r="A137" t="s">
        <v>2548</v>
      </c>
      <c r="B137" t="s">
        <v>1978</v>
      </c>
      <c r="C137">
        <v>0</v>
      </c>
      <c r="D137">
        <v>4136</v>
      </c>
      <c r="E137">
        <v>0</v>
      </c>
      <c r="F137">
        <v>0</v>
      </c>
      <c r="G137">
        <v>1</v>
      </c>
      <c r="H137">
        <f>SUM(D137:E138)</f>
        <v>11683</v>
      </c>
      <c r="I137">
        <f>D137/$H137</f>
        <v>0.35401865959085849</v>
      </c>
      <c r="J137">
        <f>E137/$H137</f>
        <v>0</v>
      </c>
      <c r="K137">
        <f>ABS((I137+J137)-(I138+J138))</f>
        <v>0.29196268081828297</v>
      </c>
      <c r="L137">
        <f>IF(K137&lt;0.05,1,0)</f>
        <v>0</v>
      </c>
    </row>
    <row r="138" spans="1:12" x14ac:dyDescent="0.2">
      <c r="A138" t="s">
        <v>2548</v>
      </c>
      <c r="B138" t="s">
        <v>1567</v>
      </c>
      <c r="C138">
        <v>1</v>
      </c>
      <c r="D138">
        <v>7077</v>
      </c>
      <c r="E138">
        <v>470</v>
      </c>
      <c r="F138">
        <v>1</v>
      </c>
      <c r="G138">
        <v>0</v>
      </c>
      <c r="H138">
        <f>SUM(D137:E138)</f>
        <v>11683</v>
      </c>
      <c r="I138">
        <f>D138/$H137</f>
        <v>0.60575194727381665</v>
      </c>
      <c r="J138">
        <f>E138/$H137</f>
        <v>4.022939313532483E-2</v>
      </c>
      <c r="K138">
        <f>ABS((I137+J137)-(I138+J138))</f>
        <v>0.29196268081828297</v>
      </c>
      <c r="L138">
        <f>IF(K137&lt;0.05,1,0)</f>
        <v>0</v>
      </c>
    </row>
    <row r="139" spans="1:12" x14ac:dyDescent="0.2">
      <c r="A139" t="s">
        <v>2475</v>
      </c>
      <c r="B139" t="s">
        <v>1447</v>
      </c>
      <c r="C139">
        <v>0</v>
      </c>
      <c r="D139">
        <v>5433</v>
      </c>
      <c r="E139">
        <v>0</v>
      </c>
      <c r="F139">
        <v>0</v>
      </c>
      <c r="G139">
        <v>1</v>
      </c>
      <c r="H139">
        <f>SUM(D139:E140)</f>
        <v>12390</v>
      </c>
      <c r="I139">
        <f>D139/$H139</f>
        <v>0.43849878934624698</v>
      </c>
      <c r="J139">
        <f>E139/$H139</f>
        <v>0</v>
      </c>
      <c r="K139">
        <f>ABS((I139+J139)-(I140+J140))</f>
        <v>0.12300242130750605</v>
      </c>
      <c r="L139">
        <f>IF(K139&lt;0.05,1,0)</f>
        <v>0</v>
      </c>
    </row>
    <row r="140" spans="1:12" x14ac:dyDescent="0.2">
      <c r="A140" t="s">
        <v>2475</v>
      </c>
      <c r="B140" t="s">
        <v>1818</v>
      </c>
      <c r="C140">
        <v>1</v>
      </c>
      <c r="D140">
        <v>6447</v>
      </c>
      <c r="E140">
        <v>510</v>
      </c>
      <c r="F140">
        <v>0</v>
      </c>
      <c r="G140">
        <v>0</v>
      </c>
      <c r="H140">
        <f>SUM(D139:E140)</f>
        <v>12390</v>
      </c>
      <c r="I140">
        <f>D140/$H139</f>
        <v>0.52033898305084747</v>
      </c>
      <c r="J140">
        <f>E140/$H139</f>
        <v>4.1162227602905568E-2</v>
      </c>
      <c r="K140">
        <f>ABS((I139+J139)-(I140+J140))</f>
        <v>0.12300242130750605</v>
      </c>
      <c r="L140">
        <f>IF(K139&lt;0.05,1,0)</f>
        <v>0</v>
      </c>
    </row>
    <row r="141" spans="1:12" x14ac:dyDescent="0.2">
      <c r="A141" t="s">
        <v>2476</v>
      </c>
      <c r="B141" t="s">
        <v>246</v>
      </c>
      <c r="C141">
        <v>1</v>
      </c>
      <c r="D141">
        <v>3717</v>
      </c>
      <c r="E141">
        <v>557</v>
      </c>
      <c r="F141">
        <v>0</v>
      </c>
      <c r="G141">
        <v>1</v>
      </c>
      <c r="H141">
        <f>SUM(D141:E142)</f>
        <v>8335</v>
      </c>
      <c r="I141">
        <f>D141/$H141</f>
        <v>0.44595080983803237</v>
      </c>
      <c r="J141">
        <f>E141/$H141</f>
        <v>6.6826634673065391E-2</v>
      </c>
      <c r="K141">
        <f>ABS((I141+J141)-(I142+J142))</f>
        <v>2.5554889022195548E-2</v>
      </c>
      <c r="L141">
        <f>IF(K141&lt;0.05,1,0)</f>
        <v>1</v>
      </c>
    </row>
    <row r="142" spans="1:12" x14ac:dyDescent="0.2">
      <c r="A142" t="s">
        <v>2476</v>
      </c>
      <c r="B142" t="s">
        <v>1980</v>
      </c>
      <c r="C142">
        <v>0</v>
      </c>
      <c r="D142">
        <v>4061</v>
      </c>
      <c r="E142">
        <v>0</v>
      </c>
      <c r="F142">
        <v>0</v>
      </c>
      <c r="G142">
        <v>0</v>
      </c>
      <c r="H142">
        <f>SUM(D141:E142)</f>
        <v>8335</v>
      </c>
      <c r="I142">
        <f>D142/$H141</f>
        <v>0.4872225554889022</v>
      </c>
      <c r="J142">
        <f>E142/$H141</f>
        <v>0</v>
      </c>
      <c r="K142">
        <f>ABS((I141+J141)-(I142+J142))</f>
        <v>2.5554889022195548E-2</v>
      </c>
      <c r="L142">
        <f>IF(K141&lt;0.05,1,0)</f>
        <v>1</v>
      </c>
    </row>
    <row r="143" spans="1:12" x14ac:dyDescent="0.2">
      <c r="A143" t="s">
        <v>2477</v>
      </c>
      <c r="B143" t="s">
        <v>107</v>
      </c>
      <c r="C143">
        <v>0</v>
      </c>
      <c r="D143">
        <v>4179</v>
      </c>
      <c r="E143">
        <v>346</v>
      </c>
      <c r="F143">
        <v>0</v>
      </c>
      <c r="G143">
        <v>1</v>
      </c>
      <c r="H143">
        <f>SUM(D143:E144)</f>
        <v>11064</v>
      </c>
      <c r="I143">
        <f>D143/$H143</f>
        <v>0.37771149674620391</v>
      </c>
      <c r="J143">
        <f>E143/$H143</f>
        <v>3.1272595806218363E-2</v>
      </c>
      <c r="K143">
        <f>ABS((I143+J143)-(I144+J144))</f>
        <v>0.18203181489515541</v>
      </c>
      <c r="L143">
        <f>IF(K143&lt;0.05,1,0)</f>
        <v>0</v>
      </c>
    </row>
    <row r="144" spans="1:12" x14ac:dyDescent="0.2">
      <c r="A144" t="s">
        <v>2477</v>
      </c>
      <c r="B144" t="s">
        <v>1981</v>
      </c>
      <c r="C144">
        <v>1</v>
      </c>
      <c r="D144">
        <v>5907</v>
      </c>
      <c r="E144">
        <v>632</v>
      </c>
      <c r="F144">
        <v>0</v>
      </c>
      <c r="G144">
        <v>0</v>
      </c>
      <c r="H144">
        <f>SUM(D143:E144)</f>
        <v>11064</v>
      </c>
      <c r="I144">
        <f>D144/$H143</f>
        <v>0.53389370932754876</v>
      </c>
      <c r="J144">
        <f>E144/$H143</f>
        <v>5.7122198120028923E-2</v>
      </c>
      <c r="K144">
        <f>ABS((I143+J143)-(I144+J144))</f>
        <v>0.18203181489515541</v>
      </c>
      <c r="L144">
        <f>IF(K143&lt;0.05,1,0)</f>
        <v>0</v>
      </c>
    </row>
    <row r="145" spans="1:12" x14ac:dyDescent="0.2">
      <c r="A145" t="s">
        <v>2480</v>
      </c>
      <c r="B145" t="s">
        <v>1242</v>
      </c>
      <c r="C145">
        <v>1</v>
      </c>
      <c r="D145">
        <v>3957</v>
      </c>
      <c r="E145">
        <v>336</v>
      </c>
      <c r="F145">
        <v>1</v>
      </c>
      <c r="G145">
        <v>1</v>
      </c>
      <c r="H145">
        <f>SUM(D145:E146)</f>
        <v>8265</v>
      </c>
      <c r="I145">
        <f>D145/$H145</f>
        <v>0.47876588021778582</v>
      </c>
      <c r="J145">
        <f>E145/$H145</f>
        <v>4.0653357531760435E-2</v>
      </c>
      <c r="K145">
        <f>ABS((I145+J145)-(I146+J146))</f>
        <v>3.8838475499092528E-2</v>
      </c>
      <c r="L145">
        <f>IF(K145&lt;0.05,1,0)</f>
        <v>1</v>
      </c>
    </row>
    <row r="146" spans="1:12" x14ac:dyDescent="0.2">
      <c r="A146" t="s">
        <v>2480</v>
      </c>
      <c r="B146" t="s">
        <v>1984</v>
      </c>
      <c r="C146">
        <v>0</v>
      </c>
      <c r="D146">
        <v>3605</v>
      </c>
      <c r="E146">
        <v>367</v>
      </c>
      <c r="F146">
        <v>0</v>
      </c>
      <c r="G146">
        <v>0</v>
      </c>
      <c r="H146">
        <f>SUM(D145:E146)</f>
        <v>8265</v>
      </c>
      <c r="I146">
        <f>D146/$H145</f>
        <v>0.43617664851784632</v>
      </c>
      <c r="J146">
        <f>E146/$H145</f>
        <v>4.440411373260738E-2</v>
      </c>
      <c r="K146">
        <f>ABS((I145+J145)-(I146+J146))</f>
        <v>3.8838475499092528E-2</v>
      </c>
      <c r="L146">
        <f>IF(K145&lt;0.05,1,0)</f>
        <v>1</v>
      </c>
    </row>
    <row r="147" spans="1:12" x14ac:dyDescent="0.2">
      <c r="A147" t="s">
        <v>2577</v>
      </c>
      <c r="B147" t="s">
        <v>1985</v>
      </c>
      <c r="C147">
        <v>0</v>
      </c>
      <c r="D147">
        <v>3365</v>
      </c>
      <c r="E147">
        <v>0</v>
      </c>
      <c r="F147">
        <v>0</v>
      </c>
      <c r="G147">
        <v>1</v>
      </c>
      <c r="H147">
        <f>SUM(D147:E148)</f>
        <v>7695</v>
      </c>
      <c r="I147">
        <f>D147/$H147</f>
        <v>0.43729694606887587</v>
      </c>
      <c r="J147">
        <f>E147/$H147</f>
        <v>0</v>
      </c>
      <c r="K147">
        <f>ABS((I147+J147)-(I148+J148))</f>
        <v>0.12540610786224821</v>
      </c>
      <c r="L147">
        <f>IF(K147&lt;0.05,1,0)</f>
        <v>0</v>
      </c>
    </row>
    <row r="148" spans="1:12" x14ac:dyDescent="0.2">
      <c r="A148" t="s">
        <v>2577</v>
      </c>
      <c r="B148" t="s">
        <v>1986</v>
      </c>
      <c r="C148">
        <v>1</v>
      </c>
      <c r="D148">
        <v>3819</v>
      </c>
      <c r="E148">
        <v>511</v>
      </c>
      <c r="F148">
        <v>0</v>
      </c>
      <c r="G148">
        <v>0</v>
      </c>
      <c r="H148">
        <f>SUM(D147:E148)</f>
        <v>7695</v>
      </c>
      <c r="I148">
        <f>D148/$H147</f>
        <v>0.49629629629629629</v>
      </c>
      <c r="J148">
        <f>E148/$H147</f>
        <v>6.6406757634827812E-2</v>
      </c>
      <c r="K148">
        <f>ABS((I147+J147)-(I148+J148))</f>
        <v>0.12540610786224821</v>
      </c>
      <c r="L148">
        <f>IF(K147&lt;0.05,1,0)</f>
        <v>0</v>
      </c>
    </row>
    <row r="149" spans="1:12" x14ac:dyDescent="0.2">
      <c r="A149" t="s">
        <v>2482</v>
      </c>
      <c r="B149" t="s">
        <v>1991</v>
      </c>
      <c r="C149">
        <v>0</v>
      </c>
      <c r="D149">
        <v>4858</v>
      </c>
      <c r="E149">
        <v>311</v>
      </c>
      <c r="F149">
        <v>0</v>
      </c>
      <c r="G149">
        <v>1</v>
      </c>
      <c r="H149">
        <f>SUM(D149:E150)</f>
        <v>10951</v>
      </c>
      <c r="I149">
        <f>D149/$H149</f>
        <v>0.44361245548351746</v>
      </c>
      <c r="J149">
        <f>E149/$H149</f>
        <v>2.8399232946762852E-2</v>
      </c>
      <c r="K149">
        <f>ABS((I149+J149)-(I150+J150))</f>
        <v>5.5976623139439408E-2</v>
      </c>
      <c r="L149">
        <f>IF(K149&lt;0.05,1,0)</f>
        <v>0</v>
      </c>
    </row>
    <row r="150" spans="1:12" x14ac:dyDescent="0.2">
      <c r="A150" t="s">
        <v>2482</v>
      </c>
      <c r="B150" t="s">
        <v>1830</v>
      </c>
      <c r="C150">
        <v>1</v>
      </c>
      <c r="D150">
        <v>5438</v>
      </c>
      <c r="E150">
        <v>344</v>
      </c>
      <c r="F150">
        <v>1</v>
      </c>
      <c r="G150">
        <v>0</v>
      </c>
      <c r="H150">
        <f>SUM(D149:E150)</f>
        <v>10951</v>
      </c>
      <c r="I150">
        <f>D150/$H149</f>
        <v>0.49657565519130675</v>
      </c>
      <c r="J150">
        <f>E150/$H149</f>
        <v>3.141265637841293E-2</v>
      </c>
      <c r="K150">
        <f>ABS((I149+J149)-(I150+J150))</f>
        <v>5.5976623139439408E-2</v>
      </c>
      <c r="L150">
        <f>IF(K149&lt;0.05,1,0)</f>
        <v>0</v>
      </c>
    </row>
    <row r="151" spans="1:12" x14ac:dyDescent="0.2">
      <c r="A151" t="s">
        <v>2483</v>
      </c>
      <c r="B151" t="s">
        <v>1992</v>
      </c>
      <c r="C151">
        <v>0</v>
      </c>
      <c r="D151">
        <v>3704</v>
      </c>
      <c r="E151">
        <v>421</v>
      </c>
      <c r="F151">
        <v>0</v>
      </c>
      <c r="G151">
        <v>1</v>
      </c>
      <c r="H151">
        <f>SUM(D151:E152)</f>
        <v>11143</v>
      </c>
      <c r="I151">
        <f>D151/$H151</f>
        <v>0.33240599479493854</v>
      </c>
      <c r="J151">
        <f>E151/$H151</f>
        <v>3.7781566902988423E-2</v>
      </c>
      <c r="K151">
        <f>ABS((I151+J151)-(I152+J152))</f>
        <v>0.25962487660414602</v>
      </c>
      <c r="L151">
        <f>IF(K151&lt;0.05,1,0)</f>
        <v>0</v>
      </c>
    </row>
    <row r="152" spans="1:12" x14ac:dyDescent="0.2">
      <c r="A152" t="s">
        <v>2483</v>
      </c>
      <c r="B152" t="s">
        <v>1596</v>
      </c>
      <c r="C152">
        <v>1</v>
      </c>
      <c r="D152">
        <v>6659</v>
      </c>
      <c r="E152">
        <v>359</v>
      </c>
      <c r="F152">
        <v>1</v>
      </c>
      <c r="G152">
        <v>0</v>
      </c>
      <c r="H152">
        <f>SUM(D151:E152)</f>
        <v>11143</v>
      </c>
      <c r="I152">
        <f>D152/$H151</f>
        <v>0.59759490262945347</v>
      </c>
      <c r="J152">
        <f>E152/$H151</f>
        <v>3.2217535672619584E-2</v>
      </c>
      <c r="K152">
        <f>ABS((I151+J151)-(I152+J152))</f>
        <v>0.25962487660414602</v>
      </c>
      <c r="L152">
        <f>IF(K151&lt;0.05,1,0)</f>
        <v>0</v>
      </c>
    </row>
    <row r="153" spans="1:12" x14ac:dyDescent="0.2">
      <c r="A153" t="s">
        <v>2484</v>
      </c>
      <c r="B153" t="s">
        <v>1993</v>
      </c>
      <c r="C153">
        <v>1</v>
      </c>
      <c r="D153">
        <v>4785</v>
      </c>
      <c r="E153">
        <v>0</v>
      </c>
      <c r="F153">
        <v>0</v>
      </c>
      <c r="G153">
        <v>1</v>
      </c>
      <c r="H153">
        <f>SUM(D153:E154)</f>
        <v>8837</v>
      </c>
      <c r="I153">
        <f>D153/$H153</f>
        <v>0.54147335068462144</v>
      </c>
      <c r="J153">
        <f>E153/$H153</f>
        <v>0</v>
      </c>
      <c r="K153">
        <f>ABS((I153+J153)-(I154+J154))</f>
        <v>8.2946701369242926E-2</v>
      </c>
      <c r="L153">
        <f>IF(K153&lt;0.05,1,0)</f>
        <v>0</v>
      </c>
    </row>
    <row r="154" spans="1:12" x14ac:dyDescent="0.2">
      <c r="A154" t="s">
        <v>2484</v>
      </c>
      <c r="B154" t="s">
        <v>1994</v>
      </c>
      <c r="C154">
        <v>0</v>
      </c>
      <c r="D154">
        <v>3798</v>
      </c>
      <c r="E154">
        <v>254</v>
      </c>
      <c r="F154">
        <v>0</v>
      </c>
      <c r="G154">
        <v>0</v>
      </c>
      <c r="H154">
        <f>SUM(D153:E154)</f>
        <v>8837</v>
      </c>
      <c r="I154">
        <f>D154/$H153</f>
        <v>0.42978386330202556</v>
      </c>
      <c r="J154">
        <f>E154/$H153</f>
        <v>2.8742786013352947E-2</v>
      </c>
      <c r="K154">
        <f>ABS((I153+J153)-(I154+J154))</f>
        <v>8.2946701369242926E-2</v>
      </c>
      <c r="L154">
        <f>IF(K153&lt;0.05,1,0)</f>
        <v>0</v>
      </c>
    </row>
    <row r="155" spans="1:12" x14ac:dyDescent="0.2">
      <c r="A155" t="s">
        <v>2486</v>
      </c>
      <c r="B155" t="s">
        <v>1602</v>
      </c>
      <c r="C155">
        <v>0</v>
      </c>
      <c r="D155">
        <v>4386</v>
      </c>
      <c r="E155">
        <v>443</v>
      </c>
      <c r="F155">
        <v>1</v>
      </c>
      <c r="G155">
        <v>1</v>
      </c>
      <c r="H155">
        <f>SUM(D155:E156)</f>
        <v>11820</v>
      </c>
      <c r="I155">
        <f>D155/$H155</f>
        <v>0.37106598984771572</v>
      </c>
      <c r="J155">
        <f>E155/$H155</f>
        <v>3.747884940778342E-2</v>
      </c>
      <c r="K155">
        <f>ABS((I155+J155)-(I156+J156))</f>
        <v>0.18291032148900177</v>
      </c>
      <c r="L155">
        <f>IF(K155&lt;0.05,1,0)</f>
        <v>0</v>
      </c>
    </row>
    <row r="156" spans="1:12" x14ac:dyDescent="0.2">
      <c r="A156" t="s">
        <v>2486</v>
      </c>
      <c r="B156" t="s">
        <v>1995</v>
      </c>
      <c r="C156">
        <v>1</v>
      </c>
      <c r="D156">
        <v>6659</v>
      </c>
      <c r="E156">
        <v>332</v>
      </c>
      <c r="F156">
        <v>0</v>
      </c>
      <c r="G156">
        <v>0</v>
      </c>
      <c r="H156">
        <f>SUM(D155:E156)</f>
        <v>11820</v>
      </c>
      <c r="I156">
        <f>D156/$H155</f>
        <v>0.5633671742808799</v>
      </c>
      <c r="J156">
        <f>E156/$H155</f>
        <v>2.8087986463620981E-2</v>
      </c>
      <c r="K156">
        <f>ABS((I155+J155)-(I156+J156))</f>
        <v>0.18291032148900177</v>
      </c>
      <c r="L156">
        <f>IF(K155&lt;0.05,1,0)</f>
        <v>0</v>
      </c>
    </row>
    <row r="157" spans="1:12" x14ac:dyDescent="0.2">
      <c r="A157" t="s">
        <v>2487</v>
      </c>
      <c r="B157" t="s">
        <v>1613</v>
      </c>
      <c r="C157">
        <v>1</v>
      </c>
      <c r="D157">
        <v>5005</v>
      </c>
      <c r="E157">
        <v>641</v>
      </c>
      <c r="F157">
        <v>1</v>
      </c>
      <c r="G157">
        <v>1</v>
      </c>
      <c r="H157">
        <f>SUM(D157:E158)</f>
        <v>9820</v>
      </c>
      <c r="I157">
        <f>D157/$H157</f>
        <v>0.50967413441955189</v>
      </c>
      <c r="J157">
        <f>E157/$H157</f>
        <v>6.527494908350305E-2</v>
      </c>
      <c r="K157">
        <f>ABS((I157+J157)-(I158+J158))</f>
        <v>0.14989816700610997</v>
      </c>
      <c r="L157">
        <f>IF(K157&lt;0.05,1,0)</f>
        <v>0</v>
      </c>
    </row>
    <row r="158" spans="1:12" x14ac:dyDescent="0.2">
      <c r="A158" t="s">
        <v>2487</v>
      </c>
      <c r="B158" t="s">
        <v>1997</v>
      </c>
      <c r="C158">
        <v>0</v>
      </c>
      <c r="D158">
        <v>3849</v>
      </c>
      <c r="E158">
        <v>325</v>
      </c>
      <c r="F158">
        <v>0</v>
      </c>
      <c r="G158">
        <v>0</v>
      </c>
      <c r="H158">
        <f>SUM(D157:E158)</f>
        <v>9820</v>
      </c>
      <c r="I158">
        <f>D158/$H157</f>
        <v>0.39195519348268837</v>
      </c>
      <c r="J158">
        <f>E158/$H157</f>
        <v>3.3095723014256617E-2</v>
      </c>
      <c r="K158">
        <f>ABS((I157+J157)-(I158+J158))</f>
        <v>0.14989816700610997</v>
      </c>
      <c r="L158">
        <f>IF(K157&lt;0.05,1,0)</f>
        <v>0</v>
      </c>
    </row>
    <row r="159" spans="1:12" x14ac:dyDescent="0.2">
      <c r="A159" t="s">
        <v>2551</v>
      </c>
      <c r="B159" t="s">
        <v>1998</v>
      </c>
      <c r="C159">
        <v>0</v>
      </c>
      <c r="D159">
        <v>3331</v>
      </c>
      <c r="E159">
        <v>0</v>
      </c>
      <c r="F159">
        <v>0</v>
      </c>
      <c r="G159">
        <v>1</v>
      </c>
      <c r="H159">
        <f>SUM(D159:E160)</f>
        <v>13257</v>
      </c>
      <c r="I159">
        <f>D159/$H159</f>
        <v>0.25126348344270949</v>
      </c>
      <c r="J159">
        <f>E159/$H159</f>
        <v>0</v>
      </c>
      <c r="K159">
        <f>ABS((I159+J159)-(I160+J160))</f>
        <v>0.49747303311458096</v>
      </c>
      <c r="L159">
        <f>IF(K159&lt;0.05,1,0)</f>
        <v>0</v>
      </c>
    </row>
    <row r="160" spans="1:12" x14ac:dyDescent="0.2">
      <c r="A160" t="s">
        <v>2551</v>
      </c>
      <c r="B160" t="s">
        <v>1616</v>
      </c>
      <c r="C160">
        <v>1</v>
      </c>
      <c r="D160">
        <v>9171</v>
      </c>
      <c r="E160">
        <v>755</v>
      </c>
      <c r="F160">
        <v>1</v>
      </c>
      <c r="G160">
        <v>0</v>
      </c>
      <c r="H160">
        <f>SUM(D159:E160)</f>
        <v>13257</v>
      </c>
      <c r="I160">
        <f>D160/$H159</f>
        <v>0.69178547182620498</v>
      </c>
      <c r="J160">
        <f>E160/$H159</f>
        <v>5.6951044731085462E-2</v>
      </c>
      <c r="K160">
        <f>ABS((I159+J159)-(I160+J160))</f>
        <v>0.49747303311458096</v>
      </c>
      <c r="L160">
        <f>IF(K159&lt;0.05,1,0)</f>
        <v>0</v>
      </c>
    </row>
    <row r="161" spans="1:12" x14ac:dyDescent="0.2">
      <c r="A161" t="s">
        <v>2578</v>
      </c>
      <c r="B161" t="s">
        <v>1999</v>
      </c>
      <c r="C161">
        <v>1</v>
      </c>
      <c r="D161">
        <v>5919</v>
      </c>
      <c r="E161">
        <v>456</v>
      </c>
      <c r="F161">
        <v>0</v>
      </c>
      <c r="G161">
        <v>1</v>
      </c>
      <c r="H161">
        <f>SUM(D161:E162)</f>
        <v>10249</v>
      </c>
      <c r="I161">
        <f>D161/$H161</f>
        <v>0.57751975802517319</v>
      </c>
      <c r="J161">
        <f>E161/$H161</f>
        <v>4.4492145575178069E-2</v>
      </c>
      <c r="K161">
        <f>ABS((I161+J161)-(I162+J162))</f>
        <v>0.24402380720070255</v>
      </c>
      <c r="L161">
        <f>IF(K161&lt;0.05,1,0)</f>
        <v>0</v>
      </c>
    </row>
    <row r="162" spans="1:12" x14ac:dyDescent="0.2">
      <c r="A162" t="s">
        <v>2578</v>
      </c>
      <c r="B162" t="s">
        <v>2000</v>
      </c>
      <c r="C162">
        <v>0</v>
      </c>
      <c r="D162">
        <v>3874</v>
      </c>
      <c r="E162">
        <v>0</v>
      </c>
      <c r="F162">
        <v>0</v>
      </c>
      <c r="G162">
        <v>0</v>
      </c>
      <c r="H162">
        <f>SUM(D161:E162)</f>
        <v>10249</v>
      </c>
      <c r="I162">
        <f>D162/$H161</f>
        <v>0.37798809639964875</v>
      </c>
      <c r="J162">
        <f>E162/$H161</f>
        <v>0</v>
      </c>
      <c r="K162">
        <f>ABS((I161+J161)-(I162+J162))</f>
        <v>0.24402380720070255</v>
      </c>
      <c r="L162">
        <f>IF(K161&lt;0.05,1,0)</f>
        <v>0</v>
      </c>
    </row>
    <row r="163" spans="1:12" x14ac:dyDescent="0.2">
      <c r="A163" t="s">
        <v>2579</v>
      </c>
      <c r="B163" t="s">
        <v>2001</v>
      </c>
      <c r="C163">
        <v>0</v>
      </c>
      <c r="D163">
        <v>4860</v>
      </c>
      <c r="E163">
        <v>0</v>
      </c>
      <c r="F163">
        <v>0</v>
      </c>
      <c r="G163">
        <v>1</v>
      </c>
      <c r="H163">
        <f>SUM(D163:E164)</f>
        <v>11911</v>
      </c>
      <c r="I163">
        <f>D163/$H163</f>
        <v>0.40802619427420034</v>
      </c>
      <c r="J163">
        <f>E163/$H163</f>
        <v>0</v>
      </c>
      <c r="K163">
        <f>ABS((I163+J163)-(I164+J164))</f>
        <v>0.18394761145159927</v>
      </c>
      <c r="L163">
        <f>IF(K163&lt;0.05,1,0)</f>
        <v>0</v>
      </c>
    </row>
    <row r="164" spans="1:12" x14ac:dyDescent="0.2">
      <c r="A164" t="s">
        <v>2579</v>
      </c>
      <c r="B164" t="s">
        <v>2002</v>
      </c>
      <c r="C164">
        <v>1</v>
      </c>
      <c r="D164">
        <v>6643</v>
      </c>
      <c r="E164">
        <v>408</v>
      </c>
      <c r="F164">
        <v>0</v>
      </c>
      <c r="G164">
        <v>0</v>
      </c>
      <c r="H164">
        <f>SUM(D163:E164)</f>
        <v>11911</v>
      </c>
      <c r="I164">
        <f>D164/$H163</f>
        <v>0.55771975484845937</v>
      </c>
      <c r="J164">
        <f>E164/$H163</f>
        <v>3.4254050877340271E-2</v>
      </c>
      <c r="K164">
        <f>ABS((I163+J163)-(I164+J164))</f>
        <v>0.18394761145159927</v>
      </c>
      <c r="L164">
        <f>IF(K163&lt;0.05,1,0)</f>
        <v>0</v>
      </c>
    </row>
    <row r="165" spans="1:12" x14ac:dyDescent="0.2">
      <c r="A165" t="s">
        <v>2489</v>
      </c>
      <c r="B165" t="s">
        <v>1628</v>
      </c>
      <c r="C165">
        <v>1</v>
      </c>
      <c r="D165">
        <v>4565</v>
      </c>
      <c r="E165">
        <v>441</v>
      </c>
      <c r="F165">
        <v>1</v>
      </c>
      <c r="G165">
        <v>1</v>
      </c>
      <c r="H165">
        <f>SUM(D165:E166)</f>
        <v>10001</v>
      </c>
      <c r="I165">
        <f>D165/$H165</f>
        <v>0.45645435456454353</v>
      </c>
      <c r="J165">
        <f>E165/$H165</f>
        <v>4.4095590440955908E-2</v>
      </c>
      <c r="K165">
        <f>ABS((I165+J165)-(I166+J166))</f>
        <v>1.0998900109988607E-3</v>
      </c>
      <c r="L165">
        <f>IF(K165&lt;0.05,1,0)</f>
        <v>1</v>
      </c>
    </row>
    <row r="166" spans="1:12" x14ac:dyDescent="0.2">
      <c r="A166" t="s">
        <v>2489</v>
      </c>
      <c r="B166" t="s">
        <v>2005</v>
      </c>
      <c r="C166">
        <v>0</v>
      </c>
      <c r="D166">
        <v>4653</v>
      </c>
      <c r="E166">
        <v>342</v>
      </c>
      <c r="F166">
        <v>0</v>
      </c>
      <c r="G166">
        <v>0</v>
      </c>
      <c r="H166">
        <f>SUM(D165:E166)</f>
        <v>10001</v>
      </c>
      <c r="I166">
        <f>D166/$H165</f>
        <v>0.46525347465253475</v>
      </c>
      <c r="J166">
        <f>E166/$H165</f>
        <v>3.41965803419658E-2</v>
      </c>
      <c r="K166">
        <f>ABS((I165+J165)-(I166+J166))</f>
        <v>1.0998900109988607E-3</v>
      </c>
      <c r="L166">
        <f>IF(K165&lt;0.05,1,0)</f>
        <v>1</v>
      </c>
    </row>
    <row r="167" spans="1:12" x14ac:dyDescent="0.2">
      <c r="A167" t="s">
        <v>2490</v>
      </c>
      <c r="B167" t="s">
        <v>1630</v>
      </c>
      <c r="C167">
        <v>1</v>
      </c>
      <c r="D167">
        <v>6417</v>
      </c>
      <c r="E167">
        <v>696</v>
      </c>
      <c r="F167">
        <v>1</v>
      </c>
      <c r="G167">
        <v>1</v>
      </c>
      <c r="H167">
        <f>SUM(D167:E168)</f>
        <v>10249</v>
      </c>
      <c r="I167">
        <f>D167/$H167</f>
        <v>0.62610986437701244</v>
      </c>
      <c r="J167">
        <f>E167/$H167</f>
        <v>6.790906429895599E-2</v>
      </c>
      <c r="K167">
        <f>ABS((I167+J167)-(I168+J168))</f>
        <v>0.38803785735193674</v>
      </c>
      <c r="L167">
        <f>IF(K167&lt;0.05,1,0)</f>
        <v>0</v>
      </c>
    </row>
    <row r="168" spans="1:12" x14ac:dyDescent="0.2">
      <c r="A168" t="s">
        <v>2490</v>
      </c>
      <c r="B168" t="s">
        <v>2006</v>
      </c>
      <c r="C168">
        <v>0</v>
      </c>
      <c r="D168">
        <v>3136</v>
      </c>
      <c r="E168">
        <v>0</v>
      </c>
      <c r="F168">
        <v>0</v>
      </c>
      <c r="G168">
        <v>0</v>
      </c>
      <c r="H168">
        <f>SUM(D167:E168)</f>
        <v>10249</v>
      </c>
      <c r="I168">
        <f>D168/$H167</f>
        <v>0.30598107132403163</v>
      </c>
      <c r="J168">
        <f>E168/$H167</f>
        <v>0</v>
      </c>
      <c r="K168">
        <f>ABS((I167+J167)-(I168+J168))</f>
        <v>0.38803785735193674</v>
      </c>
      <c r="L168">
        <f>IF(K167&lt;0.05,1,0)</f>
        <v>0</v>
      </c>
    </row>
    <row r="169" spans="1:12" x14ac:dyDescent="0.2">
      <c r="A169" t="s">
        <v>2556</v>
      </c>
      <c r="B169" t="s">
        <v>1634</v>
      </c>
      <c r="C169">
        <v>1</v>
      </c>
      <c r="D169">
        <v>5637</v>
      </c>
      <c r="E169">
        <v>0</v>
      </c>
      <c r="F169">
        <v>0</v>
      </c>
      <c r="G169">
        <v>1</v>
      </c>
      <c r="H169">
        <f>SUM(D169:E170)</f>
        <v>11189</v>
      </c>
      <c r="I169">
        <f>D169/$H169</f>
        <v>0.50379837340244882</v>
      </c>
      <c r="J169">
        <f>E169/$H169</f>
        <v>0</v>
      </c>
      <c r="K169">
        <f>ABS((I169+J169)-(I170+J170))</f>
        <v>7.5967468048976361E-3</v>
      </c>
      <c r="L169">
        <f>IF(K169&lt;0.05,1,0)</f>
        <v>1</v>
      </c>
    </row>
    <row r="170" spans="1:12" x14ac:dyDescent="0.2">
      <c r="A170" t="s">
        <v>2556</v>
      </c>
      <c r="B170" t="s">
        <v>2007</v>
      </c>
      <c r="C170">
        <v>0</v>
      </c>
      <c r="D170">
        <v>5340</v>
      </c>
      <c r="E170">
        <v>212</v>
      </c>
      <c r="F170">
        <v>0</v>
      </c>
      <c r="G170">
        <v>0</v>
      </c>
      <c r="H170">
        <f>SUM(D169:E170)</f>
        <v>11189</v>
      </c>
      <c r="I170">
        <f>D170/$H169</f>
        <v>0.47725444633121816</v>
      </c>
      <c r="J170">
        <f>E170/$H169</f>
        <v>1.8947180266333005E-2</v>
      </c>
      <c r="K170">
        <f>ABS((I169+J169)-(I170+J170))</f>
        <v>7.5967468048976361E-3</v>
      </c>
      <c r="L170">
        <f>IF(K169&lt;0.05,1,0)</f>
        <v>1</v>
      </c>
    </row>
    <row r="171" spans="1:12" x14ac:dyDescent="0.2">
      <c r="A171" t="s">
        <v>2492</v>
      </c>
      <c r="B171" t="s">
        <v>1347</v>
      </c>
      <c r="C171">
        <v>1</v>
      </c>
      <c r="D171">
        <v>4341</v>
      </c>
      <c r="E171">
        <v>539</v>
      </c>
      <c r="F171">
        <v>1</v>
      </c>
      <c r="G171">
        <v>1</v>
      </c>
      <c r="H171">
        <f>SUM(D171:E172)</f>
        <v>8553</v>
      </c>
      <c r="I171">
        <f>D171/$H171</f>
        <v>0.50754121360925986</v>
      </c>
      <c r="J171">
        <f>E171/$H171</f>
        <v>6.3018823804513041E-2</v>
      </c>
      <c r="K171">
        <f>ABS((I171+J171)-(I172+J172))</f>
        <v>0.1411200748275459</v>
      </c>
      <c r="L171">
        <f>IF(K171&lt;0.05,1,0)</f>
        <v>0</v>
      </c>
    </row>
    <row r="172" spans="1:12" x14ac:dyDescent="0.2">
      <c r="A172" t="s">
        <v>2492</v>
      </c>
      <c r="B172" t="s">
        <v>2008</v>
      </c>
      <c r="C172">
        <v>0</v>
      </c>
      <c r="D172">
        <v>3430</v>
      </c>
      <c r="E172">
        <v>243</v>
      </c>
      <c r="F172">
        <v>0</v>
      </c>
      <c r="G172">
        <v>0</v>
      </c>
      <c r="H172">
        <f>SUM(D171:E172)</f>
        <v>8553</v>
      </c>
      <c r="I172">
        <f>D172/$H171</f>
        <v>0.40102887875599202</v>
      </c>
      <c r="J172">
        <f>E172/$H171</f>
        <v>2.8411083830235006E-2</v>
      </c>
      <c r="K172">
        <f>ABS((I171+J171)-(I172+J172))</f>
        <v>0.1411200748275459</v>
      </c>
      <c r="L172">
        <f>IF(K171&lt;0.05,1,0)</f>
        <v>0</v>
      </c>
    </row>
    <row r="173" spans="1:12" x14ac:dyDescent="0.2">
      <c r="A173" t="s">
        <v>2493</v>
      </c>
      <c r="B173" t="s">
        <v>497</v>
      </c>
      <c r="C173">
        <v>0</v>
      </c>
      <c r="D173">
        <v>4568</v>
      </c>
      <c r="E173">
        <v>576</v>
      </c>
      <c r="F173">
        <v>1</v>
      </c>
      <c r="G173">
        <v>1</v>
      </c>
      <c r="H173">
        <f>SUM(D173:E174)</f>
        <v>12040</v>
      </c>
      <c r="I173">
        <f>D173/$H173</f>
        <v>0.37940199335548175</v>
      </c>
      <c r="J173">
        <f>E173/$H173</f>
        <v>4.7840531561461792E-2</v>
      </c>
      <c r="K173">
        <f>ABS((I173+J173)-(I174+J174))</f>
        <v>0.14551495016611299</v>
      </c>
      <c r="L173">
        <f>IF(K173&lt;0.05,1,0)</f>
        <v>0</v>
      </c>
    </row>
    <row r="174" spans="1:12" x14ac:dyDescent="0.2">
      <c r="A174" t="s">
        <v>2493</v>
      </c>
      <c r="B174" t="s">
        <v>2009</v>
      </c>
      <c r="C174">
        <v>1</v>
      </c>
      <c r="D174">
        <v>6491</v>
      </c>
      <c r="E174">
        <v>405</v>
      </c>
      <c r="F174">
        <v>0</v>
      </c>
      <c r="G174">
        <v>0</v>
      </c>
      <c r="H174">
        <f>SUM(D173:E174)</f>
        <v>12040</v>
      </c>
      <c r="I174">
        <f>D174/$H173</f>
        <v>0.53911960132890369</v>
      </c>
      <c r="J174">
        <f>E174/$H173</f>
        <v>3.3637873754152822E-2</v>
      </c>
      <c r="K174">
        <f>ABS((I173+J173)-(I174+J174))</f>
        <v>0.14551495016611299</v>
      </c>
      <c r="L174">
        <f>IF(K173&lt;0.05,1,0)</f>
        <v>0</v>
      </c>
    </row>
    <row r="175" spans="1:12" x14ac:dyDescent="0.2">
      <c r="A175" t="s">
        <v>2580</v>
      </c>
      <c r="B175" t="s">
        <v>2010</v>
      </c>
      <c r="C175">
        <v>0</v>
      </c>
      <c r="D175">
        <v>4918</v>
      </c>
      <c r="E175">
        <v>405</v>
      </c>
      <c r="F175">
        <v>0</v>
      </c>
      <c r="G175">
        <v>1</v>
      </c>
      <c r="H175">
        <f>SUM(D175:E176)</f>
        <v>12508</v>
      </c>
      <c r="I175">
        <f>D175/$H175</f>
        <v>0.39318835944995201</v>
      </c>
      <c r="J175">
        <f>E175/$H175</f>
        <v>3.2379277262551964E-2</v>
      </c>
      <c r="K175">
        <f>ABS((I175+J175)-(I176+J176))</f>
        <v>0.14886472657499195</v>
      </c>
      <c r="L175">
        <f>IF(K175&lt;0.05,1,0)</f>
        <v>0</v>
      </c>
    </row>
    <row r="176" spans="1:12" x14ac:dyDescent="0.2">
      <c r="A176" t="s">
        <v>2580</v>
      </c>
      <c r="B176" t="s">
        <v>1639</v>
      </c>
      <c r="C176">
        <v>1</v>
      </c>
      <c r="D176">
        <v>6871</v>
      </c>
      <c r="E176">
        <v>314</v>
      </c>
      <c r="F176">
        <v>1</v>
      </c>
      <c r="G176">
        <v>0</v>
      </c>
      <c r="H176">
        <f>SUM(D175:E176)</f>
        <v>12508</v>
      </c>
      <c r="I176">
        <f>D176/$H175</f>
        <v>0.5493284298049248</v>
      </c>
      <c r="J176">
        <f>E176/$H175</f>
        <v>2.5103933482571155E-2</v>
      </c>
      <c r="K176">
        <f>ABS((I175+J175)-(I176+J176))</f>
        <v>0.14886472657499195</v>
      </c>
      <c r="L176">
        <f>IF(K175&lt;0.05,1,0)</f>
        <v>0</v>
      </c>
    </row>
    <row r="177" spans="1:12" x14ac:dyDescent="0.2">
      <c r="A177" t="s">
        <v>2494</v>
      </c>
      <c r="B177" t="s">
        <v>1853</v>
      </c>
      <c r="C177">
        <v>1</v>
      </c>
      <c r="D177">
        <v>4830</v>
      </c>
      <c r="E177">
        <v>490</v>
      </c>
      <c r="F177">
        <v>1</v>
      </c>
      <c r="G177">
        <v>1</v>
      </c>
      <c r="H177">
        <f>SUM(D177:E178)</f>
        <v>8155</v>
      </c>
      <c r="I177">
        <f>D177/$H177</f>
        <v>0.59227467811158796</v>
      </c>
      <c r="J177">
        <f>E177/$H177</f>
        <v>6.0085836909871244E-2</v>
      </c>
      <c r="K177">
        <f>ABS((I177+J177)-(I178+J178))</f>
        <v>0.30472103004291845</v>
      </c>
      <c r="L177">
        <f>IF(K177&lt;0.05,1,0)</f>
        <v>0</v>
      </c>
    </row>
    <row r="178" spans="1:12" x14ac:dyDescent="0.2">
      <c r="A178" t="s">
        <v>2494</v>
      </c>
      <c r="B178" t="s">
        <v>2012</v>
      </c>
      <c r="C178">
        <v>0</v>
      </c>
      <c r="D178">
        <v>2683</v>
      </c>
      <c r="E178">
        <v>152</v>
      </c>
      <c r="F178">
        <v>0</v>
      </c>
      <c r="G178">
        <v>0</v>
      </c>
      <c r="H178">
        <f>SUM(D177:E178)</f>
        <v>8155</v>
      </c>
      <c r="I178">
        <f>D178/$H177</f>
        <v>0.32900061312078477</v>
      </c>
      <c r="J178">
        <f>E178/$H177</f>
        <v>1.8638871857755979E-2</v>
      </c>
      <c r="K178">
        <f>ABS((I177+J177)-(I178+J178))</f>
        <v>0.30472103004291845</v>
      </c>
      <c r="L178">
        <f>IF(K177&lt;0.05,1,0)</f>
        <v>0</v>
      </c>
    </row>
    <row r="179" spans="1:12" x14ac:dyDescent="0.2">
      <c r="A179" t="s">
        <v>2495</v>
      </c>
      <c r="B179" t="s">
        <v>1644</v>
      </c>
      <c r="C179">
        <v>1</v>
      </c>
      <c r="D179">
        <v>3265</v>
      </c>
      <c r="E179">
        <v>249</v>
      </c>
      <c r="F179">
        <v>1</v>
      </c>
      <c r="G179">
        <v>1</v>
      </c>
      <c r="H179">
        <f>SUM(D179:E180)</f>
        <v>5633</v>
      </c>
      <c r="I179">
        <f>D179/$H179</f>
        <v>0.57962009586366059</v>
      </c>
      <c r="J179">
        <f>E179/$H179</f>
        <v>4.4203799041363394E-2</v>
      </c>
      <c r="K179">
        <f>ABS((I179+J179)-(I180+J180))</f>
        <v>0.24764778981004798</v>
      </c>
      <c r="L179">
        <f>IF(K179&lt;0.05,1,0)</f>
        <v>0</v>
      </c>
    </row>
    <row r="180" spans="1:12" x14ac:dyDescent="0.2">
      <c r="A180" t="s">
        <v>2495</v>
      </c>
      <c r="B180" t="s">
        <v>2014</v>
      </c>
      <c r="C180">
        <v>0</v>
      </c>
      <c r="D180">
        <v>1817</v>
      </c>
      <c r="E180">
        <v>302</v>
      </c>
      <c r="F180">
        <v>0</v>
      </c>
      <c r="G180">
        <v>0</v>
      </c>
      <c r="H180">
        <f>SUM(D179:E180)</f>
        <v>5633</v>
      </c>
      <c r="I180">
        <f>D180/$H179</f>
        <v>0.32256346529380436</v>
      </c>
      <c r="J180">
        <f>E180/$H179</f>
        <v>5.3612639801171667E-2</v>
      </c>
      <c r="K180">
        <f>ABS((I179+J179)-(I180+J180))</f>
        <v>0.24764778981004798</v>
      </c>
      <c r="L180">
        <f>IF(K179&lt;0.05,1,0)</f>
        <v>0</v>
      </c>
    </row>
    <row r="181" spans="1:12" x14ac:dyDescent="0.2">
      <c r="A181" t="s">
        <v>2498</v>
      </c>
      <c r="B181" t="s">
        <v>1654</v>
      </c>
      <c r="C181">
        <v>1</v>
      </c>
      <c r="D181">
        <v>5273</v>
      </c>
      <c r="E181">
        <v>525</v>
      </c>
      <c r="F181">
        <v>1</v>
      </c>
      <c r="G181">
        <v>1</v>
      </c>
      <c r="H181">
        <f>SUM(D181:E182)</f>
        <v>8187</v>
      </c>
      <c r="I181">
        <f>D181/$H181</f>
        <v>0.64406986686209844</v>
      </c>
      <c r="J181">
        <f>E181/$H181</f>
        <v>6.4126053499450344E-2</v>
      </c>
      <c r="K181">
        <f>ABS((I181+J181)-(I182+J182))</f>
        <v>0.41639184072309754</v>
      </c>
      <c r="L181">
        <f>IF(K181&lt;0.05,1,0)</f>
        <v>0</v>
      </c>
    </row>
    <row r="182" spans="1:12" x14ac:dyDescent="0.2">
      <c r="A182" t="s">
        <v>2498</v>
      </c>
      <c r="B182" t="s">
        <v>2017</v>
      </c>
      <c r="C182">
        <v>0</v>
      </c>
      <c r="D182">
        <v>2389</v>
      </c>
      <c r="E182">
        <v>0</v>
      </c>
      <c r="F182">
        <v>0</v>
      </c>
      <c r="G182">
        <v>0</v>
      </c>
      <c r="H182">
        <f>SUM(D181:E182)</f>
        <v>8187</v>
      </c>
      <c r="I182">
        <f>D182/$H181</f>
        <v>0.29180407963845123</v>
      </c>
      <c r="J182">
        <f>E182/$H181</f>
        <v>0</v>
      </c>
      <c r="K182">
        <f>ABS((I181+J181)-(I182+J182))</f>
        <v>0.41639184072309754</v>
      </c>
      <c r="L182">
        <f>IF(K181&lt;0.05,1,0)</f>
        <v>0</v>
      </c>
    </row>
    <row r="183" spans="1:12" x14ac:dyDescent="0.2">
      <c r="A183" t="s">
        <v>2558</v>
      </c>
      <c r="B183" t="s">
        <v>2018</v>
      </c>
      <c r="C183">
        <v>1</v>
      </c>
      <c r="D183">
        <v>4496</v>
      </c>
      <c r="E183">
        <v>203</v>
      </c>
      <c r="F183">
        <v>0</v>
      </c>
      <c r="G183">
        <v>1</v>
      </c>
      <c r="H183">
        <f>SUM(D183:E184)</f>
        <v>6403</v>
      </c>
      <c r="I183">
        <f>D183/$H183</f>
        <v>0.70217085741058882</v>
      </c>
      <c r="J183">
        <f>E183/$H183</f>
        <v>3.1703888802124006E-2</v>
      </c>
      <c r="K183">
        <f>ABS((I183+J183)-(I184+J184))</f>
        <v>0.46774949242542568</v>
      </c>
      <c r="L183">
        <f>IF(K183&lt;0.05,1,0)</f>
        <v>0</v>
      </c>
    </row>
    <row r="184" spans="1:12" x14ac:dyDescent="0.2">
      <c r="A184" t="s">
        <v>2558</v>
      </c>
      <c r="B184" t="s">
        <v>2019</v>
      </c>
      <c r="C184">
        <v>0</v>
      </c>
      <c r="D184">
        <v>1704</v>
      </c>
      <c r="E184">
        <v>0</v>
      </c>
      <c r="F184">
        <v>0</v>
      </c>
      <c r="G184">
        <v>0</v>
      </c>
      <c r="H184">
        <f>SUM(D183:E184)</f>
        <v>6403</v>
      </c>
      <c r="I184">
        <f>D184/$H183</f>
        <v>0.26612525378728719</v>
      </c>
      <c r="J184">
        <f>E184/$H183</f>
        <v>0</v>
      </c>
      <c r="K184">
        <f>ABS((I183+J183)-(I184+J184))</f>
        <v>0.46774949242542568</v>
      </c>
      <c r="L184">
        <f>IF(K183&lt;0.05,1,0)</f>
        <v>0</v>
      </c>
    </row>
    <row r="185" spans="1:12" x14ac:dyDescent="0.2">
      <c r="A185" t="s">
        <v>2559</v>
      </c>
      <c r="B185" t="s">
        <v>2020</v>
      </c>
      <c r="C185">
        <v>0</v>
      </c>
      <c r="D185">
        <v>4861</v>
      </c>
      <c r="E185">
        <v>316</v>
      </c>
      <c r="F185">
        <v>0</v>
      </c>
      <c r="G185">
        <v>1</v>
      </c>
      <c r="H185">
        <f>SUM(D185:E186)</f>
        <v>11923</v>
      </c>
      <c r="I185">
        <f>D185/$H185</f>
        <v>0.4076994045122872</v>
      </c>
      <c r="J185">
        <f>E185/$H185</f>
        <v>2.6503396796108362E-2</v>
      </c>
      <c r="K185">
        <f>ABS((I185+J185)-(I186+J186))</f>
        <v>0.13159439738320883</v>
      </c>
      <c r="L185">
        <f>IF(K185&lt;0.05,1,0)</f>
        <v>0</v>
      </c>
    </row>
    <row r="186" spans="1:12" x14ac:dyDescent="0.2">
      <c r="A186" t="s">
        <v>2559</v>
      </c>
      <c r="B186" t="s">
        <v>1861</v>
      </c>
      <c r="C186">
        <v>1</v>
      </c>
      <c r="D186">
        <v>6325</v>
      </c>
      <c r="E186">
        <v>421</v>
      </c>
      <c r="F186">
        <v>0</v>
      </c>
      <c r="G186">
        <v>0</v>
      </c>
      <c r="H186">
        <f>SUM(D185:E186)</f>
        <v>11923</v>
      </c>
      <c r="I186">
        <f>D186/$H185</f>
        <v>0.53048729346640944</v>
      </c>
      <c r="J186">
        <f>E186/$H185</f>
        <v>3.5309905225195004E-2</v>
      </c>
      <c r="K186">
        <f>ABS((I185+J185)-(I186+J186))</f>
        <v>0.13159439738320883</v>
      </c>
      <c r="L186">
        <f>IF(K185&lt;0.05,1,0)</f>
        <v>0</v>
      </c>
    </row>
    <row r="187" spans="1:12" x14ac:dyDescent="0.2">
      <c r="A187" t="s">
        <v>2499</v>
      </c>
      <c r="B187" t="s">
        <v>763</v>
      </c>
      <c r="C187">
        <v>1</v>
      </c>
      <c r="D187">
        <v>5700</v>
      </c>
      <c r="E187">
        <v>747</v>
      </c>
      <c r="F187">
        <v>1</v>
      </c>
      <c r="G187">
        <v>1</v>
      </c>
      <c r="H187">
        <f>SUM(D187:E188)</f>
        <v>11178</v>
      </c>
      <c r="I187">
        <f>D187/$H187</f>
        <v>0.50993022007514766</v>
      </c>
      <c r="J187">
        <f>E187/$H187</f>
        <v>6.6827697262479877E-2</v>
      </c>
      <c r="K187">
        <f>ABS((I187+J187)-(I188+J188))</f>
        <v>0.15351583467525498</v>
      </c>
      <c r="L187">
        <f>IF(K187&lt;0.05,1,0)</f>
        <v>0</v>
      </c>
    </row>
    <row r="188" spans="1:12" x14ac:dyDescent="0.2">
      <c r="A188" t="s">
        <v>2499</v>
      </c>
      <c r="B188" t="s">
        <v>2021</v>
      </c>
      <c r="C188">
        <v>0</v>
      </c>
      <c r="D188">
        <v>4731</v>
      </c>
      <c r="E188">
        <v>0</v>
      </c>
      <c r="F188">
        <v>0</v>
      </c>
      <c r="G188">
        <v>0</v>
      </c>
      <c r="H188">
        <f>SUM(D187:E188)</f>
        <v>11178</v>
      </c>
      <c r="I188">
        <f>D188/$H187</f>
        <v>0.42324208266237251</v>
      </c>
      <c r="J188">
        <f>E188/$H187</f>
        <v>0</v>
      </c>
      <c r="K188">
        <f>ABS((I187+J187)-(I188+J188))</f>
        <v>0.15351583467525498</v>
      </c>
      <c r="L188">
        <f>IF(K187&lt;0.05,1,0)</f>
        <v>0</v>
      </c>
    </row>
    <row r="189" spans="1:12" x14ac:dyDescent="0.2">
      <c r="A189" t="s">
        <v>2560</v>
      </c>
      <c r="B189" t="s">
        <v>2022</v>
      </c>
      <c r="C189">
        <v>0</v>
      </c>
      <c r="D189">
        <v>4814</v>
      </c>
      <c r="E189">
        <v>417</v>
      </c>
      <c r="F189">
        <v>0</v>
      </c>
      <c r="G189">
        <v>1</v>
      </c>
      <c r="H189">
        <f>SUM(D189:E190)</f>
        <v>12769</v>
      </c>
      <c r="I189">
        <f>D189/$H189</f>
        <v>0.37700681337614533</v>
      </c>
      <c r="J189">
        <f>E189/$H189</f>
        <v>3.2657216696687287E-2</v>
      </c>
      <c r="K189">
        <f>ABS((I189+J189)-(I190+J190))</f>
        <v>0.18067193985433466</v>
      </c>
      <c r="L189">
        <f>IF(K189&lt;0.05,1,0)</f>
        <v>0</v>
      </c>
    </row>
    <row r="190" spans="1:12" x14ac:dyDescent="0.2">
      <c r="A190" t="s">
        <v>2560</v>
      </c>
      <c r="B190" t="s">
        <v>1658</v>
      </c>
      <c r="C190">
        <v>1</v>
      </c>
      <c r="D190">
        <v>7538</v>
      </c>
      <c r="E190">
        <v>0</v>
      </c>
      <c r="F190">
        <v>1</v>
      </c>
      <c r="G190">
        <v>0</v>
      </c>
      <c r="H190">
        <f>SUM(D189:E190)</f>
        <v>12769</v>
      </c>
      <c r="I190">
        <f>D190/$H189</f>
        <v>0.5903359699271673</v>
      </c>
      <c r="J190">
        <f>E190/$H189</f>
        <v>0</v>
      </c>
      <c r="K190">
        <f>ABS((I189+J189)-(I190+J190))</f>
        <v>0.18067193985433466</v>
      </c>
      <c r="L190">
        <f>IF(K189&lt;0.05,1,0)</f>
        <v>0</v>
      </c>
    </row>
    <row r="191" spans="1:12" x14ac:dyDescent="0.2">
      <c r="A191" t="s">
        <v>2501</v>
      </c>
      <c r="B191" t="s">
        <v>1738</v>
      </c>
      <c r="C191">
        <v>0</v>
      </c>
      <c r="D191">
        <v>4847</v>
      </c>
      <c r="E191">
        <v>0</v>
      </c>
      <c r="F191">
        <v>0</v>
      </c>
      <c r="G191">
        <v>1</v>
      </c>
      <c r="H191">
        <f>SUM(D191:E192)</f>
        <v>12574</v>
      </c>
      <c r="I191">
        <f>D191/$H191</f>
        <v>0.38547797041514237</v>
      </c>
      <c r="J191">
        <f>E191/$H191</f>
        <v>0</v>
      </c>
      <c r="K191">
        <f>ABS((I191+J191)-(I192+J192))</f>
        <v>0.22904405916971521</v>
      </c>
      <c r="L191">
        <f>IF(K191&lt;0.05,1,0)</f>
        <v>0</v>
      </c>
    </row>
    <row r="192" spans="1:12" x14ac:dyDescent="0.2">
      <c r="A192" t="s">
        <v>2501</v>
      </c>
      <c r="B192" t="s">
        <v>1665</v>
      </c>
      <c r="C192">
        <v>1</v>
      </c>
      <c r="D192">
        <v>7373</v>
      </c>
      <c r="E192">
        <v>354</v>
      </c>
      <c r="F192">
        <v>1</v>
      </c>
      <c r="G192">
        <v>0</v>
      </c>
      <c r="H192">
        <f>SUM(D191:E192)</f>
        <v>12574</v>
      </c>
      <c r="I192">
        <f>D192/$H191</f>
        <v>0.58636869731191343</v>
      </c>
      <c r="J192">
        <f>E192/$H191</f>
        <v>2.815333227294417E-2</v>
      </c>
      <c r="K192">
        <f>ABS((I191+J191)-(I192+J192))</f>
        <v>0.22904405916971521</v>
      </c>
      <c r="L192">
        <f>IF(K191&lt;0.05,1,0)</f>
        <v>0</v>
      </c>
    </row>
    <row r="193" spans="1:12" x14ac:dyDescent="0.2">
      <c r="A193" t="s">
        <v>2502</v>
      </c>
      <c r="B193" t="s">
        <v>1674</v>
      </c>
      <c r="C193">
        <v>1</v>
      </c>
      <c r="D193">
        <v>4853</v>
      </c>
      <c r="E193">
        <v>256</v>
      </c>
      <c r="F193">
        <v>1</v>
      </c>
      <c r="G193">
        <v>1</v>
      </c>
      <c r="H193">
        <f>SUM(D193:E194)</f>
        <v>6682</v>
      </c>
      <c r="I193">
        <f>D193/$H193</f>
        <v>0.7262795570188566</v>
      </c>
      <c r="J193">
        <f>E193/$H193</f>
        <v>3.8311882669859326E-2</v>
      </c>
      <c r="K193">
        <f>ABS((I193+J193)-(I194+J194))</f>
        <v>0.5291828793774318</v>
      </c>
      <c r="L193">
        <f>IF(K193&lt;0.05,1,0)</f>
        <v>0</v>
      </c>
    </row>
    <row r="194" spans="1:12" x14ac:dyDescent="0.2">
      <c r="A194" t="s">
        <v>2502</v>
      </c>
      <c r="B194" t="s">
        <v>2028</v>
      </c>
      <c r="C194">
        <v>0</v>
      </c>
      <c r="D194">
        <v>1573</v>
      </c>
      <c r="E194">
        <v>0</v>
      </c>
      <c r="F194">
        <v>0</v>
      </c>
      <c r="G194">
        <v>0</v>
      </c>
      <c r="H194">
        <f>SUM(D193:E194)</f>
        <v>6682</v>
      </c>
      <c r="I194">
        <f>D194/$H193</f>
        <v>0.23540856031128404</v>
      </c>
      <c r="J194">
        <f>E194/$H193</f>
        <v>0</v>
      </c>
      <c r="K194">
        <f>ABS((I193+J193)-(I194+J194))</f>
        <v>0.5291828793774318</v>
      </c>
      <c r="L194">
        <f>IF(K193&lt;0.05,1,0)</f>
        <v>0</v>
      </c>
    </row>
    <row r="195" spans="1:12" x14ac:dyDescent="0.2">
      <c r="A195" t="s">
        <v>2561</v>
      </c>
      <c r="B195" t="s">
        <v>2032</v>
      </c>
      <c r="C195">
        <v>0</v>
      </c>
      <c r="D195">
        <v>5330</v>
      </c>
      <c r="E195">
        <v>0</v>
      </c>
      <c r="F195">
        <v>0</v>
      </c>
      <c r="G195">
        <v>1</v>
      </c>
      <c r="H195">
        <f>SUM(D195:E196)</f>
        <v>13314</v>
      </c>
      <c r="I195">
        <f>D195/$H195</f>
        <v>0.4003304791948325</v>
      </c>
      <c r="J195">
        <f>E195/$H195</f>
        <v>0</v>
      </c>
      <c r="K195">
        <f>ABS((I195+J195)-(I196+J196))</f>
        <v>0.19933904161033494</v>
      </c>
      <c r="L195">
        <f>IF(K195&lt;0.05,1,0)</f>
        <v>0</v>
      </c>
    </row>
    <row r="196" spans="1:12" x14ac:dyDescent="0.2">
      <c r="A196" t="s">
        <v>2561</v>
      </c>
      <c r="B196" t="s">
        <v>1682</v>
      </c>
      <c r="C196">
        <v>1</v>
      </c>
      <c r="D196">
        <v>7586</v>
      </c>
      <c r="E196">
        <v>398</v>
      </c>
      <c r="F196">
        <v>1</v>
      </c>
      <c r="G196">
        <v>0</v>
      </c>
      <c r="H196">
        <f>SUM(D195:E196)</f>
        <v>13314</v>
      </c>
      <c r="I196">
        <f>D196/$H195</f>
        <v>0.56977617545440884</v>
      </c>
      <c r="J196">
        <f>E196/$H195</f>
        <v>2.9893345350758601E-2</v>
      </c>
      <c r="K196">
        <f>ABS((I195+J195)-(I196+J196))</f>
        <v>0.19933904161033494</v>
      </c>
      <c r="L196">
        <f>IF(K195&lt;0.05,1,0)</f>
        <v>0</v>
      </c>
    </row>
    <row r="197" spans="1:12" x14ac:dyDescent="0.2">
      <c r="A197" t="s">
        <v>2562</v>
      </c>
      <c r="B197" t="s">
        <v>1876</v>
      </c>
      <c r="C197">
        <v>1</v>
      </c>
      <c r="D197">
        <v>6022</v>
      </c>
      <c r="E197">
        <v>380</v>
      </c>
      <c r="F197">
        <v>1</v>
      </c>
      <c r="G197">
        <v>1</v>
      </c>
      <c r="H197">
        <f>SUM(D197:E198)</f>
        <v>10830</v>
      </c>
      <c r="I197">
        <f>D197/$H197</f>
        <v>0.55604801477377652</v>
      </c>
      <c r="J197">
        <f>E197/$H197</f>
        <v>3.5087719298245612E-2</v>
      </c>
      <c r="K197">
        <f>ABS((I197+J197)-(I198+J198))</f>
        <v>0.18227146814404432</v>
      </c>
      <c r="L197">
        <f>IF(K197&lt;0.05,1,0)</f>
        <v>0</v>
      </c>
    </row>
    <row r="198" spans="1:12" x14ac:dyDescent="0.2">
      <c r="A198" t="s">
        <v>2562</v>
      </c>
      <c r="B198" t="s">
        <v>2033</v>
      </c>
      <c r="C198">
        <v>0</v>
      </c>
      <c r="D198">
        <v>4194</v>
      </c>
      <c r="E198">
        <v>234</v>
      </c>
      <c r="F198">
        <v>0</v>
      </c>
      <c r="G198">
        <v>0</v>
      </c>
      <c r="H198">
        <f>SUM(D197:E198)</f>
        <v>10830</v>
      </c>
      <c r="I198">
        <f>D198/$H197</f>
        <v>0.38725761772853184</v>
      </c>
      <c r="J198">
        <f>E198/$H197</f>
        <v>2.1606648199445983E-2</v>
      </c>
      <c r="K198">
        <f>ABS((I197+J197)-(I198+J198))</f>
        <v>0.18227146814404432</v>
      </c>
      <c r="L198">
        <f>IF(K197&lt;0.05,1,0)</f>
        <v>0</v>
      </c>
    </row>
    <row r="199" spans="1:12" x14ac:dyDescent="0.2">
      <c r="A199" t="s">
        <v>2563</v>
      </c>
      <c r="B199" t="s">
        <v>2419</v>
      </c>
      <c r="C199">
        <v>0</v>
      </c>
      <c r="D199">
        <v>4849</v>
      </c>
      <c r="E199">
        <v>0</v>
      </c>
      <c r="F199">
        <v>0</v>
      </c>
      <c r="G199">
        <v>1</v>
      </c>
      <c r="H199">
        <f>SUM(D199:E200)</f>
        <v>12226</v>
      </c>
      <c r="I199">
        <f>D199/$H199</f>
        <v>0.39661377392442337</v>
      </c>
      <c r="J199">
        <f>E199/$H199</f>
        <v>0</v>
      </c>
      <c r="K199">
        <f>ABS((I199+J199)-(I200+J200))</f>
        <v>0.20677245215115331</v>
      </c>
      <c r="L199">
        <f>IF(K199&lt;0.05,1,0)</f>
        <v>0</v>
      </c>
    </row>
    <row r="200" spans="1:12" x14ac:dyDescent="0.2">
      <c r="A200" t="s">
        <v>2563</v>
      </c>
      <c r="B200" t="s">
        <v>1879</v>
      </c>
      <c r="C200">
        <v>1</v>
      </c>
      <c r="D200">
        <v>7070</v>
      </c>
      <c r="E200">
        <v>307</v>
      </c>
      <c r="F200">
        <v>1</v>
      </c>
      <c r="G200">
        <v>0</v>
      </c>
      <c r="H200">
        <f>SUM(D199:E200)</f>
        <v>12226</v>
      </c>
      <c r="I200">
        <f>D200/$H199</f>
        <v>0.57827580566006875</v>
      </c>
      <c r="J200">
        <f>E200/$H199</f>
        <v>2.5110420415507935E-2</v>
      </c>
      <c r="K200">
        <f>ABS((I199+J199)-(I200+J200))</f>
        <v>0.20677245215115331</v>
      </c>
      <c r="L200">
        <f>IF(K199&lt;0.05,1,0)</f>
        <v>0</v>
      </c>
    </row>
    <row r="201" spans="1:12" x14ac:dyDescent="0.2">
      <c r="A201" t="s">
        <v>2581</v>
      </c>
      <c r="B201" t="s">
        <v>1880</v>
      </c>
      <c r="C201">
        <v>0</v>
      </c>
      <c r="D201">
        <v>6001</v>
      </c>
      <c r="E201">
        <v>300</v>
      </c>
      <c r="F201">
        <v>0</v>
      </c>
      <c r="G201">
        <v>1</v>
      </c>
      <c r="H201">
        <f>SUM(D201:E202)</f>
        <v>13487</v>
      </c>
      <c r="I201">
        <f>D201/$H201</f>
        <v>0.44494698598650551</v>
      </c>
      <c r="J201">
        <f>E201/$H201</f>
        <v>2.2243642025654334E-2</v>
      </c>
      <c r="K201">
        <f>ABS((I201+J201)-(I202+J202))</f>
        <v>6.5618743975680238E-2</v>
      </c>
      <c r="L201">
        <f>IF(K201&lt;0.05,1,0)</f>
        <v>0</v>
      </c>
    </row>
    <row r="202" spans="1:12" x14ac:dyDescent="0.2">
      <c r="A202" t="s">
        <v>2581</v>
      </c>
      <c r="B202" t="s">
        <v>2035</v>
      </c>
      <c r="C202">
        <v>1</v>
      </c>
      <c r="D202">
        <v>6934</v>
      </c>
      <c r="E202">
        <v>252</v>
      </c>
      <c r="F202">
        <v>0</v>
      </c>
      <c r="G202">
        <v>0</v>
      </c>
      <c r="H202">
        <f>SUM(D201:E202)</f>
        <v>13487</v>
      </c>
      <c r="I202">
        <f>D202/$H201</f>
        <v>0.51412471268629045</v>
      </c>
      <c r="J202">
        <f>E202/$H201</f>
        <v>1.8684659301549639E-2</v>
      </c>
      <c r="K202">
        <f>ABS((I201+J201)-(I202+J202))</f>
        <v>6.5618743975680238E-2</v>
      </c>
      <c r="L202">
        <f>IF(K201&lt;0.05,1,0)</f>
        <v>0</v>
      </c>
    </row>
    <row r="203" spans="1:12" x14ac:dyDescent="0.2">
      <c r="A203" t="s">
        <v>2564</v>
      </c>
      <c r="B203" t="s">
        <v>1691</v>
      </c>
      <c r="C203">
        <v>1</v>
      </c>
      <c r="D203">
        <v>8029</v>
      </c>
      <c r="E203">
        <v>0</v>
      </c>
      <c r="F203">
        <v>1</v>
      </c>
      <c r="G203">
        <v>1</v>
      </c>
      <c r="H203">
        <f>SUM(D203:E204)</f>
        <v>13924</v>
      </c>
      <c r="I203">
        <f>D203/$H203</f>
        <v>0.57663027865555871</v>
      </c>
      <c r="J203">
        <f>E203/$H203</f>
        <v>0</v>
      </c>
      <c r="K203">
        <f>ABS((I203+J203)-(I204+J204))</f>
        <v>0.15326055731111748</v>
      </c>
      <c r="L203">
        <f>IF(K203&lt;0.05,1,0)</f>
        <v>0</v>
      </c>
    </row>
    <row r="204" spans="1:12" x14ac:dyDescent="0.2">
      <c r="A204" t="s">
        <v>2564</v>
      </c>
      <c r="B204" t="s">
        <v>928</v>
      </c>
      <c r="C204">
        <v>0</v>
      </c>
      <c r="D204">
        <v>5601</v>
      </c>
      <c r="E204">
        <v>294</v>
      </c>
      <c r="F204">
        <v>0</v>
      </c>
      <c r="G204">
        <v>0</v>
      </c>
      <c r="H204">
        <f>SUM(D203:E204)</f>
        <v>13924</v>
      </c>
      <c r="I204">
        <f>D204/$H203</f>
        <v>0.40225509910945129</v>
      </c>
      <c r="J204">
        <f>E204/$H203</f>
        <v>2.1114622234989944E-2</v>
      </c>
      <c r="K204">
        <f>ABS((I203+J203)-(I204+J204))</f>
        <v>0.15326055731111748</v>
      </c>
      <c r="L204">
        <f>IF(K203&lt;0.05,1,0)</f>
        <v>0</v>
      </c>
    </row>
    <row r="205" spans="1:12" x14ac:dyDescent="0.2">
      <c r="A205" t="s">
        <v>2503</v>
      </c>
      <c r="B205" t="s">
        <v>1693</v>
      </c>
      <c r="C205">
        <v>1</v>
      </c>
      <c r="D205">
        <v>6437</v>
      </c>
      <c r="E205">
        <v>340</v>
      </c>
      <c r="F205">
        <v>1</v>
      </c>
      <c r="G205">
        <v>1</v>
      </c>
      <c r="H205">
        <f>SUM(D205:E206)</f>
        <v>10073</v>
      </c>
      <c r="I205">
        <f>D205/$H205</f>
        <v>0.63903504417750423</v>
      </c>
      <c r="J205">
        <f>E205/$H205</f>
        <v>3.3753598729276281E-2</v>
      </c>
      <c r="K205">
        <f>ABS((I205+J205)-(I206+J206))</f>
        <v>0.34557728581356106</v>
      </c>
      <c r="L205">
        <f>IF(K205&lt;0.05,1,0)</f>
        <v>0</v>
      </c>
    </row>
    <row r="206" spans="1:12" x14ac:dyDescent="0.2">
      <c r="A206" t="s">
        <v>2503</v>
      </c>
      <c r="B206" t="s">
        <v>2037</v>
      </c>
      <c r="C206">
        <v>0</v>
      </c>
      <c r="D206">
        <v>3014</v>
      </c>
      <c r="E206">
        <v>282</v>
      </c>
      <c r="F206">
        <v>0</v>
      </c>
      <c r="G206">
        <v>0</v>
      </c>
      <c r="H206">
        <f>SUM(D205:E206)</f>
        <v>10073</v>
      </c>
      <c r="I206">
        <f>D206/$H205</f>
        <v>0.29921572520599621</v>
      </c>
      <c r="J206">
        <f>E206/$H205</f>
        <v>2.7995631887223271E-2</v>
      </c>
      <c r="K206">
        <f>ABS((I205+J205)-(I206+J206))</f>
        <v>0.34557728581356106</v>
      </c>
      <c r="L206">
        <f>IF(K205&lt;0.05,1,0)</f>
        <v>0</v>
      </c>
    </row>
    <row r="207" spans="1:12" x14ac:dyDescent="0.2">
      <c r="A207" t="s">
        <v>2565</v>
      </c>
      <c r="B207" t="s">
        <v>2038</v>
      </c>
      <c r="C207">
        <v>0</v>
      </c>
      <c r="D207">
        <v>4854</v>
      </c>
      <c r="E207">
        <v>197</v>
      </c>
      <c r="F207">
        <v>0</v>
      </c>
      <c r="G207">
        <v>1</v>
      </c>
      <c r="H207">
        <f>SUM(D207:E208)</f>
        <v>10986</v>
      </c>
      <c r="I207">
        <f>D207/$H207</f>
        <v>0.44183506280720919</v>
      </c>
      <c r="J207">
        <f>E207/$H207</f>
        <v>1.7931913344256326E-2</v>
      </c>
      <c r="K207">
        <f>ABS((I207+J207)-(I208+J208))</f>
        <v>8.0466047697069054E-2</v>
      </c>
      <c r="L207">
        <f>IF(K207&lt;0.05,1,0)</f>
        <v>0</v>
      </c>
    </row>
    <row r="208" spans="1:12" x14ac:dyDescent="0.2">
      <c r="A208" t="s">
        <v>2565</v>
      </c>
      <c r="B208" t="s">
        <v>2039</v>
      </c>
      <c r="C208">
        <v>1</v>
      </c>
      <c r="D208">
        <v>5738</v>
      </c>
      <c r="E208">
        <v>197</v>
      </c>
      <c r="F208">
        <v>0</v>
      </c>
      <c r="G208">
        <v>0</v>
      </c>
      <c r="H208">
        <f>SUM(D207:E208)</f>
        <v>10986</v>
      </c>
      <c r="I208">
        <f>D208/$H207</f>
        <v>0.52230111050427819</v>
      </c>
      <c r="J208">
        <f>E208/$H207</f>
        <v>1.7931913344256326E-2</v>
      </c>
      <c r="K208">
        <f>ABS((I207+J207)-(I208+J208))</f>
        <v>8.0466047697069054E-2</v>
      </c>
      <c r="L208">
        <f>IF(K207&lt;0.05,1,0)</f>
        <v>0</v>
      </c>
    </row>
    <row r="209" spans="1:12" x14ac:dyDescent="0.2">
      <c r="A209" t="s">
        <v>2504</v>
      </c>
      <c r="B209" t="s">
        <v>492</v>
      </c>
      <c r="C209">
        <v>1</v>
      </c>
      <c r="D209">
        <v>4928</v>
      </c>
      <c r="E209">
        <v>824</v>
      </c>
      <c r="F209">
        <v>1</v>
      </c>
      <c r="G209">
        <v>1</v>
      </c>
      <c r="H209">
        <f>SUM(D209:E210)</f>
        <v>9165</v>
      </c>
      <c r="I209">
        <f>D209/$H209</f>
        <v>0.53769776322967811</v>
      </c>
      <c r="J209">
        <f>E209/$H209</f>
        <v>8.9907255864702676E-2</v>
      </c>
      <c r="K209">
        <f>ABS((I209+J209)-(I210+J210))</f>
        <v>0.25521003818876165</v>
      </c>
      <c r="L209">
        <f>IF(K209&lt;0.05,1,0)</f>
        <v>0</v>
      </c>
    </row>
    <row r="210" spans="1:12" x14ac:dyDescent="0.2">
      <c r="A210" t="s">
        <v>2504</v>
      </c>
      <c r="B210" t="s">
        <v>2040</v>
      </c>
      <c r="C210">
        <v>0</v>
      </c>
      <c r="D210">
        <v>3413</v>
      </c>
      <c r="E210">
        <v>0</v>
      </c>
      <c r="F210">
        <v>0</v>
      </c>
      <c r="G210">
        <v>0</v>
      </c>
      <c r="H210">
        <f>SUM(D209:E210)</f>
        <v>9165</v>
      </c>
      <c r="I210">
        <f>D210/$H209</f>
        <v>0.37239498090561918</v>
      </c>
      <c r="J210">
        <f>E210/$H209</f>
        <v>0</v>
      </c>
      <c r="K210">
        <f>ABS((I209+J209)-(I210+J210))</f>
        <v>0.25521003818876165</v>
      </c>
      <c r="L210">
        <f>IF(K209&lt;0.05,1,0)</f>
        <v>0</v>
      </c>
    </row>
    <row r="211" spans="1:12" x14ac:dyDescent="0.2">
      <c r="A211" t="s">
        <v>2582</v>
      </c>
      <c r="B211" t="s">
        <v>105</v>
      </c>
      <c r="C211">
        <v>0</v>
      </c>
      <c r="D211">
        <v>3979</v>
      </c>
      <c r="E211">
        <v>0</v>
      </c>
      <c r="F211">
        <v>0</v>
      </c>
      <c r="G211">
        <v>1</v>
      </c>
      <c r="H211">
        <f>SUM(D211:E212)</f>
        <v>12688</v>
      </c>
      <c r="I211">
        <f>D211/$H211</f>
        <v>0.31360340479192939</v>
      </c>
      <c r="J211">
        <f>E211/$H211</f>
        <v>0</v>
      </c>
      <c r="K211">
        <f>ABS((I211+J211)-(I212+J212))</f>
        <v>0.37279319041614123</v>
      </c>
      <c r="L211">
        <f>IF(K211&lt;0.05,1,0)</f>
        <v>0</v>
      </c>
    </row>
    <row r="212" spans="1:12" x14ac:dyDescent="0.2">
      <c r="A212" t="s">
        <v>2582</v>
      </c>
      <c r="B212" t="s">
        <v>1342</v>
      </c>
      <c r="C212">
        <v>1</v>
      </c>
      <c r="D212">
        <v>8409</v>
      </c>
      <c r="E212">
        <v>300</v>
      </c>
      <c r="F212">
        <v>1</v>
      </c>
      <c r="G212">
        <v>0</v>
      </c>
      <c r="H212">
        <f>SUM(D211:E212)</f>
        <v>12688</v>
      </c>
      <c r="I212">
        <f>D212/$H211</f>
        <v>0.66275220680958391</v>
      </c>
      <c r="J212">
        <f>E212/$H211</f>
        <v>2.364438839848676E-2</v>
      </c>
      <c r="K212">
        <f>ABS((I211+J211)-(I212+J212))</f>
        <v>0.37279319041614123</v>
      </c>
      <c r="L212">
        <f>IF(K211&lt;0.05,1,0)</f>
        <v>0</v>
      </c>
    </row>
    <row r="213" spans="1:12" x14ac:dyDescent="0.2">
      <c r="A213" t="s">
        <v>2583</v>
      </c>
      <c r="B213" t="s">
        <v>1886</v>
      </c>
      <c r="C213">
        <v>1</v>
      </c>
      <c r="D213">
        <v>7441</v>
      </c>
      <c r="E213">
        <v>0</v>
      </c>
      <c r="F213">
        <v>1</v>
      </c>
      <c r="G213">
        <v>1</v>
      </c>
      <c r="H213">
        <f>SUM(D213:E214)</f>
        <v>11100</v>
      </c>
      <c r="I213">
        <f>D213/$H213</f>
        <v>0.6703603603603604</v>
      </c>
      <c r="J213">
        <f>E213/$H213</f>
        <v>0</v>
      </c>
      <c r="K213">
        <f>ABS((I213+J213)-(I214+J214))</f>
        <v>0.34072072072072074</v>
      </c>
      <c r="L213">
        <f>IF(K213&lt;0.05,1,0)</f>
        <v>0</v>
      </c>
    </row>
    <row r="214" spans="1:12" x14ac:dyDescent="0.2">
      <c r="A214" t="s">
        <v>2583</v>
      </c>
      <c r="B214" t="s">
        <v>2043</v>
      </c>
      <c r="C214">
        <v>0</v>
      </c>
      <c r="D214">
        <v>3479</v>
      </c>
      <c r="E214">
        <v>180</v>
      </c>
      <c r="F214">
        <v>0</v>
      </c>
      <c r="G214">
        <v>0</v>
      </c>
      <c r="H214">
        <f>SUM(D213:E214)</f>
        <v>11100</v>
      </c>
      <c r="I214">
        <f>D214/$H213</f>
        <v>0.31342342342342344</v>
      </c>
      <c r="J214">
        <f>E214/$H213</f>
        <v>1.6216216216216217E-2</v>
      </c>
      <c r="K214">
        <f>ABS((I213+J213)-(I214+J214))</f>
        <v>0.34072072072072074</v>
      </c>
      <c r="L214">
        <f>IF(K213&lt;0.05,1,0)</f>
        <v>0</v>
      </c>
    </row>
    <row r="215" spans="1:12" x14ac:dyDescent="0.2">
      <c r="A215" t="s">
        <v>2584</v>
      </c>
      <c r="B215" t="s">
        <v>256</v>
      </c>
      <c r="C215">
        <v>1</v>
      </c>
      <c r="D215">
        <v>5203</v>
      </c>
      <c r="E215">
        <v>0</v>
      </c>
      <c r="F215">
        <v>1</v>
      </c>
      <c r="G215">
        <v>1</v>
      </c>
      <c r="H215">
        <f>SUM(D215:E216)</f>
        <v>6423</v>
      </c>
      <c r="I215">
        <f>D215/$H215</f>
        <v>0.81005760548030514</v>
      </c>
      <c r="J215">
        <f>E215/$H215</f>
        <v>0</v>
      </c>
      <c r="K215">
        <f>ABS((I215+J215)-(I216+J216))</f>
        <v>0.62011521096061029</v>
      </c>
      <c r="L215">
        <f>IF(K215&lt;0.05,1,0)</f>
        <v>0</v>
      </c>
    </row>
    <row r="216" spans="1:12" x14ac:dyDescent="0.2">
      <c r="A216" t="s">
        <v>2584</v>
      </c>
      <c r="B216" t="s">
        <v>1704</v>
      </c>
      <c r="C216">
        <v>0</v>
      </c>
      <c r="D216">
        <v>1125</v>
      </c>
      <c r="E216">
        <v>95</v>
      </c>
      <c r="F216">
        <v>0</v>
      </c>
      <c r="G216">
        <v>0</v>
      </c>
      <c r="H216">
        <f>SUM(D215:E216)</f>
        <v>6423</v>
      </c>
      <c r="I216">
        <f>D216/$H215</f>
        <v>0.17515179822512844</v>
      </c>
      <c r="J216">
        <f>E216/$H215</f>
        <v>1.4790596294566402E-2</v>
      </c>
      <c r="K216">
        <f>ABS((I215+J215)-(I216+J216))</f>
        <v>0.62011521096061029</v>
      </c>
      <c r="L216">
        <f>IF(K215&lt;0.05,1,0)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 tint="-0.249977111117893"/>
  </sheetPr>
  <dimension ref="A1:L15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5.6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1922</v>
      </c>
      <c r="C2">
        <v>0</v>
      </c>
      <c r="D2">
        <v>5353</v>
      </c>
      <c r="E2">
        <v>377</v>
      </c>
      <c r="F2">
        <v>0</v>
      </c>
      <c r="G2">
        <v>1</v>
      </c>
      <c r="H2">
        <f>SUM(D2:E3)</f>
        <v>11742</v>
      </c>
      <c r="I2">
        <f>D2/$H2</f>
        <v>0.45588485777550675</v>
      </c>
      <c r="J2">
        <f>E2/$H2</f>
        <v>3.2106966445239311E-2</v>
      </c>
      <c r="K2">
        <f>ABS((I2+J2)-(I3+J3))</f>
        <v>2.4016351558507898E-2</v>
      </c>
      <c r="L2">
        <f>IF(K2&lt;0.05,1,0)</f>
        <v>1</v>
      </c>
    </row>
    <row r="3" spans="1:12" x14ac:dyDescent="0.2">
      <c r="A3" t="s">
        <v>2446</v>
      </c>
      <c r="B3" t="s">
        <v>1437</v>
      </c>
      <c r="C3">
        <v>1</v>
      </c>
      <c r="D3">
        <v>5727</v>
      </c>
      <c r="E3">
        <v>285</v>
      </c>
      <c r="F3">
        <v>0</v>
      </c>
      <c r="G3">
        <v>0</v>
      </c>
      <c r="H3">
        <f>SUM(D2:E3)</f>
        <v>11742</v>
      </c>
      <c r="I3">
        <f>D3/$H2</f>
        <v>0.48773633111905978</v>
      </c>
      <c r="J3">
        <f>E3/$H2</f>
        <v>2.4271844660194174E-2</v>
      </c>
      <c r="K3">
        <f>ABS((I2+J2)-(I3+J3))</f>
        <v>2.4016351558507898E-2</v>
      </c>
      <c r="L3">
        <f>IF(K2&lt;0.05,1,0)</f>
        <v>1</v>
      </c>
    </row>
    <row r="4" spans="1:12" x14ac:dyDescent="0.2">
      <c r="A4" t="s">
        <v>2448</v>
      </c>
      <c r="B4" t="s">
        <v>1469</v>
      </c>
      <c r="C4">
        <v>1</v>
      </c>
      <c r="D4">
        <v>5173</v>
      </c>
      <c r="E4">
        <v>249</v>
      </c>
      <c r="F4">
        <v>1</v>
      </c>
      <c r="G4">
        <v>1</v>
      </c>
      <c r="H4">
        <f>SUM(D4:E5)</f>
        <v>6084</v>
      </c>
      <c r="I4">
        <f>D4/$H4</f>
        <v>0.85026298487836949</v>
      </c>
      <c r="J4">
        <f>E4/$H4</f>
        <v>4.0927021696252466E-2</v>
      </c>
      <c r="K4">
        <f>ABS((I4+J4)-(I5+J5))</f>
        <v>0.78238001314924399</v>
      </c>
      <c r="L4">
        <f>IF(K4&lt;0.05,1,0)</f>
        <v>0</v>
      </c>
    </row>
    <row r="5" spans="1:12" x14ac:dyDescent="0.2">
      <c r="A5" t="s">
        <v>2448</v>
      </c>
      <c r="B5" t="s">
        <v>615</v>
      </c>
      <c r="C5">
        <v>0</v>
      </c>
      <c r="D5">
        <v>662</v>
      </c>
      <c r="E5">
        <v>0</v>
      </c>
      <c r="F5">
        <v>0</v>
      </c>
      <c r="G5">
        <v>0</v>
      </c>
      <c r="H5">
        <f>SUM(D4:E5)</f>
        <v>6084</v>
      </c>
      <c r="I5">
        <f>D5/$H4</f>
        <v>0.10880999342537805</v>
      </c>
      <c r="J5">
        <f>E5/$H4</f>
        <v>0</v>
      </c>
      <c r="K5">
        <f>ABS((I4+J4)-(I5+J5))</f>
        <v>0.78238001314924399</v>
      </c>
      <c r="L5">
        <f>IF(K4&lt;0.05,1,0)</f>
        <v>0</v>
      </c>
    </row>
    <row r="6" spans="1:12" x14ac:dyDescent="0.2">
      <c r="A6" t="s">
        <v>2449</v>
      </c>
      <c r="B6" t="s">
        <v>1926</v>
      </c>
      <c r="C6">
        <v>0</v>
      </c>
      <c r="D6">
        <v>4245</v>
      </c>
      <c r="E6">
        <v>401</v>
      </c>
      <c r="F6">
        <v>0</v>
      </c>
      <c r="G6">
        <v>1</v>
      </c>
      <c r="H6">
        <f>SUM(D6:E7)</f>
        <v>13510</v>
      </c>
      <c r="I6">
        <f>D6/$H6</f>
        <v>0.31421169504071056</v>
      </c>
      <c r="J6">
        <f>E6/$H6</f>
        <v>2.9681717246484086E-2</v>
      </c>
      <c r="K6">
        <f>ABS((I6+J6)-(I7+J7))</f>
        <v>0.31221317542561061</v>
      </c>
      <c r="L6">
        <f>IF(K6&lt;0.05,1,0)</f>
        <v>0</v>
      </c>
    </row>
    <row r="7" spans="1:12" x14ac:dyDescent="0.2">
      <c r="A7" t="s">
        <v>2449</v>
      </c>
      <c r="B7" t="s">
        <v>1473</v>
      </c>
      <c r="C7">
        <v>1</v>
      </c>
      <c r="D7">
        <v>8864</v>
      </c>
      <c r="E7">
        <v>0</v>
      </c>
      <c r="F7">
        <v>1</v>
      </c>
      <c r="G7">
        <v>0</v>
      </c>
      <c r="H7">
        <f>SUM(D6:E7)</f>
        <v>13510</v>
      </c>
      <c r="I7">
        <f>D7/$H6</f>
        <v>0.65610658771280528</v>
      </c>
      <c r="J7">
        <f>E7/$H6</f>
        <v>0</v>
      </c>
      <c r="K7">
        <f>ABS((I6+J6)-(I7+J7))</f>
        <v>0.31221317542561061</v>
      </c>
      <c r="L7">
        <f>IF(K6&lt;0.05,1,0)</f>
        <v>0</v>
      </c>
    </row>
    <row r="8" spans="1:12" x14ac:dyDescent="0.2">
      <c r="A8" t="s">
        <v>2450</v>
      </c>
      <c r="B8" t="s">
        <v>1476</v>
      </c>
      <c r="C8">
        <v>1</v>
      </c>
      <c r="D8">
        <v>5854</v>
      </c>
      <c r="E8">
        <v>392</v>
      </c>
      <c r="F8">
        <v>1</v>
      </c>
      <c r="G8">
        <v>1</v>
      </c>
      <c r="H8">
        <f>SUM(D8:E9)</f>
        <v>8316</v>
      </c>
      <c r="I8">
        <f>D8/$H8</f>
        <v>0.70394420394420398</v>
      </c>
      <c r="J8">
        <f>E8/$H8</f>
        <v>4.7138047138047139E-2</v>
      </c>
      <c r="K8">
        <f>ABS((I8+J8)-(I9+J9))</f>
        <v>0.50216450216450226</v>
      </c>
      <c r="L8">
        <f>IF(K8&lt;0.05,1,0)</f>
        <v>0</v>
      </c>
    </row>
    <row r="9" spans="1:12" x14ac:dyDescent="0.2">
      <c r="A9" t="s">
        <v>2450</v>
      </c>
      <c r="B9" t="s">
        <v>1341</v>
      </c>
      <c r="C9">
        <v>0</v>
      </c>
      <c r="D9">
        <v>2070</v>
      </c>
      <c r="E9">
        <v>0</v>
      </c>
      <c r="F9">
        <v>0</v>
      </c>
      <c r="G9">
        <v>0</v>
      </c>
      <c r="H9">
        <f>SUM(D8:E9)</f>
        <v>8316</v>
      </c>
      <c r="I9">
        <f>D9/$H8</f>
        <v>0.24891774891774893</v>
      </c>
      <c r="J9">
        <f>E9/$H8</f>
        <v>0</v>
      </c>
      <c r="K9">
        <f>ABS((I8+J8)-(I9+J9))</f>
        <v>0.50216450216450226</v>
      </c>
      <c r="L9">
        <f>IF(K8&lt;0.05,1,0)</f>
        <v>0</v>
      </c>
    </row>
    <row r="10" spans="1:12" x14ac:dyDescent="0.2">
      <c r="A10" t="s">
        <v>2451</v>
      </c>
      <c r="B10" t="s">
        <v>1480</v>
      </c>
      <c r="C10">
        <v>1</v>
      </c>
      <c r="D10">
        <v>5810</v>
      </c>
      <c r="E10">
        <v>503</v>
      </c>
      <c r="F10">
        <v>1</v>
      </c>
      <c r="G10">
        <v>1</v>
      </c>
      <c r="H10">
        <f>SUM(D10:E11)</f>
        <v>10313</v>
      </c>
      <c r="I10">
        <f>D10/$H10</f>
        <v>0.56336662464850185</v>
      </c>
      <c r="J10">
        <f>E10/$H10</f>
        <v>4.8773392805197324E-2</v>
      </c>
      <c r="K10">
        <f>ABS((I10+J10)-(I11+J11))</f>
        <v>0.2242800349073984</v>
      </c>
      <c r="L10">
        <f>IF(K10&lt;0.05,1,0)</f>
        <v>0</v>
      </c>
    </row>
    <row r="11" spans="1:12" x14ac:dyDescent="0.2">
      <c r="A11" t="s">
        <v>2451</v>
      </c>
      <c r="B11" t="s">
        <v>1927</v>
      </c>
      <c r="C11">
        <v>0</v>
      </c>
      <c r="D11">
        <v>3678</v>
      </c>
      <c r="E11">
        <v>322</v>
      </c>
      <c r="F11">
        <v>0</v>
      </c>
      <c r="G11">
        <v>0</v>
      </c>
      <c r="H11">
        <f>SUM(D10:E11)</f>
        <v>10313</v>
      </c>
      <c r="I11">
        <f>D11/$H10</f>
        <v>0.35663725395132356</v>
      </c>
      <c r="J11">
        <f>E11/$H10</f>
        <v>3.1222728594977212E-2</v>
      </c>
      <c r="K11">
        <f>ABS((I10+J10)-(I11+J11))</f>
        <v>0.2242800349073984</v>
      </c>
      <c r="L11">
        <f>IF(K10&lt;0.05,1,0)</f>
        <v>0</v>
      </c>
    </row>
    <row r="12" spans="1:12" x14ac:dyDescent="0.2">
      <c r="A12" t="s">
        <v>2452</v>
      </c>
      <c r="B12" t="s">
        <v>1482</v>
      </c>
      <c r="C12">
        <v>0</v>
      </c>
      <c r="D12">
        <v>5274</v>
      </c>
      <c r="E12">
        <v>373</v>
      </c>
      <c r="F12">
        <v>0</v>
      </c>
      <c r="G12">
        <v>1</v>
      </c>
      <c r="H12">
        <f>SUM(D12:E13)</f>
        <v>11559</v>
      </c>
      <c r="I12">
        <f>D12/$H12</f>
        <v>0.45626784323903452</v>
      </c>
      <c r="J12">
        <f>E12/$H12</f>
        <v>3.2269227441820224E-2</v>
      </c>
      <c r="K12">
        <f>ABS((I12+J12)-(I13+J13))</f>
        <v>2.2925858638290553E-2</v>
      </c>
      <c r="L12">
        <f>IF(K12&lt;0.05,1,0)</f>
        <v>1</v>
      </c>
    </row>
    <row r="13" spans="1:12" x14ac:dyDescent="0.2">
      <c r="A13" t="s">
        <v>2452</v>
      </c>
      <c r="B13" t="s">
        <v>1483</v>
      </c>
      <c r="C13">
        <v>1</v>
      </c>
      <c r="D13">
        <v>5501</v>
      </c>
      <c r="E13">
        <v>411</v>
      </c>
      <c r="F13">
        <v>1</v>
      </c>
      <c r="G13">
        <v>0</v>
      </c>
      <c r="H13">
        <f>SUM(D12:E13)</f>
        <v>11559</v>
      </c>
      <c r="I13">
        <f>D13/$H12</f>
        <v>0.47590622026126828</v>
      </c>
      <c r="J13">
        <f>E13/$H12</f>
        <v>3.555670905787698E-2</v>
      </c>
      <c r="K13">
        <f>ABS((I12+J12)-(I13+J13))</f>
        <v>2.2925858638290553E-2</v>
      </c>
      <c r="L13">
        <f>IF(K12&lt;0.05,1,0)</f>
        <v>1</v>
      </c>
    </row>
    <row r="14" spans="1:12" x14ac:dyDescent="0.2">
      <c r="A14" t="s">
        <v>2536</v>
      </c>
      <c r="B14" t="s">
        <v>1928</v>
      </c>
      <c r="C14">
        <v>0</v>
      </c>
      <c r="D14">
        <v>5847</v>
      </c>
      <c r="E14">
        <v>323</v>
      </c>
      <c r="F14">
        <v>0</v>
      </c>
      <c r="G14">
        <v>1</v>
      </c>
      <c r="H14">
        <f>SUM(D14:E15)</f>
        <v>13022</v>
      </c>
      <c r="I14">
        <f>D14/$H14</f>
        <v>0.44900936876055908</v>
      </c>
      <c r="J14">
        <f>E14/$H14</f>
        <v>2.4804177545691905E-2</v>
      </c>
      <c r="K14">
        <f>ABS((I14+J14)-(I15+J15))</f>
        <v>5.2372907387498058E-2</v>
      </c>
      <c r="L14">
        <f>IF(K14&lt;0.05,1,0)</f>
        <v>0</v>
      </c>
    </row>
    <row r="15" spans="1:12" x14ac:dyDescent="0.2">
      <c r="A15" t="s">
        <v>2536</v>
      </c>
      <c r="B15" t="s">
        <v>1929</v>
      </c>
      <c r="C15">
        <v>1</v>
      </c>
      <c r="D15">
        <v>6453</v>
      </c>
      <c r="E15">
        <v>399</v>
      </c>
      <c r="F15">
        <v>0</v>
      </c>
      <c r="G15">
        <v>0</v>
      </c>
      <c r="H15">
        <f>SUM(D14:E15)</f>
        <v>13022</v>
      </c>
      <c r="I15">
        <f>D15/$H14</f>
        <v>0.49554599907848257</v>
      </c>
      <c r="J15">
        <f>E15/$H14</f>
        <v>3.0640454615266471E-2</v>
      </c>
      <c r="K15">
        <f>ABS((I14+J14)-(I15+J15))</f>
        <v>5.2372907387498058E-2</v>
      </c>
      <c r="L15">
        <f>IF(K14&lt;0.05,1,0)</f>
        <v>0</v>
      </c>
    </row>
    <row r="16" spans="1:12" x14ac:dyDescent="0.2">
      <c r="A16" t="s">
        <v>2569</v>
      </c>
      <c r="B16" t="s">
        <v>1495</v>
      </c>
      <c r="C16">
        <v>1</v>
      </c>
      <c r="D16">
        <v>7474</v>
      </c>
      <c r="E16">
        <v>0</v>
      </c>
      <c r="F16">
        <v>1</v>
      </c>
      <c r="G16">
        <v>1</v>
      </c>
      <c r="H16">
        <f>SUM(D16:E17)</f>
        <v>11526</v>
      </c>
      <c r="I16">
        <f>D16/$H16</f>
        <v>0.64844698941523515</v>
      </c>
      <c r="J16">
        <f>E16/$H16</f>
        <v>0</v>
      </c>
      <c r="K16">
        <f>ABS((I16+J16)-(I17+J17))</f>
        <v>0.29689397883047031</v>
      </c>
      <c r="L16">
        <f>IF(K16&lt;0.05,1,0)</f>
        <v>0</v>
      </c>
    </row>
    <row r="17" spans="1:12" x14ac:dyDescent="0.2">
      <c r="A17" t="s">
        <v>2569</v>
      </c>
      <c r="B17" t="s">
        <v>1933</v>
      </c>
      <c r="C17">
        <v>0</v>
      </c>
      <c r="D17">
        <v>3733</v>
      </c>
      <c r="E17">
        <v>319</v>
      </c>
      <c r="F17">
        <v>0</v>
      </c>
      <c r="G17">
        <v>0</v>
      </c>
      <c r="H17">
        <f>SUM(D16:E17)</f>
        <v>11526</v>
      </c>
      <c r="I17">
        <f>D17/$H16</f>
        <v>0.32387645323616171</v>
      </c>
      <c r="J17">
        <f>E17/$H16</f>
        <v>2.7676557348603158E-2</v>
      </c>
      <c r="K17">
        <f>ABS((I16+J16)-(I17+J17))</f>
        <v>0.29689397883047031</v>
      </c>
      <c r="L17">
        <f>IF(K16&lt;0.05,1,0)</f>
        <v>0</v>
      </c>
    </row>
    <row r="18" spans="1:12" x14ac:dyDescent="0.2">
      <c r="A18" t="s">
        <v>2570</v>
      </c>
      <c r="B18" t="s">
        <v>1934</v>
      </c>
      <c r="C18">
        <v>1</v>
      </c>
      <c r="D18">
        <v>7669</v>
      </c>
      <c r="E18">
        <v>0</v>
      </c>
      <c r="F18">
        <v>0</v>
      </c>
      <c r="G18">
        <v>1</v>
      </c>
      <c r="H18">
        <f>SUM(D18:E19)</f>
        <v>14242</v>
      </c>
      <c r="I18">
        <f>D18/$H18</f>
        <v>0.53847774189018394</v>
      </c>
      <c r="J18">
        <f>E18/$H18</f>
        <v>0</v>
      </c>
      <c r="K18">
        <f>ABS((I18+J18)-(I19+J19))</f>
        <v>7.6955483780367928E-2</v>
      </c>
      <c r="L18">
        <f>IF(K18&lt;0.05,1,0)</f>
        <v>0</v>
      </c>
    </row>
    <row r="19" spans="1:12" x14ac:dyDescent="0.2">
      <c r="A19" t="s">
        <v>2570</v>
      </c>
      <c r="B19" t="s">
        <v>1935</v>
      </c>
      <c r="C19">
        <v>0</v>
      </c>
      <c r="D19">
        <v>6313</v>
      </c>
      <c r="E19">
        <v>260</v>
      </c>
      <c r="F19">
        <v>0</v>
      </c>
      <c r="G19">
        <v>0</v>
      </c>
      <c r="H19">
        <f>SUM(D18:E19)</f>
        <v>14242</v>
      </c>
      <c r="I19">
        <f>D19/$H18</f>
        <v>0.44326639516921779</v>
      </c>
      <c r="J19">
        <f>E19/$H18</f>
        <v>1.8255862940598229E-2</v>
      </c>
      <c r="K19">
        <f>ABS((I18+J18)-(I19+J19))</f>
        <v>7.6955483780367928E-2</v>
      </c>
      <c r="L19">
        <f>IF(K18&lt;0.05,1,0)</f>
        <v>0</v>
      </c>
    </row>
    <row r="20" spans="1:12" x14ac:dyDescent="0.2">
      <c r="A20" t="s">
        <v>2454</v>
      </c>
      <c r="B20" t="s">
        <v>1498</v>
      </c>
      <c r="C20">
        <v>1</v>
      </c>
      <c r="D20">
        <v>6616</v>
      </c>
      <c r="E20">
        <v>431</v>
      </c>
      <c r="F20">
        <v>1</v>
      </c>
      <c r="G20">
        <v>1</v>
      </c>
      <c r="H20">
        <f>SUM(D20:E21)</f>
        <v>13194</v>
      </c>
      <c r="I20">
        <f>D20/$H20</f>
        <v>0.50144004850689705</v>
      </c>
      <c r="J20">
        <f>E20/$H20</f>
        <v>3.2666363498559954E-2</v>
      </c>
      <c r="K20">
        <f>ABS((I20+J20)-(I21+J21))</f>
        <v>6.8212824010914053E-2</v>
      </c>
      <c r="L20">
        <f>IF(K20&lt;0.05,1,0)</f>
        <v>0</v>
      </c>
    </row>
    <row r="21" spans="1:12" x14ac:dyDescent="0.2">
      <c r="A21" t="s">
        <v>2454</v>
      </c>
      <c r="B21" t="s">
        <v>1936</v>
      </c>
      <c r="C21">
        <v>0</v>
      </c>
      <c r="D21">
        <v>5894</v>
      </c>
      <c r="E21">
        <v>253</v>
      </c>
      <c r="F21">
        <v>0</v>
      </c>
      <c r="G21">
        <v>0</v>
      </c>
      <c r="H21">
        <f>SUM(D20:E21)</f>
        <v>13194</v>
      </c>
      <c r="I21">
        <f>D21/$H20</f>
        <v>0.44671820524480826</v>
      </c>
      <c r="J21">
        <f>E21/$H20</f>
        <v>1.9175382749734727E-2</v>
      </c>
      <c r="K21">
        <f>ABS((I20+J20)-(I21+J21))</f>
        <v>6.8212824010914053E-2</v>
      </c>
      <c r="L21">
        <f>IF(K20&lt;0.05,1,0)</f>
        <v>0</v>
      </c>
    </row>
    <row r="22" spans="1:12" x14ac:dyDescent="0.2">
      <c r="A22" t="s">
        <v>2455</v>
      </c>
      <c r="B22" t="s">
        <v>1937</v>
      </c>
      <c r="C22">
        <v>0</v>
      </c>
      <c r="D22">
        <v>4229</v>
      </c>
      <c r="E22">
        <v>0</v>
      </c>
      <c r="F22">
        <v>0</v>
      </c>
      <c r="G22">
        <v>1</v>
      </c>
      <c r="H22">
        <f>SUM(D22:E23)</f>
        <v>10588</v>
      </c>
      <c r="I22">
        <f>D22/$H22</f>
        <v>0.3994144314318096</v>
      </c>
      <c r="J22">
        <f>E22/$H22</f>
        <v>0</v>
      </c>
      <c r="K22">
        <f>ABS((I22+J22)-(I23+J23))</f>
        <v>0.20117113713638085</v>
      </c>
      <c r="L22">
        <f>IF(K22&lt;0.05,1,0)</f>
        <v>0</v>
      </c>
    </row>
    <row r="23" spans="1:12" x14ac:dyDescent="0.2">
      <c r="A23" t="s">
        <v>2455</v>
      </c>
      <c r="B23" t="s">
        <v>1938</v>
      </c>
      <c r="C23">
        <v>1</v>
      </c>
      <c r="D23">
        <v>5765</v>
      </c>
      <c r="E23">
        <v>594</v>
      </c>
      <c r="F23">
        <v>0</v>
      </c>
      <c r="G23">
        <v>0</v>
      </c>
      <c r="H23">
        <f>SUM(D22:E23)</f>
        <v>10588</v>
      </c>
      <c r="I23">
        <f>D23/$H22</f>
        <v>0.54448432187381945</v>
      </c>
      <c r="J23">
        <f>E23/$H22</f>
        <v>5.6101246694370985E-2</v>
      </c>
      <c r="K23">
        <f>ABS((I22+J22)-(I23+J23))</f>
        <v>0.20117113713638085</v>
      </c>
      <c r="L23">
        <f>IF(K22&lt;0.05,1,0)</f>
        <v>0</v>
      </c>
    </row>
    <row r="24" spans="1:12" x14ac:dyDescent="0.2">
      <c r="A24" t="s">
        <v>2456</v>
      </c>
      <c r="B24" t="s">
        <v>1504</v>
      </c>
      <c r="C24">
        <v>1</v>
      </c>
      <c r="D24">
        <v>4845</v>
      </c>
      <c r="E24">
        <v>364</v>
      </c>
      <c r="F24">
        <v>1</v>
      </c>
      <c r="G24">
        <v>1</v>
      </c>
      <c r="H24">
        <f>SUM(D24:E25)</f>
        <v>8064</v>
      </c>
      <c r="I24">
        <f>D24/$H24</f>
        <v>0.60081845238095233</v>
      </c>
      <c r="J24">
        <f>E24/$H24</f>
        <v>4.5138888888888888E-2</v>
      </c>
      <c r="K24">
        <f>ABS((I24+J24)-(I25+J25))</f>
        <v>0.29191468253968245</v>
      </c>
      <c r="L24">
        <f>IF(K24&lt;0.05,1,0)</f>
        <v>0</v>
      </c>
    </row>
    <row r="25" spans="1:12" x14ac:dyDescent="0.2">
      <c r="A25" t="s">
        <v>2456</v>
      </c>
      <c r="B25" t="s">
        <v>40</v>
      </c>
      <c r="C25">
        <v>0</v>
      </c>
      <c r="D25">
        <v>2855</v>
      </c>
      <c r="E25">
        <v>0</v>
      </c>
      <c r="F25">
        <v>0</v>
      </c>
      <c r="G25">
        <v>0</v>
      </c>
      <c r="H25">
        <f>SUM(D24:E25)</f>
        <v>8064</v>
      </c>
      <c r="I25">
        <f>D25/$H24</f>
        <v>0.35404265873015872</v>
      </c>
      <c r="J25">
        <f>E25/$H24</f>
        <v>0</v>
      </c>
      <c r="K25">
        <f>ABS((I24+J24)-(I25+J25))</f>
        <v>0.29191468253968245</v>
      </c>
      <c r="L25">
        <f>IF(K24&lt;0.05,1,0)</f>
        <v>0</v>
      </c>
    </row>
    <row r="26" spans="1:12" x14ac:dyDescent="0.2">
      <c r="A26" t="s">
        <v>2457</v>
      </c>
      <c r="B26" t="s">
        <v>371</v>
      </c>
      <c r="C26">
        <v>1</v>
      </c>
      <c r="D26">
        <v>4042</v>
      </c>
      <c r="E26">
        <v>307</v>
      </c>
      <c r="F26">
        <v>1</v>
      </c>
      <c r="G26">
        <v>1</v>
      </c>
      <c r="H26">
        <f>SUM(D26:E27)</f>
        <v>5246</v>
      </c>
      <c r="I26">
        <f>D26/$H26</f>
        <v>0.77049180327868849</v>
      </c>
      <c r="J26">
        <f>E26/$H26</f>
        <v>5.8520777735417459E-2</v>
      </c>
      <c r="K26">
        <f>ABS((I26+J26)-(I27+J27))</f>
        <v>0.65802516202821193</v>
      </c>
      <c r="L26">
        <f>IF(K26&lt;0.05,1,0)</f>
        <v>0</v>
      </c>
    </row>
    <row r="27" spans="1:12" x14ac:dyDescent="0.2">
      <c r="A27" t="s">
        <v>2457</v>
      </c>
      <c r="B27" t="s">
        <v>1506</v>
      </c>
      <c r="C27">
        <v>0</v>
      </c>
      <c r="D27">
        <v>897</v>
      </c>
      <c r="E27">
        <v>0</v>
      </c>
      <c r="F27">
        <v>0</v>
      </c>
      <c r="G27">
        <v>0</v>
      </c>
      <c r="H27">
        <f>SUM(D26:E27)</f>
        <v>5246</v>
      </c>
      <c r="I27">
        <f>D27/$H26</f>
        <v>0.17098741898589401</v>
      </c>
      <c r="J27">
        <f>E27/$H26</f>
        <v>0</v>
      </c>
      <c r="K27">
        <f>ABS((I26+J26)-(I27+J27))</f>
        <v>0.65802516202821193</v>
      </c>
      <c r="L27">
        <f>IF(K26&lt;0.05,1,0)</f>
        <v>0</v>
      </c>
    </row>
    <row r="28" spans="1:12" x14ac:dyDescent="0.2">
      <c r="A28" t="s">
        <v>2458</v>
      </c>
      <c r="B28" t="s">
        <v>1510</v>
      </c>
      <c r="C28">
        <v>1</v>
      </c>
      <c r="D28">
        <v>4221</v>
      </c>
      <c r="E28">
        <v>433</v>
      </c>
      <c r="F28">
        <v>1</v>
      </c>
      <c r="G28">
        <v>1</v>
      </c>
      <c r="H28">
        <f>SUM(D28:E29)</f>
        <v>6439</v>
      </c>
      <c r="I28">
        <f>D28/$H28</f>
        <v>0.65553657400217424</v>
      </c>
      <c r="J28">
        <f>E28/$H28</f>
        <v>6.7246466842677433E-2</v>
      </c>
      <c r="K28">
        <f>ABS((I28+J28)-(I29+J29))</f>
        <v>0.44556608168970335</v>
      </c>
      <c r="L28">
        <f>IF(K28&lt;0.05,1,0)</f>
        <v>0</v>
      </c>
    </row>
    <row r="29" spans="1:12" x14ac:dyDescent="0.2">
      <c r="A29" t="s">
        <v>2458</v>
      </c>
      <c r="B29" t="s">
        <v>1940</v>
      </c>
      <c r="C29">
        <v>0</v>
      </c>
      <c r="D29">
        <v>1785</v>
      </c>
      <c r="E29">
        <v>0</v>
      </c>
      <c r="F29">
        <v>0</v>
      </c>
      <c r="G29">
        <v>0</v>
      </c>
      <c r="H29">
        <f>SUM(D28:E29)</f>
        <v>6439</v>
      </c>
      <c r="I29">
        <f>D29/$H28</f>
        <v>0.27721695915514832</v>
      </c>
      <c r="J29">
        <f>E29/$H28</f>
        <v>0</v>
      </c>
      <c r="K29">
        <f>ABS((I28+J28)-(I29+J29))</f>
        <v>0.44556608168970335</v>
      </c>
      <c r="L29">
        <f>IF(K28&lt;0.05,1,0)</f>
        <v>0</v>
      </c>
    </row>
    <row r="30" spans="1:12" x14ac:dyDescent="0.2">
      <c r="A30" t="s">
        <v>2459</v>
      </c>
      <c r="B30" t="s">
        <v>1941</v>
      </c>
      <c r="C30">
        <v>0</v>
      </c>
      <c r="D30">
        <v>5351</v>
      </c>
      <c r="E30">
        <v>0</v>
      </c>
      <c r="F30">
        <v>0</v>
      </c>
      <c r="G30">
        <v>1</v>
      </c>
      <c r="H30">
        <f>SUM(D30:E31)</f>
        <v>11975</v>
      </c>
      <c r="I30">
        <f>D30/$H30</f>
        <v>0.44684759916492695</v>
      </c>
      <c r="J30">
        <f>E30/$H30</f>
        <v>0</v>
      </c>
      <c r="K30">
        <f>ABS((I30+J30)-(I31+J31))</f>
        <v>0.10630480167014617</v>
      </c>
      <c r="L30">
        <f>IF(K30&lt;0.05,1,0)</f>
        <v>0</v>
      </c>
    </row>
    <row r="31" spans="1:12" x14ac:dyDescent="0.2">
      <c r="A31" t="s">
        <v>2459</v>
      </c>
      <c r="B31" t="s">
        <v>1781</v>
      </c>
      <c r="C31">
        <v>1</v>
      </c>
      <c r="D31">
        <v>6129</v>
      </c>
      <c r="E31">
        <v>495</v>
      </c>
      <c r="F31">
        <v>0</v>
      </c>
      <c r="G31">
        <v>0</v>
      </c>
      <c r="H31">
        <f>SUM(D30:E31)</f>
        <v>11975</v>
      </c>
      <c r="I31">
        <f>D31/$H30</f>
        <v>0.51181628392484346</v>
      </c>
      <c r="J31">
        <f>E31/$H30</f>
        <v>4.1336116910229648E-2</v>
      </c>
      <c r="K31">
        <f>ABS((I30+J30)-(I31+J31))</f>
        <v>0.10630480167014617</v>
      </c>
      <c r="L31">
        <f>IF(K30&lt;0.05,1,0)</f>
        <v>0</v>
      </c>
    </row>
    <row r="32" spans="1:12" x14ac:dyDescent="0.2">
      <c r="A32" t="s">
        <v>2571</v>
      </c>
      <c r="B32" t="s">
        <v>1518</v>
      </c>
      <c r="C32">
        <v>1</v>
      </c>
      <c r="D32">
        <v>6215</v>
      </c>
      <c r="E32">
        <v>671</v>
      </c>
      <c r="F32">
        <v>1</v>
      </c>
      <c r="G32">
        <v>1</v>
      </c>
      <c r="H32">
        <f>SUM(D32:E33)</f>
        <v>13275</v>
      </c>
      <c r="I32">
        <f>D32/$H32</f>
        <v>0.46817325800376647</v>
      </c>
      <c r="J32">
        <f>E32/$H32</f>
        <v>5.0546139359698684E-2</v>
      </c>
      <c r="K32">
        <f>ABS((I32+J32)-(I33+J33))</f>
        <v>3.7438794726930347E-2</v>
      </c>
      <c r="L32">
        <f>IF(K32&lt;0.05,1,0)</f>
        <v>1</v>
      </c>
    </row>
    <row r="33" spans="1:12" x14ac:dyDescent="0.2">
      <c r="A33" t="s">
        <v>2571</v>
      </c>
      <c r="B33" t="s">
        <v>1945</v>
      </c>
      <c r="C33">
        <v>0</v>
      </c>
      <c r="D33">
        <v>6389</v>
      </c>
      <c r="E33">
        <v>0</v>
      </c>
      <c r="F33">
        <v>0</v>
      </c>
      <c r="G33">
        <v>0</v>
      </c>
      <c r="H33">
        <f>SUM(D32:E33)</f>
        <v>13275</v>
      </c>
      <c r="I33">
        <f>D33/$H32</f>
        <v>0.48128060263653483</v>
      </c>
      <c r="J33">
        <f>E33/$H32</f>
        <v>0</v>
      </c>
      <c r="K33">
        <f>ABS((I32+J32)-(I33+J33))</f>
        <v>3.7438794726930347E-2</v>
      </c>
      <c r="L33">
        <f>IF(K32&lt;0.05,1,0)</f>
        <v>1</v>
      </c>
    </row>
    <row r="34" spans="1:12" x14ac:dyDescent="0.2">
      <c r="A34" t="s">
        <v>2462</v>
      </c>
      <c r="B34" t="s">
        <v>1946</v>
      </c>
      <c r="C34">
        <v>0</v>
      </c>
      <c r="D34">
        <v>4253</v>
      </c>
      <c r="E34">
        <v>217</v>
      </c>
      <c r="F34">
        <v>0</v>
      </c>
      <c r="G34">
        <v>1</v>
      </c>
      <c r="H34">
        <f>SUM(D34:E35)</f>
        <v>14087</v>
      </c>
      <c r="I34">
        <f>D34/$H34</f>
        <v>0.30190956200752467</v>
      </c>
      <c r="J34">
        <f>E34/$H34</f>
        <v>1.5404273443600482E-2</v>
      </c>
      <c r="K34">
        <f>ABS((I34+J34)-(I35+J35))</f>
        <v>0.36537232909774964</v>
      </c>
      <c r="L34">
        <f>IF(K34&lt;0.05,1,0)</f>
        <v>0</v>
      </c>
    </row>
    <row r="35" spans="1:12" x14ac:dyDescent="0.2">
      <c r="A35" t="s">
        <v>2462</v>
      </c>
      <c r="B35" t="s">
        <v>1519</v>
      </c>
      <c r="C35">
        <v>1</v>
      </c>
      <c r="D35">
        <v>9129</v>
      </c>
      <c r="E35">
        <v>488</v>
      </c>
      <c r="F35">
        <v>1</v>
      </c>
      <c r="G35">
        <v>0</v>
      </c>
      <c r="H35">
        <f>SUM(D34:E35)</f>
        <v>14087</v>
      </c>
      <c r="I35">
        <f>D35/$H34</f>
        <v>0.6480442961595797</v>
      </c>
      <c r="J35">
        <f>E35/$H34</f>
        <v>3.4641868389295095E-2</v>
      </c>
      <c r="K35">
        <f>ABS((I34+J34)-(I35+J35))</f>
        <v>0.36537232909774964</v>
      </c>
      <c r="L35">
        <f>IF(K34&lt;0.05,1,0)</f>
        <v>0</v>
      </c>
    </row>
    <row r="36" spans="1:12" x14ac:dyDescent="0.2">
      <c r="A36" t="s">
        <v>2463</v>
      </c>
      <c r="B36" t="s">
        <v>100</v>
      </c>
      <c r="C36">
        <v>0</v>
      </c>
      <c r="D36">
        <v>4395</v>
      </c>
      <c r="E36">
        <v>0</v>
      </c>
      <c r="F36">
        <v>0</v>
      </c>
      <c r="G36">
        <v>1</v>
      </c>
      <c r="H36">
        <f>SUM(D36:E37)</f>
        <v>12658</v>
      </c>
      <c r="I36">
        <f>D36/$H36</f>
        <v>0.34721124980249646</v>
      </c>
      <c r="J36">
        <f>E36/$H36</f>
        <v>0</v>
      </c>
      <c r="K36">
        <f>ABS((I36+J36)-(I37+J37))</f>
        <v>0.30557750039500714</v>
      </c>
      <c r="L36">
        <f>IF(K36&lt;0.05,1,0)</f>
        <v>0</v>
      </c>
    </row>
    <row r="37" spans="1:12" x14ac:dyDescent="0.2">
      <c r="A37" t="s">
        <v>2463</v>
      </c>
      <c r="B37" t="s">
        <v>1521</v>
      </c>
      <c r="C37">
        <v>1</v>
      </c>
      <c r="D37">
        <v>7658</v>
      </c>
      <c r="E37">
        <v>605</v>
      </c>
      <c r="F37">
        <v>1</v>
      </c>
      <c r="G37">
        <v>0</v>
      </c>
      <c r="H37">
        <f>SUM(D36:E37)</f>
        <v>12658</v>
      </c>
      <c r="I37">
        <f>D37/$H36</f>
        <v>0.60499288987201771</v>
      </c>
      <c r="J37">
        <f>E37/$H36</f>
        <v>4.7795860325485856E-2</v>
      </c>
      <c r="K37">
        <f>ABS((I36+J36)-(I37+J37))</f>
        <v>0.30557750039500714</v>
      </c>
      <c r="L37">
        <f>IF(K36&lt;0.05,1,0)</f>
        <v>0</v>
      </c>
    </row>
    <row r="38" spans="1:12" x14ac:dyDescent="0.2">
      <c r="A38" t="s">
        <v>2572</v>
      </c>
      <c r="B38" t="s">
        <v>1522</v>
      </c>
      <c r="C38">
        <v>1</v>
      </c>
      <c r="D38">
        <v>5648</v>
      </c>
      <c r="E38">
        <v>0</v>
      </c>
      <c r="F38">
        <v>1</v>
      </c>
      <c r="G38">
        <v>1</v>
      </c>
      <c r="H38">
        <f>SUM(D38:E39)</f>
        <v>9778</v>
      </c>
      <c r="I38">
        <f>D38/$H38</f>
        <v>0.5776232358355492</v>
      </c>
      <c r="J38">
        <f>E38/$H38</f>
        <v>0</v>
      </c>
      <c r="K38">
        <f>ABS((I38+J38)-(I39+J39))</f>
        <v>0.1552464716710984</v>
      </c>
      <c r="L38">
        <f>IF(K38&lt;0.05,1,0)</f>
        <v>0</v>
      </c>
    </row>
    <row r="39" spans="1:12" x14ac:dyDescent="0.2">
      <c r="A39" t="s">
        <v>2572</v>
      </c>
      <c r="B39" t="s">
        <v>1784</v>
      </c>
      <c r="C39">
        <v>0</v>
      </c>
      <c r="D39">
        <v>3811</v>
      </c>
      <c r="E39">
        <v>319</v>
      </c>
      <c r="F39">
        <v>0</v>
      </c>
      <c r="G39">
        <v>0</v>
      </c>
      <c r="H39">
        <f>SUM(D38:E39)</f>
        <v>9778</v>
      </c>
      <c r="I39">
        <f>D39/$H38</f>
        <v>0.38975250562487218</v>
      </c>
      <c r="J39">
        <f>E39/$H38</f>
        <v>3.2624258539578649E-2</v>
      </c>
      <c r="K39">
        <f>ABS((I38+J38)-(I39+J39))</f>
        <v>0.1552464716710984</v>
      </c>
      <c r="L39">
        <f>IF(K38&lt;0.05,1,0)</f>
        <v>0</v>
      </c>
    </row>
    <row r="40" spans="1:12" x14ac:dyDescent="0.2">
      <c r="A40" t="s">
        <v>2464</v>
      </c>
      <c r="B40" t="s">
        <v>1947</v>
      </c>
      <c r="C40">
        <v>0</v>
      </c>
      <c r="D40">
        <v>4854</v>
      </c>
      <c r="E40">
        <v>0</v>
      </c>
      <c r="F40">
        <v>0</v>
      </c>
      <c r="G40">
        <v>1</v>
      </c>
      <c r="H40">
        <f>SUM(D40:E41)</f>
        <v>12583</v>
      </c>
      <c r="I40">
        <f>D40/$H40</f>
        <v>0.38575856314074547</v>
      </c>
      <c r="J40">
        <f>E40/$H40</f>
        <v>0</v>
      </c>
      <c r="K40">
        <f>ABS((I40+J40)-(I41+J41))</f>
        <v>0.22848287371850912</v>
      </c>
      <c r="L40">
        <f>IF(K40&lt;0.05,1,0)</f>
        <v>0</v>
      </c>
    </row>
    <row r="41" spans="1:12" x14ac:dyDescent="0.2">
      <c r="A41" t="s">
        <v>2464</v>
      </c>
      <c r="B41" t="s">
        <v>1741</v>
      </c>
      <c r="C41">
        <v>1</v>
      </c>
      <c r="D41">
        <v>7392</v>
      </c>
      <c r="E41">
        <v>337</v>
      </c>
      <c r="F41">
        <v>1</v>
      </c>
      <c r="G41">
        <v>0</v>
      </c>
      <c r="H41">
        <f>SUM(D40:E41)</f>
        <v>12583</v>
      </c>
      <c r="I41">
        <f>D41/$H40</f>
        <v>0.58745927044425017</v>
      </c>
      <c r="J41">
        <f>E41/$H40</f>
        <v>2.6782166415004371E-2</v>
      </c>
      <c r="K41">
        <f>ABS((I40+J40)-(I41+J41))</f>
        <v>0.22848287371850912</v>
      </c>
      <c r="L41">
        <f>IF(K40&lt;0.05,1,0)</f>
        <v>0</v>
      </c>
    </row>
    <row r="42" spans="1:12" x14ac:dyDescent="0.2">
      <c r="A42" t="s">
        <v>2465</v>
      </c>
      <c r="B42" t="s">
        <v>256</v>
      </c>
      <c r="C42">
        <v>0</v>
      </c>
      <c r="D42">
        <v>6662</v>
      </c>
      <c r="E42">
        <v>0</v>
      </c>
      <c r="F42">
        <v>1</v>
      </c>
      <c r="G42">
        <v>1</v>
      </c>
      <c r="H42">
        <f>SUM(D42:E43)</f>
        <v>13637</v>
      </c>
      <c r="I42">
        <f>D42/$H42</f>
        <v>0.48852386888611865</v>
      </c>
      <c r="J42">
        <f>E42/$H42</f>
        <v>0</v>
      </c>
      <c r="K42">
        <f>ABS((I42+J42)-(I43+J43))</f>
        <v>2.2952262227762699E-2</v>
      </c>
      <c r="L42">
        <f>IF(K42&lt;0.05,1,0)</f>
        <v>1</v>
      </c>
    </row>
    <row r="43" spans="1:12" x14ac:dyDescent="0.2">
      <c r="A43" t="s">
        <v>2465</v>
      </c>
      <c r="B43" t="s">
        <v>1950</v>
      </c>
      <c r="C43">
        <v>1</v>
      </c>
      <c r="D43">
        <v>6576</v>
      </c>
      <c r="E43">
        <v>399</v>
      </c>
      <c r="F43">
        <v>0</v>
      </c>
      <c r="G43">
        <v>0</v>
      </c>
      <c r="H43">
        <f>SUM(D42:E43)</f>
        <v>13637</v>
      </c>
      <c r="I43">
        <f>D43/$H42</f>
        <v>0.48221749651682921</v>
      </c>
      <c r="J43">
        <f>E43/$H42</f>
        <v>2.9258634597052139E-2</v>
      </c>
      <c r="K43">
        <f>ABS((I42+J42)-(I43+J43))</f>
        <v>2.2952262227762699E-2</v>
      </c>
      <c r="L43">
        <f>IF(K42&lt;0.05,1,0)</f>
        <v>1</v>
      </c>
    </row>
    <row r="44" spans="1:12" x14ac:dyDescent="0.2">
      <c r="A44" t="s">
        <v>2573</v>
      </c>
      <c r="B44" t="s">
        <v>1951</v>
      </c>
      <c r="C44">
        <v>0</v>
      </c>
      <c r="D44">
        <v>5342</v>
      </c>
      <c r="E44">
        <v>0</v>
      </c>
      <c r="F44">
        <v>0</v>
      </c>
      <c r="G44">
        <v>1</v>
      </c>
      <c r="H44">
        <f>SUM(D44:E45)</f>
        <v>12169</v>
      </c>
      <c r="I44">
        <f>D44/$H44</f>
        <v>0.43898430437998193</v>
      </c>
      <c r="J44">
        <f>E44/$H44</f>
        <v>0</v>
      </c>
      <c r="K44">
        <f>ABS((I44+J44)-(I45+J45))</f>
        <v>0.12203139124003615</v>
      </c>
      <c r="L44">
        <f>IF(K44&lt;0.05,1,0)</f>
        <v>0</v>
      </c>
    </row>
    <row r="45" spans="1:12" x14ac:dyDescent="0.2">
      <c r="A45" t="s">
        <v>2573</v>
      </c>
      <c r="B45" t="s">
        <v>1952</v>
      </c>
      <c r="C45">
        <v>1</v>
      </c>
      <c r="D45">
        <v>6393</v>
      </c>
      <c r="E45">
        <v>434</v>
      </c>
      <c r="F45">
        <v>0</v>
      </c>
      <c r="G45">
        <v>0</v>
      </c>
      <c r="H45">
        <f>SUM(D44:E45)</f>
        <v>12169</v>
      </c>
      <c r="I45">
        <f>D45/$H44</f>
        <v>0.52535130248993345</v>
      </c>
      <c r="J45">
        <f>E45/$H44</f>
        <v>3.566439313008464E-2</v>
      </c>
      <c r="K45">
        <f>ABS((I44+J44)-(I45+J45))</f>
        <v>0.12203139124003615</v>
      </c>
      <c r="L45">
        <f>IF(K44&lt;0.05,1,0)</f>
        <v>0</v>
      </c>
    </row>
    <row r="46" spans="1:12" x14ac:dyDescent="0.2">
      <c r="A46" t="s">
        <v>2466</v>
      </c>
      <c r="B46" t="s">
        <v>1737</v>
      </c>
      <c r="C46">
        <v>0</v>
      </c>
      <c r="D46">
        <v>4697</v>
      </c>
      <c r="E46">
        <v>315</v>
      </c>
      <c r="F46">
        <v>0</v>
      </c>
      <c r="G46">
        <v>1</v>
      </c>
      <c r="H46">
        <f>SUM(D46:E47)</f>
        <v>11759</v>
      </c>
      <c r="I46">
        <f>D46/$H46</f>
        <v>0.39943872778297473</v>
      </c>
      <c r="J46">
        <f>E46/$H46</f>
        <v>2.678799217620546E-2</v>
      </c>
      <c r="K46">
        <f>ABS((I46+J46)-(I47+J47))</f>
        <v>0.14754656008163963</v>
      </c>
      <c r="L46">
        <f>IF(K46&lt;0.05,1,0)</f>
        <v>0</v>
      </c>
    </row>
    <row r="47" spans="1:12" x14ac:dyDescent="0.2">
      <c r="A47" t="s">
        <v>2466</v>
      </c>
      <c r="B47" t="s">
        <v>1789</v>
      </c>
      <c r="C47">
        <v>1</v>
      </c>
      <c r="D47">
        <v>6261</v>
      </c>
      <c r="E47">
        <v>486</v>
      </c>
      <c r="F47">
        <v>0</v>
      </c>
      <c r="G47">
        <v>0</v>
      </c>
      <c r="H47">
        <f>SUM(D46:E47)</f>
        <v>11759</v>
      </c>
      <c r="I47">
        <f>D47/$H46</f>
        <v>0.53244323496895996</v>
      </c>
      <c r="J47">
        <f>E47/$H46</f>
        <v>4.1330045071859854E-2</v>
      </c>
      <c r="K47">
        <f>ABS((I46+J46)-(I47+J47))</f>
        <v>0.14754656008163963</v>
      </c>
      <c r="L47">
        <f>IF(K46&lt;0.05,1,0)</f>
        <v>0</v>
      </c>
    </row>
    <row r="48" spans="1:12" x14ac:dyDescent="0.2">
      <c r="A48" t="s">
        <v>2574</v>
      </c>
      <c r="B48" t="s">
        <v>1956</v>
      </c>
      <c r="C48">
        <v>1</v>
      </c>
      <c r="D48">
        <v>3667</v>
      </c>
      <c r="E48">
        <v>411</v>
      </c>
      <c r="F48">
        <v>0</v>
      </c>
      <c r="G48">
        <v>1</v>
      </c>
      <c r="H48">
        <f>SUM(D48:E49)</f>
        <v>7517</v>
      </c>
      <c r="I48">
        <f>D48/$H48</f>
        <v>0.48782759079419979</v>
      </c>
      <c r="J48">
        <f>E48/$H48</f>
        <v>5.4676067580151658E-2</v>
      </c>
      <c r="K48">
        <f>ABS((I48+J48)-(I49+J49))</f>
        <v>8.5007316748702932E-2</v>
      </c>
      <c r="L48">
        <f>IF(K48&lt;0.05,1,0)</f>
        <v>0</v>
      </c>
    </row>
    <row r="49" spans="1:12" x14ac:dyDescent="0.2">
      <c r="A49" t="s">
        <v>2574</v>
      </c>
      <c r="B49" t="s">
        <v>1387</v>
      </c>
      <c r="C49">
        <v>0</v>
      </c>
      <c r="D49">
        <v>3207</v>
      </c>
      <c r="E49">
        <v>232</v>
      </c>
      <c r="F49">
        <v>1</v>
      </c>
      <c r="G49">
        <v>0</v>
      </c>
      <c r="H49">
        <f>SUM(D48:E49)</f>
        <v>7517</v>
      </c>
      <c r="I49">
        <f>D49/$H48</f>
        <v>0.42663296527870159</v>
      </c>
      <c r="J49">
        <f>E49/$H48</f>
        <v>3.0863376346946921E-2</v>
      </c>
      <c r="K49">
        <f>ABS((I48+J48)-(I49+J49))</f>
        <v>8.5007316748702932E-2</v>
      </c>
      <c r="L49">
        <f>IF(K48&lt;0.05,1,0)</f>
        <v>0</v>
      </c>
    </row>
    <row r="50" spans="1:12" x14ac:dyDescent="0.2">
      <c r="A50" t="s">
        <v>2540</v>
      </c>
      <c r="B50" t="s">
        <v>1957</v>
      </c>
      <c r="C50">
        <v>1</v>
      </c>
      <c r="D50">
        <v>5153</v>
      </c>
      <c r="E50">
        <v>483</v>
      </c>
      <c r="F50">
        <v>0</v>
      </c>
      <c r="G50">
        <v>1</v>
      </c>
      <c r="H50">
        <f>SUM(D50:E51)</f>
        <v>10282</v>
      </c>
      <c r="I50">
        <f>D50/$H50</f>
        <v>0.50116708811515265</v>
      </c>
      <c r="J50">
        <f>E50/$H50</f>
        <v>4.6975296634895934E-2</v>
      </c>
      <c r="K50">
        <f>ABS((I50+J50)-(I51+J51))</f>
        <v>9.6284769500097289E-2</v>
      </c>
      <c r="L50">
        <f>IF(K50&lt;0.05,1,0)</f>
        <v>0</v>
      </c>
    </row>
    <row r="51" spans="1:12" x14ac:dyDescent="0.2">
      <c r="A51" t="s">
        <v>2540</v>
      </c>
      <c r="B51" t="s">
        <v>1792</v>
      </c>
      <c r="C51">
        <v>0</v>
      </c>
      <c r="D51">
        <v>4337</v>
      </c>
      <c r="E51">
        <v>309</v>
      </c>
      <c r="F51">
        <v>0</v>
      </c>
      <c r="G51">
        <v>0</v>
      </c>
      <c r="H51">
        <f>SUM(D50:E51)</f>
        <v>10282</v>
      </c>
      <c r="I51">
        <f>D51/$H50</f>
        <v>0.42180509628476948</v>
      </c>
      <c r="J51">
        <f>E51/$H50</f>
        <v>3.0052518965181872E-2</v>
      </c>
      <c r="K51">
        <f>ABS((I50+J50)-(I51+J51))</f>
        <v>9.6284769500097289E-2</v>
      </c>
      <c r="L51">
        <f>IF(K50&lt;0.05,1,0)</f>
        <v>0</v>
      </c>
    </row>
    <row r="52" spans="1:12" x14ac:dyDescent="0.2">
      <c r="A52" t="s">
        <v>2575</v>
      </c>
      <c r="B52" t="s">
        <v>1959</v>
      </c>
      <c r="C52">
        <v>0</v>
      </c>
      <c r="D52">
        <v>3235</v>
      </c>
      <c r="E52">
        <v>442</v>
      </c>
      <c r="F52">
        <v>0</v>
      </c>
      <c r="G52">
        <v>1</v>
      </c>
      <c r="H52">
        <f>SUM(D52:E53)</f>
        <v>9269</v>
      </c>
      <c r="I52">
        <f>D52/$H52</f>
        <v>0.34901283849390441</v>
      </c>
      <c r="J52">
        <f>E52/$H52</f>
        <v>4.7685834502103785E-2</v>
      </c>
      <c r="K52">
        <f>ABS((I52+J52)-(I53+J53))</f>
        <v>0.20660265400798355</v>
      </c>
      <c r="L52">
        <f>IF(K52&lt;0.05,1,0)</f>
        <v>0</v>
      </c>
    </row>
    <row r="53" spans="1:12" x14ac:dyDescent="0.2">
      <c r="A53" t="s">
        <v>2575</v>
      </c>
      <c r="B53" t="s">
        <v>1960</v>
      </c>
      <c r="C53">
        <v>1</v>
      </c>
      <c r="D53">
        <v>5044</v>
      </c>
      <c r="E53">
        <v>548</v>
      </c>
      <c r="F53">
        <v>0</v>
      </c>
      <c r="G53">
        <v>0</v>
      </c>
      <c r="H53">
        <f>SUM(D52:E53)</f>
        <v>9269</v>
      </c>
      <c r="I53">
        <f>D53/$H52</f>
        <v>0.54417952314165496</v>
      </c>
      <c r="J53">
        <f>E53/$H52</f>
        <v>5.9121803862336821E-2</v>
      </c>
      <c r="K53">
        <f>ABS((I52+J52)-(I53+J53))</f>
        <v>0.20660265400798355</v>
      </c>
      <c r="L53">
        <f>IF(K52&lt;0.05,1,0)</f>
        <v>0</v>
      </c>
    </row>
    <row r="54" spans="1:12" x14ac:dyDescent="0.2">
      <c r="A54" t="s">
        <v>2468</v>
      </c>
      <c r="B54" t="s">
        <v>1961</v>
      </c>
      <c r="C54">
        <v>0</v>
      </c>
      <c r="D54">
        <v>3278</v>
      </c>
      <c r="E54">
        <v>573</v>
      </c>
      <c r="F54">
        <v>0</v>
      </c>
      <c r="G54">
        <v>1</v>
      </c>
      <c r="H54">
        <f>SUM(D54:E55)</f>
        <v>10240</v>
      </c>
      <c r="I54">
        <f>D54/$H54</f>
        <v>0.32011718750000001</v>
      </c>
      <c r="J54">
        <f>E54/$H54</f>
        <v>5.5957031249999997E-2</v>
      </c>
      <c r="K54">
        <f>ABS((I54+J54)-(I55+J55))</f>
        <v>0.24785156249999996</v>
      </c>
      <c r="L54">
        <f>IF(K54&lt;0.05,1,0)</f>
        <v>0</v>
      </c>
    </row>
    <row r="55" spans="1:12" x14ac:dyDescent="0.2">
      <c r="A55" t="s">
        <v>2468</v>
      </c>
      <c r="B55" t="s">
        <v>1962</v>
      </c>
      <c r="C55">
        <v>1</v>
      </c>
      <c r="D55">
        <v>5818</v>
      </c>
      <c r="E55">
        <v>571</v>
      </c>
      <c r="F55">
        <v>0</v>
      </c>
      <c r="G55">
        <v>0</v>
      </c>
      <c r="H55">
        <f>SUM(D54:E55)</f>
        <v>10240</v>
      </c>
      <c r="I55">
        <f>D55/$H54</f>
        <v>0.56816406249999996</v>
      </c>
      <c r="J55">
        <f>E55/$H54</f>
        <v>5.5761718750000001E-2</v>
      </c>
      <c r="K55">
        <f>ABS((I54+J54)-(I55+J55))</f>
        <v>0.24785156249999996</v>
      </c>
      <c r="L55">
        <f>IF(K54&lt;0.05,1,0)</f>
        <v>0</v>
      </c>
    </row>
    <row r="56" spans="1:12" x14ac:dyDescent="0.2">
      <c r="A56" t="s">
        <v>2541</v>
      </c>
      <c r="B56" t="s">
        <v>1543</v>
      </c>
      <c r="C56">
        <v>1</v>
      </c>
      <c r="D56">
        <v>3265</v>
      </c>
      <c r="E56">
        <v>271</v>
      </c>
      <c r="F56">
        <v>1</v>
      </c>
      <c r="G56">
        <v>1</v>
      </c>
      <c r="H56">
        <f>SUM(D56:E57)</f>
        <v>5942</v>
      </c>
      <c r="I56">
        <f>D56/$H56</f>
        <v>0.54947829013800065</v>
      </c>
      <c r="J56">
        <f>E56/$H56</f>
        <v>4.5607539548973411E-2</v>
      </c>
      <c r="K56">
        <f>ABS((I56+J56)-(I57+J57))</f>
        <v>0.1901716593739482</v>
      </c>
      <c r="L56">
        <f>IF(K56&lt;0.05,1,0)</f>
        <v>0</v>
      </c>
    </row>
    <row r="57" spans="1:12" x14ac:dyDescent="0.2">
      <c r="A57" t="s">
        <v>2541</v>
      </c>
      <c r="B57" t="s">
        <v>1797</v>
      </c>
      <c r="C57">
        <v>0</v>
      </c>
      <c r="D57">
        <v>2406</v>
      </c>
      <c r="E57">
        <v>0</v>
      </c>
      <c r="F57">
        <v>0</v>
      </c>
      <c r="G57">
        <v>0</v>
      </c>
      <c r="H57">
        <f>SUM(D56:E57)</f>
        <v>5942</v>
      </c>
      <c r="I57">
        <f>D57/$H56</f>
        <v>0.4049141703130259</v>
      </c>
      <c r="J57">
        <f>E57/$H56</f>
        <v>0</v>
      </c>
      <c r="K57">
        <f>ABS((I56+J56)-(I57+J57))</f>
        <v>0.1901716593739482</v>
      </c>
      <c r="L57">
        <f>IF(K56&lt;0.05,1,0)</f>
        <v>0</v>
      </c>
    </row>
    <row r="58" spans="1:12" x14ac:dyDescent="0.2">
      <c r="A58" t="s">
        <v>2542</v>
      </c>
      <c r="B58" t="s">
        <v>147</v>
      </c>
      <c r="C58">
        <v>0</v>
      </c>
      <c r="D58">
        <v>4358</v>
      </c>
      <c r="E58">
        <v>560</v>
      </c>
      <c r="F58">
        <v>0</v>
      </c>
      <c r="G58">
        <v>1</v>
      </c>
      <c r="H58">
        <f>SUM(D58:E59)</f>
        <v>12241</v>
      </c>
      <c r="I58">
        <f>D58/$H58</f>
        <v>0.3560166653051221</v>
      </c>
      <c r="J58">
        <f>E58/$H58</f>
        <v>4.5747896413691695E-2</v>
      </c>
      <c r="K58">
        <f>ABS((I58+J58)-(I59+J59))</f>
        <v>0.19647087656237239</v>
      </c>
      <c r="L58">
        <f>IF(K58&lt;0.05,1,0)</f>
        <v>0</v>
      </c>
    </row>
    <row r="59" spans="1:12" x14ac:dyDescent="0.2">
      <c r="A59" t="s">
        <v>2542</v>
      </c>
      <c r="B59" t="s">
        <v>1798</v>
      </c>
      <c r="C59">
        <v>1</v>
      </c>
      <c r="D59">
        <v>6853</v>
      </c>
      <c r="E59">
        <v>470</v>
      </c>
      <c r="F59">
        <v>1</v>
      </c>
      <c r="G59">
        <v>0</v>
      </c>
      <c r="H59">
        <f>SUM(D58:E59)</f>
        <v>12241</v>
      </c>
      <c r="I59">
        <f>D59/$H58</f>
        <v>0.55983988236255211</v>
      </c>
      <c r="J59">
        <f>E59/$H58</f>
        <v>3.8395555918634097E-2</v>
      </c>
      <c r="K59">
        <f>ABS((I58+J58)-(I59+J59))</f>
        <v>0.19647087656237239</v>
      </c>
      <c r="L59">
        <f>IF(K58&lt;0.05,1,0)</f>
        <v>0</v>
      </c>
    </row>
    <row r="60" spans="1:12" x14ac:dyDescent="0.2">
      <c r="A60" t="s">
        <v>2469</v>
      </c>
      <c r="B60" t="s">
        <v>1547</v>
      </c>
      <c r="C60">
        <v>1</v>
      </c>
      <c r="D60">
        <v>5979</v>
      </c>
      <c r="E60">
        <v>723</v>
      </c>
      <c r="F60">
        <v>1</v>
      </c>
      <c r="G60">
        <v>1</v>
      </c>
      <c r="H60">
        <f>SUM(D60:E61)</f>
        <v>11977</v>
      </c>
      <c r="I60">
        <f>D60/$H60</f>
        <v>0.49920681305836184</v>
      </c>
      <c r="J60">
        <f>E60/$H60</f>
        <v>6.0365700926776324E-2</v>
      </c>
      <c r="K60">
        <f>ABS((I60+J60)-(I61+J61))</f>
        <v>0.11914502797027637</v>
      </c>
      <c r="L60">
        <f>IF(K60&lt;0.05,1,0)</f>
        <v>0</v>
      </c>
    </row>
    <row r="61" spans="1:12" x14ac:dyDescent="0.2">
      <c r="A61" t="s">
        <v>2469</v>
      </c>
      <c r="B61" t="s">
        <v>346</v>
      </c>
      <c r="C61">
        <v>0</v>
      </c>
      <c r="D61">
        <v>5275</v>
      </c>
      <c r="E61">
        <v>0</v>
      </c>
      <c r="F61">
        <v>0</v>
      </c>
      <c r="G61">
        <v>0</v>
      </c>
      <c r="H61">
        <f>SUM(D60:E61)</f>
        <v>11977</v>
      </c>
      <c r="I61">
        <f>D61/$H60</f>
        <v>0.44042748601486181</v>
      </c>
      <c r="J61">
        <f>E61/$H60</f>
        <v>0</v>
      </c>
      <c r="K61">
        <f>ABS((I60+J60)-(I61+J61))</f>
        <v>0.11914502797027637</v>
      </c>
      <c r="L61">
        <f>IF(K60&lt;0.05,1,0)</f>
        <v>0</v>
      </c>
    </row>
    <row r="62" spans="1:12" x14ac:dyDescent="0.2">
      <c r="A62" t="s">
        <v>2470</v>
      </c>
      <c r="B62" t="s">
        <v>100</v>
      </c>
      <c r="C62">
        <v>1</v>
      </c>
      <c r="D62">
        <v>4461</v>
      </c>
      <c r="E62">
        <v>0</v>
      </c>
      <c r="F62">
        <v>1</v>
      </c>
      <c r="G62">
        <v>1</v>
      </c>
      <c r="H62">
        <f>SUM(D62:E63)</f>
        <v>6968</v>
      </c>
      <c r="I62">
        <f>D62/$H62</f>
        <v>0.6402123995407577</v>
      </c>
      <c r="J62">
        <f>E62/$H62</f>
        <v>0</v>
      </c>
      <c r="K62">
        <f>ABS((I62+J62)-(I63+J63))</f>
        <v>0.28042479908151541</v>
      </c>
      <c r="L62">
        <f>IF(K62&lt;0.05,1,0)</f>
        <v>0</v>
      </c>
    </row>
    <row r="63" spans="1:12" x14ac:dyDescent="0.2">
      <c r="A63" t="s">
        <v>2470</v>
      </c>
      <c r="B63" t="s">
        <v>1964</v>
      </c>
      <c r="C63">
        <v>0</v>
      </c>
      <c r="D63">
        <v>2289</v>
      </c>
      <c r="E63">
        <v>218</v>
      </c>
      <c r="F63">
        <v>0</v>
      </c>
      <c r="G63">
        <v>0</v>
      </c>
      <c r="H63">
        <f>SUM(D62:E63)</f>
        <v>6968</v>
      </c>
      <c r="I63">
        <f>D63/$H62</f>
        <v>0.32850172215843859</v>
      </c>
      <c r="J63">
        <f>E63/$H62</f>
        <v>3.1285878300803677E-2</v>
      </c>
      <c r="K63">
        <f>ABS((I62+J62)-(I63+J63))</f>
        <v>0.28042479908151541</v>
      </c>
      <c r="L63">
        <f>IF(K62&lt;0.05,1,0)</f>
        <v>0</v>
      </c>
    </row>
    <row r="64" spans="1:12" x14ac:dyDescent="0.2">
      <c r="A64" t="s">
        <v>2576</v>
      </c>
      <c r="B64" t="s">
        <v>1967</v>
      </c>
      <c r="C64">
        <v>1</v>
      </c>
      <c r="D64">
        <v>5460</v>
      </c>
      <c r="E64">
        <v>783</v>
      </c>
      <c r="F64">
        <v>0</v>
      </c>
      <c r="G64">
        <v>1</v>
      </c>
      <c r="H64">
        <f>SUM(D64:E65)</f>
        <v>11408</v>
      </c>
      <c r="I64">
        <f>D64/$H64</f>
        <v>0.47861150070126229</v>
      </c>
      <c r="J64">
        <f>E64/$H64</f>
        <v>6.863604488078541E-2</v>
      </c>
      <c r="K64">
        <f>ABS((I64+J64)-(I65+J65))</f>
        <v>9.4495091164095379E-2</v>
      </c>
      <c r="L64">
        <f>IF(K64&lt;0.05,1,0)</f>
        <v>0</v>
      </c>
    </row>
    <row r="65" spans="1:12" x14ac:dyDescent="0.2">
      <c r="A65" t="s">
        <v>2576</v>
      </c>
      <c r="B65" t="s">
        <v>1968</v>
      </c>
      <c r="C65">
        <v>0</v>
      </c>
      <c r="D65">
        <v>5165</v>
      </c>
      <c r="E65">
        <v>0</v>
      </c>
      <c r="F65">
        <v>0</v>
      </c>
      <c r="G65">
        <v>0</v>
      </c>
      <c r="H65">
        <f>SUM(D64:E65)</f>
        <v>11408</v>
      </c>
      <c r="I65">
        <f>D65/$H64</f>
        <v>0.45275245441795231</v>
      </c>
      <c r="J65">
        <f>E65/$H64</f>
        <v>0</v>
      </c>
      <c r="K65">
        <f>ABS((I64+J64)-(I65+J65))</f>
        <v>9.4495091164095379E-2</v>
      </c>
      <c r="L65">
        <f>IF(K64&lt;0.05,1,0)</f>
        <v>0</v>
      </c>
    </row>
    <row r="66" spans="1:12" x14ac:dyDescent="0.2">
      <c r="A66" t="s">
        <v>2471</v>
      </c>
      <c r="B66" t="s">
        <v>1970</v>
      </c>
      <c r="C66">
        <v>0</v>
      </c>
      <c r="D66">
        <v>3694</v>
      </c>
      <c r="E66">
        <v>486</v>
      </c>
      <c r="F66">
        <v>0</v>
      </c>
      <c r="G66">
        <v>1</v>
      </c>
      <c r="H66">
        <f>SUM(D66:E67)</f>
        <v>10545</v>
      </c>
      <c r="I66">
        <f>D66/$H66</f>
        <v>0.35030820293978188</v>
      </c>
      <c r="J66">
        <f>E66/$H66</f>
        <v>4.608819345661451E-2</v>
      </c>
      <c r="K66">
        <f>ABS((I66+J66)-(I67+J67))</f>
        <v>0.20720720720720726</v>
      </c>
      <c r="L66">
        <f>IF(K66&lt;0.05,1,0)</f>
        <v>0</v>
      </c>
    </row>
    <row r="67" spans="1:12" x14ac:dyDescent="0.2">
      <c r="A67" t="s">
        <v>2471</v>
      </c>
      <c r="B67" t="s">
        <v>1802</v>
      </c>
      <c r="C67">
        <v>1</v>
      </c>
      <c r="D67">
        <v>6365</v>
      </c>
      <c r="E67">
        <v>0</v>
      </c>
      <c r="F67">
        <v>1</v>
      </c>
      <c r="G67">
        <v>0</v>
      </c>
      <c r="H67">
        <f>SUM(D66:E67)</f>
        <v>10545</v>
      </c>
      <c r="I67">
        <f>D67/$H66</f>
        <v>0.60360360360360366</v>
      </c>
      <c r="J67">
        <f>E67/$H66</f>
        <v>0</v>
      </c>
      <c r="K67">
        <f>ABS((I66+J66)-(I67+J67))</f>
        <v>0.20720720720720726</v>
      </c>
      <c r="L67">
        <f>IF(K66&lt;0.05,1,0)</f>
        <v>0</v>
      </c>
    </row>
    <row r="68" spans="1:12" x14ac:dyDescent="0.2">
      <c r="A68" t="s">
        <v>2543</v>
      </c>
      <c r="B68" t="s">
        <v>1455</v>
      </c>
      <c r="C68">
        <v>0</v>
      </c>
      <c r="D68">
        <v>5727</v>
      </c>
      <c r="E68">
        <v>610</v>
      </c>
      <c r="F68">
        <v>0</v>
      </c>
      <c r="G68">
        <v>1</v>
      </c>
      <c r="H68">
        <f>SUM(D68:E69)</f>
        <v>12722</v>
      </c>
      <c r="I68">
        <f>D68/$H68</f>
        <v>0.45016506838547399</v>
      </c>
      <c r="J68">
        <f>E68/$H68</f>
        <v>4.7948435780537653E-2</v>
      </c>
      <c r="K68">
        <f>ABS((I68+J68)-(I69+J69))</f>
        <v>3.7729916679767328E-3</v>
      </c>
      <c r="L68">
        <f>IF(K68&lt;0.05,1,0)</f>
        <v>1</v>
      </c>
    </row>
    <row r="69" spans="1:12" x14ac:dyDescent="0.2">
      <c r="A69" t="s">
        <v>2543</v>
      </c>
      <c r="B69" t="s">
        <v>1806</v>
      </c>
      <c r="C69">
        <v>1</v>
      </c>
      <c r="D69">
        <v>6146</v>
      </c>
      <c r="E69">
        <v>239</v>
      </c>
      <c r="F69">
        <v>1</v>
      </c>
      <c r="G69">
        <v>0</v>
      </c>
      <c r="H69">
        <f>SUM(D68:E69)</f>
        <v>12722</v>
      </c>
      <c r="I69">
        <f>D69/$H68</f>
        <v>0.48310014148718755</v>
      </c>
      <c r="J69">
        <f>E69/$H68</f>
        <v>1.8786354346800819E-2</v>
      </c>
      <c r="K69">
        <f>ABS((I68+J68)-(I69+J69))</f>
        <v>3.7729916679767328E-3</v>
      </c>
      <c r="L69">
        <f>IF(K68&lt;0.05,1,0)</f>
        <v>1</v>
      </c>
    </row>
    <row r="70" spans="1:12" x14ac:dyDescent="0.2">
      <c r="A70" t="s">
        <v>2544</v>
      </c>
      <c r="B70" t="s">
        <v>1556</v>
      </c>
      <c r="C70">
        <v>1</v>
      </c>
      <c r="D70">
        <v>6621</v>
      </c>
      <c r="E70">
        <v>406</v>
      </c>
      <c r="F70">
        <v>1</v>
      </c>
      <c r="G70">
        <v>1</v>
      </c>
      <c r="H70">
        <f>SUM(D70:E71)</f>
        <v>9333</v>
      </c>
      <c r="I70">
        <f>D70/$H70</f>
        <v>0.70941819350691093</v>
      </c>
      <c r="J70">
        <f>E70/$H70</f>
        <v>4.3501553626915247E-2</v>
      </c>
      <c r="K70">
        <f>ABS((I70+J70)-(I71+J71))</f>
        <v>0.50583949426765229</v>
      </c>
      <c r="L70">
        <f>IF(K70&lt;0.05,1,0)</f>
        <v>0</v>
      </c>
    </row>
    <row r="71" spans="1:12" x14ac:dyDescent="0.2">
      <c r="A71" t="s">
        <v>2544</v>
      </c>
      <c r="B71" t="s">
        <v>1973</v>
      </c>
      <c r="C71">
        <v>0</v>
      </c>
      <c r="D71">
        <v>2096</v>
      </c>
      <c r="E71">
        <v>210</v>
      </c>
      <c r="F71">
        <v>0</v>
      </c>
      <c r="G71">
        <v>0</v>
      </c>
      <c r="H71">
        <f>SUM(D70:E71)</f>
        <v>9333</v>
      </c>
      <c r="I71">
        <f>D71/$H70</f>
        <v>0.22457944926604523</v>
      </c>
      <c r="J71">
        <f>E71/$H70</f>
        <v>2.2500803600128575E-2</v>
      </c>
      <c r="K71">
        <f>ABS((I70+J70)-(I71+J71))</f>
        <v>0.50583949426765229</v>
      </c>
      <c r="L71">
        <f>IF(K70&lt;0.05,1,0)</f>
        <v>0</v>
      </c>
    </row>
    <row r="72" spans="1:12" x14ac:dyDescent="0.2">
      <c r="A72" t="s">
        <v>2546</v>
      </c>
      <c r="B72" t="s">
        <v>1974</v>
      </c>
      <c r="C72">
        <v>1</v>
      </c>
      <c r="D72">
        <v>5023</v>
      </c>
      <c r="E72">
        <v>433</v>
      </c>
      <c r="F72">
        <v>0</v>
      </c>
      <c r="G72">
        <v>1</v>
      </c>
      <c r="H72">
        <f>SUM(D72:E73)</f>
        <v>10547</v>
      </c>
      <c r="I72">
        <f>D72/$H72</f>
        <v>0.47624917038020292</v>
      </c>
      <c r="J72">
        <f>E72/$H72</f>
        <v>4.1054328244998578E-2</v>
      </c>
      <c r="K72">
        <f>ABS((I72+J72)-(I73+J73))</f>
        <v>3.4606997250403004E-2</v>
      </c>
      <c r="L72">
        <f>IF(K72&lt;0.05,1,0)</f>
        <v>1</v>
      </c>
    </row>
    <row r="73" spans="1:12" x14ac:dyDescent="0.2">
      <c r="A73" t="s">
        <v>2546</v>
      </c>
      <c r="B73" t="s">
        <v>1811</v>
      </c>
      <c r="C73">
        <v>0</v>
      </c>
      <c r="D73">
        <v>4803</v>
      </c>
      <c r="E73">
        <v>288</v>
      </c>
      <c r="F73">
        <v>0</v>
      </c>
      <c r="G73">
        <v>0</v>
      </c>
      <c r="H73">
        <f>SUM(D72:E73)</f>
        <v>10547</v>
      </c>
      <c r="I73">
        <f>D73/$H72</f>
        <v>0.45539015833886415</v>
      </c>
      <c r="J73">
        <f>E73/$H72</f>
        <v>2.7306343035934388E-2</v>
      </c>
      <c r="K73">
        <f>ABS((I72+J72)-(I73+J73))</f>
        <v>3.4606997250403004E-2</v>
      </c>
      <c r="L73">
        <f>IF(K72&lt;0.05,1,0)</f>
        <v>1</v>
      </c>
    </row>
    <row r="74" spans="1:12" x14ac:dyDescent="0.2">
      <c r="A74" t="s">
        <v>2473</v>
      </c>
      <c r="B74" t="s">
        <v>1561</v>
      </c>
      <c r="C74">
        <v>0</v>
      </c>
      <c r="D74">
        <v>3987</v>
      </c>
      <c r="E74">
        <v>423</v>
      </c>
      <c r="F74">
        <v>1</v>
      </c>
      <c r="G74">
        <v>1</v>
      </c>
      <c r="H74">
        <f>SUM(D74:E75)</f>
        <v>9505</v>
      </c>
      <c r="I74">
        <f>D74/$H74</f>
        <v>0.41946344029458182</v>
      </c>
      <c r="J74">
        <f>E74/$H74</f>
        <v>4.4502893214097845E-2</v>
      </c>
      <c r="K74">
        <f>ABS((I74+J74)-(I75+J75))</f>
        <v>7.2067332982640675E-2</v>
      </c>
      <c r="L74">
        <f>IF(K74&lt;0.05,1,0)</f>
        <v>0</v>
      </c>
    </row>
    <row r="75" spans="1:12" x14ac:dyDescent="0.2">
      <c r="A75" t="s">
        <v>2473</v>
      </c>
      <c r="B75" t="s">
        <v>1975</v>
      </c>
      <c r="C75">
        <v>1</v>
      </c>
      <c r="D75">
        <v>4707</v>
      </c>
      <c r="E75">
        <v>388</v>
      </c>
      <c r="F75">
        <v>0</v>
      </c>
      <c r="G75">
        <v>0</v>
      </c>
      <c r="H75">
        <f>SUM(D74:E75)</f>
        <v>9505</v>
      </c>
      <c r="I75">
        <f>D75/$H74</f>
        <v>0.49521304576538666</v>
      </c>
      <c r="J75">
        <f>E75/$H74</f>
        <v>4.0820620725933718E-2</v>
      </c>
      <c r="K75">
        <f>ABS((I74+J74)-(I75+J75))</f>
        <v>7.2067332982640675E-2</v>
      </c>
      <c r="L75">
        <f>IF(K74&lt;0.05,1,0)</f>
        <v>0</v>
      </c>
    </row>
    <row r="76" spans="1:12" x14ac:dyDescent="0.2">
      <c r="A76" t="s">
        <v>2474</v>
      </c>
      <c r="B76" t="s">
        <v>1976</v>
      </c>
      <c r="C76">
        <v>0</v>
      </c>
      <c r="D76">
        <v>3965</v>
      </c>
      <c r="E76">
        <v>530</v>
      </c>
      <c r="F76">
        <v>0</v>
      </c>
      <c r="G76">
        <v>1</v>
      </c>
      <c r="H76">
        <f>SUM(D76:E77)</f>
        <v>9789</v>
      </c>
      <c r="I76">
        <f>D76/$H76</f>
        <v>0.40504648074369187</v>
      </c>
      <c r="J76">
        <f>E76/$H76</f>
        <v>5.4142404740014305E-2</v>
      </c>
      <c r="K76">
        <f>ABS((I76+J76)-(I77+J77))</f>
        <v>8.1622229032587645E-2</v>
      </c>
      <c r="L76">
        <f>IF(K76&lt;0.05,1,0)</f>
        <v>0</v>
      </c>
    </row>
    <row r="77" spans="1:12" x14ac:dyDescent="0.2">
      <c r="A77" t="s">
        <v>2474</v>
      </c>
      <c r="B77" t="s">
        <v>536</v>
      </c>
      <c r="C77">
        <v>1</v>
      </c>
      <c r="D77">
        <v>4907</v>
      </c>
      <c r="E77">
        <v>387</v>
      </c>
      <c r="F77">
        <v>0</v>
      </c>
      <c r="G77">
        <v>0</v>
      </c>
      <c r="H77">
        <f>SUM(D76:E77)</f>
        <v>9789</v>
      </c>
      <c r="I77">
        <f>D77/$H76</f>
        <v>0.50127694350801921</v>
      </c>
      <c r="J77">
        <f>E77/$H76</f>
        <v>3.9534171008274596E-2</v>
      </c>
      <c r="K77">
        <f>ABS((I76+J76)-(I77+J77))</f>
        <v>8.1622229032587645E-2</v>
      </c>
      <c r="L77">
        <f>IF(K76&lt;0.05,1,0)</f>
        <v>0</v>
      </c>
    </row>
    <row r="78" spans="1:12" x14ac:dyDescent="0.2">
      <c r="A78" t="s">
        <v>2547</v>
      </c>
      <c r="B78" t="s">
        <v>1977</v>
      </c>
      <c r="C78">
        <v>0</v>
      </c>
      <c r="D78">
        <v>5427</v>
      </c>
      <c r="E78">
        <v>0</v>
      </c>
      <c r="F78">
        <v>0</v>
      </c>
      <c r="G78">
        <v>1</v>
      </c>
      <c r="H78">
        <f>SUM(D78:E79)</f>
        <v>11656</v>
      </c>
      <c r="I78">
        <f>D78/$H78</f>
        <v>0.46559711736444748</v>
      </c>
      <c r="J78">
        <f>E78/$H78</f>
        <v>0</v>
      </c>
      <c r="K78">
        <f>ABS((I78+J78)-(I79+J79))</f>
        <v>6.8805765271104991E-2</v>
      </c>
      <c r="L78">
        <f>IF(K78&lt;0.05,1,0)</f>
        <v>0</v>
      </c>
    </row>
    <row r="79" spans="1:12" x14ac:dyDescent="0.2">
      <c r="A79" t="s">
        <v>2547</v>
      </c>
      <c r="B79" t="s">
        <v>1814</v>
      </c>
      <c r="C79">
        <v>1</v>
      </c>
      <c r="D79">
        <v>5713</v>
      </c>
      <c r="E79">
        <v>516</v>
      </c>
      <c r="F79">
        <v>0</v>
      </c>
      <c r="G79">
        <v>0</v>
      </c>
      <c r="H79">
        <f>SUM(D78:E79)</f>
        <v>11656</v>
      </c>
      <c r="I79">
        <f>D79/$H78</f>
        <v>0.49013383665065202</v>
      </c>
      <c r="J79">
        <f>E79/$H78</f>
        <v>4.4269045984900481E-2</v>
      </c>
      <c r="K79">
        <f>ABS((I78+J78)-(I79+J79))</f>
        <v>6.8805765271104991E-2</v>
      </c>
      <c r="L79">
        <f>IF(K78&lt;0.05,1,0)</f>
        <v>0</v>
      </c>
    </row>
    <row r="80" spans="1:12" x14ac:dyDescent="0.2">
      <c r="A80" t="s">
        <v>2548</v>
      </c>
      <c r="B80" t="s">
        <v>1978</v>
      </c>
      <c r="C80">
        <v>0</v>
      </c>
      <c r="D80">
        <v>4136</v>
      </c>
      <c r="E80">
        <v>0</v>
      </c>
      <c r="F80">
        <v>0</v>
      </c>
      <c r="G80">
        <v>1</v>
      </c>
      <c r="H80">
        <f>SUM(D80:E81)</f>
        <v>11683</v>
      </c>
      <c r="I80">
        <f>D80/$H80</f>
        <v>0.35401865959085849</v>
      </c>
      <c r="J80">
        <f>E80/$H80</f>
        <v>0</v>
      </c>
      <c r="K80">
        <f>ABS((I80+J80)-(I81+J81))</f>
        <v>0.29196268081828297</v>
      </c>
      <c r="L80">
        <f>IF(K80&lt;0.05,1,0)</f>
        <v>0</v>
      </c>
    </row>
    <row r="81" spans="1:12" x14ac:dyDescent="0.2">
      <c r="A81" t="s">
        <v>2548</v>
      </c>
      <c r="B81" t="s">
        <v>1567</v>
      </c>
      <c r="C81">
        <v>1</v>
      </c>
      <c r="D81">
        <v>7077</v>
      </c>
      <c r="E81">
        <v>470</v>
      </c>
      <c r="F81">
        <v>1</v>
      </c>
      <c r="G81">
        <v>0</v>
      </c>
      <c r="H81">
        <f>SUM(D80:E81)</f>
        <v>11683</v>
      </c>
      <c r="I81">
        <f>D81/$H80</f>
        <v>0.60575194727381665</v>
      </c>
      <c r="J81">
        <f>E81/$H80</f>
        <v>4.022939313532483E-2</v>
      </c>
      <c r="K81">
        <f>ABS((I80+J80)-(I81+J81))</f>
        <v>0.29196268081828297</v>
      </c>
      <c r="L81">
        <f>IF(K80&lt;0.05,1,0)</f>
        <v>0</v>
      </c>
    </row>
    <row r="82" spans="1:12" x14ac:dyDescent="0.2">
      <c r="A82" t="s">
        <v>2475</v>
      </c>
      <c r="B82" t="s">
        <v>1447</v>
      </c>
      <c r="C82">
        <v>0</v>
      </c>
      <c r="D82">
        <v>5433</v>
      </c>
      <c r="E82">
        <v>0</v>
      </c>
      <c r="F82">
        <v>0</v>
      </c>
      <c r="G82">
        <v>1</v>
      </c>
      <c r="H82">
        <f>SUM(D82:E83)</f>
        <v>12390</v>
      </c>
      <c r="I82">
        <f>D82/$H82</f>
        <v>0.43849878934624698</v>
      </c>
      <c r="J82">
        <f>E82/$H82</f>
        <v>0</v>
      </c>
      <c r="K82">
        <f>ABS((I82+J82)-(I83+J83))</f>
        <v>0.12300242130750605</v>
      </c>
      <c r="L82">
        <f>IF(K82&lt;0.05,1,0)</f>
        <v>0</v>
      </c>
    </row>
    <row r="83" spans="1:12" x14ac:dyDescent="0.2">
      <c r="A83" t="s">
        <v>2475</v>
      </c>
      <c r="B83" t="s">
        <v>1818</v>
      </c>
      <c r="C83">
        <v>1</v>
      </c>
      <c r="D83">
        <v>6447</v>
      </c>
      <c r="E83">
        <v>510</v>
      </c>
      <c r="F83">
        <v>0</v>
      </c>
      <c r="G83">
        <v>0</v>
      </c>
      <c r="H83">
        <f>SUM(D82:E83)</f>
        <v>12390</v>
      </c>
      <c r="I83">
        <f>D83/$H82</f>
        <v>0.52033898305084747</v>
      </c>
      <c r="J83">
        <f>E83/$H82</f>
        <v>4.1162227602905568E-2</v>
      </c>
      <c r="K83">
        <f>ABS((I82+J82)-(I83+J83))</f>
        <v>0.12300242130750605</v>
      </c>
      <c r="L83">
        <f>IF(K82&lt;0.05,1,0)</f>
        <v>0</v>
      </c>
    </row>
    <row r="84" spans="1:12" x14ac:dyDescent="0.2">
      <c r="A84" t="s">
        <v>2476</v>
      </c>
      <c r="B84" t="s">
        <v>246</v>
      </c>
      <c r="C84">
        <v>1</v>
      </c>
      <c r="D84">
        <v>3717</v>
      </c>
      <c r="E84">
        <v>557</v>
      </c>
      <c r="F84">
        <v>0</v>
      </c>
      <c r="G84">
        <v>1</v>
      </c>
      <c r="H84">
        <f>SUM(D84:E85)</f>
        <v>8335</v>
      </c>
      <c r="I84">
        <f>D84/$H84</f>
        <v>0.44595080983803237</v>
      </c>
      <c r="J84">
        <f>E84/$H84</f>
        <v>6.6826634673065391E-2</v>
      </c>
      <c r="K84">
        <f>ABS((I84+J84)-(I85+J85))</f>
        <v>2.5554889022195548E-2</v>
      </c>
      <c r="L84">
        <f>IF(K84&lt;0.05,1,0)</f>
        <v>1</v>
      </c>
    </row>
    <row r="85" spans="1:12" x14ac:dyDescent="0.2">
      <c r="A85" t="s">
        <v>2476</v>
      </c>
      <c r="B85" t="s">
        <v>1980</v>
      </c>
      <c r="C85">
        <v>0</v>
      </c>
      <c r="D85">
        <v>4061</v>
      </c>
      <c r="E85">
        <v>0</v>
      </c>
      <c r="F85">
        <v>0</v>
      </c>
      <c r="G85">
        <v>0</v>
      </c>
      <c r="H85">
        <f>SUM(D84:E85)</f>
        <v>8335</v>
      </c>
      <c r="I85">
        <f>D85/$H84</f>
        <v>0.4872225554889022</v>
      </c>
      <c r="J85">
        <f>E85/$H84</f>
        <v>0</v>
      </c>
      <c r="K85">
        <f>ABS((I84+J84)-(I85+J85))</f>
        <v>2.5554889022195548E-2</v>
      </c>
      <c r="L85">
        <f>IF(K84&lt;0.05,1,0)</f>
        <v>1</v>
      </c>
    </row>
    <row r="86" spans="1:12" x14ac:dyDescent="0.2">
      <c r="A86" t="s">
        <v>2477</v>
      </c>
      <c r="B86" t="s">
        <v>107</v>
      </c>
      <c r="C86">
        <v>0</v>
      </c>
      <c r="D86">
        <v>4179</v>
      </c>
      <c r="E86">
        <v>346</v>
      </c>
      <c r="F86">
        <v>0</v>
      </c>
      <c r="G86">
        <v>1</v>
      </c>
      <c r="H86">
        <f>SUM(D86:E87)</f>
        <v>11064</v>
      </c>
      <c r="I86">
        <f>D86/$H86</f>
        <v>0.37771149674620391</v>
      </c>
      <c r="J86">
        <f>E86/$H86</f>
        <v>3.1272595806218363E-2</v>
      </c>
      <c r="K86">
        <f>ABS((I86+J86)-(I87+J87))</f>
        <v>0.18203181489515541</v>
      </c>
      <c r="L86">
        <f>IF(K86&lt;0.05,1,0)</f>
        <v>0</v>
      </c>
    </row>
    <row r="87" spans="1:12" x14ac:dyDescent="0.2">
      <c r="A87" t="s">
        <v>2477</v>
      </c>
      <c r="B87" t="s">
        <v>1981</v>
      </c>
      <c r="C87">
        <v>1</v>
      </c>
      <c r="D87">
        <v>5907</v>
      </c>
      <c r="E87">
        <v>632</v>
      </c>
      <c r="F87">
        <v>0</v>
      </c>
      <c r="G87">
        <v>0</v>
      </c>
      <c r="H87">
        <f>SUM(D86:E87)</f>
        <v>11064</v>
      </c>
      <c r="I87">
        <f>D87/$H86</f>
        <v>0.53389370932754876</v>
      </c>
      <c r="J87">
        <f>E87/$H86</f>
        <v>5.7122198120028923E-2</v>
      </c>
      <c r="K87">
        <f>ABS((I86+J86)-(I87+J87))</f>
        <v>0.18203181489515541</v>
      </c>
      <c r="L87">
        <f>IF(K86&lt;0.05,1,0)</f>
        <v>0</v>
      </c>
    </row>
    <row r="88" spans="1:12" x14ac:dyDescent="0.2">
      <c r="A88" t="s">
        <v>2480</v>
      </c>
      <c r="B88" t="s">
        <v>1242</v>
      </c>
      <c r="C88">
        <v>1</v>
      </c>
      <c r="D88">
        <v>3957</v>
      </c>
      <c r="E88">
        <v>336</v>
      </c>
      <c r="F88">
        <v>1</v>
      </c>
      <c r="G88">
        <v>1</v>
      </c>
      <c r="H88">
        <f>SUM(D88:E89)</f>
        <v>8265</v>
      </c>
      <c r="I88">
        <f>D88/$H88</f>
        <v>0.47876588021778582</v>
      </c>
      <c r="J88">
        <f>E88/$H88</f>
        <v>4.0653357531760435E-2</v>
      </c>
      <c r="K88">
        <f>ABS((I88+J88)-(I89+J89))</f>
        <v>3.8838475499092528E-2</v>
      </c>
      <c r="L88">
        <f>IF(K88&lt;0.05,1,0)</f>
        <v>1</v>
      </c>
    </row>
    <row r="89" spans="1:12" x14ac:dyDescent="0.2">
      <c r="A89" t="s">
        <v>2480</v>
      </c>
      <c r="B89" t="s">
        <v>1984</v>
      </c>
      <c r="C89">
        <v>0</v>
      </c>
      <c r="D89">
        <v>3605</v>
      </c>
      <c r="E89">
        <v>367</v>
      </c>
      <c r="F89">
        <v>0</v>
      </c>
      <c r="G89">
        <v>0</v>
      </c>
      <c r="H89">
        <f>SUM(D88:E89)</f>
        <v>8265</v>
      </c>
      <c r="I89">
        <f>D89/$H88</f>
        <v>0.43617664851784632</v>
      </c>
      <c r="J89">
        <f>E89/$H88</f>
        <v>4.440411373260738E-2</v>
      </c>
      <c r="K89">
        <f>ABS((I88+J88)-(I89+J89))</f>
        <v>3.8838475499092528E-2</v>
      </c>
      <c r="L89">
        <f>IF(K88&lt;0.05,1,0)</f>
        <v>1</v>
      </c>
    </row>
    <row r="90" spans="1:12" x14ac:dyDescent="0.2">
      <c r="A90" t="s">
        <v>2577</v>
      </c>
      <c r="B90" t="s">
        <v>1985</v>
      </c>
      <c r="C90">
        <v>0</v>
      </c>
      <c r="D90">
        <v>3365</v>
      </c>
      <c r="E90">
        <v>0</v>
      </c>
      <c r="F90">
        <v>0</v>
      </c>
      <c r="G90">
        <v>1</v>
      </c>
      <c r="H90">
        <f>SUM(D90:E91)</f>
        <v>7695</v>
      </c>
      <c r="I90">
        <f>D90/$H90</f>
        <v>0.43729694606887587</v>
      </c>
      <c r="J90">
        <f>E90/$H90</f>
        <v>0</v>
      </c>
      <c r="K90">
        <f>ABS((I90+J90)-(I91+J91))</f>
        <v>0.12540610786224821</v>
      </c>
      <c r="L90">
        <f>IF(K90&lt;0.05,1,0)</f>
        <v>0</v>
      </c>
    </row>
    <row r="91" spans="1:12" x14ac:dyDescent="0.2">
      <c r="A91" t="s">
        <v>2577</v>
      </c>
      <c r="B91" t="s">
        <v>1986</v>
      </c>
      <c r="C91">
        <v>1</v>
      </c>
      <c r="D91">
        <v>3819</v>
      </c>
      <c r="E91">
        <v>511</v>
      </c>
      <c r="F91">
        <v>0</v>
      </c>
      <c r="G91">
        <v>0</v>
      </c>
      <c r="H91">
        <f>SUM(D90:E91)</f>
        <v>7695</v>
      </c>
      <c r="I91">
        <f>D91/$H90</f>
        <v>0.49629629629629629</v>
      </c>
      <c r="J91">
        <f>E91/$H90</f>
        <v>6.6406757634827812E-2</v>
      </c>
      <c r="K91">
        <f>ABS((I90+J90)-(I91+J91))</f>
        <v>0.12540610786224821</v>
      </c>
      <c r="L91">
        <f>IF(K90&lt;0.05,1,0)</f>
        <v>0</v>
      </c>
    </row>
    <row r="92" spans="1:12" x14ac:dyDescent="0.2">
      <c r="A92" t="s">
        <v>2482</v>
      </c>
      <c r="B92" t="s">
        <v>1991</v>
      </c>
      <c r="C92">
        <v>0</v>
      </c>
      <c r="D92">
        <v>4858</v>
      </c>
      <c r="E92">
        <v>311</v>
      </c>
      <c r="F92">
        <v>0</v>
      </c>
      <c r="G92">
        <v>1</v>
      </c>
      <c r="H92">
        <f>SUM(D92:E93)</f>
        <v>10951</v>
      </c>
      <c r="I92">
        <f>D92/$H92</f>
        <v>0.44361245548351746</v>
      </c>
      <c r="J92">
        <f>E92/$H92</f>
        <v>2.8399232946762852E-2</v>
      </c>
      <c r="K92">
        <f>ABS((I92+J92)-(I93+J93))</f>
        <v>5.5976623139439408E-2</v>
      </c>
      <c r="L92">
        <f>IF(K92&lt;0.05,1,0)</f>
        <v>0</v>
      </c>
    </row>
    <row r="93" spans="1:12" x14ac:dyDescent="0.2">
      <c r="A93" t="s">
        <v>2482</v>
      </c>
      <c r="B93" t="s">
        <v>1830</v>
      </c>
      <c r="C93">
        <v>1</v>
      </c>
      <c r="D93">
        <v>5438</v>
      </c>
      <c r="E93">
        <v>344</v>
      </c>
      <c r="F93">
        <v>1</v>
      </c>
      <c r="G93">
        <v>0</v>
      </c>
      <c r="H93">
        <f>SUM(D92:E93)</f>
        <v>10951</v>
      </c>
      <c r="I93">
        <f>D93/$H92</f>
        <v>0.49657565519130675</v>
      </c>
      <c r="J93">
        <f>E93/$H92</f>
        <v>3.141265637841293E-2</v>
      </c>
      <c r="K93">
        <f>ABS((I92+J92)-(I93+J93))</f>
        <v>5.5976623139439408E-2</v>
      </c>
      <c r="L93">
        <f>IF(K92&lt;0.05,1,0)</f>
        <v>0</v>
      </c>
    </row>
    <row r="94" spans="1:12" x14ac:dyDescent="0.2">
      <c r="A94" t="s">
        <v>2483</v>
      </c>
      <c r="B94" t="s">
        <v>1992</v>
      </c>
      <c r="C94">
        <v>0</v>
      </c>
      <c r="D94">
        <v>3704</v>
      </c>
      <c r="E94">
        <v>421</v>
      </c>
      <c r="F94">
        <v>0</v>
      </c>
      <c r="G94">
        <v>1</v>
      </c>
      <c r="H94">
        <f>SUM(D94:E95)</f>
        <v>11143</v>
      </c>
      <c r="I94">
        <f>D94/$H94</f>
        <v>0.33240599479493854</v>
      </c>
      <c r="J94">
        <f>E94/$H94</f>
        <v>3.7781566902988423E-2</v>
      </c>
      <c r="K94">
        <f>ABS((I94+J94)-(I95+J95))</f>
        <v>0.25962487660414602</v>
      </c>
      <c r="L94">
        <f>IF(K94&lt;0.05,1,0)</f>
        <v>0</v>
      </c>
    </row>
    <row r="95" spans="1:12" x14ac:dyDescent="0.2">
      <c r="A95" t="s">
        <v>2483</v>
      </c>
      <c r="B95" t="s">
        <v>1596</v>
      </c>
      <c r="C95">
        <v>1</v>
      </c>
      <c r="D95">
        <v>6659</v>
      </c>
      <c r="E95">
        <v>359</v>
      </c>
      <c r="F95">
        <v>1</v>
      </c>
      <c r="G95">
        <v>0</v>
      </c>
      <c r="H95">
        <f>SUM(D94:E95)</f>
        <v>11143</v>
      </c>
      <c r="I95">
        <f>D95/$H94</f>
        <v>0.59759490262945347</v>
      </c>
      <c r="J95">
        <f>E95/$H94</f>
        <v>3.2217535672619584E-2</v>
      </c>
      <c r="K95">
        <f>ABS((I94+J94)-(I95+J95))</f>
        <v>0.25962487660414602</v>
      </c>
      <c r="L95">
        <f>IF(K94&lt;0.05,1,0)</f>
        <v>0</v>
      </c>
    </row>
    <row r="96" spans="1:12" x14ac:dyDescent="0.2">
      <c r="A96" t="s">
        <v>2484</v>
      </c>
      <c r="B96" t="s">
        <v>1993</v>
      </c>
      <c r="C96">
        <v>1</v>
      </c>
      <c r="D96">
        <v>4785</v>
      </c>
      <c r="E96">
        <v>0</v>
      </c>
      <c r="F96">
        <v>0</v>
      </c>
      <c r="G96">
        <v>1</v>
      </c>
      <c r="H96">
        <f>SUM(D96:E97)</f>
        <v>8837</v>
      </c>
      <c r="I96">
        <f>D96/$H96</f>
        <v>0.54147335068462144</v>
      </c>
      <c r="J96">
        <f>E96/$H96</f>
        <v>0</v>
      </c>
      <c r="K96">
        <f>ABS((I96+J96)-(I97+J97))</f>
        <v>8.2946701369242926E-2</v>
      </c>
      <c r="L96">
        <f>IF(K96&lt;0.05,1,0)</f>
        <v>0</v>
      </c>
    </row>
    <row r="97" spans="1:12" x14ac:dyDescent="0.2">
      <c r="A97" t="s">
        <v>2484</v>
      </c>
      <c r="B97" t="s">
        <v>1994</v>
      </c>
      <c r="C97">
        <v>0</v>
      </c>
      <c r="D97">
        <v>3798</v>
      </c>
      <c r="E97">
        <v>254</v>
      </c>
      <c r="F97">
        <v>0</v>
      </c>
      <c r="G97">
        <v>0</v>
      </c>
      <c r="H97">
        <f>SUM(D96:E97)</f>
        <v>8837</v>
      </c>
      <c r="I97">
        <f>D97/$H96</f>
        <v>0.42978386330202556</v>
      </c>
      <c r="J97">
        <f>E97/$H96</f>
        <v>2.8742786013352947E-2</v>
      </c>
      <c r="K97">
        <f>ABS((I96+J96)-(I97+J97))</f>
        <v>8.2946701369242926E-2</v>
      </c>
      <c r="L97">
        <f>IF(K96&lt;0.05,1,0)</f>
        <v>0</v>
      </c>
    </row>
    <row r="98" spans="1:12" x14ac:dyDescent="0.2">
      <c r="A98" t="s">
        <v>2486</v>
      </c>
      <c r="B98" t="s">
        <v>1602</v>
      </c>
      <c r="C98">
        <v>0</v>
      </c>
      <c r="D98">
        <v>4386</v>
      </c>
      <c r="E98">
        <v>443</v>
      </c>
      <c r="F98">
        <v>1</v>
      </c>
      <c r="G98">
        <v>1</v>
      </c>
      <c r="H98">
        <f>SUM(D98:E99)</f>
        <v>11820</v>
      </c>
      <c r="I98">
        <f>D98/$H98</f>
        <v>0.37106598984771572</v>
      </c>
      <c r="J98">
        <f>E98/$H98</f>
        <v>3.747884940778342E-2</v>
      </c>
      <c r="K98">
        <f>ABS((I98+J98)-(I99+J99))</f>
        <v>0.18291032148900177</v>
      </c>
      <c r="L98">
        <f>IF(K98&lt;0.05,1,0)</f>
        <v>0</v>
      </c>
    </row>
    <row r="99" spans="1:12" x14ac:dyDescent="0.2">
      <c r="A99" t="s">
        <v>2486</v>
      </c>
      <c r="B99" t="s">
        <v>1995</v>
      </c>
      <c r="C99">
        <v>1</v>
      </c>
      <c r="D99">
        <v>6659</v>
      </c>
      <c r="E99">
        <v>332</v>
      </c>
      <c r="F99">
        <v>0</v>
      </c>
      <c r="G99">
        <v>0</v>
      </c>
      <c r="H99">
        <f>SUM(D98:E99)</f>
        <v>11820</v>
      </c>
      <c r="I99">
        <f>D99/$H98</f>
        <v>0.5633671742808799</v>
      </c>
      <c r="J99">
        <f>E99/$H98</f>
        <v>2.8087986463620981E-2</v>
      </c>
      <c r="K99">
        <f>ABS((I98+J98)-(I99+J99))</f>
        <v>0.18291032148900177</v>
      </c>
      <c r="L99">
        <f>IF(K98&lt;0.05,1,0)</f>
        <v>0</v>
      </c>
    </row>
    <row r="100" spans="1:12" x14ac:dyDescent="0.2">
      <c r="A100" t="s">
        <v>2487</v>
      </c>
      <c r="B100" t="s">
        <v>1613</v>
      </c>
      <c r="C100">
        <v>1</v>
      </c>
      <c r="D100">
        <v>5005</v>
      </c>
      <c r="E100">
        <v>641</v>
      </c>
      <c r="F100">
        <v>1</v>
      </c>
      <c r="G100">
        <v>1</v>
      </c>
      <c r="H100">
        <f>SUM(D100:E101)</f>
        <v>9820</v>
      </c>
      <c r="I100">
        <f>D100/$H100</f>
        <v>0.50967413441955189</v>
      </c>
      <c r="J100">
        <f>E100/$H100</f>
        <v>6.527494908350305E-2</v>
      </c>
      <c r="K100">
        <f>ABS((I100+J100)-(I101+J101))</f>
        <v>0.14989816700610997</v>
      </c>
      <c r="L100">
        <f>IF(K100&lt;0.05,1,0)</f>
        <v>0</v>
      </c>
    </row>
    <row r="101" spans="1:12" x14ac:dyDescent="0.2">
      <c r="A101" t="s">
        <v>2487</v>
      </c>
      <c r="B101" t="s">
        <v>1997</v>
      </c>
      <c r="C101">
        <v>0</v>
      </c>
      <c r="D101">
        <v>3849</v>
      </c>
      <c r="E101">
        <v>325</v>
      </c>
      <c r="F101">
        <v>0</v>
      </c>
      <c r="G101">
        <v>0</v>
      </c>
      <c r="H101">
        <f>SUM(D100:E101)</f>
        <v>9820</v>
      </c>
      <c r="I101">
        <f>D101/$H100</f>
        <v>0.39195519348268837</v>
      </c>
      <c r="J101">
        <f>E101/$H100</f>
        <v>3.3095723014256617E-2</v>
      </c>
      <c r="K101">
        <f>ABS((I100+J100)-(I101+J101))</f>
        <v>0.14989816700610997</v>
      </c>
      <c r="L101">
        <f>IF(K100&lt;0.05,1,0)</f>
        <v>0</v>
      </c>
    </row>
    <row r="102" spans="1:12" x14ac:dyDescent="0.2">
      <c r="A102" t="s">
        <v>2551</v>
      </c>
      <c r="B102" t="s">
        <v>1998</v>
      </c>
      <c r="C102">
        <v>0</v>
      </c>
      <c r="D102">
        <v>3331</v>
      </c>
      <c r="E102">
        <v>0</v>
      </c>
      <c r="F102">
        <v>0</v>
      </c>
      <c r="G102">
        <v>1</v>
      </c>
      <c r="H102">
        <f>SUM(D102:E103)</f>
        <v>13257</v>
      </c>
      <c r="I102">
        <f>D102/$H102</f>
        <v>0.25126348344270949</v>
      </c>
      <c r="J102">
        <f>E102/$H102</f>
        <v>0</v>
      </c>
      <c r="K102">
        <f>ABS((I102+J102)-(I103+J103))</f>
        <v>0.49747303311458096</v>
      </c>
      <c r="L102">
        <f>IF(K102&lt;0.05,1,0)</f>
        <v>0</v>
      </c>
    </row>
    <row r="103" spans="1:12" x14ac:dyDescent="0.2">
      <c r="A103" t="s">
        <v>2551</v>
      </c>
      <c r="B103" t="s">
        <v>1616</v>
      </c>
      <c r="C103">
        <v>1</v>
      </c>
      <c r="D103">
        <v>9171</v>
      </c>
      <c r="E103">
        <v>755</v>
      </c>
      <c r="F103">
        <v>1</v>
      </c>
      <c r="G103">
        <v>0</v>
      </c>
      <c r="H103">
        <f>SUM(D102:E103)</f>
        <v>13257</v>
      </c>
      <c r="I103">
        <f>D103/$H102</f>
        <v>0.69178547182620498</v>
      </c>
      <c r="J103">
        <f>E103/$H102</f>
        <v>5.6951044731085462E-2</v>
      </c>
      <c r="K103">
        <f>ABS((I102+J102)-(I103+J103))</f>
        <v>0.49747303311458096</v>
      </c>
      <c r="L103">
        <f>IF(K102&lt;0.05,1,0)</f>
        <v>0</v>
      </c>
    </row>
    <row r="104" spans="1:12" x14ac:dyDescent="0.2">
      <c r="A104" t="s">
        <v>2578</v>
      </c>
      <c r="B104" t="s">
        <v>1999</v>
      </c>
      <c r="C104">
        <v>1</v>
      </c>
      <c r="D104">
        <v>5919</v>
      </c>
      <c r="E104">
        <v>456</v>
      </c>
      <c r="F104">
        <v>0</v>
      </c>
      <c r="G104">
        <v>1</v>
      </c>
      <c r="H104">
        <f>SUM(D104:E105)</f>
        <v>10249</v>
      </c>
      <c r="I104">
        <f>D104/$H104</f>
        <v>0.57751975802517319</v>
      </c>
      <c r="J104">
        <f>E104/$H104</f>
        <v>4.4492145575178069E-2</v>
      </c>
      <c r="K104">
        <f>ABS((I104+J104)-(I105+J105))</f>
        <v>0.24402380720070255</v>
      </c>
      <c r="L104">
        <f>IF(K104&lt;0.05,1,0)</f>
        <v>0</v>
      </c>
    </row>
    <row r="105" spans="1:12" x14ac:dyDescent="0.2">
      <c r="A105" t="s">
        <v>2578</v>
      </c>
      <c r="B105" t="s">
        <v>2000</v>
      </c>
      <c r="C105">
        <v>0</v>
      </c>
      <c r="D105">
        <v>3874</v>
      </c>
      <c r="E105">
        <v>0</v>
      </c>
      <c r="F105">
        <v>0</v>
      </c>
      <c r="G105">
        <v>0</v>
      </c>
      <c r="H105">
        <f>SUM(D104:E105)</f>
        <v>10249</v>
      </c>
      <c r="I105">
        <f>D105/$H104</f>
        <v>0.37798809639964875</v>
      </c>
      <c r="J105">
        <f>E105/$H104</f>
        <v>0</v>
      </c>
      <c r="K105">
        <f>ABS((I104+J104)-(I105+J105))</f>
        <v>0.24402380720070255</v>
      </c>
      <c r="L105">
        <f>IF(K104&lt;0.05,1,0)</f>
        <v>0</v>
      </c>
    </row>
    <row r="106" spans="1:12" x14ac:dyDescent="0.2">
      <c r="A106" t="s">
        <v>2579</v>
      </c>
      <c r="B106" t="s">
        <v>2001</v>
      </c>
      <c r="C106">
        <v>0</v>
      </c>
      <c r="D106">
        <v>4860</v>
      </c>
      <c r="E106">
        <v>0</v>
      </c>
      <c r="F106">
        <v>0</v>
      </c>
      <c r="G106">
        <v>1</v>
      </c>
      <c r="H106">
        <f>SUM(D106:E107)</f>
        <v>11911</v>
      </c>
      <c r="I106">
        <f>D106/$H106</f>
        <v>0.40802619427420034</v>
      </c>
      <c r="J106">
        <f>E106/$H106</f>
        <v>0</v>
      </c>
      <c r="K106">
        <f>ABS((I106+J106)-(I107+J107))</f>
        <v>0.18394761145159927</v>
      </c>
      <c r="L106">
        <f>IF(K106&lt;0.05,1,0)</f>
        <v>0</v>
      </c>
    </row>
    <row r="107" spans="1:12" x14ac:dyDescent="0.2">
      <c r="A107" t="s">
        <v>2579</v>
      </c>
      <c r="B107" t="s">
        <v>2002</v>
      </c>
      <c r="C107">
        <v>1</v>
      </c>
      <c r="D107">
        <v>6643</v>
      </c>
      <c r="E107">
        <v>408</v>
      </c>
      <c r="F107">
        <v>0</v>
      </c>
      <c r="G107">
        <v>0</v>
      </c>
      <c r="H107">
        <f>SUM(D106:E107)</f>
        <v>11911</v>
      </c>
      <c r="I107">
        <f>D107/$H106</f>
        <v>0.55771975484845937</v>
      </c>
      <c r="J107">
        <f>E107/$H106</f>
        <v>3.4254050877340271E-2</v>
      </c>
      <c r="K107">
        <f>ABS((I106+J106)-(I107+J107))</f>
        <v>0.18394761145159927</v>
      </c>
      <c r="L107">
        <f>IF(K106&lt;0.05,1,0)</f>
        <v>0</v>
      </c>
    </row>
    <row r="108" spans="1:12" x14ac:dyDescent="0.2">
      <c r="A108" t="s">
        <v>2489</v>
      </c>
      <c r="B108" t="s">
        <v>1628</v>
      </c>
      <c r="C108">
        <v>1</v>
      </c>
      <c r="D108">
        <v>4565</v>
      </c>
      <c r="E108">
        <v>441</v>
      </c>
      <c r="F108">
        <v>1</v>
      </c>
      <c r="G108">
        <v>1</v>
      </c>
      <c r="H108">
        <f>SUM(D108:E109)</f>
        <v>10001</v>
      </c>
      <c r="I108">
        <f>D108/$H108</f>
        <v>0.45645435456454353</v>
      </c>
      <c r="J108">
        <f>E108/$H108</f>
        <v>4.4095590440955908E-2</v>
      </c>
      <c r="K108">
        <f>ABS((I108+J108)-(I109+J109))</f>
        <v>1.0998900109988607E-3</v>
      </c>
      <c r="L108">
        <f>IF(K108&lt;0.05,1,0)</f>
        <v>1</v>
      </c>
    </row>
    <row r="109" spans="1:12" x14ac:dyDescent="0.2">
      <c r="A109" t="s">
        <v>2489</v>
      </c>
      <c r="B109" t="s">
        <v>2005</v>
      </c>
      <c r="C109">
        <v>0</v>
      </c>
      <c r="D109">
        <v>4653</v>
      </c>
      <c r="E109">
        <v>342</v>
      </c>
      <c r="F109">
        <v>0</v>
      </c>
      <c r="G109">
        <v>0</v>
      </c>
      <c r="H109">
        <f>SUM(D108:E109)</f>
        <v>10001</v>
      </c>
      <c r="I109">
        <f>D109/$H108</f>
        <v>0.46525347465253475</v>
      </c>
      <c r="J109">
        <f>E109/$H108</f>
        <v>3.41965803419658E-2</v>
      </c>
      <c r="K109">
        <f>ABS((I108+J108)-(I109+J109))</f>
        <v>1.0998900109988607E-3</v>
      </c>
      <c r="L109">
        <f>IF(K108&lt;0.05,1,0)</f>
        <v>1</v>
      </c>
    </row>
    <row r="110" spans="1:12" x14ac:dyDescent="0.2">
      <c r="A110" t="s">
        <v>2490</v>
      </c>
      <c r="B110" t="s">
        <v>1630</v>
      </c>
      <c r="C110">
        <v>1</v>
      </c>
      <c r="D110">
        <v>6417</v>
      </c>
      <c r="E110">
        <v>696</v>
      </c>
      <c r="F110">
        <v>1</v>
      </c>
      <c r="G110">
        <v>1</v>
      </c>
      <c r="H110">
        <f>SUM(D110:E111)</f>
        <v>10249</v>
      </c>
      <c r="I110">
        <f>D110/$H110</f>
        <v>0.62610986437701244</v>
      </c>
      <c r="J110">
        <f>E110/$H110</f>
        <v>6.790906429895599E-2</v>
      </c>
      <c r="K110">
        <f>ABS((I110+J110)-(I111+J111))</f>
        <v>0.38803785735193674</v>
      </c>
      <c r="L110">
        <f>IF(K110&lt;0.05,1,0)</f>
        <v>0</v>
      </c>
    </row>
    <row r="111" spans="1:12" x14ac:dyDescent="0.2">
      <c r="A111" t="s">
        <v>2490</v>
      </c>
      <c r="B111" t="s">
        <v>2006</v>
      </c>
      <c r="C111">
        <v>0</v>
      </c>
      <c r="D111">
        <v>3136</v>
      </c>
      <c r="E111">
        <v>0</v>
      </c>
      <c r="F111">
        <v>0</v>
      </c>
      <c r="G111">
        <v>0</v>
      </c>
      <c r="H111">
        <f>SUM(D110:E111)</f>
        <v>10249</v>
      </c>
      <c r="I111">
        <f>D111/$H110</f>
        <v>0.30598107132403163</v>
      </c>
      <c r="J111">
        <f>E111/$H110</f>
        <v>0</v>
      </c>
      <c r="K111">
        <f>ABS((I110+J110)-(I111+J111))</f>
        <v>0.38803785735193674</v>
      </c>
      <c r="L111">
        <f>IF(K110&lt;0.05,1,0)</f>
        <v>0</v>
      </c>
    </row>
    <row r="112" spans="1:12" x14ac:dyDescent="0.2">
      <c r="A112" t="s">
        <v>2556</v>
      </c>
      <c r="B112" t="s">
        <v>1634</v>
      </c>
      <c r="C112">
        <v>1</v>
      </c>
      <c r="D112">
        <v>5637</v>
      </c>
      <c r="E112">
        <v>0</v>
      </c>
      <c r="F112">
        <v>0</v>
      </c>
      <c r="G112">
        <v>1</v>
      </c>
      <c r="H112">
        <f>SUM(D112:E113)</f>
        <v>11189</v>
      </c>
      <c r="I112">
        <f>D112/$H112</f>
        <v>0.50379837340244882</v>
      </c>
      <c r="J112">
        <f>E112/$H112</f>
        <v>0</v>
      </c>
      <c r="K112">
        <f>ABS((I112+J112)-(I113+J113))</f>
        <v>7.5967468048976361E-3</v>
      </c>
      <c r="L112">
        <f>IF(K112&lt;0.05,1,0)</f>
        <v>1</v>
      </c>
    </row>
    <row r="113" spans="1:12" x14ac:dyDescent="0.2">
      <c r="A113" t="s">
        <v>2556</v>
      </c>
      <c r="B113" t="s">
        <v>2007</v>
      </c>
      <c r="C113">
        <v>0</v>
      </c>
      <c r="D113">
        <v>5340</v>
      </c>
      <c r="E113">
        <v>212</v>
      </c>
      <c r="F113">
        <v>0</v>
      </c>
      <c r="G113">
        <v>0</v>
      </c>
      <c r="H113">
        <f>SUM(D112:E113)</f>
        <v>11189</v>
      </c>
      <c r="I113">
        <f>D113/$H112</f>
        <v>0.47725444633121816</v>
      </c>
      <c r="J113">
        <f>E113/$H112</f>
        <v>1.8947180266333005E-2</v>
      </c>
      <c r="K113">
        <f>ABS((I112+J112)-(I113+J113))</f>
        <v>7.5967468048976361E-3</v>
      </c>
      <c r="L113">
        <f>IF(K112&lt;0.05,1,0)</f>
        <v>1</v>
      </c>
    </row>
    <row r="114" spans="1:12" x14ac:dyDescent="0.2">
      <c r="A114" t="s">
        <v>2492</v>
      </c>
      <c r="B114" t="s">
        <v>1347</v>
      </c>
      <c r="C114">
        <v>1</v>
      </c>
      <c r="D114">
        <v>4341</v>
      </c>
      <c r="E114">
        <v>539</v>
      </c>
      <c r="F114">
        <v>1</v>
      </c>
      <c r="G114">
        <v>1</v>
      </c>
      <c r="H114">
        <f>SUM(D114:E115)</f>
        <v>8553</v>
      </c>
      <c r="I114">
        <f>D114/$H114</f>
        <v>0.50754121360925986</v>
      </c>
      <c r="J114">
        <f>E114/$H114</f>
        <v>6.3018823804513041E-2</v>
      </c>
      <c r="K114">
        <f>ABS((I114+J114)-(I115+J115))</f>
        <v>0.1411200748275459</v>
      </c>
      <c r="L114">
        <f>IF(K114&lt;0.05,1,0)</f>
        <v>0</v>
      </c>
    </row>
    <row r="115" spans="1:12" x14ac:dyDescent="0.2">
      <c r="A115" t="s">
        <v>2492</v>
      </c>
      <c r="B115" t="s">
        <v>2008</v>
      </c>
      <c r="C115">
        <v>0</v>
      </c>
      <c r="D115">
        <v>3430</v>
      </c>
      <c r="E115">
        <v>243</v>
      </c>
      <c r="F115">
        <v>0</v>
      </c>
      <c r="G115">
        <v>0</v>
      </c>
      <c r="H115">
        <f>SUM(D114:E115)</f>
        <v>8553</v>
      </c>
      <c r="I115">
        <f>D115/$H114</f>
        <v>0.40102887875599202</v>
      </c>
      <c r="J115">
        <f>E115/$H114</f>
        <v>2.8411083830235006E-2</v>
      </c>
      <c r="K115">
        <f>ABS((I114+J114)-(I115+J115))</f>
        <v>0.1411200748275459</v>
      </c>
      <c r="L115">
        <f>IF(K114&lt;0.05,1,0)</f>
        <v>0</v>
      </c>
    </row>
    <row r="116" spans="1:12" x14ac:dyDescent="0.2">
      <c r="A116" t="s">
        <v>2493</v>
      </c>
      <c r="B116" t="s">
        <v>497</v>
      </c>
      <c r="C116">
        <v>0</v>
      </c>
      <c r="D116">
        <v>4568</v>
      </c>
      <c r="E116">
        <v>576</v>
      </c>
      <c r="F116">
        <v>1</v>
      </c>
      <c r="G116">
        <v>1</v>
      </c>
      <c r="H116">
        <f>SUM(D116:E117)</f>
        <v>12040</v>
      </c>
      <c r="I116">
        <f>D116/$H116</f>
        <v>0.37940199335548175</v>
      </c>
      <c r="J116">
        <f>E116/$H116</f>
        <v>4.7840531561461792E-2</v>
      </c>
      <c r="K116">
        <f>ABS((I116+J116)-(I117+J117))</f>
        <v>0.14551495016611299</v>
      </c>
      <c r="L116">
        <f>IF(K116&lt;0.05,1,0)</f>
        <v>0</v>
      </c>
    </row>
    <row r="117" spans="1:12" x14ac:dyDescent="0.2">
      <c r="A117" t="s">
        <v>2493</v>
      </c>
      <c r="B117" t="s">
        <v>2009</v>
      </c>
      <c r="C117">
        <v>1</v>
      </c>
      <c r="D117">
        <v>6491</v>
      </c>
      <c r="E117">
        <v>405</v>
      </c>
      <c r="F117">
        <v>0</v>
      </c>
      <c r="G117">
        <v>0</v>
      </c>
      <c r="H117">
        <f>SUM(D116:E117)</f>
        <v>12040</v>
      </c>
      <c r="I117">
        <f>D117/$H116</f>
        <v>0.53911960132890369</v>
      </c>
      <c r="J117">
        <f>E117/$H116</f>
        <v>3.3637873754152822E-2</v>
      </c>
      <c r="K117">
        <f>ABS((I116+J116)-(I117+J117))</f>
        <v>0.14551495016611299</v>
      </c>
      <c r="L117">
        <f>IF(K116&lt;0.05,1,0)</f>
        <v>0</v>
      </c>
    </row>
    <row r="118" spans="1:12" x14ac:dyDescent="0.2">
      <c r="A118" t="s">
        <v>2580</v>
      </c>
      <c r="B118" t="s">
        <v>2010</v>
      </c>
      <c r="C118">
        <v>0</v>
      </c>
      <c r="D118">
        <v>4918</v>
      </c>
      <c r="E118">
        <v>405</v>
      </c>
      <c r="F118">
        <v>0</v>
      </c>
      <c r="G118">
        <v>1</v>
      </c>
      <c r="H118">
        <f>SUM(D118:E119)</f>
        <v>12508</v>
      </c>
      <c r="I118">
        <f>D118/$H118</f>
        <v>0.39318835944995201</v>
      </c>
      <c r="J118">
        <f>E118/$H118</f>
        <v>3.2379277262551964E-2</v>
      </c>
      <c r="K118">
        <f>ABS((I118+J118)-(I119+J119))</f>
        <v>0.14886472657499195</v>
      </c>
      <c r="L118">
        <f>IF(K118&lt;0.05,1,0)</f>
        <v>0</v>
      </c>
    </row>
    <row r="119" spans="1:12" x14ac:dyDescent="0.2">
      <c r="A119" t="s">
        <v>2580</v>
      </c>
      <c r="B119" t="s">
        <v>1639</v>
      </c>
      <c r="C119">
        <v>1</v>
      </c>
      <c r="D119">
        <v>6871</v>
      </c>
      <c r="E119">
        <v>314</v>
      </c>
      <c r="F119">
        <v>1</v>
      </c>
      <c r="G119">
        <v>0</v>
      </c>
      <c r="H119">
        <f>SUM(D118:E119)</f>
        <v>12508</v>
      </c>
      <c r="I119">
        <f>D119/$H118</f>
        <v>0.5493284298049248</v>
      </c>
      <c r="J119">
        <f>E119/$H118</f>
        <v>2.5103933482571155E-2</v>
      </c>
      <c r="K119">
        <f>ABS((I118+J118)-(I119+J119))</f>
        <v>0.14886472657499195</v>
      </c>
      <c r="L119">
        <f>IF(K118&lt;0.05,1,0)</f>
        <v>0</v>
      </c>
    </row>
    <row r="120" spans="1:12" x14ac:dyDescent="0.2">
      <c r="A120" t="s">
        <v>2494</v>
      </c>
      <c r="B120" t="s">
        <v>1853</v>
      </c>
      <c r="C120">
        <v>1</v>
      </c>
      <c r="D120">
        <v>4830</v>
      </c>
      <c r="E120">
        <v>490</v>
      </c>
      <c r="F120">
        <v>1</v>
      </c>
      <c r="G120">
        <v>1</v>
      </c>
      <c r="H120">
        <f>SUM(D120:E121)</f>
        <v>8155</v>
      </c>
      <c r="I120">
        <f>D120/$H120</f>
        <v>0.59227467811158796</v>
      </c>
      <c r="J120">
        <f>E120/$H120</f>
        <v>6.0085836909871244E-2</v>
      </c>
      <c r="K120">
        <f>ABS((I120+J120)-(I121+J121))</f>
        <v>0.30472103004291845</v>
      </c>
      <c r="L120">
        <f>IF(K120&lt;0.05,1,0)</f>
        <v>0</v>
      </c>
    </row>
    <row r="121" spans="1:12" x14ac:dyDescent="0.2">
      <c r="A121" t="s">
        <v>2494</v>
      </c>
      <c r="B121" t="s">
        <v>2012</v>
      </c>
      <c r="C121">
        <v>0</v>
      </c>
      <c r="D121">
        <v>2683</v>
      </c>
      <c r="E121">
        <v>152</v>
      </c>
      <c r="F121">
        <v>0</v>
      </c>
      <c r="G121">
        <v>0</v>
      </c>
      <c r="H121">
        <f>SUM(D120:E121)</f>
        <v>8155</v>
      </c>
      <c r="I121">
        <f>D121/$H120</f>
        <v>0.32900061312078477</v>
      </c>
      <c r="J121">
        <f>E121/$H120</f>
        <v>1.8638871857755979E-2</v>
      </c>
      <c r="K121">
        <f>ABS((I120+J120)-(I121+J121))</f>
        <v>0.30472103004291845</v>
      </c>
      <c r="L121">
        <f>IF(K120&lt;0.05,1,0)</f>
        <v>0</v>
      </c>
    </row>
    <row r="122" spans="1:12" x14ac:dyDescent="0.2">
      <c r="A122" t="s">
        <v>2495</v>
      </c>
      <c r="B122" t="s">
        <v>1644</v>
      </c>
      <c r="C122">
        <v>1</v>
      </c>
      <c r="D122">
        <v>3265</v>
      </c>
      <c r="E122">
        <v>249</v>
      </c>
      <c r="F122">
        <v>1</v>
      </c>
      <c r="G122">
        <v>1</v>
      </c>
      <c r="H122">
        <f>SUM(D122:E123)</f>
        <v>5633</v>
      </c>
      <c r="I122">
        <f>D122/$H122</f>
        <v>0.57962009586366059</v>
      </c>
      <c r="J122">
        <f>E122/$H122</f>
        <v>4.4203799041363394E-2</v>
      </c>
      <c r="K122">
        <f>ABS((I122+J122)-(I123+J123))</f>
        <v>0.24764778981004798</v>
      </c>
      <c r="L122">
        <f>IF(K122&lt;0.05,1,0)</f>
        <v>0</v>
      </c>
    </row>
    <row r="123" spans="1:12" x14ac:dyDescent="0.2">
      <c r="A123" t="s">
        <v>2495</v>
      </c>
      <c r="B123" t="s">
        <v>2014</v>
      </c>
      <c r="C123">
        <v>0</v>
      </c>
      <c r="D123">
        <v>1817</v>
      </c>
      <c r="E123">
        <v>302</v>
      </c>
      <c r="F123">
        <v>0</v>
      </c>
      <c r="G123">
        <v>0</v>
      </c>
      <c r="H123">
        <f>SUM(D122:E123)</f>
        <v>5633</v>
      </c>
      <c r="I123">
        <f>D123/$H122</f>
        <v>0.32256346529380436</v>
      </c>
      <c r="J123">
        <f>E123/$H122</f>
        <v>5.3612639801171667E-2</v>
      </c>
      <c r="K123">
        <f>ABS((I122+J122)-(I123+J123))</f>
        <v>0.24764778981004798</v>
      </c>
      <c r="L123">
        <f>IF(K122&lt;0.05,1,0)</f>
        <v>0</v>
      </c>
    </row>
    <row r="124" spans="1:12" x14ac:dyDescent="0.2">
      <c r="A124" t="s">
        <v>2498</v>
      </c>
      <c r="B124" t="s">
        <v>1654</v>
      </c>
      <c r="C124">
        <v>1</v>
      </c>
      <c r="D124">
        <v>5273</v>
      </c>
      <c r="E124">
        <v>525</v>
      </c>
      <c r="F124">
        <v>1</v>
      </c>
      <c r="G124">
        <v>1</v>
      </c>
      <c r="H124">
        <f>SUM(D124:E125)</f>
        <v>8187</v>
      </c>
      <c r="I124">
        <f>D124/$H124</f>
        <v>0.64406986686209844</v>
      </c>
      <c r="J124">
        <f>E124/$H124</f>
        <v>6.4126053499450344E-2</v>
      </c>
      <c r="K124">
        <f>ABS((I124+J124)-(I125+J125))</f>
        <v>0.41639184072309754</v>
      </c>
      <c r="L124">
        <f>IF(K124&lt;0.05,1,0)</f>
        <v>0</v>
      </c>
    </row>
    <row r="125" spans="1:12" x14ac:dyDescent="0.2">
      <c r="A125" t="s">
        <v>2498</v>
      </c>
      <c r="B125" t="s">
        <v>2017</v>
      </c>
      <c r="C125">
        <v>0</v>
      </c>
      <c r="D125">
        <v>2389</v>
      </c>
      <c r="E125">
        <v>0</v>
      </c>
      <c r="F125">
        <v>0</v>
      </c>
      <c r="G125">
        <v>0</v>
      </c>
      <c r="H125">
        <f>SUM(D124:E125)</f>
        <v>8187</v>
      </c>
      <c r="I125">
        <f>D125/$H124</f>
        <v>0.29180407963845123</v>
      </c>
      <c r="J125">
        <f>E125/$H124</f>
        <v>0</v>
      </c>
      <c r="K125">
        <f>ABS((I124+J124)-(I125+J125))</f>
        <v>0.41639184072309754</v>
      </c>
      <c r="L125">
        <f>IF(K124&lt;0.05,1,0)</f>
        <v>0</v>
      </c>
    </row>
    <row r="126" spans="1:12" x14ac:dyDescent="0.2">
      <c r="A126" t="s">
        <v>2558</v>
      </c>
      <c r="B126" t="s">
        <v>2018</v>
      </c>
      <c r="C126">
        <v>1</v>
      </c>
      <c r="D126">
        <v>4496</v>
      </c>
      <c r="E126">
        <v>203</v>
      </c>
      <c r="F126">
        <v>0</v>
      </c>
      <c r="G126">
        <v>1</v>
      </c>
      <c r="H126">
        <f>SUM(D126:E127)</f>
        <v>6403</v>
      </c>
      <c r="I126">
        <f>D126/$H126</f>
        <v>0.70217085741058882</v>
      </c>
      <c r="J126">
        <f>E126/$H126</f>
        <v>3.1703888802124006E-2</v>
      </c>
      <c r="K126">
        <f>ABS((I126+J126)-(I127+J127))</f>
        <v>0.46774949242542568</v>
      </c>
      <c r="L126">
        <f>IF(K126&lt;0.05,1,0)</f>
        <v>0</v>
      </c>
    </row>
    <row r="127" spans="1:12" x14ac:dyDescent="0.2">
      <c r="A127" t="s">
        <v>2558</v>
      </c>
      <c r="B127" t="s">
        <v>2019</v>
      </c>
      <c r="C127">
        <v>0</v>
      </c>
      <c r="D127">
        <v>1704</v>
      </c>
      <c r="E127">
        <v>0</v>
      </c>
      <c r="F127">
        <v>0</v>
      </c>
      <c r="G127">
        <v>0</v>
      </c>
      <c r="H127">
        <f>SUM(D126:E127)</f>
        <v>6403</v>
      </c>
      <c r="I127">
        <f>D127/$H126</f>
        <v>0.26612525378728719</v>
      </c>
      <c r="J127">
        <f>E127/$H126</f>
        <v>0</v>
      </c>
      <c r="K127">
        <f>ABS((I126+J126)-(I127+J127))</f>
        <v>0.46774949242542568</v>
      </c>
      <c r="L127">
        <f>IF(K126&lt;0.05,1,0)</f>
        <v>0</v>
      </c>
    </row>
    <row r="128" spans="1:12" x14ac:dyDescent="0.2">
      <c r="A128" t="s">
        <v>2559</v>
      </c>
      <c r="B128" t="s">
        <v>2020</v>
      </c>
      <c r="C128">
        <v>0</v>
      </c>
      <c r="D128">
        <v>4861</v>
      </c>
      <c r="E128">
        <v>316</v>
      </c>
      <c r="F128">
        <v>0</v>
      </c>
      <c r="G128">
        <v>1</v>
      </c>
      <c r="H128">
        <f>SUM(D128:E129)</f>
        <v>11923</v>
      </c>
      <c r="I128">
        <f>D128/$H128</f>
        <v>0.4076994045122872</v>
      </c>
      <c r="J128">
        <f>E128/$H128</f>
        <v>2.6503396796108362E-2</v>
      </c>
      <c r="K128">
        <f>ABS((I128+J128)-(I129+J129))</f>
        <v>0.13159439738320883</v>
      </c>
      <c r="L128">
        <f>IF(K128&lt;0.05,1,0)</f>
        <v>0</v>
      </c>
    </row>
    <row r="129" spans="1:12" x14ac:dyDescent="0.2">
      <c r="A129" t="s">
        <v>2559</v>
      </c>
      <c r="B129" t="s">
        <v>1861</v>
      </c>
      <c r="C129">
        <v>1</v>
      </c>
      <c r="D129">
        <v>6325</v>
      </c>
      <c r="E129">
        <v>421</v>
      </c>
      <c r="F129">
        <v>0</v>
      </c>
      <c r="G129">
        <v>0</v>
      </c>
      <c r="H129">
        <f>SUM(D128:E129)</f>
        <v>11923</v>
      </c>
      <c r="I129">
        <f>D129/$H128</f>
        <v>0.53048729346640944</v>
      </c>
      <c r="J129">
        <f>E129/$H128</f>
        <v>3.5309905225195004E-2</v>
      </c>
      <c r="K129">
        <f>ABS((I128+J128)-(I129+J129))</f>
        <v>0.13159439738320883</v>
      </c>
      <c r="L129">
        <f>IF(K128&lt;0.05,1,0)</f>
        <v>0</v>
      </c>
    </row>
    <row r="130" spans="1:12" x14ac:dyDescent="0.2">
      <c r="A130" t="s">
        <v>2499</v>
      </c>
      <c r="B130" t="s">
        <v>763</v>
      </c>
      <c r="C130">
        <v>1</v>
      </c>
      <c r="D130">
        <v>5700</v>
      </c>
      <c r="E130">
        <v>747</v>
      </c>
      <c r="F130">
        <v>1</v>
      </c>
      <c r="G130">
        <v>1</v>
      </c>
      <c r="H130">
        <f>SUM(D130:E131)</f>
        <v>11178</v>
      </c>
      <c r="I130">
        <f>D130/$H130</f>
        <v>0.50993022007514766</v>
      </c>
      <c r="J130">
        <f>E130/$H130</f>
        <v>6.6827697262479877E-2</v>
      </c>
      <c r="K130">
        <f>ABS((I130+J130)-(I131+J131))</f>
        <v>0.15351583467525498</v>
      </c>
      <c r="L130">
        <f>IF(K130&lt;0.05,1,0)</f>
        <v>0</v>
      </c>
    </row>
    <row r="131" spans="1:12" x14ac:dyDescent="0.2">
      <c r="A131" t="s">
        <v>2499</v>
      </c>
      <c r="B131" t="s">
        <v>2021</v>
      </c>
      <c r="C131">
        <v>0</v>
      </c>
      <c r="D131">
        <v>4731</v>
      </c>
      <c r="E131">
        <v>0</v>
      </c>
      <c r="F131">
        <v>0</v>
      </c>
      <c r="G131">
        <v>0</v>
      </c>
      <c r="H131">
        <f>SUM(D130:E131)</f>
        <v>11178</v>
      </c>
      <c r="I131">
        <f>D131/$H130</f>
        <v>0.42324208266237251</v>
      </c>
      <c r="J131">
        <f>E131/$H130</f>
        <v>0</v>
      </c>
      <c r="K131">
        <f>ABS((I130+J130)-(I131+J131))</f>
        <v>0.15351583467525498</v>
      </c>
      <c r="L131">
        <f>IF(K130&lt;0.05,1,0)</f>
        <v>0</v>
      </c>
    </row>
    <row r="132" spans="1:12" x14ac:dyDescent="0.2">
      <c r="A132" t="s">
        <v>2560</v>
      </c>
      <c r="B132" t="s">
        <v>2022</v>
      </c>
      <c r="C132">
        <v>0</v>
      </c>
      <c r="D132">
        <v>4814</v>
      </c>
      <c r="E132">
        <v>417</v>
      </c>
      <c r="F132">
        <v>0</v>
      </c>
      <c r="G132">
        <v>1</v>
      </c>
      <c r="H132">
        <f>SUM(D132:E133)</f>
        <v>12769</v>
      </c>
      <c r="I132">
        <f>D132/$H132</f>
        <v>0.37700681337614533</v>
      </c>
      <c r="J132">
        <f>E132/$H132</f>
        <v>3.2657216696687287E-2</v>
      </c>
      <c r="K132">
        <f>ABS((I132+J132)-(I133+J133))</f>
        <v>0.18067193985433466</v>
      </c>
      <c r="L132">
        <f>IF(K132&lt;0.05,1,0)</f>
        <v>0</v>
      </c>
    </row>
    <row r="133" spans="1:12" x14ac:dyDescent="0.2">
      <c r="A133" t="s">
        <v>2560</v>
      </c>
      <c r="B133" t="s">
        <v>1658</v>
      </c>
      <c r="C133">
        <v>1</v>
      </c>
      <c r="D133">
        <v>7538</v>
      </c>
      <c r="E133">
        <v>0</v>
      </c>
      <c r="F133">
        <v>1</v>
      </c>
      <c r="G133">
        <v>0</v>
      </c>
      <c r="H133">
        <f>SUM(D132:E133)</f>
        <v>12769</v>
      </c>
      <c r="I133">
        <f>D133/$H132</f>
        <v>0.5903359699271673</v>
      </c>
      <c r="J133">
        <f>E133/$H132</f>
        <v>0</v>
      </c>
      <c r="K133">
        <f>ABS((I132+J132)-(I133+J133))</f>
        <v>0.18067193985433466</v>
      </c>
      <c r="L133">
        <f>IF(K132&lt;0.05,1,0)</f>
        <v>0</v>
      </c>
    </row>
    <row r="134" spans="1:12" x14ac:dyDescent="0.2">
      <c r="A134" t="s">
        <v>2501</v>
      </c>
      <c r="B134" t="s">
        <v>1738</v>
      </c>
      <c r="C134">
        <v>0</v>
      </c>
      <c r="D134">
        <v>4847</v>
      </c>
      <c r="E134">
        <v>0</v>
      </c>
      <c r="F134">
        <v>0</v>
      </c>
      <c r="G134">
        <v>1</v>
      </c>
      <c r="H134">
        <f>SUM(D134:E135)</f>
        <v>12574</v>
      </c>
      <c r="I134">
        <f>D134/$H134</f>
        <v>0.38547797041514237</v>
      </c>
      <c r="J134">
        <f>E134/$H134</f>
        <v>0</v>
      </c>
      <c r="K134">
        <f>ABS((I134+J134)-(I135+J135))</f>
        <v>0.22904405916971521</v>
      </c>
      <c r="L134">
        <f>IF(K134&lt;0.05,1,0)</f>
        <v>0</v>
      </c>
    </row>
    <row r="135" spans="1:12" x14ac:dyDescent="0.2">
      <c r="A135" t="s">
        <v>2501</v>
      </c>
      <c r="B135" t="s">
        <v>1665</v>
      </c>
      <c r="C135">
        <v>1</v>
      </c>
      <c r="D135">
        <v>7373</v>
      </c>
      <c r="E135">
        <v>354</v>
      </c>
      <c r="F135">
        <v>1</v>
      </c>
      <c r="G135">
        <v>0</v>
      </c>
      <c r="H135">
        <f>SUM(D134:E135)</f>
        <v>12574</v>
      </c>
      <c r="I135">
        <f>D135/$H134</f>
        <v>0.58636869731191343</v>
      </c>
      <c r="J135">
        <f>E135/$H134</f>
        <v>2.815333227294417E-2</v>
      </c>
      <c r="K135">
        <f>ABS((I134+J134)-(I135+J135))</f>
        <v>0.22904405916971521</v>
      </c>
      <c r="L135">
        <f>IF(K134&lt;0.05,1,0)</f>
        <v>0</v>
      </c>
    </row>
    <row r="136" spans="1:12" x14ac:dyDescent="0.2">
      <c r="A136" t="s">
        <v>2502</v>
      </c>
      <c r="B136" t="s">
        <v>1674</v>
      </c>
      <c r="C136">
        <v>1</v>
      </c>
      <c r="D136">
        <v>4853</v>
      </c>
      <c r="E136">
        <v>256</v>
      </c>
      <c r="F136">
        <v>1</v>
      </c>
      <c r="G136">
        <v>1</v>
      </c>
      <c r="H136">
        <f>SUM(D136:E137)</f>
        <v>6682</v>
      </c>
      <c r="I136">
        <f>D136/$H136</f>
        <v>0.7262795570188566</v>
      </c>
      <c r="J136">
        <f>E136/$H136</f>
        <v>3.8311882669859326E-2</v>
      </c>
      <c r="K136">
        <f>ABS((I136+J136)-(I137+J137))</f>
        <v>0.5291828793774318</v>
      </c>
      <c r="L136">
        <f>IF(K136&lt;0.05,1,0)</f>
        <v>0</v>
      </c>
    </row>
    <row r="137" spans="1:12" x14ac:dyDescent="0.2">
      <c r="A137" t="s">
        <v>2502</v>
      </c>
      <c r="B137" t="s">
        <v>2028</v>
      </c>
      <c r="C137">
        <v>0</v>
      </c>
      <c r="D137">
        <v>1573</v>
      </c>
      <c r="E137">
        <v>0</v>
      </c>
      <c r="F137">
        <v>0</v>
      </c>
      <c r="G137">
        <v>0</v>
      </c>
      <c r="H137">
        <f>SUM(D136:E137)</f>
        <v>6682</v>
      </c>
      <c r="I137">
        <f>D137/$H136</f>
        <v>0.23540856031128404</v>
      </c>
      <c r="J137">
        <f>E137/$H136</f>
        <v>0</v>
      </c>
      <c r="K137">
        <f>ABS((I136+J136)-(I137+J137))</f>
        <v>0.5291828793774318</v>
      </c>
      <c r="L137">
        <f>IF(K136&lt;0.05,1,0)</f>
        <v>0</v>
      </c>
    </row>
    <row r="138" spans="1:12" x14ac:dyDescent="0.2">
      <c r="A138" t="s">
        <v>2561</v>
      </c>
      <c r="B138" t="s">
        <v>2032</v>
      </c>
      <c r="C138">
        <v>0</v>
      </c>
      <c r="D138">
        <v>5330</v>
      </c>
      <c r="E138">
        <v>0</v>
      </c>
      <c r="F138">
        <v>0</v>
      </c>
      <c r="G138">
        <v>1</v>
      </c>
      <c r="H138">
        <f>SUM(D138:E139)</f>
        <v>13314</v>
      </c>
      <c r="I138">
        <f>D138/$H138</f>
        <v>0.4003304791948325</v>
      </c>
      <c r="J138">
        <f>E138/$H138</f>
        <v>0</v>
      </c>
      <c r="K138">
        <f>ABS((I138+J138)-(I139+J139))</f>
        <v>0.19933904161033494</v>
      </c>
      <c r="L138">
        <f>IF(K138&lt;0.05,1,0)</f>
        <v>0</v>
      </c>
    </row>
    <row r="139" spans="1:12" x14ac:dyDescent="0.2">
      <c r="A139" t="s">
        <v>2561</v>
      </c>
      <c r="B139" t="s">
        <v>1682</v>
      </c>
      <c r="C139">
        <v>1</v>
      </c>
      <c r="D139">
        <v>7586</v>
      </c>
      <c r="E139">
        <v>398</v>
      </c>
      <c r="F139">
        <v>1</v>
      </c>
      <c r="G139">
        <v>0</v>
      </c>
      <c r="H139">
        <f>SUM(D138:E139)</f>
        <v>13314</v>
      </c>
      <c r="I139">
        <f>D139/$H138</f>
        <v>0.56977617545440884</v>
      </c>
      <c r="J139">
        <f>E139/$H138</f>
        <v>2.9893345350758601E-2</v>
      </c>
      <c r="K139">
        <f>ABS((I138+J138)-(I139+J139))</f>
        <v>0.19933904161033494</v>
      </c>
      <c r="L139">
        <f>IF(K138&lt;0.05,1,0)</f>
        <v>0</v>
      </c>
    </row>
    <row r="140" spans="1:12" x14ac:dyDescent="0.2">
      <c r="A140" t="s">
        <v>2562</v>
      </c>
      <c r="B140" t="s">
        <v>1876</v>
      </c>
      <c r="C140">
        <v>1</v>
      </c>
      <c r="D140">
        <v>6022</v>
      </c>
      <c r="E140">
        <v>380</v>
      </c>
      <c r="F140">
        <v>1</v>
      </c>
      <c r="G140">
        <v>1</v>
      </c>
      <c r="H140">
        <f>SUM(D140:E141)</f>
        <v>10830</v>
      </c>
      <c r="I140">
        <f>D140/$H140</f>
        <v>0.55604801477377652</v>
      </c>
      <c r="J140">
        <f>E140/$H140</f>
        <v>3.5087719298245612E-2</v>
      </c>
      <c r="K140">
        <f>ABS((I140+J140)-(I141+J141))</f>
        <v>0.18227146814404432</v>
      </c>
      <c r="L140">
        <f>IF(K140&lt;0.05,1,0)</f>
        <v>0</v>
      </c>
    </row>
    <row r="141" spans="1:12" x14ac:dyDescent="0.2">
      <c r="A141" t="s">
        <v>2562</v>
      </c>
      <c r="B141" t="s">
        <v>2033</v>
      </c>
      <c r="C141">
        <v>0</v>
      </c>
      <c r="D141">
        <v>4194</v>
      </c>
      <c r="E141">
        <v>234</v>
      </c>
      <c r="F141">
        <v>0</v>
      </c>
      <c r="G141">
        <v>0</v>
      </c>
      <c r="H141">
        <f>SUM(D140:E141)</f>
        <v>10830</v>
      </c>
      <c r="I141">
        <f>D141/$H140</f>
        <v>0.38725761772853184</v>
      </c>
      <c r="J141">
        <f>E141/$H140</f>
        <v>2.1606648199445983E-2</v>
      </c>
      <c r="K141">
        <f>ABS((I140+J140)-(I141+J141))</f>
        <v>0.18227146814404432</v>
      </c>
      <c r="L141">
        <f>IF(K140&lt;0.05,1,0)</f>
        <v>0</v>
      </c>
    </row>
    <row r="142" spans="1:12" x14ac:dyDescent="0.2">
      <c r="A142" t="s">
        <v>2563</v>
      </c>
      <c r="B142" t="s">
        <v>2419</v>
      </c>
      <c r="C142">
        <v>0</v>
      </c>
      <c r="D142">
        <v>4849</v>
      </c>
      <c r="E142">
        <v>0</v>
      </c>
      <c r="F142">
        <v>0</v>
      </c>
      <c r="G142">
        <v>1</v>
      </c>
      <c r="H142">
        <f>SUM(D142:E143)</f>
        <v>12226</v>
      </c>
      <c r="I142">
        <f>D142/$H142</f>
        <v>0.39661377392442337</v>
      </c>
      <c r="J142">
        <f>E142/$H142</f>
        <v>0</v>
      </c>
      <c r="K142">
        <f>ABS((I142+J142)-(I143+J143))</f>
        <v>0.20677245215115331</v>
      </c>
      <c r="L142">
        <f>IF(K142&lt;0.05,1,0)</f>
        <v>0</v>
      </c>
    </row>
    <row r="143" spans="1:12" x14ac:dyDescent="0.2">
      <c r="A143" t="s">
        <v>2563</v>
      </c>
      <c r="B143" t="s">
        <v>1879</v>
      </c>
      <c r="C143">
        <v>1</v>
      </c>
      <c r="D143">
        <v>7070</v>
      </c>
      <c r="E143">
        <v>307</v>
      </c>
      <c r="F143">
        <v>1</v>
      </c>
      <c r="G143">
        <v>0</v>
      </c>
      <c r="H143">
        <f>SUM(D142:E143)</f>
        <v>12226</v>
      </c>
      <c r="I143">
        <f>D143/$H142</f>
        <v>0.57827580566006875</v>
      </c>
      <c r="J143">
        <f>E143/$H142</f>
        <v>2.5110420415507935E-2</v>
      </c>
      <c r="K143">
        <f>ABS((I142+J142)-(I143+J143))</f>
        <v>0.20677245215115331</v>
      </c>
      <c r="L143">
        <f>IF(K142&lt;0.05,1,0)</f>
        <v>0</v>
      </c>
    </row>
    <row r="144" spans="1:12" x14ac:dyDescent="0.2">
      <c r="A144" t="s">
        <v>2581</v>
      </c>
      <c r="B144" t="s">
        <v>1880</v>
      </c>
      <c r="C144">
        <v>0</v>
      </c>
      <c r="D144">
        <v>6001</v>
      </c>
      <c r="E144">
        <v>300</v>
      </c>
      <c r="F144">
        <v>0</v>
      </c>
      <c r="G144">
        <v>1</v>
      </c>
      <c r="H144">
        <f>SUM(D144:E145)</f>
        <v>13487</v>
      </c>
      <c r="I144">
        <f>D144/$H144</f>
        <v>0.44494698598650551</v>
      </c>
      <c r="J144">
        <f>E144/$H144</f>
        <v>2.2243642025654334E-2</v>
      </c>
      <c r="K144">
        <f>ABS((I144+J144)-(I145+J145))</f>
        <v>6.5618743975680238E-2</v>
      </c>
      <c r="L144">
        <f>IF(K144&lt;0.05,1,0)</f>
        <v>0</v>
      </c>
    </row>
    <row r="145" spans="1:12" x14ac:dyDescent="0.2">
      <c r="A145" t="s">
        <v>2581</v>
      </c>
      <c r="B145" t="s">
        <v>2035</v>
      </c>
      <c r="C145">
        <v>1</v>
      </c>
      <c r="D145">
        <v>6934</v>
      </c>
      <c r="E145">
        <v>252</v>
      </c>
      <c r="F145">
        <v>0</v>
      </c>
      <c r="G145">
        <v>0</v>
      </c>
      <c r="H145">
        <f>SUM(D144:E145)</f>
        <v>13487</v>
      </c>
      <c r="I145">
        <f>D145/$H144</f>
        <v>0.51412471268629045</v>
      </c>
      <c r="J145">
        <f>E145/$H144</f>
        <v>1.8684659301549639E-2</v>
      </c>
      <c r="K145">
        <f>ABS((I144+J144)-(I145+J145))</f>
        <v>6.5618743975680238E-2</v>
      </c>
      <c r="L145">
        <f>IF(K144&lt;0.05,1,0)</f>
        <v>0</v>
      </c>
    </row>
    <row r="146" spans="1:12" x14ac:dyDescent="0.2">
      <c r="A146" t="s">
        <v>2564</v>
      </c>
      <c r="B146" t="s">
        <v>1691</v>
      </c>
      <c r="C146">
        <v>1</v>
      </c>
      <c r="D146">
        <v>8029</v>
      </c>
      <c r="E146">
        <v>0</v>
      </c>
      <c r="F146">
        <v>1</v>
      </c>
      <c r="G146">
        <v>1</v>
      </c>
      <c r="H146">
        <f>SUM(D146:E147)</f>
        <v>13924</v>
      </c>
      <c r="I146">
        <f>D146/$H146</f>
        <v>0.57663027865555871</v>
      </c>
      <c r="J146">
        <f>E146/$H146</f>
        <v>0</v>
      </c>
      <c r="K146">
        <f>ABS((I146+J146)-(I147+J147))</f>
        <v>0.15326055731111748</v>
      </c>
      <c r="L146">
        <f>IF(K146&lt;0.05,1,0)</f>
        <v>0</v>
      </c>
    </row>
    <row r="147" spans="1:12" x14ac:dyDescent="0.2">
      <c r="A147" t="s">
        <v>2564</v>
      </c>
      <c r="B147" t="s">
        <v>928</v>
      </c>
      <c r="C147">
        <v>0</v>
      </c>
      <c r="D147">
        <v>5601</v>
      </c>
      <c r="E147">
        <v>294</v>
      </c>
      <c r="F147">
        <v>0</v>
      </c>
      <c r="G147">
        <v>0</v>
      </c>
      <c r="H147">
        <f>SUM(D146:E147)</f>
        <v>13924</v>
      </c>
      <c r="I147">
        <f>D147/$H146</f>
        <v>0.40225509910945129</v>
      </c>
      <c r="J147">
        <f>E147/$H146</f>
        <v>2.1114622234989944E-2</v>
      </c>
      <c r="K147">
        <f>ABS((I146+J146)-(I147+J147))</f>
        <v>0.15326055731111748</v>
      </c>
      <c r="L147">
        <f>IF(K146&lt;0.05,1,0)</f>
        <v>0</v>
      </c>
    </row>
    <row r="148" spans="1:12" x14ac:dyDescent="0.2">
      <c r="A148" t="s">
        <v>2503</v>
      </c>
      <c r="B148" t="s">
        <v>1693</v>
      </c>
      <c r="C148">
        <v>1</v>
      </c>
      <c r="D148">
        <v>6437</v>
      </c>
      <c r="E148">
        <v>340</v>
      </c>
      <c r="F148">
        <v>1</v>
      </c>
      <c r="G148">
        <v>1</v>
      </c>
      <c r="H148">
        <f>SUM(D148:E149)</f>
        <v>10073</v>
      </c>
      <c r="I148">
        <f>D148/$H148</f>
        <v>0.63903504417750423</v>
      </c>
      <c r="J148">
        <f>E148/$H148</f>
        <v>3.3753598729276281E-2</v>
      </c>
      <c r="K148">
        <f>ABS((I148+J148)-(I149+J149))</f>
        <v>0.34557728581356106</v>
      </c>
      <c r="L148">
        <f>IF(K148&lt;0.05,1,0)</f>
        <v>0</v>
      </c>
    </row>
    <row r="149" spans="1:12" x14ac:dyDescent="0.2">
      <c r="A149" t="s">
        <v>2503</v>
      </c>
      <c r="B149" t="s">
        <v>2037</v>
      </c>
      <c r="C149">
        <v>0</v>
      </c>
      <c r="D149">
        <v>3014</v>
      </c>
      <c r="E149">
        <v>282</v>
      </c>
      <c r="F149">
        <v>0</v>
      </c>
      <c r="G149">
        <v>0</v>
      </c>
      <c r="H149">
        <f>SUM(D148:E149)</f>
        <v>10073</v>
      </c>
      <c r="I149">
        <f>D149/$H148</f>
        <v>0.29921572520599621</v>
      </c>
      <c r="J149">
        <f>E149/$H148</f>
        <v>2.7995631887223271E-2</v>
      </c>
      <c r="K149">
        <f>ABS((I148+J148)-(I149+J149))</f>
        <v>0.34557728581356106</v>
      </c>
      <c r="L149">
        <f>IF(K148&lt;0.05,1,0)</f>
        <v>0</v>
      </c>
    </row>
    <row r="150" spans="1:12" x14ac:dyDescent="0.2">
      <c r="A150" t="s">
        <v>2565</v>
      </c>
      <c r="B150" t="s">
        <v>2038</v>
      </c>
      <c r="C150">
        <v>0</v>
      </c>
      <c r="D150">
        <v>4854</v>
      </c>
      <c r="E150">
        <v>197</v>
      </c>
      <c r="F150">
        <v>0</v>
      </c>
      <c r="G150">
        <v>1</v>
      </c>
      <c r="H150">
        <f>SUM(D150:E151)</f>
        <v>10986</v>
      </c>
      <c r="I150">
        <f>D150/$H150</f>
        <v>0.44183506280720919</v>
      </c>
      <c r="J150">
        <f>E150/$H150</f>
        <v>1.7931913344256326E-2</v>
      </c>
      <c r="K150">
        <f>ABS((I150+J150)-(I151+J151))</f>
        <v>8.0466047697069054E-2</v>
      </c>
      <c r="L150">
        <f>IF(K150&lt;0.05,1,0)</f>
        <v>0</v>
      </c>
    </row>
    <row r="151" spans="1:12" x14ac:dyDescent="0.2">
      <c r="A151" t="s">
        <v>2565</v>
      </c>
      <c r="B151" t="s">
        <v>2039</v>
      </c>
      <c r="C151">
        <v>1</v>
      </c>
      <c r="D151">
        <v>5738</v>
      </c>
      <c r="E151">
        <v>197</v>
      </c>
      <c r="F151">
        <v>0</v>
      </c>
      <c r="G151">
        <v>0</v>
      </c>
      <c r="H151">
        <f>SUM(D150:E151)</f>
        <v>10986</v>
      </c>
      <c r="I151">
        <f>D151/$H150</f>
        <v>0.52230111050427819</v>
      </c>
      <c r="J151">
        <f>E151/$H150</f>
        <v>1.7931913344256326E-2</v>
      </c>
      <c r="K151">
        <f>ABS((I150+J150)-(I151+J151))</f>
        <v>8.0466047697069054E-2</v>
      </c>
      <c r="L151">
        <f>IF(K150&lt;0.05,1,0)</f>
        <v>0</v>
      </c>
    </row>
    <row r="152" spans="1:12" x14ac:dyDescent="0.2">
      <c r="A152" t="s">
        <v>2504</v>
      </c>
      <c r="B152" t="s">
        <v>492</v>
      </c>
      <c r="C152">
        <v>1</v>
      </c>
      <c r="D152">
        <v>4928</v>
      </c>
      <c r="E152">
        <v>824</v>
      </c>
      <c r="F152">
        <v>1</v>
      </c>
      <c r="G152">
        <v>1</v>
      </c>
      <c r="H152">
        <f>SUM(D152:E153)</f>
        <v>9165</v>
      </c>
      <c r="I152">
        <f>D152/$H152</f>
        <v>0.53769776322967811</v>
      </c>
      <c r="J152">
        <f>E152/$H152</f>
        <v>8.9907255864702676E-2</v>
      </c>
      <c r="K152">
        <f>ABS((I152+J152)-(I153+J153))</f>
        <v>0.25521003818876165</v>
      </c>
      <c r="L152">
        <f>IF(K152&lt;0.05,1,0)</f>
        <v>0</v>
      </c>
    </row>
    <row r="153" spans="1:12" x14ac:dyDescent="0.2">
      <c r="A153" t="s">
        <v>2504</v>
      </c>
      <c r="B153" t="s">
        <v>2040</v>
      </c>
      <c r="C153">
        <v>0</v>
      </c>
      <c r="D153">
        <v>3413</v>
      </c>
      <c r="E153">
        <v>0</v>
      </c>
      <c r="F153">
        <v>0</v>
      </c>
      <c r="G153">
        <v>0</v>
      </c>
      <c r="H153">
        <f>SUM(D152:E153)</f>
        <v>9165</v>
      </c>
      <c r="I153">
        <f>D153/$H152</f>
        <v>0.37239498090561918</v>
      </c>
      <c r="J153">
        <f>E153/$H152</f>
        <v>0</v>
      </c>
      <c r="K153">
        <f>ABS((I152+J152)-(I153+J153))</f>
        <v>0.25521003818876165</v>
      </c>
      <c r="L153">
        <f>IF(K152&lt;0.05,1,0)</f>
        <v>0</v>
      </c>
    </row>
    <row r="154" spans="1:12" x14ac:dyDescent="0.2">
      <c r="A154" t="s">
        <v>2582</v>
      </c>
      <c r="B154" t="s">
        <v>105</v>
      </c>
      <c r="C154">
        <v>0</v>
      </c>
      <c r="D154">
        <v>3979</v>
      </c>
      <c r="E154">
        <v>0</v>
      </c>
      <c r="F154">
        <v>0</v>
      </c>
      <c r="G154">
        <v>1</v>
      </c>
      <c r="H154">
        <f>SUM(D154:E155)</f>
        <v>12688</v>
      </c>
      <c r="I154">
        <f>D154/$H154</f>
        <v>0.31360340479192939</v>
      </c>
      <c r="J154">
        <f>E154/$H154</f>
        <v>0</v>
      </c>
      <c r="K154">
        <f>ABS((I154+J154)-(I155+J155))</f>
        <v>0.37279319041614123</v>
      </c>
      <c r="L154">
        <f>IF(K154&lt;0.05,1,0)</f>
        <v>0</v>
      </c>
    </row>
    <row r="155" spans="1:12" x14ac:dyDescent="0.2">
      <c r="A155" t="s">
        <v>2582</v>
      </c>
      <c r="B155" t="s">
        <v>1342</v>
      </c>
      <c r="C155">
        <v>1</v>
      </c>
      <c r="D155">
        <v>8409</v>
      </c>
      <c r="E155">
        <v>300</v>
      </c>
      <c r="F155">
        <v>1</v>
      </c>
      <c r="G155">
        <v>0</v>
      </c>
      <c r="H155">
        <f>SUM(D154:E155)</f>
        <v>12688</v>
      </c>
      <c r="I155">
        <f>D155/$H154</f>
        <v>0.66275220680958391</v>
      </c>
      <c r="J155">
        <f>E155/$H154</f>
        <v>2.364438839848676E-2</v>
      </c>
      <c r="K155">
        <f>ABS((I154+J154)-(I155+J155))</f>
        <v>0.37279319041614123</v>
      </c>
      <c r="L155">
        <f>IF(K154&lt;0.05,1,0)</f>
        <v>0</v>
      </c>
    </row>
    <row r="156" spans="1:12" x14ac:dyDescent="0.2">
      <c r="A156" t="s">
        <v>2583</v>
      </c>
      <c r="B156" t="s">
        <v>1886</v>
      </c>
      <c r="C156">
        <v>1</v>
      </c>
      <c r="D156">
        <v>7441</v>
      </c>
      <c r="E156">
        <v>0</v>
      </c>
      <c r="F156">
        <v>1</v>
      </c>
      <c r="G156">
        <v>1</v>
      </c>
      <c r="H156">
        <f>SUM(D156:E157)</f>
        <v>11100</v>
      </c>
      <c r="I156">
        <f>D156/$H156</f>
        <v>0.6703603603603604</v>
      </c>
      <c r="J156">
        <f>E156/$H156</f>
        <v>0</v>
      </c>
      <c r="K156">
        <f>ABS((I156+J156)-(I157+J157))</f>
        <v>0.34072072072072074</v>
      </c>
      <c r="L156">
        <f>IF(K156&lt;0.05,1,0)</f>
        <v>0</v>
      </c>
    </row>
    <row r="157" spans="1:12" x14ac:dyDescent="0.2">
      <c r="A157" t="s">
        <v>2583</v>
      </c>
      <c r="B157" t="s">
        <v>2043</v>
      </c>
      <c r="C157">
        <v>0</v>
      </c>
      <c r="D157">
        <v>3479</v>
      </c>
      <c r="E157">
        <v>180</v>
      </c>
      <c r="F157">
        <v>0</v>
      </c>
      <c r="G157">
        <v>0</v>
      </c>
      <c r="H157">
        <f>SUM(D156:E157)</f>
        <v>11100</v>
      </c>
      <c r="I157">
        <f>D157/$H156</f>
        <v>0.31342342342342344</v>
      </c>
      <c r="J157">
        <f>E157/$H156</f>
        <v>1.6216216216216217E-2</v>
      </c>
      <c r="K157">
        <f>ABS((I156+J156)-(I157+J157))</f>
        <v>0.34072072072072074</v>
      </c>
      <c r="L157">
        <f>IF(K156&lt;0.05,1,0)</f>
        <v>0</v>
      </c>
    </row>
    <row r="158" spans="1:12" x14ac:dyDescent="0.2">
      <c r="A158" t="s">
        <v>2584</v>
      </c>
      <c r="B158" t="s">
        <v>256</v>
      </c>
      <c r="C158">
        <v>1</v>
      </c>
      <c r="D158">
        <v>5203</v>
      </c>
      <c r="E158">
        <v>0</v>
      </c>
      <c r="F158">
        <v>1</v>
      </c>
      <c r="G158">
        <v>1</v>
      </c>
      <c r="H158">
        <f>SUM(D158:E159)</f>
        <v>6423</v>
      </c>
      <c r="I158">
        <f>D158/$H158</f>
        <v>0.81005760548030514</v>
      </c>
      <c r="J158">
        <f>E158/$H158</f>
        <v>0</v>
      </c>
      <c r="K158">
        <f>ABS((I158+J158)-(I159+J159))</f>
        <v>0.62011521096061029</v>
      </c>
      <c r="L158">
        <f>IF(K158&lt;0.05,1,0)</f>
        <v>0</v>
      </c>
    </row>
    <row r="159" spans="1:12" x14ac:dyDescent="0.2">
      <c r="A159" t="s">
        <v>2584</v>
      </c>
      <c r="B159" t="s">
        <v>1704</v>
      </c>
      <c r="C159">
        <v>0</v>
      </c>
      <c r="D159">
        <v>1125</v>
      </c>
      <c r="E159">
        <v>95</v>
      </c>
      <c r="F159">
        <v>0</v>
      </c>
      <c r="G159">
        <v>0</v>
      </c>
      <c r="H159">
        <f>SUM(D158:E159)</f>
        <v>6423</v>
      </c>
      <c r="I159">
        <f>D159/$H158</f>
        <v>0.17515179822512844</v>
      </c>
      <c r="J159">
        <f>E159/$H158</f>
        <v>1.4790596294566402E-2</v>
      </c>
      <c r="K159">
        <f>ABS((I158+J158)-(I159+J159))</f>
        <v>0.62011521096061029</v>
      </c>
      <c r="L159">
        <f>IF(K158&lt;0.05,1,0)</f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64F8-3697-5740-A849-73A80A96B638}">
  <sheetPr>
    <tabColor theme="5" tint="-0.249977111117893"/>
  </sheetPr>
  <dimension ref="A1:L5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7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2423</v>
      </c>
      <c r="B2" t="s">
        <v>1478</v>
      </c>
      <c r="C2">
        <v>1</v>
      </c>
      <c r="D2">
        <v>22018</v>
      </c>
      <c r="E2">
        <v>0</v>
      </c>
      <c r="F2">
        <v>1</v>
      </c>
      <c r="G2">
        <v>1</v>
      </c>
      <c r="H2">
        <f>SUM(D2:E3)</f>
        <v>36278</v>
      </c>
      <c r="I2">
        <f>D2/$H2</f>
        <v>0.60692430674237829</v>
      </c>
      <c r="J2">
        <f>E2/$H2</f>
        <v>0</v>
      </c>
      <c r="K2">
        <f>ABS((I2+J2)-(I3+J3))</f>
        <v>0.21384861348475659</v>
      </c>
      <c r="L2">
        <f>IF(K2&lt;0.05,1,0)</f>
        <v>0</v>
      </c>
    </row>
    <row r="3" spans="1:12" x14ac:dyDescent="0.2">
      <c r="A3" t="s">
        <v>2423</v>
      </c>
      <c r="B3" t="s">
        <v>2048</v>
      </c>
      <c r="C3">
        <v>0</v>
      </c>
      <c r="D3">
        <v>13464</v>
      </c>
      <c r="E3">
        <v>796</v>
      </c>
      <c r="F3">
        <v>0</v>
      </c>
      <c r="G3">
        <v>0</v>
      </c>
      <c r="H3">
        <f>SUM(D2:E3)</f>
        <v>36278</v>
      </c>
      <c r="I3">
        <f>D3/$H2</f>
        <v>0.37113402061855671</v>
      </c>
      <c r="J3">
        <f>E3/$H2</f>
        <v>2.1941672639064998E-2</v>
      </c>
      <c r="K3">
        <f>ABS((I2+J2)-(I3+J3))</f>
        <v>0.21384861348475659</v>
      </c>
      <c r="L3">
        <f>IF(K2&lt;0.05,1,0)</f>
        <v>0</v>
      </c>
    </row>
    <row r="4" spans="1:12" x14ac:dyDescent="0.2">
      <c r="A4" t="s">
        <v>2424</v>
      </c>
      <c r="B4" t="s">
        <v>1397</v>
      </c>
      <c r="C4">
        <v>1</v>
      </c>
      <c r="D4">
        <v>22303</v>
      </c>
      <c r="E4">
        <v>954</v>
      </c>
      <c r="F4">
        <v>1</v>
      </c>
      <c r="G4">
        <v>1</v>
      </c>
      <c r="H4">
        <f>SUM(D4:E5)</f>
        <v>42889</v>
      </c>
      <c r="I4">
        <f>D4/$H4</f>
        <v>0.52001678752127589</v>
      </c>
      <c r="J4">
        <f>E4/$H4</f>
        <v>2.2243465690503391E-2</v>
      </c>
      <c r="K4">
        <f>ABS((I4+J4)-(I5+J5))</f>
        <v>8.4520506423558572E-2</v>
      </c>
      <c r="L4">
        <f>IF(K4&lt;0.05,1,0)</f>
        <v>0</v>
      </c>
    </row>
    <row r="5" spans="1:12" x14ac:dyDescent="0.2">
      <c r="A5" t="s">
        <v>2424</v>
      </c>
      <c r="B5" t="s">
        <v>1483</v>
      </c>
      <c r="C5">
        <v>0</v>
      </c>
      <c r="D5">
        <v>18612</v>
      </c>
      <c r="E5">
        <v>1020</v>
      </c>
      <c r="F5">
        <v>0</v>
      </c>
      <c r="G5">
        <v>0</v>
      </c>
      <c r="H5">
        <f>SUM(D4:E5)</f>
        <v>42889</v>
      </c>
      <c r="I5">
        <f>D5/$H4</f>
        <v>0.43395742498076428</v>
      </c>
      <c r="J5">
        <f>E5/$H4</f>
        <v>2.3782321807456458E-2</v>
      </c>
      <c r="K5">
        <f>ABS((I4+J4)-(I5+J5))</f>
        <v>8.4520506423558572E-2</v>
      </c>
      <c r="L5">
        <f>IF(K4&lt;0.05,1,0)</f>
        <v>0</v>
      </c>
    </row>
    <row r="6" spans="1:12" x14ac:dyDescent="0.2">
      <c r="A6" t="s">
        <v>2531</v>
      </c>
      <c r="B6" t="s">
        <v>1399</v>
      </c>
      <c r="C6">
        <v>1</v>
      </c>
      <c r="D6">
        <v>30988</v>
      </c>
      <c r="E6">
        <v>0</v>
      </c>
      <c r="F6">
        <v>1</v>
      </c>
      <c r="G6">
        <v>1</v>
      </c>
      <c r="H6">
        <f>SUM(D6:E7)</f>
        <v>47180</v>
      </c>
      <c r="I6">
        <f>D6/$H6</f>
        <v>0.6568037303942349</v>
      </c>
      <c r="J6">
        <f>E6/$H6</f>
        <v>0</v>
      </c>
      <c r="K6">
        <f>ABS((I6+J6)-(I7+J7))</f>
        <v>0.31360746078846974</v>
      </c>
      <c r="L6">
        <f>IF(K6&lt;0.05,1,0)</f>
        <v>0</v>
      </c>
    </row>
    <row r="7" spans="1:12" x14ac:dyDescent="0.2">
      <c r="A7" t="s">
        <v>2531</v>
      </c>
      <c r="B7" t="s">
        <v>914</v>
      </c>
      <c r="C7">
        <v>0</v>
      </c>
      <c r="D7">
        <v>15471</v>
      </c>
      <c r="E7">
        <v>721</v>
      </c>
      <c r="F7">
        <v>0</v>
      </c>
      <c r="G7">
        <v>0</v>
      </c>
      <c r="H7">
        <f>SUM(D6:E7)</f>
        <v>47180</v>
      </c>
      <c r="I7">
        <f>D7/$H6</f>
        <v>0.32791437049597288</v>
      </c>
      <c r="J7">
        <f>E7/$H6</f>
        <v>1.5281899109792284E-2</v>
      </c>
      <c r="K7">
        <f>ABS((I6+J6)-(I7+J7))</f>
        <v>0.31360746078846974</v>
      </c>
      <c r="L7">
        <f>IF(K6&lt;0.05,1,0)</f>
        <v>0</v>
      </c>
    </row>
    <row r="8" spans="1:12" x14ac:dyDescent="0.2">
      <c r="A8" t="s">
        <v>2425</v>
      </c>
      <c r="B8" t="s">
        <v>1898</v>
      </c>
      <c r="C8">
        <v>1</v>
      </c>
      <c r="D8">
        <v>16087</v>
      </c>
      <c r="E8">
        <v>1086</v>
      </c>
      <c r="F8">
        <v>1</v>
      </c>
      <c r="G8">
        <v>1</v>
      </c>
      <c r="H8">
        <f>SUM(D8:E9)</f>
        <v>27436</v>
      </c>
      <c r="I8">
        <f>D8/$H8</f>
        <v>0.58634640618165912</v>
      </c>
      <c r="J8">
        <f>E8/$H8</f>
        <v>3.9583029596151044E-2</v>
      </c>
      <c r="K8">
        <f>ABS((I8+J8)-(I9+J9))</f>
        <v>0.25185887155562031</v>
      </c>
      <c r="L8">
        <f>IF(K8&lt;0.05,1,0)</f>
        <v>0</v>
      </c>
    </row>
    <row r="9" spans="1:12" x14ac:dyDescent="0.2">
      <c r="A9" t="s">
        <v>2425</v>
      </c>
      <c r="B9" t="s">
        <v>2049</v>
      </c>
      <c r="C9">
        <v>0</v>
      </c>
      <c r="D9">
        <v>10263</v>
      </c>
      <c r="E9">
        <v>0</v>
      </c>
      <c r="F9">
        <v>0</v>
      </c>
      <c r="G9">
        <v>0</v>
      </c>
      <c r="H9">
        <f>SUM(D8:E9)</f>
        <v>27436</v>
      </c>
      <c r="I9">
        <f>D9/$H8</f>
        <v>0.37407056422218982</v>
      </c>
      <c r="J9">
        <f>E9/$H8</f>
        <v>0</v>
      </c>
      <c r="K9">
        <f>ABS((I8+J8)-(I9+J9))</f>
        <v>0.25185887155562031</v>
      </c>
      <c r="L9">
        <f>IF(K8&lt;0.05,1,0)</f>
        <v>0</v>
      </c>
    </row>
    <row r="10" spans="1:12" x14ac:dyDescent="0.2">
      <c r="A10" t="s">
        <v>2426</v>
      </c>
      <c r="B10" t="s">
        <v>1902</v>
      </c>
      <c r="C10">
        <v>0</v>
      </c>
      <c r="D10">
        <v>17416</v>
      </c>
      <c r="E10">
        <v>1060</v>
      </c>
      <c r="F10">
        <v>0</v>
      </c>
      <c r="G10">
        <v>1</v>
      </c>
      <c r="H10">
        <f>SUM(D10:E11)</f>
        <v>40480</v>
      </c>
      <c r="I10">
        <f>D10/$H10</f>
        <v>0.43023715415019764</v>
      </c>
      <c r="J10">
        <f>E10/$H10</f>
        <v>2.6185770750988144E-2</v>
      </c>
      <c r="K10">
        <f>ABS((I10+J10)-(I11+J11))</f>
        <v>8.7154150197628455E-2</v>
      </c>
      <c r="L10">
        <f>IF(K10&lt;0.05,1,0)</f>
        <v>0</v>
      </c>
    </row>
    <row r="11" spans="1:12" x14ac:dyDescent="0.2">
      <c r="A11" t="s">
        <v>2426</v>
      </c>
      <c r="B11" t="s">
        <v>1403</v>
      </c>
      <c r="C11">
        <v>1</v>
      </c>
      <c r="D11">
        <v>21072</v>
      </c>
      <c r="E11">
        <v>932</v>
      </c>
      <c r="F11">
        <v>1</v>
      </c>
      <c r="G11">
        <v>0</v>
      </c>
      <c r="H11">
        <f>SUM(D10:E11)</f>
        <v>40480</v>
      </c>
      <c r="I11">
        <f>D11/$H10</f>
        <v>0.52055335968379446</v>
      </c>
      <c r="J11">
        <f>E11/$H10</f>
        <v>2.3023715415019762E-2</v>
      </c>
      <c r="K11">
        <f>ABS((I10+J10)-(I11+J11))</f>
        <v>8.7154150197628455E-2</v>
      </c>
      <c r="L11">
        <f>IF(K10&lt;0.05,1,0)</f>
        <v>0</v>
      </c>
    </row>
    <row r="12" spans="1:12" x14ac:dyDescent="0.2">
      <c r="A12" t="s">
        <v>2427</v>
      </c>
      <c r="B12" t="s">
        <v>1724</v>
      </c>
      <c r="C12">
        <v>0</v>
      </c>
      <c r="D12">
        <v>20091</v>
      </c>
      <c r="E12">
        <v>0</v>
      </c>
      <c r="F12">
        <v>0</v>
      </c>
      <c r="G12">
        <v>1</v>
      </c>
      <c r="H12">
        <f>SUM(D12:E13)</f>
        <v>46509</v>
      </c>
      <c r="I12">
        <f>D12/$H12</f>
        <v>0.43198090692124103</v>
      </c>
      <c r="J12">
        <f>E12/$H12</f>
        <v>0</v>
      </c>
      <c r="K12">
        <f>ABS((I12+J12)-(I13+J13))</f>
        <v>0.13603818615751795</v>
      </c>
      <c r="L12">
        <f>IF(K12&lt;0.05,1,0)</f>
        <v>0</v>
      </c>
    </row>
    <row r="13" spans="1:12" x14ac:dyDescent="0.2">
      <c r="A13" t="s">
        <v>2427</v>
      </c>
      <c r="B13" t="s">
        <v>1405</v>
      </c>
      <c r="C13">
        <v>1</v>
      </c>
      <c r="D13">
        <v>25242</v>
      </c>
      <c r="E13">
        <v>1176</v>
      </c>
      <c r="F13">
        <v>1</v>
      </c>
      <c r="G13">
        <v>0</v>
      </c>
      <c r="H13">
        <f>SUM(D12:E13)</f>
        <v>46509</v>
      </c>
      <c r="I13">
        <f>D13/$H12</f>
        <v>0.54273366445204152</v>
      </c>
      <c r="J13">
        <f>E13/$H12</f>
        <v>2.5285428626717409E-2</v>
      </c>
      <c r="K13">
        <f>ABS((I12+J12)-(I13+J13))</f>
        <v>0.13603818615751795</v>
      </c>
      <c r="L13">
        <f>IF(K12&lt;0.05,1,0)</f>
        <v>0</v>
      </c>
    </row>
    <row r="14" spans="1:12" x14ac:dyDescent="0.2">
      <c r="A14" t="s">
        <v>2585</v>
      </c>
      <c r="B14" t="s">
        <v>1630</v>
      </c>
      <c r="C14">
        <v>1</v>
      </c>
      <c r="D14">
        <v>22734</v>
      </c>
      <c r="E14">
        <v>1519</v>
      </c>
      <c r="F14">
        <v>0</v>
      </c>
      <c r="G14">
        <v>1</v>
      </c>
      <c r="H14">
        <f>SUM(D14:E15)</f>
        <v>41927</v>
      </c>
      <c r="I14">
        <f>D14/$H14</f>
        <v>0.542228158465905</v>
      </c>
      <c r="J14">
        <f>E14/$H14</f>
        <v>3.6229637226608151E-2</v>
      </c>
      <c r="K14">
        <f>ABS((I14+J14)-(I15+J15))</f>
        <v>0.15691559138502625</v>
      </c>
      <c r="L14">
        <f>IF(K14&lt;0.05,1,0)</f>
        <v>0</v>
      </c>
    </row>
    <row r="15" spans="1:12" x14ac:dyDescent="0.2">
      <c r="A15" t="s">
        <v>2585</v>
      </c>
      <c r="B15" t="s">
        <v>2050</v>
      </c>
      <c r="C15">
        <v>0</v>
      </c>
      <c r="D15">
        <v>17674</v>
      </c>
      <c r="E15">
        <v>0</v>
      </c>
      <c r="F15">
        <v>0</v>
      </c>
      <c r="G15">
        <v>0</v>
      </c>
      <c r="H15">
        <f>SUM(D14:E15)</f>
        <v>41927</v>
      </c>
      <c r="I15">
        <f>D15/$H14</f>
        <v>0.42154220430748685</v>
      </c>
      <c r="J15">
        <f>E15/$H14</f>
        <v>0</v>
      </c>
      <c r="K15">
        <f>ABS((I14+J14)-(I15+J15))</f>
        <v>0.15691559138502625</v>
      </c>
      <c r="L15">
        <f>IF(K14&lt;0.05,1,0)</f>
        <v>0</v>
      </c>
    </row>
    <row r="16" spans="1:12" x14ac:dyDescent="0.2">
      <c r="A16" t="s">
        <v>2586</v>
      </c>
      <c r="B16" t="s">
        <v>1623</v>
      </c>
      <c r="C16">
        <v>1</v>
      </c>
      <c r="D16">
        <v>19284</v>
      </c>
      <c r="E16">
        <v>898</v>
      </c>
      <c r="F16">
        <v>1</v>
      </c>
      <c r="G16">
        <v>1</v>
      </c>
      <c r="H16">
        <f>SUM(D16:E17)</f>
        <v>22927</v>
      </c>
      <c r="I16">
        <f>D16/$H16</f>
        <v>0.84110437475465605</v>
      </c>
      <c r="J16">
        <f>E16/$H16</f>
        <v>3.9167793431325509E-2</v>
      </c>
      <c r="K16">
        <f>ABS((I16+J16)-(I17+J17))</f>
        <v>0.76054433637196317</v>
      </c>
      <c r="L16">
        <f>IF(K16&lt;0.05,1,0)</f>
        <v>0</v>
      </c>
    </row>
    <row r="17" spans="1:12" x14ac:dyDescent="0.2">
      <c r="A17" t="s">
        <v>2586</v>
      </c>
      <c r="B17" t="s">
        <v>2003</v>
      </c>
      <c r="C17">
        <v>0</v>
      </c>
      <c r="D17">
        <v>2745</v>
      </c>
      <c r="E17">
        <v>0</v>
      </c>
      <c r="F17">
        <v>0</v>
      </c>
      <c r="G17">
        <v>0</v>
      </c>
      <c r="H17">
        <f>SUM(D16:E17)</f>
        <v>22927</v>
      </c>
      <c r="I17">
        <f>D17/$H16</f>
        <v>0.1197278318140184</v>
      </c>
      <c r="J17">
        <f>E17/$H16</f>
        <v>0</v>
      </c>
      <c r="K17">
        <f>ABS((I16+J16)-(I17+J17))</f>
        <v>0.76054433637196317</v>
      </c>
      <c r="L17">
        <f>IF(K16&lt;0.05,1,0)</f>
        <v>0</v>
      </c>
    </row>
    <row r="18" spans="1:12" x14ac:dyDescent="0.2">
      <c r="A18" t="s">
        <v>2428</v>
      </c>
      <c r="B18" t="s">
        <v>115</v>
      </c>
      <c r="C18">
        <v>1</v>
      </c>
      <c r="D18">
        <v>24289</v>
      </c>
      <c r="E18">
        <v>976</v>
      </c>
      <c r="F18">
        <v>0</v>
      </c>
      <c r="G18">
        <v>1</v>
      </c>
      <c r="H18">
        <f>SUM(D18:E19)</f>
        <v>49198</v>
      </c>
      <c r="I18">
        <f>D18/$H18</f>
        <v>0.49369893085084759</v>
      </c>
      <c r="J18">
        <f>E18/$H18</f>
        <v>1.9838204805073378E-2</v>
      </c>
      <c r="K18">
        <f>ABS((I18+J18)-(I19+J19))</f>
        <v>2.7074271311841924E-2</v>
      </c>
      <c r="L18">
        <f>IF(K18&lt;0.05,1,0)</f>
        <v>1</v>
      </c>
    </row>
    <row r="19" spans="1:12" x14ac:dyDescent="0.2">
      <c r="A19" t="s">
        <v>2428</v>
      </c>
      <c r="B19" t="s">
        <v>2052</v>
      </c>
      <c r="C19">
        <v>0</v>
      </c>
      <c r="D19">
        <v>22967</v>
      </c>
      <c r="E19">
        <v>966</v>
      </c>
      <c r="F19">
        <v>0</v>
      </c>
      <c r="G19">
        <v>0</v>
      </c>
      <c r="H19">
        <f>SUM(D18:E19)</f>
        <v>49198</v>
      </c>
      <c r="I19">
        <f>D19/$H18</f>
        <v>0.46682791983413963</v>
      </c>
      <c r="J19">
        <f>E19/$H18</f>
        <v>1.9634944509939429E-2</v>
      </c>
      <c r="K19">
        <f>ABS((I18+J18)-(I19+J19))</f>
        <v>2.7074271311841924E-2</v>
      </c>
      <c r="L19">
        <f>IF(K18&lt;0.05,1,0)</f>
        <v>1</v>
      </c>
    </row>
    <row r="20" spans="1:12" x14ac:dyDescent="0.2">
      <c r="A20" t="s">
        <v>2429</v>
      </c>
      <c r="B20" t="s">
        <v>2053</v>
      </c>
      <c r="C20">
        <v>1</v>
      </c>
      <c r="D20">
        <v>18381</v>
      </c>
      <c r="E20">
        <v>1121</v>
      </c>
      <c r="F20">
        <v>0</v>
      </c>
      <c r="G20">
        <v>1</v>
      </c>
      <c r="H20">
        <f>SUM(D20:E21)</f>
        <v>37210</v>
      </c>
      <c r="I20">
        <f>D20/$H20</f>
        <v>0.49398011287288363</v>
      </c>
      <c r="J20">
        <f>E20/$H20</f>
        <v>3.0126310131685031E-2</v>
      </c>
      <c r="K20">
        <f>ABS((I20+J20)-(I21+J21))</f>
        <v>4.8212846009137333E-2</v>
      </c>
      <c r="L20">
        <f>IF(K20&lt;0.05,1,0)</f>
        <v>1</v>
      </c>
    </row>
    <row r="21" spans="1:12" x14ac:dyDescent="0.2">
      <c r="A21" t="s">
        <v>2429</v>
      </c>
      <c r="B21" t="s">
        <v>1412</v>
      </c>
      <c r="C21">
        <v>0</v>
      </c>
      <c r="D21">
        <v>16866</v>
      </c>
      <c r="E21">
        <v>842</v>
      </c>
      <c r="F21">
        <v>1</v>
      </c>
      <c r="G21">
        <v>0</v>
      </c>
      <c r="H21">
        <f>SUM(D20:E21)</f>
        <v>37210</v>
      </c>
      <c r="I21">
        <f>D21/$H20</f>
        <v>0.45326525127653855</v>
      </c>
      <c r="J21">
        <f>E21/$H20</f>
        <v>2.2628325718892769E-2</v>
      </c>
      <c r="K21">
        <f>ABS((I20+J20)-(I21+J21))</f>
        <v>4.8212846009137333E-2</v>
      </c>
      <c r="L21">
        <f>IF(K20&lt;0.05,1,0)</f>
        <v>1</v>
      </c>
    </row>
    <row r="22" spans="1:12" x14ac:dyDescent="0.2">
      <c r="A22" t="s">
        <v>2430</v>
      </c>
      <c r="B22" t="s">
        <v>1657</v>
      </c>
      <c r="C22">
        <v>1</v>
      </c>
      <c r="D22">
        <v>20502</v>
      </c>
      <c r="E22">
        <v>1424</v>
      </c>
      <c r="F22">
        <v>0</v>
      </c>
      <c r="G22">
        <v>1</v>
      </c>
      <c r="H22">
        <f>SUM(D22:E23)</f>
        <v>42814</v>
      </c>
      <c r="I22">
        <f>D22/$H22</f>
        <v>0.4788620544681646</v>
      </c>
      <c r="J22">
        <f>E22/$H22</f>
        <v>3.3260148549539868E-2</v>
      </c>
      <c r="K22">
        <f>ABS((I22+J22)-(I23+J23))</f>
        <v>2.4244406035409005E-2</v>
      </c>
      <c r="L22">
        <f>IF(K22&lt;0.05,1,0)</f>
        <v>1</v>
      </c>
    </row>
    <row r="23" spans="1:12" x14ac:dyDescent="0.2">
      <c r="A23" t="s">
        <v>2430</v>
      </c>
      <c r="B23" t="s">
        <v>2054</v>
      </c>
      <c r="C23">
        <v>0</v>
      </c>
      <c r="D23">
        <v>20888</v>
      </c>
      <c r="E23">
        <v>0</v>
      </c>
      <c r="F23">
        <v>0</v>
      </c>
      <c r="G23">
        <v>0</v>
      </c>
      <c r="H23">
        <f>SUM(D22:E23)</f>
        <v>42814</v>
      </c>
      <c r="I23">
        <f>D23/$H22</f>
        <v>0.4878777969822955</v>
      </c>
      <c r="J23">
        <f>E23/$H22</f>
        <v>0</v>
      </c>
      <c r="K23">
        <f>ABS((I22+J22)-(I23+J23))</f>
        <v>2.4244406035409005E-2</v>
      </c>
      <c r="L23">
        <f>IF(K22&lt;0.05,1,0)</f>
        <v>1</v>
      </c>
    </row>
    <row r="24" spans="1:12" x14ac:dyDescent="0.2">
      <c r="A24" t="s">
        <v>2431</v>
      </c>
      <c r="B24" t="s">
        <v>2056</v>
      </c>
      <c r="C24">
        <v>0</v>
      </c>
      <c r="D24">
        <v>17162</v>
      </c>
      <c r="E24">
        <v>1170</v>
      </c>
      <c r="F24">
        <v>0</v>
      </c>
      <c r="G24">
        <v>1</v>
      </c>
      <c r="H24">
        <f>SUM(D24:E25)</f>
        <v>42320</v>
      </c>
      <c r="I24">
        <f>D24/$H24</f>
        <v>0.40552930056710773</v>
      </c>
      <c r="J24">
        <f>E24/$H24</f>
        <v>2.7646502835538753E-2</v>
      </c>
      <c r="K24">
        <f>ABS((I24+J24)-(I25+J25))</f>
        <v>0.133648393194707</v>
      </c>
      <c r="L24">
        <f>IF(K24&lt;0.05,1,0)</f>
        <v>0</v>
      </c>
    </row>
    <row r="25" spans="1:12" x14ac:dyDescent="0.2">
      <c r="A25" t="s">
        <v>2431</v>
      </c>
      <c r="B25" t="s">
        <v>66</v>
      </c>
      <c r="C25">
        <v>1</v>
      </c>
      <c r="D25">
        <v>23099</v>
      </c>
      <c r="E25">
        <v>889</v>
      </c>
      <c r="F25">
        <v>0</v>
      </c>
      <c r="G25">
        <v>0</v>
      </c>
      <c r="H25">
        <f>SUM(D24:E25)</f>
        <v>42320</v>
      </c>
      <c r="I25">
        <f>D25/$H24</f>
        <v>0.54581758034026462</v>
      </c>
      <c r="J25">
        <f>E25/$H24</f>
        <v>2.1006616257088846E-2</v>
      </c>
      <c r="K25">
        <f>ABS((I24+J24)-(I25+J25))</f>
        <v>0.133648393194707</v>
      </c>
      <c r="L25">
        <f>IF(K24&lt;0.05,1,0)</f>
        <v>0</v>
      </c>
    </row>
    <row r="26" spans="1:12" x14ac:dyDescent="0.2">
      <c r="A26" t="s">
        <v>2432</v>
      </c>
      <c r="B26" t="s">
        <v>330</v>
      </c>
      <c r="C26">
        <v>0</v>
      </c>
      <c r="D26">
        <v>17623</v>
      </c>
      <c r="E26">
        <v>823</v>
      </c>
      <c r="F26">
        <v>0</v>
      </c>
      <c r="G26">
        <v>1</v>
      </c>
      <c r="H26">
        <f>SUM(D26:E27)</f>
        <v>36977</v>
      </c>
      <c r="I26">
        <f>D26/$H26</f>
        <v>0.47659355815777377</v>
      </c>
      <c r="J26">
        <f>E26/$H26</f>
        <v>2.2257078724612599E-2</v>
      </c>
      <c r="K26">
        <f>ABS((I26+J26)-(I27+J27))</f>
        <v>2.2987262352272553E-3</v>
      </c>
      <c r="L26">
        <f>IF(K26&lt;0.05,1,0)</f>
        <v>1</v>
      </c>
    </row>
    <row r="27" spans="1:12" x14ac:dyDescent="0.2">
      <c r="A27" t="s">
        <v>2432</v>
      </c>
      <c r="B27" t="s">
        <v>1906</v>
      </c>
      <c r="C27">
        <v>1</v>
      </c>
      <c r="D27">
        <v>17544</v>
      </c>
      <c r="E27">
        <v>987</v>
      </c>
      <c r="F27">
        <v>1</v>
      </c>
      <c r="G27">
        <v>0</v>
      </c>
      <c r="H27">
        <f>SUM(D26:E27)</f>
        <v>36977</v>
      </c>
      <c r="I27">
        <f>D27/$H26</f>
        <v>0.47445709495091543</v>
      </c>
      <c r="J27">
        <f>E27/$H26</f>
        <v>2.6692268166698219E-2</v>
      </c>
      <c r="K27">
        <f>ABS((I26+J26)-(I27+J27))</f>
        <v>2.2987262352272553E-3</v>
      </c>
      <c r="L27">
        <f>IF(K26&lt;0.05,1,0)</f>
        <v>1</v>
      </c>
    </row>
    <row r="28" spans="1:12" x14ac:dyDescent="0.2">
      <c r="A28" t="s">
        <v>2568</v>
      </c>
      <c r="B28" t="s">
        <v>2057</v>
      </c>
      <c r="C28">
        <v>0</v>
      </c>
      <c r="D28">
        <v>16502</v>
      </c>
      <c r="E28">
        <v>774</v>
      </c>
      <c r="F28">
        <v>0</v>
      </c>
      <c r="G28">
        <v>1</v>
      </c>
      <c r="H28">
        <f>SUM(D28:E29)</f>
        <v>38163</v>
      </c>
      <c r="I28">
        <f>D28/$H28</f>
        <v>0.43240835364096114</v>
      </c>
      <c r="J28">
        <f>E28/$H28</f>
        <v>2.0281424416319471E-2</v>
      </c>
      <c r="K28">
        <f>ABS((I28+J28)-(I29+J29))</f>
        <v>9.4620443885438776E-2</v>
      </c>
      <c r="L28">
        <f>IF(K28&lt;0.05,1,0)</f>
        <v>0</v>
      </c>
    </row>
    <row r="29" spans="1:12" x14ac:dyDescent="0.2">
      <c r="A29" t="s">
        <v>2568</v>
      </c>
      <c r="B29" t="s">
        <v>1907</v>
      </c>
      <c r="C29">
        <v>1</v>
      </c>
      <c r="D29">
        <v>19584</v>
      </c>
      <c r="E29">
        <v>1303</v>
      </c>
      <c r="F29">
        <v>1</v>
      </c>
      <c r="G29">
        <v>0</v>
      </c>
      <c r="H29">
        <f>SUM(D28:E29)</f>
        <v>38163</v>
      </c>
      <c r="I29">
        <f>D29/$H28</f>
        <v>0.51316720383617642</v>
      </c>
      <c r="J29">
        <f>E29/$H28</f>
        <v>3.4143018106542987E-2</v>
      </c>
      <c r="K29">
        <f>ABS((I28+J28)-(I29+J29))</f>
        <v>9.4620443885438776E-2</v>
      </c>
      <c r="L29">
        <f>IF(K28&lt;0.05,1,0)</f>
        <v>0</v>
      </c>
    </row>
    <row r="30" spans="1:12" x14ac:dyDescent="0.2">
      <c r="A30" t="s">
        <v>2433</v>
      </c>
      <c r="B30" t="s">
        <v>1425</v>
      </c>
      <c r="C30">
        <v>1</v>
      </c>
      <c r="D30">
        <v>19769</v>
      </c>
      <c r="E30">
        <v>1620</v>
      </c>
      <c r="F30">
        <v>1</v>
      </c>
      <c r="G30">
        <v>1</v>
      </c>
      <c r="H30">
        <f>SUM(D30:E31)</f>
        <v>36956</v>
      </c>
      <c r="I30">
        <f>D30/$H30</f>
        <v>0.53493343435436735</v>
      </c>
      <c r="J30">
        <f>E30/$H30</f>
        <v>4.3835912977594975E-2</v>
      </c>
      <c r="K30">
        <f>ABS((I30+J30)-(I31+J31))</f>
        <v>0.15753869466392462</v>
      </c>
      <c r="L30">
        <f>IF(K30&lt;0.05,1,0)</f>
        <v>0</v>
      </c>
    </row>
    <row r="31" spans="1:12" x14ac:dyDescent="0.2">
      <c r="A31" t="s">
        <v>2433</v>
      </c>
      <c r="B31" t="s">
        <v>2058</v>
      </c>
      <c r="C31">
        <v>0</v>
      </c>
      <c r="D31">
        <v>14817</v>
      </c>
      <c r="E31">
        <v>750</v>
      </c>
      <c r="F31">
        <v>0</v>
      </c>
      <c r="G31">
        <v>0</v>
      </c>
      <c r="H31">
        <f>SUM(D30:E31)</f>
        <v>36956</v>
      </c>
      <c r="I31">
        <f>D31/$H30</f>
        <v>0.4009362485117437</v>
      </c>
      <c r="J31">
        <f>E31/$H30</f>
        <v>2.0294404156293973E-2</v>
      </c>
      <c r="K31">
        <f>ABS((I30+J30)-(I31+J31))</f>
        <v>0.15753869466392462</v>
      </c>
      <c r="L31">
        <f>IF(K30&lt;0.05,1,0)</f>
        <v>0</v>
      </c>
    </row>
    <row r="32" spans="1:12" x14ac:dyDescent="0.2">
      <c r="A32" t="s">
        <v>2434</v>
      </c>
      <c r="B32" t="s">
        <v>2059</v>
      </c>
      <c r="C32">
        <v>0</v>
      </c>
      <c r="D32">
        <v>18203</v>
      </c>
      <c r="E32">
        <v>961</v>
      </c>
      <c r="F32">
        <v>0</v>
      </c>
      <c r="G32">
        <v>1</v>
      </c>
      <c r="H32">
        <f>SUM(D32:E33)</f>
        <v>39910</v>
      </c>
      <c r="I32">
        <f>D32/$H32</f>
        <v>0.45610122776246553</v>
      </c>
      <c r="J32">
        <f>E32/$H32</f>
        <v>2.4079178150839389E-2</v>
      </c>
      <c r="K32">
        <f>ABS((I32+J32)-(I33+J33))</f>
        <v>3.9639188173390183E-2</v>
      </c>
      <c r="L32">
        <f>IF(K32&lt;0.05,1,0)</f>
        <v>1</v>
      </c>
    </row>
    <row r="33" spans="1:12" x14ac:dyDescent="0.2">
      <c r="A33" t="s">
        <v>2434</v>
      </c>
      <c r="B33" t="s">
        <v>1736</v>
      </c>
      <c r="C33">
        <v>1</v>
      </c>
      <c r="D33">
        <v>19598</v>
      </c>
      <c r="E33">
        <v>1148</v>
      </c>
      <c r="F33">
        <v>1</v>
      </c>
      <c r="G33">
        <v>0</v>
      </c>
      <c r="H33">
        <f>SUM(D32:E33)</f>
        <v>39910</v>
      </c>
      <c r="I33">
        <f>D33/$H32</f>
        <v>0.49105487346529691</v>
      </c>
      <c r="J33">
        <f>E33/$H32</f>
        <v>2.8764720621398145E-2</v>
      </c>
      <c r="K33">
        <f>ABS((I32+J32)-(I33+J33))</f>
        <v>3.9639188173390183E-2</v>
      </c>
      <c r="L33">
        <f>IF(K32&lt;0.05,1,0)</f>
        <v>1</v>
      </c>
    </row>
    <row r="34" spans="1:12" x14ac:dyDescent="0.2">
      <c r="A34" t="s">
        <v>2435</v>
      </c>
      <c r="B34" t="s">
        <v>654</v>
      </c>
      <c r="C34">
        <v>1</v>
      </c>
      <c r="D34">
        <v>19130</v>
      </c>
      <c r="E34">
        <v>665</v>
      </c>
      <c r="F34">
        <v>1</v>
      </c>
      <c r="G34">
        <v>1</v>
      </c>
      <c r="H34">
        <f>SUM(D34:E35)</f>
        <v>33507</v>
      </c>
      <c r="I34">
        <f>D34/$H34</f>
        <v>0.57092547825827444</v>
      </c>
      <c r="J34">
        <f>E34/$H34</f>
        <v>1.9846599218073836E-2</v>
      </c>
      <c r="K34">
        <f>ABS((I34+J34)-(I35+J35))</f>
        <v>0.18154415495269649</v>
      </c>
      <c r="L34">
        <f>IF(K34&lt;0.05,1,0)</f>
        <v>0</v>
      </c>
    </row>
    <row r="35" spans="1:12" x14ac:dyDescent="0.2">
      <c r="A35" t="s">
        <v>2435</v>
      </c>
      <c r="B35" t="s">
        <v>2061</v>
      </c>
      <c r="C35">
        <v>0</v>
      </c>
      <c r="D35">
        <v>13155</v>
      </c>
      <c r="E35">
        <v>557</v>
      </c>
      <c r="F35">
        <v>0</v>
      </c>
      <c r="G35">
        <v>0</v>
      </c>
      <c r="H35">
        <f>SUM(D34:E35)</f>
        <v>33507</v>
      </c>
      <c r="I35">
        <f>D35/$H34</f>
        <v>0.39260453039663357</v>
      </c>
      <c r="J35">
        <f>E35/$H34</f>
        <v>1.6623392127018233E-2</v>
      </c>
      <c r="K35">
        <f>ABS((I34+J34)-(I35+J35))</f>
        <v>0.18154415495269649</v>
      </c>
      <c r="L35">
        <f>IF(K34&lt;0.05,1,0)</f>
        <v>0</v>
      </c>
    </row>
    <row r="36" spans="1:12" x14ac:dyDescent="0.2">
      <c r="A36" t="s">
        <v>2437</v>
      </c>
      <c r="B36" t="s">
        <v>2062</v>
      </c>
      <c r="C36">
        <v>1</v>
      </c>
      <c r="D36">
        <v>16400</v>
      </c>
      <c r="E36">
        <v>786</v>
      </c>
      <c r="F36">
        <v>0</v>
      </c>
      <c r="G36">
        <v>1</v>
      </c>
      <c r="H36">
        <f>SUM(D36:E37)</f>
        <v>31844</v>
      </c>
      <c r="I36">
        <f>D36/$H36</f>
        <v>0.51501067705062176</v>
      </c>
      <c r="J36">
        <f>E36/$H36</f>
        <v>2.4682828790352971E-2</v>
      </c>
      <c r="K36">
        <f>ABS((I36+J36)-(I37+J37))</f>
        <v>7.9387011681949504E-2</v>
      </c>
      <c r="L36">
        <f>IF(K36&lt;0.05,1,0)</f>
        <v>0</v>
      </c>
    </row>
    <row r="37" spans="1:12" x14ac:dyDescent="0.2">
      <c r="A37" t="s">
        <v>2437</v>
      </c>
      <c r="B37" t="s">
        <v>1435</v>
      </c>
      <c r="C37">
        <v>0</v>
      </c>
      <c r="D37">
        <v>14077</v>
      </c>
      <c r="E37">
        <v>581</v>
      </c>
      <c r="F37">
        <v>1</v>
      </c>
      <c r="G37">
        <v>0</v>
      </c>
      <c r="H37">
        <f>SUM(D36:E37)</f>
        <v>31844</v>
      </c>
      <c r="I37">
        <f>D37/$H36</f>
        <v>0.44206129883180506</v>
      </c>
      <c r="J37">
        <f>E37/$H36</f>
        <v>1.8245195327220198E-2</v>
      </c>
      <c r="K37">
        <f>ABS((I36+J36)-(I37+J37))</f>
        <v>7.9387011681949504E-2</v>
      </c>
      <c r="L37">
        <f>IF(K36&lt;0.05,1,0)</f>
        <v>0</v>
      </c>
    </row>
    <row r="38" spans="1:12" x14ac:dyDescent="0.2">
      <c r="A38" t="s">
        <v>2438</v>
      </c>
      <c r="B38" t="s">
        <v>1437</v>
      </c>
      <c r="C38">
        <v>1</v>
      </c>
      <c r="D38">
        <v>23629</v>
      </c>
      <c r="E38">
        <v>815</v>
      </c>
      <c r="F38">
        <v>1</v>
      </c>
      <c r="G38">
        <v>1</v>
      </c>
      <c r="H38">
        <f>SUM(D38:E39)</f>
        <v>38705</v>
      </c>
      <c r="I38">
        <f>D38/$H38</f>
        <v>0.61048960082676662</v>
      </c>
      <c r="J38">
        <f>E38/$H38</f>
        <v>2.1056711019248161E-2</v>
      </c>
      <c r="K38">
        <f>ABS((I38+J38)-(I39+J39))</f>
        <v>0.26309262369202946</v>
      </c>
      <c r="L38">
        <f>IF(K38&lt;0.05,1,0)</f>
        <v>0</v>
      </c>
    </row>
    <row r="39" spans="1:12" x14ac:dyDescent="0.2">
      <c r="A39" t="s">
        <v>2438</v>
      </c>
      <c r="B39" t="s">
        <v>1583</v>
      </c>
      <c r="C39">
        <v>0</v>
      </c>
      <c r="D39">
        <v>13627</v>
      </c>
      <c r="E39">
        <v>634</v>
      </c>
      <c r="F39">
        <v>0</v>
      </c>
      <c r="G39">
        <v>0</v>
      </c>
      <c r="H39">
        <f>SUM(D38:E39)</f>
        <v>38705</v>
      </c>
      <c r="I39">
        <f>D39/$H38</f>
        <v>0.35207337553287688</v>
      </c>
      <c r="J39">
        <f>E39/$H38</f>
        <v>1.6380312621108385E-2</v>
      </c>
      <c r="K39">
        <f>ABS((I38+J38)-(I39+J39))</f>
        <v>0.26309262369202946</v>
      </c>
      <c r="L39">
        <f>IF(K38&lt;0.05,1,0)</f>
        <v>0</v>
      </c>
    </row>
    <row r="40" spans="1:12" x14ac:dyDescent="0.2">
      <c r="A40" t="s">
        <v>2439</v>
      </c>
      <c r="B40" t="s">
        <v>2063</v>
      </c>
      <c r="C40">
        <v>1</v>
      </c>
      <c r="D40">
        <v>28159</v>
      </c>
      <c r="E40">
        <v>0</v>
      </c>
      <c r="F40">
        <v>0</v>
      </c>
      <c r="G40">
        <v>1</v>
      </c>
      <c r="H40">
        <f>SUM(D40:E41)</f>
        <v>52733</v>
      </c>
      <c r="I40">
        <f>D40/$H40</f>
        <v>0.53399199742096981</v>
      </c>
      <c r="J40">
        <f>E40/$H40</f>
        <v>0</v>
      </c>
      <c r="K40">
        <f>ABS((I40+J40)-(I41+J41))</f>
        <v>6.7983994841939566E-2</v>
      </c>
      <c r="L40">
        <f>IF(K40&lt;0.05,1,0)</f>
        <v>0</v>
      </c>
    </row>
    <row r="41" spans="1:12" x14ac:dyDescent="0.2">
      <c r="A41" t="s">
        <v>2439</v>
      </c>
      <c r="B41" t="s">
        <v>1440</v>
      </c>
      <c r="C41">
        <v>0</v>
      </c>
      <c r="D41">
        <v>23525</v>
      </c>
      <c r="E41">
        <v>1049</v>
      </c>
      <c r="F41">
        <v>1</v>
      </c>
      <c r="G41">
        <v>0</v>
      </c>
      <c r="H41">
        <f>SUM(D40:E41)</f>
        <v>52733</v>
      </c>
      <c r="I41">
        <f>D41/$H40</f>
        <v>0.4461153357480136</v>
      </c>
      <c r="J41">
        <f>E41/$H40</f>
        <v>1.989266683101663E-2</v>
      </c>
      <c r="K41">
        <f>ABS((I40+J40)-(I41+J41))</f>
        <v>6.7983994841939566E-2</v>
      </c>
      <c r="L41">
        <f>IF(K40&lt;0.05,1,0)</f>
        <v>0</v>
      </c>
    </row>
    <row r="42" spans="1:12" x14ac:dyDescent="0.2">
      <c r="A42" t="s">
        <v>2440</v>
      </c>
      <c r="B42" t="s">
        <v>1441</v>
      </c>
      <c r="C42">
        <v>1</v>
      </c>
      <c r="D42">
        <v>22161</v>
      </c>
      <c r="E42">
        <v>0</v>
      </c>
      <c r="F42">
        <v>1</v>
      </c>
      <c r="G42">
        <v>1</v>
      </c>
      <c r="H42">
        <f>SUM(D42:E43)</f>
        <v>33810</v>
      </c>
      <c r="I42">
        <f>D42/$H42</f>
        <v>0.65545696539485354</v>
      </c>
      <c r="J42">
        <f>E42/$H42</f>
        <v>0</v>
      </c>
      <c r="K42">
        <f>ABS((I42+J42)-(I43+J43))</f>
        <v>0.31091393078970714</v>
      </c>
      <c r="L42">
        <f>IF(K42&lt;0.05,1,0)</f>
        <v>0</v>
      </c>
    </row>
    <row r="43" spans="1:12" x14ac:dyDescent="0.2">
      <c r="A43" t="s">
        <v>2440</v>
      </c>
      <c r="B43" t="s">
        <v>2064</v>
      </c>
      <c r="C43">
        <v>0</v>
      </c>
      <c r="D43">
        <v>11101</v>
      </c>
      <c r="E43">
        <v>548</v>
      </c>
      <c r="F43">
        <v>0</v>
      </c>
      <c r="G43">
        <v>0</v>
      </c>
      <c r="H43">
        <f>SUM(D42:E43)</f>
        <v>33810</v>
      </c>
      <c r="I43">
        <f>D43/$H42</f>
        <v>0.32833481218574384</v>
      </c>
      <c r="J43">
        <f>E43/$H42</f>
        <v>1.6208222419402545E-2</v>
      </c>
      <c r="K43">
        <f>ABS((I42+J42)-(I43+J43))</f>
        <v>0.31091393078970714</v>
      </c>
      <c r="L43">
        <f>IF(K42&lt;0.05,1,0)</f>
        <v>0</v>
      </c>
    </row>
    <row r="44" spans="1:12" x14ac:dyDescent="0.2">
      <c r="A44" t="s">
        <v>2533</v>
      </c>
      <c r="B44" t="s">
        <v>218</v>
      </c>
      <c r="C44">
        <v>0</v>
      </c>
      <c r="D44">
        <v>22610</v>
      </c>
      <c r="E44">
        <v>726</v>
      </c>
      <c r="F44">
        <v>0</v>
      </c>
      <c r="G44">
        <v>1</v>
      </c>
      <c r="H44">
        <f>SUM(D44:E45)</f>
        <v>48613</v>
      </c>
      <c r="I44">
        <f>D44/$H44</f>
        <v>0.46510192746796125</v>
      </c>
      <c r="J44">
        <f>E44/$H44</f>
        <v>1.4934276839528521E-2</v>
      </c>
      <c r="K44">
        <f>ABS((I44+J44)-(I45+J45))</f>
        <v>3.99275913850205E-2</v>
      </c>
      <c r="L44">
        <f>IF(K44&lt;0.05,1,0)</f>
        <v>1</v>
      </c>
    </row>
    <row r="45" spans="1:12" x14ac:dyDescent="0.2">
      <c r="A45" t="s">
        <v>2533</v>
      </c>
      <c r="B45" t="s">
        <v>1687</v>
      </c>
      <c r="C45">
        <v>1</v>
      </c>
      <c r="D45">
        <v>24105</v>
      </c>
      <c r="E45">
        <v>1172</v>
      </c>
      <c r="F45">
        <v>1</v>
      </c>
      <c r="G45">
        <v>0</v>
      </c>
      <c r="H45">
        <f>SUM(D44:E45)</f>
        <v>48613</v>
      </c>
      <c r="I45">
        <f>D45/$H44</f>
        <v>0.49585501820500688</v>
      </c>
      <c r="J45">
        <f>E45/$H44</f>
        <v>2.4108777487503341E-2</v>
      </c>
      <c r="K45">
        <f>ABS((I44+J44)-(I45+J45))</f>
        <v>3.99275913850205E-2</v>
      </c>
      <c r="L45">
        <f>IF(K44&lt;0.05,1,0)</f>
        <v>1</v>
      </c>
    </row>
    <row r="46" spans="1:12" x14ac:dyDescent="0.2">
      <c r="A46" t="s">
        <v>2441</v>
      </c>
      <c r="B46" t="s">
        <v>1539</v>
      </c>
      <c r="C46">
        <v>1</v>
      </c>
      <c r="D46">
        <v>17794</v>
      </c>
      <c r="E46">
        <v>1121</v>
      </c>
      <c r="F46">
        <v>1</v>
      </c>
      <c r="G46">
        <v>1</v>
      </c>
      <c r="H46">
        <f>SUM(D46:E47)</f>
        <v>33594</v>
      </c>
      <c r="I46">
        <f>D46/$H46</f>
        <v>0.52967791867595404</v>
      </c>
      <c r="J46">
        <f>E46/$H46</f>
        <v>3.3369053997737694E-2</v>
      </c>
      <c r="K46">
        <f>ABS((I46+J46)-(I47+J47))</f>
        <v>0.12609394534738344</v>
      </c>
      <c r="L46">
        <f>IF(K46&lt;0.05,1,0)</f>
        <v>0</v>
      </c>
    </row>
    <row r="47" spans="1:12" x14ac:dyDescent="0.2">
      <c r="A47" t="s">
        <v>2441</v>
      </c>
      <c r="B47" t="s">
        <v>2066</v>
      </c>
      <c r="C47">
        <v>0</v>
      </c>
      <c r="D47">
        <v>13706</v>
      </c>
      <c r="E47">
        <v>973</v>
      </c>
      <c r="F47">
        <v>0</v>
      </c>
      <c r="G47">
        <v>0</v>
      </c>
      <c r="H47">
        <f>SUM(D46:E47)</f>
        <v>33594</v>
      </c>
      <c r="I47">
        <f>D47/$H46</f>
        <v>0.4079895219384414</v>
      </c>
      <c r="J47">
        <f>E47/$H46</f>
        <v>2.8963505387866881E-2</v>
      </c>
      <c r="K47">
        <f>ABS((I46+J46)-(I47+J47))</f>
        <v>0.12609394534738344</v>
      </c>
      <c r="L47">
        <f>IF(K46&lt;0.05,1,0)</f>
        <v>0</v>
      </c>
    </row>
    <row r="48" spans="1:12" x14ac:dyDescent="0.2">
      <c r="A48" t="s">
        <v>2534</v>
      </c>
      <c r="B48" t="s">
        <v>1917</v>
      </c>
      <c r="C48">
        <v>0</v>
      </c>
      <c r="D48">
        <v>19039</v>
      </c>
      <c r="E48">
        <v>972</v>
      </c>
      <c r="F48">
        <v>0</v>
      </c>
      <c r="G48">
        <v>1</v>
      </c>
      <c r="H48">
        <f>SUM(D48:E49)</f>
        <v>43132</v>
      </c>
      <c r="I48">
        <f>D48/$H48</f>
        <v>0.44141240842066215</v>
      </c>
      <c r="J48">
        <f>E48/$H48</f>
        <v>2.2535472503014003E-2</v>
      </c>
      <c r="K48">
        <f>ABS((I48+J48)-(I49+J49))</f>
        <v>7.2104238152647715E-2</v>
      </c>
      <c r="L48">
        <f>IF(K48&lt;0.05,1,0)</f>
        <v>0</v>
      </c>
    </row>
    <row r="49" spans="1:12" x14ac:dyDescent="0.2">
      <c r="A49" t="s">
        <v>2534</v>
      </c>
      <c r="B49" t="s">
        <v>1575</v>
      </c>
      <c r="C49">
        <v>1</v>
      </c>
      <c r="D49">
        <v>22068</v>
      </c>
      <c r="E49">
        <v>1053</v>
      </c>
      <c r="F49">
        <v>1</v>
      </c>
      <c r="G49">
        <v>0</v>
      </c>
      <c r="H49">
        <f>SUM(D48:E49)</f>
        <v>43132</v>
      </c>
      <c r="I49">
        <f>D49/$H48</f>
        <v>0.51163869053139199</v>
      </c>
      <c r="J49">
        <f>E49/$H48</f>
        <v>2.4413428544931837E-2</v>
      </c>
      <c r="K49">
        <f>ABS((I48+J48)-(I49+J49))</f>
        <v>7.2104238152647715E-2</v>
      </c>
      <c r="L49">
        <f>IF(K48&lt;0.05,1,0)</f>
        <v>0</v>
      </c>
    </row>
    <row r="50" spans="1:12" x14ac:dyDescent="0.2">
      <c r="A50" t="s">
        <v>2442</v>
      </c>
      <c r="B50" t="s">
        <v>28</v>
      </c>
      <c r="C50">
        <v>0</v>
      </c>
      <c r="D50">
        <v>15762</v>
      </c>
      <c r="E50">
        <v>0</v>
      </c>
      <c r="F50">
        <v>0</v>
      </c>
      <c r="G50">
        <v>1</v>
      </c>
      <c r="H50">
        <f>SUM(D50:E51)</f>
        <v>38129</v>
      </c>
      <c r="I50">
        <f>D50/$H50</f>
        <v>0.41338613653649453</v>
      </c>
      <c r="J50">
        <f>E50/$H50</f>
        <v>0</v>
      </c>
      <c r="K50">
        <f>ABS((I50+J50)-(I51+J51))</f>
        <v>0.17322772692701088</v>
      </c>
      <c r="L50">
        <f>IF(K50&lt;0.05,1,0)</f>
        <v>0</v>
      </c>
    </row>
    <row r="51" spans="1:12" x14ac:dyDescent="0.2">
      <c r="A51" t="s">
        <v>2442</v>
      </c>
      <c r="B51" t="s">
        <v>1248</v>
      </c>
      <c r="C51">
        <v>1</v>
      </c>
      <c r="D51">
        <v>21317</v>
      </c>
      <c r="E51">
        <v>1050</v>
      </c>
      <c r="F51">
        <v>1</v>
      </c>
      <c r="G51">
        <v>0</v>
      </c>
      <c r="H51">
        <f>SUM(D50:E51)</f>
        <v>38129</v>
      </c>
      <c r="I51">
        <f>D51/$H50</f>
        <v>0.55907576909963541</v>
      </c>
      <c r="J51">
        <f>E51/$H50</f>
        <v>2.753809436387002E-2</v>
      </c>
      <c r="K51">
        <f>ABS((I50+J50)-(I51+J51))</f>
        <v>0.17322772692701088</v>
      </c>
      <c r="L51">
        <f>IF(K50&lt;0.05,1,0)</f>
        <v>0</v>
      </c>
    </row>
    <row r="52" spans="1:12" x14ac:dyDescent="0.2">
      <c r="A52" t="s">
        <v>2443</v>
      </c>
      <c r="B52" t="s">
        <v>1920</v>
      </c>
      <c r="C52">
        <v>1</v>
      </c>
      <c r="D52">
        <v>25280</v>
      </c>
      <c r="E52">
        <v>0</v>
      </c>
      <c r="F52">
        <v>0</v>
      </c>
      <c r="G52">
        <v>1</v>
      </c>
      <c r="H52">
        <f>SUM(D52:E53)</f>
        <v>50475</v>
      </c>
      <c r="I52">
        <f>D52/$H52</f>
        <v>0.5008420009905894</v>
      </c>
      <c r="J52">
        <f>E52/$H52</f>
        <v>0</v>
      </c>
      <c r="K52">
        <f>ABS((I52+J52)-(I53+J53))</f>
        <v>1.6840019811787954E-3</v>
      </c>
      <c r="L52">
        <f>IF(K52&lt;0.05,1,0)</f>
        <v>1</v>
      </c>
    </row>
    <row r="53" spans="1:12" x14ac:dyDescent="0.2">
      <c r="A53" t="s">
        <v>2443</v>
      </c>
      <c r="B53" t="s">
        <v>1525</v>
      </c>
      <c r="C53">
        <v>0</v>
      </c>
      <c r="D53">
        <v>23906</v>
      </c>
      <c r="E53">
        <v>1289</v>
      </c>
      <c r="F53">
        <v>0</v>
      </c>
      <c r="G53">
        <v>0</v>
      </c>
      <c r="H53">
        <f>SUM(D52:E53)</f>
        <v>50475</v>
      </c>
      <c r="I53">
        <f>D53/$H52</f>
        <v>0.47362060425953445</v>
      </c>
      <c r="J53">
        <f>E53/$H52</f>
        <v>2.5537394749876176E-2</v>
      </c>
      <c r="K53">
        <f>ABS((I52+J52)-(I53+J53))</f>
        <v>1.6840019811787954E-3</v>
      </c>
      <c r="L53">
        <f>IF(K52&lt;0.05,1,0)</f>
        <v>1</v>
      </c>
    </row>
    <row r="54" spans="1:12" x14ac:dyDescent="0.2">
      <c r="A54" t="s">
        <v>2444</v>
      </c>
      <c r="B54" t="s">
        <v>2068</v>
      </c>
      <c r="C54">
        <v>0</v>
      </c>
      <c r="D54">
        <v>16939</v>
      </c>
      <c r="E54">
        <v>0</v>
      </c>
      <c r="F54">
        <v>0</v>
      </c>
      <c r="G54">
        <v>1</v>
      </c>
      <c r="H54">
        <f>SUM(D54:E55)</f>
        <v>40792</v>
      </c>
      <c r="I54">
        <f>D54/$H54</f>
        <v>0.41525299078250638</v>
      </c>
      <c r="J54">
        <f>E54/$H54</f>
        <v>0</v>
      </c>
      <c r="K54">
        <f>ABS((I54+J54)-(I55+J55))</f>
        <v>0.16949401843498729</v>
      </c>
      <c r="L54">
        <f>IF(K54&lt;0.05,1,0)</f>
        <v>0</v>
      </c>
    </row>
    <row r="55" spans="1:12" x14ac:dyDescent="0.2">
      <c r="A55" t="s">
        <v>2444</v>
      </c>
      <c r="B55" t="s">
        <v>1105</v>
      </c>
      <c r="C55">
        <v>1</v>
      </c>
      <c r="D55">
        <v>22826</v>
      </c>
      <c r="E55">
        <v>1027</v>
      </c>
      <c r="F55">
        <v>1</v>
      </c>
      <c r="G55">
        <v>0</v>
      </c>
      <c r="H55">
        <f>SUM(D54:E55)</f>
        <v>40792</v>
      </c>
      <c r="I55">
        <f>D55/$H54</f>
        <v>0.55957050402039621</v>
      </c>
      <c r="J55">
        <f>E55/$H54</f>
        <v>2.5176505197097469E-2</v>
      </c>
      <c r="K55">
        <f>ABS((I54+J54)-(I55+J55))</f>
        <v>0.16949401843498729</v>
      </c>
      <c r="L55">
        <f>IF(K54&lt;0.05,1,0)</f>
        <v>0</v>
      </c>
    </row>
    <row r="56" spans="1:12" x14ac:dyDescent="0.2">
      <c r="A56" t="s">
        <v>2445</v>
      </c>
      <c r="B56" t="s">
        <v>2070</v>
      </c>
      <c r="C56">
        <v>0</v>
      </c>
      <c r="D56">
        <v>19999</v>
      </c>
      <c r="E56">
        <v>1939</v>
      </c>
      <c r="F56">
        <v>0</v>
      </c>
      <c r="G56">
        <v>1</v>
      </c>
      <c r="H56">
        <f>SUM(D56:E57)</f>
        <v>44775</v>
      </c>
      <c r="I56">
        <f>D56/$H56</f>
        <v>0.44665549972082635</v>
      </c>
      <c r="J56">
        <f>E56/$H56</f>
        <v>4.3305415968732552E-2</v>
      </c>
      <c r="K56">
        <f>ABS((I56+J56)-(I57+J57))</f>
        <v>2.0078168620882186E-2</v>
      </c>
      <c r="L56">
        <f>IF(K56&lt;0.05,1,0)</f>
        <v>1</v>
      </c>
    </row>
    <row r="57" spans="1:12" x14ac:dyDescent="0.2">
      <c r="A57" t="s">
        <v>2445</v>
      </c>
      <c r="B57" t="s">
        <v>2071</v>
      </c>
      <c r="C57">
        <v>1</v>
      </c>
      <c r="D57">
        <v>22837</v>
      </c>
      <c r="E57">
        <v>0</v>
      </c>
      <c r="F57">
        <v>0</v>
      </c>
      <c r="G57">
        <v>0</v>
      </c>
      <c r="H57">
        <f>SUM(D56:E57)</f>
        <v>44775</v>
      </c>
      <c r="I57">
        <f>D57/$H56</f>
        <v>0.51003908431044109</v>
      </c>
      <c r="J57">
        <f>E57/$H56</f>
        <v>0</v>
      </c>
      <c r="K57">
        <f>ABS((I56+J56)-(I57+J57))</f>
        <v>2.0078168620882186E-2</v>
      </c>
      <c r="L57">
        <f>IF(K56&lt;0.05,1,0)</f>
        <v>1</v>
      </c>
    </row>
    <row r="58" spans="1:12" x14ac:dyDescent="0.2">
      <c r="A58" t="s">
        <v>2587</v>
      </c>
      <c r="B58" t="s">
        <v>2072</v>
      </c>
      <c r="C58">
        <v>1</v>
      </c>
      <c r="D58">
        <v>22261</v>
      </c>
      <c r="E58">
        <v>0</v>
      </c>
      <c r="F58">
        <v>0</v>
      </c>
      <c r="G58">
        <v>1</v>
      </c>
      <c r="H58">
        <f>SUM(D58:E59)</f>
        <v>43906</v>
      </c>
      <c r="I58">
        <f>D58/$H58</f>
        <v>0.50701498656220112</v>
      </c>
      <c r="J58">
        <f>E58/$H58</f>
        <v>0</v>
      </c>
      <c r="K58">
        <f>ABS((I58+J58)-(I59+J59))</f>
        <v>1.4029973124402184E-2</v>
      </c>
      <c r="L58">
        <f>IF(K58&lt;0.05,1,0)</f>
        <v>1</v>
      </c>
    </row>
    <row r="59" spans="1:12" x14ac:dyDescent="0.2">
      <c r="A59" t="s">
        <v>2587</v>
      </c>
      <c r="B59" t="s">
        <v>1458</v>
      </c>
      <c r="C59">
        <v>0</v>
      </c>
      <c r="D59">
        <v>21002</v>
      </c>
      <c r="E59">
        <v>643</v>
      </c>
      <c r="F59">
        <v>1</v>
      </c>
      <c r="G59">
        <v>0</v>
      </c>
      <c r="H59">
        <f>SUM(D58:E59)</f>
        <v>43906</v>
      </c>
      <c r="I59">
        <f>D59/$H58</f>
        <v>0.47834009019268436</v>
      </c>
      <c r="J59">
        <f>E59/$H58</f>
        <v>1.4644923245114563E-2</v>
      </c>
      <c r="K59">
        <f>ABS((I58+J58)-(I59+J59))</f>
        <v>1.4029973124402184E-2</v>
      </c>
      <c r="L59">
        <f>IF(K58&lt;0.05,1,0)</f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 tint="-0.249977111117893"/>
  </sheetPr>
  <dimension ref="A1:L205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6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1922</v>
      </c>
      <c r="C2">
        <v>1</v>
      </c>
      <c r="D2">
        <v>5245</v>
      </c>
      <c r="E2">
        <v>264</v>
      </c>
      <c r="F2">
        <v>0</v>
      </c>
      <c r="G2">
        <v>1</v>
      </c>
      <c r="H2">
        <f>SUM(D2:E3)</f>
        <v>10372</v>
      </c>
      <c r="I2">
        <f>D2/$H2</f>
        <v>0.50568839182414194</v>
      </c>
      <c r="J2">
        <f>E2/$H2</f>
        <v>2.545314307751639E-2</v>
      </c>
      <c r="K2">
        <f>ABS((I2+J2)-(I3+J3))</f>
        <v>6.2283069803316604E-2</v>
      </c>
      <c r="L2">
        <f>IF(K2&lt;0.05,1,0)</f>
        <v>0</v>
      </c>
    </row>
    <row r="3" spans="1:12" x14ac:dyDescent="0.2">
      <c r="A3" t="s">
        <v>2446</v>
      </c>
      <c r="B3" t="s">
        <v>1437</v>
      </c>
      <c r="C3">
        <v>0</v>
      </c>
      <c r="D3">
        <v>4623</v>
      </c>
      <c r="E3">
        <v>240</v>
      </c>
      <c r="F3">
        <v>1</v>
      </c>
      <c r="G3">
        <v>0</v>
      </c>
      <c r="H3">
        <f>SUM(D2:E3)</f>
        <v>10372</v>
      </c>
      <c r="I3">
        <f>D3/$H2</f>
        <v>0.44571924411878133</v>
      </c>
      <c r="J3">
        <f>E3/$H2</f>
        <v>2.3139220979560355E-2</v>
      </c>
      <c r="K3">
        <f>ABS((I2+J2)-(I3+J3))</f>
        <v>6.2283069803316604E-2</v>
      </c>
      <c r="L3">
        <f>IF(K2&lt;0.05,1,0)</f>
        <v>0</v>
      </c>
    </row>
    <row r="4" spans="1:12" x14ac:dyDescent="0.2">
      <c r="A4" t="s">
        <v>2448</v>
      </c>
      <c r="B4" t="s">
        <v>1469</v>
      </c>
      <c r="C4">
        <v>1</v>
      </c>
      <c r="D4">
        <v>3563</v>
      </c>
      <c r="E4">
        <v>142</v>
      </c>
      <c r="F4">
        <v>1</v>
      </c>
      <c r="G4">
        <v>1</v>
      </c>
      <c r="H4">
        <f>SUM(D4:E5)</f>
        <v>4221</v>
      </c>
      <c r="I4">
        <f>D4/$H4</f>
        <v>0.84411276948590386</v>
      </c>
      <c r="J4">
        <f>E4/$H4</f>
        <v>3.3641317223406776E-2</v>
      </c>
      <c r="K4">
        <f>ABS((I4+J4)-(I5+J5))</f>
        <v>0.7555081734186212</v>
      </c>
      <c r="L4">
        <f>IF(K4&lt;0.05,1,0)</f>
        <v>0</v>
      </c>
    </row>
    <row r="5" spans="1:12" x14ac:dyDescent="0.2">
      <c r="A5" t="s">
        <v>2448</v>
      </c>
      <c r="B5" t="s">
        <v>2078</v>
      </c>
      <c r="C5">
        <v>0</v>
      </c>
      <c r="D5">
        <v>516</v>
      </c>
      <c r="E5">
        <v>0</v>
      </c>
      <c r="F5">
        <v>0</v>
      </c>
      <c r="G5">
        <v>0</v>
      </c>
      <c r="H5">
        <f>SUM(D4:E5)</f>
        <v>4221</v>
      </c>
      <c r="I5">
        <f>D5/$H4</f>
        <v>0.12224591329068941</v>
      </c>
      <c r="J5">
        <f>E5/$H4</f>
        <v>0</v>
      </c>
      <c r="K5">
        <f>ABS((I4+J4)-(I5+J5))</f>
        <v>0.7555081734186212</v>
      </c>
      <c r="L5">
        <f>IF(K4&lt;0.05,1,0)</f>
        <v>0</v>
      </c>
    </row>
    <row r="6" spans="1:12" x14ac:dyDescent="0.2">
      <c r="A6" t="s">
        <v>2451</v>
      </c>
      <c r="B6" t="s">
        <v>1480</v>
      </c>
      <c r="C6">
        <v>1</v>
      </c>
      <c r="D6">
        <v>5327</v>
      </c>
      <c r="E6">
        <v>329</v>
      </c>
      <c r="F6">
        <v>1</v>
      </c>
      <c r="G6">
        <v>1</v>
      </c>
      <c r="H6">
        <f>SUM(D6:E7)</f>
        <v>9001</v>
      </c>
      <c r="I6">
        <f>D6/$H6</f>
        <v>0.59182313076324855</v>
      </c>
      <c r="J6">
        <f>E6/$H6</f>
        <v>3.6551494278413511E-2</v>
      </c>
      <c r="K6">
        <f>ABS((I6+J6)-(I7+J7))</f>
        <v>0.25674925008332411</v>
      </c>
      <c r="L6">
        <f>IF(K6&lt;0.05,1,0)</f>
        <v>0</v>
      </c>
    </row>
    <row r="7" spans="1:12" x14ac:dyDescent="0.2">
      <c r="A7" t="s">
        <v>2451</v>
      </c>
      <c r="B7" t="s">
        <v>2083</v>
      </c>
      <c r="C7">
        <v>0</v>
      </c>
      <c r="D7">
        <v>3345</v>
      </c>
      <c r="E7">
        <v>0</v>
      </c>
      <c r="F7">
        <v>0</v>
      </c>
      <c r="G7">
        <v>0</v>
      </c>
      <c r="H7">
        <f>SUM(D6:E7)</f>
        <v>9001</v>
      </c>
      <c r="I7">
        <f>D7/$H6</f>
        <v>0.37162537495833797</v>
      </c>
      <c r="J7">
        <f>E7/$H6</f>
        <v>0</v>
      </c>
      <c r="K7">
        <f>ABS((I6+J6)-(I7+J7))</f>
        <v>0.25674925008332411</v>
      </c>
      <c r="L7">
        <f>IF(K6&lt;0.05,1,0)</f>
        <v>0</v>
      </c>
    </row>
    <row r="8" spans="1:12" x14ac:dyDescent="0.2">
      <c r="A8" t="s">
        <v>2452</v>
      </c>
      <c r="B8" t="s">
        <v>2084</v>
      </c>
      <c r="C8">
        <v>1</v>
      </c>
      <c r="D8">
        <v>5799</v>
      </c>
      <c r="E8">
        <v>232</v>
      </c>
      <c r="F8">
        <v>0</v>
      </c>
      <c r="G8">
        <v>1</v>
      </c>
      <c r="H8">
        <f>SUM(D8:E9)</f>
        <v>10339</v>
      </c>
      <c r="I8">
        <f>D8/$H8</f>
        <v>0.56088596576071181</v>
      </c>
      <c r="J8">
        <f>E8/$H8</f>
        <v>2.2439307476545121E-2</v>
      </c>
      <c r="K8">
        <f>ABS((I8+J8)-(I9+J9))</f>
        <v>0.16665054647451388</v>
      </c>
      <c r="L8">
        <f>IF(K8&lt;0.05,1,0)</f>
        <v>0</v>
      </c>
    </row>
    <row r="9" spans="1:12" x14ac:dyDescent="0.2">
      <c r="A9" t="s">
        <v>2452</v>
      </c>
      <c r="B9" t="s">
        <v>2085</v>
      </c>
      <c r="C9">
        <v>0</v>
      </c>
      <c r="D9">
        <v>4053</v>
      </c>
      <c r="E9">
        <v>255</v>
      </c>
      <c r="F9">
        <v>0</v>
      </c>
      <c r="G9">
        <v>0</v>
      </c>
      <c r="H9">
        <f>SUM(D8:E9)</f>
        <v>10339</v>
      </c>
      <c r="I9">
        <f>D9/$H8</f>
        <v>0.39201083276912663</v>
      </c>
      <c r="J9">
        <f>E9/$H8</f>
        <v>2.4663893993616404E-2</v>
      </c>
      <c r="K9">
        <f>ABS((I8+J8)-(I9+J9))</f>
        <v>0.16665054647451388</v>
      </c>
      <c r="L9">
        <f>IF(K8&lt;0.05,1,0)</f>
        <v>0</v>
      </c>
    </row>
    <row r="10" spans="1:12" x14ac:dyDescent="0.2">
      <c r="A10" t="s">
        <v>2536</v>
      </c>
      <c r="B10" t="s">
        <v>2086</v>
      </c>
      <c r="C10">
        <v>0</v>
      </c>
      <c r="D10">
        <v>4976</v>
      </c>
      <c r="E10">
        <v>187</v>
      </c>
      <c r="F10">
        <v>0</v>
      </c>
      <c r="G10">
        <v>1</v>
      </c>
      <c r="H10">
        <f>SUM(D10:E11)</f>
        <v>11431</v>
      </c>
      <c r="I10">
        <f>D10/$H10</f>
        <v>0.43530749715685418</v>
      </c>
      <c r="J10">
        <f>E10/$H10</f>
        <v>1.6359023707462166E-2</v>
      </c>
      <c r="K10">
        <f>ABS((I10+J10)-(I11+J11))</f>
        <v>9.6666958271367287E-2</v>
      </c>
      <c r="L10">
        <f>IF(K10&lt;0.05,1,0)</f>
        <v>0</v>
      </c>
    </row>
    <row r="11" spans="1:12" x14ac:dyDescent="0.2">
      <c r="A11" t="s">
        <v>2536</v>
      </c>
      <c r="B11" t="s">
        <v>1929</v>
      </c>
      <c r="C11">
        <v>1</v>
      </c>
      <c r="D11">
        <v>5929</v>
      </c>
      <c r="E11">
        <v>339</v>
      </c>
      <c r="F11">
        <v>1</v>
      </c>
      <c r="G11">
        <v>0</v>
      </c>
      <c r="H11">
        <f>SUM(D10:E11)</f>
        <v>11431</v>
      </c>
      <c r="I11">
        <f>D11/$H10</f>
        <v>0.518677281077771</v>
      </c>
      <c r="J11">
        <f>E11/$H10</f>
        <v>2.9656198057912694E-2</v>
      </c>
      <c r="K11">
        <f>ABS((I10+J10)-(I11+J11))</f>
        <v>9.6666958271367287E-2</v>
      </c>
      <c r="L11">
        <f>IF(K10&lt;0.05,1,0)</f>
        <v>0</v>
      </c>
    </row>
    <row r="12" spans="1:12" x14ac:dyDescent="0.2">
      <c r="A12" t="s">
        <v>2537</v>
      </c>
      <c r="B12" t="s">
        <v>1488</v>
      </c>
      <c r="C12">
        <v>1</v>
      </c>
      <c r="D12">
        <v>7625</v>
      </c>
      <c r="E12">
        <v>0</v>
      </c>
      <c r="F12">
        <v>1</v>
      </c>
      <c r="G12">
        <v>1</v>
      </c>
      <c r="H12">
        <f>SUM(D12:E13)</f>
        <v>12778</v>
      </c>
      <c r="I12">
        <f>D12/$H12</f>
        <v>0.59672875254343405</v>
      </c>
      <c r="J12">
        <f>E12/$H12</f>
        <v>0</v>
      </c>
      <c r="K12">
        <f>ABS((I12+J12)-(I13+J13))</f>
        <v>0.1934575050868681</v>
      </c>
      <c r="L12">
        <f>IF(K12&lt;0.05,1,0)</f>
        <v>0</v>
      </c>
    </row>
    <row r="13" spans="1:12" x14ac:dyDescent="0.2">
      <c r="A13" t="s">
        <v>2537</v>
      </c>
      <c r="B13" t="s">
        <v>2087</v>
      </c>
      <c r="C13">
        <v>0</v>
      </c>
      <c r="D13">
        <v>4935</v>
      </c>
      <c r="E13">
        <v>218</v>
      </c>
      <c r="F13">
        <v>0</v>
      </c>
      <c r="G13">
        <v>0</v>
      </c>
      <c r="H13">
        <f>SUM(D12:E13)</f>
        <v>12778</v>
      </c>
      <c r="I13">
        <f>D13/$H12</f>
        <v>0.38621067459696351</v>
      </c>
      <c r="J13">
        <f>E13/$H12</f>
        <v>1.7060572859602441E-2</v>
      </c>
      <c r="K13">
        <f>ABS((I12+J12)-(I13+J13))</f>
        <v>0.1934575050868681</v>
      </c>
      <c r="L13">
        <f>IF(K12&lt;0.05,1,0)</f>
        <v>0</v>
      </c>
    </row>
    <row r="14" spans="1:12" x14ac:dyDescent="0.2">
      <c r="A14" t="s">
        <v>2588</v>
      </c>
      <c r="B14" t="s">
        <v>2088</v>
      </c>
      <c r="C14">
        <v>0</v>
      </c>
      <c r="D14">
        <v>5929</v>
      </c>
      <c r="E14">
        <v>230</v>
      </c>
      <c r="F14">
        <v>0</v>
      </c>
      <c r="G14">
        <v>1</v>
      </c>
      <c r="H14">
        <f>SUM(D14:E15)</f>
        <v>12437</v>
      </c>
      <c r="I14">
        <f>D14/$H14</f>
        <v>0.4767226823188872</v>
      </c>
      <c r="J14">
        <f>E14/$H14</f>
        <v>1.8493205757015359E-2</v>
      </c>
      <c r="K14">
        <f>ABS((I14+J14)-(I15+J15))</f>
        <v>9.56822384819489E-3</v>
      </c>
      <c r="L14">
        <f>IF(K14&lt;0.05,1,0)</f>
        <v>1</v>
      </c>
    </row>
    <row r="15" spans="1:12" x14ac:dyDescent="0.2">
      <c r="A15" t="s">
        <v>2588</v>
      </c>
      <c r="B15" t="s">
        <v>2089</v>
      </c>
      <c r="C15">
        <v>1</v>
      </c>
      <c r="D15">
        <v>6004</v>
      </c>
      <c r="E15">
        <v>274</v>
      </c>
      <c r="F15">
        <v>0</v>
      </c>
      <c r="G15">
        <v>0</v>
      </c>
      <c r="H15">
        <f>SUM(D14:E15)</f>
        <v>12437</v>
      </c>
      <c r="I15">
        <f>D15/$H14</f>
        <v>0.48275307550052265</v>
      </c>
      <c r="J15">
        <f>E15/$H14</f>
        <v>2.2031036423574818E-2</v>
      </c>
      <c r="K15">
        <f>ABS((I14+J14)-(I15+J15))</f>
        <v>9.56822384819489E-3</v>
      </c>
      <c r="L15">
        <f>IF(K14&lt;0.05,1,0)</f>
        <v>1</v>
      </c>
    </row>
    <row r="16" spans="1:12" x14ac:dyDescent="0.2">
      <c r="A16" t="s">
        <v>2569</v>
      </c>
      <c r="B16" t="s">
        <v>2090</v>
      </c>
      <c r="C16">
        <v>1</v>
      </c>
      <c r="D16">
        <v>7608</v>
      </c>
      <c r="E16">
        <v>0</v>
      </c>
      <c r="F16">
        <v>0</v>
      </c>
      <c r="G16">
        <v>1</v>
      </c>
      <c r="H16">
        <f>SUM(D16:E17)</f>
        <v>10585</v>
      </c>
      <c r="I16">
        <f>D16/$H16</f>
        <v>0.7187529522909778</v>
      </c>
      <c r="J16">
        <f>E16/$H16</f>
        <v>0</v>
      </c>
      <c r="K16">
        <f>ABS((I16+J16)-(I17+J17))</f>
        <v>0.4375059045819556</v>
      </c>
      <c r="L16">
        <f>IF(K16&lt;0.05,1,0)</f>
        <v>0</v>
      </c>
    </row>
    <row r="17" spans="1:12" x14ac:dyDescent="0.2">
      <c r="A17" t="s">
        <v>2569</v>
      </c>
      <c r="B17" t="s">
        <v>1757</v>
      </c>
      <c r="C17">
        <v>0</v>
      </c>
      <c r="D17">
        <v>2783</v>
      </c>
      <c r="E17">
        <v>194</v>
      </c>
      <c r="F17">
        <v>0</v>
      </c>
      <c r="G17">
        <v>0</v>
      </c>
      <c r="H17">
        <f>SUM(D16:E17)</f>
        <v>10585</v>
      </c>
      <c r="I17">
        <f>D17/$H16</f>
        <v>0.26291922531884743</v>
      </c>
      <c r="J17">
        <f>E17/$H16</f>
        <v>1.8327822390174775E-2</v>
      </c>
      <c r="K17">
        <f>ABS((I16+J16)-(I17+J17))</f>
        <v>0.4375059045819556</v>
      </c>
      <c r="L17">
        <f>IF(K16&lt;0.05,1,0)</f>
        <v>0</v>
      </c>
    </row>
    <row r="18" spans="1:12" x14ac:dyDescent="0.2">
      <c r="A18" t="s">
        <v>2454</v>
      </c>
      <c r="B18" t="s">
        <v>1498</v>
      </c>
      <c r="C18">
        <v>1</v>
      </c>
      <c r="D18">
        <v>6323</v>
      </c>
      <c r="E18">
        <v>290</v>
      </c>
      <c r="F18">
        <v>1</v>
      </c>
      <c r="G18">
        <v>1</v>
      </c>
      <c r="H18">
        <f>SUM(D18:E19)</f>
        <v>11718</v>
      </c>
      <c r="I18">
        <f>D18/$H18</f>
        <v>0.5395972008875235</v>
      </c>
      <c r="J18">
        <f>E18/$H18</f>
        <v>2.4748250554702169E-2</v>
      </c>
      <c r="K18">
        <f>ABS((I18+J18)-(I19+J19))</f>
        <v>0.12869090288445134</v>
      </c>
      <c r="L18">
        <f>IF(K18&lt;0.05,1,0)</f>
        <v>0</v>
      </c>
    </row>
    <row r="19" spans="1:12" x14ac:dyDescent="0.2">
      <c r="A19" t="s">
        <v>2454</v>
      </c>
      <c r="B19" t="s">
        <v>1936</v>
      </c>
      <c r="C19">
        <v>0</v>
      </c>
      <c r="D19">
        <v>4918</v>
      </c>
      <c r="E19">
        <v>187</v>
      </c>
      <c r="F19">
        <v>0</v>
      </c>
      <c r="G19">
        <v>0</v>
      </c>
      <c r="H19">
        <f>SUM(D18:E19)</f>
        <v>11718</v>
      </c>
      <c r="I19">
        <f>D19/$H18</f>
        <v>0.41969619388974228</v>
      </c>
      <c r="J19">
        <f>E19/$H18</f>
        <v>1.5958354668032089E-2</v>
      </c>
      <c r="K19">
        <f>ABS((I18+J18)-(I19+J19))</f>
        <v>0.12869090288445134</v>
      </c>
      <c r="L19">
        <f>IF(K18&lt;0.05,1,0)</f>
        <v>0</v>
      </c>
    </row>
    <row r="20" spans="1:12" x14ac:dyDescent="0.2">
      <c r="A20" t="s">
        <v>2455</v>
      </c>
      <c r="B20" t="s">
        <v>2092</v>
      </c>
      <c r="C20">
        <v>0</v>
      </c>
      <c r="D20">
        <v>2989</v>
      </c>
      <c r="E20">
        <v>0</v>
      </c>
      <c r="F20">
        <v>0</v>
      </c>
      <c r="G20">
        <v>1</v>
      </c>
      <c r="H20">
        <f>SUM(D20:E21)</f>
        <v>8727</v>
      </c>
      <c r="I20">
        <f>D20/$H20</f>
        <v>0.34250028646728542</v>
      </c>
      <c r="J20">
        <f>E20/$H20</f>
        <v>0</v>
      </c>
      <c r="K20">
        <f>ABS((I20+J20)-(I21+J21))</f>
        <v>0.31499942706542911</v>
      </c>
      <c r="L20">
        <f>IF(K20&lt;0.05,1,0)</f>
        <v>0</v>
      </c>
    </row>
    <row r="21" spans="1:12" x14ac:dyDescent="0.2">
      <c r="A21" t="s">
        <v>2455</v>
      </c>
      <c r="B21" t="s">
        <v>2093</v>
      </c>
      <c r="C21">
        <v>1</v>
      </c>
      <c r="D21">
        <v>5297</v>
      </c>
      <c r="E21">
        <v>441</v>
      </c>
      <c r="F21">
        <v>0</v>
      </c>
      <c r="G21">
        <v>0</v>
      </c>
      <c r="H21">
        <f>SUM(D20:E21)</f>
        <v>8727</v>
      </c>
      <c r="I21">
        <f>D21/$H20</f>
        <v>0.60696688438180357</v>
      </c>
      <c r="J21">
        <f>E21/$H20</f>
        <v>5.0532829150910966E-2</v>
      </c>
      <c r="K21">
        <f>ABS((I20+J20)-(I21+J21))</f>
        <v>0.31499942706542911</v>
      </c>
      <c r="L21">
        <f>IF(K20&lt;0.05,1,0)</f>
        <v>0</v>
      </c>
    </row>
    <row r="22" spans="1:12" x14ac:dyDescent="0.2">
      <c r="A22" t="s">
        <v>2538</v>
      </c>
      <c r="B22" t="s">
        <v>1772</v>
      </c>
      <c r="C22">
        <v>0</v>
      </c>
      <c r="D22">
        <v>5566</v>
      </c>
      <c r="E22">
        <v>184</v>
      </c>
      <c r="F22">
        <v>0</v>
      </c>
      <c r="G22">
        <v>1</v>
      </c>
      <c r="H22">
        <f>SUM(D22:E23)</f>
        <v>12912</v>
      </c>
      <c r="I22">
        <f>D22/$H22</f>
        <v>0.43107187112763323</v>
      </c>
      <c r="J22">
        <f>E22/$H22</f>
        <v>1.4250309789343246E-2</v>
      </c>
      <c r="K22">
        <f>ABS((I22+J22)-(I23+J23))</f>
        <v>0.10935563816604699</v>
      </c>
      <c r="L22">
        <f>IF(K22&lt;0.05,1,0)</f>
        <v>0</v>
      </c>
    </row>
    <row r="23" spans="1:12" x14ac:dyDescent="0.2">
      <c r="A23" t="s">
        <v>2538</v>
      </c>
      <c r="B23" t="s">
        <v>1775</v>
      </c>
      <c r="C23">
        <v>1</v>
      </c>
      <c r="D23">
        <v>6854</v>
      </c>
      <c r="E23">
        <v>308</v>
      </c>
      <c r="F23">
        <v>1</v>
      </c>
      <c r="G23">
        <v>0</v>
      </c>
      <c r="H23">
        <f>SUM(D22:E23)</f>
        <v>12912</v>
      </c>
      <c r="I23">
        <f>D23/$H22</f>
        <v>0.53082403965303593</v>
      </c>
      <c r="J23">
        <f>E23/$H22</f>
        <v>2.385377942998761E-2</v>
      </c>
      <c r="K23">
        <f>ABS((I22+J22)-(I23+J23))</f>
        <v>0.10935563816604699</v>
      </c>
      <c r="L23">
        <f>IF(K22&lt;0.05,1,0)</f>
        <v>0</v>
      </c>
    </row>
    <row r="24" spans="1:12" x14ac:dyDescent="0.2">
      <c r="A24" t="s">
        <v>2456</v>
      </c>
      <c r="B24" t="s">
        <v>1504</v>
      </c>
      <c r="C24">
        <v>1</v>
      </c>
      <c r="D24">
        <v>3945</v>
      </c>
      <c r="E24">
        <v>310</v>
      </c>
      <c r="F24">
        <v>1</v>
      </c>
      <c r="G24">
        <v>1</v>
      </c>
      <c r="H24">
        <f>SUM(D24:E25)</f>
        <v>6954</v>
      </c>
      <c r="I24">
        <f>D24/$H24</f>
        <v>0.56729939603106128</v>
      </c>
      <c r="J24">
        <f>E24/$H24</f>
        <v>4.4578659764164509E-2</v>
      </c>
      <c r="K24">
        <f>ABS((I24+J24)-(I25+J25))</f>
        <v>0.22375611159045156</v>
      </c>
      <c r="L24">
        <f>IF(K24&lt;0.05,1,0)</f>
        <v>0</v>
      </c>
    </row>
    <row r="25" spans="1:12" x14ac:dyDescent="0.2">
      <c r="A25" t="s">
        <v>2456</v>
      </c>
      <c r="B25" t="s">
        <v>2094</v>
      </c>
      <c r="C25">
        <v>0</v>
      </c>
      <c r="D25">
        <v>2699</v>
      </c>
      <c r="E25">
        <v>0</v>
      </c>
      <c r="F25">
        <v>0</v>
      </c>
      <c r="G25">
        <v>0</v>
      </c>
      <c r="H25">
        <f>SUM(D24:E25)</f>
        <v>6954</v>
      </c>
      <c r="I25">
        <f>D25/$H24</f>
        <v>0.38812194420477425</v>
      </c>
      <c r="J25">
        <f>E25/$H24</f>
        <v>0</v>
      </c>
      <c r="K25">
        <f>ABS((I24+J24)-(I25+J25))</f>
        <v>0.22375611159045156</v>
      </c>
      <c r="L25">
        <f>IF(K24&lt;0.05,1,0)</f>
        <v>0</v>
      </c>
    </row>
    <row r="26" spans="1:12" x14ac:dyDescent="0.2">
      <c r="A26" t="s">
        <v>2458</v>
      </c>
      <c r="B26" t="s">
        <v>1510</v>
      </c>
      <c r="C26">
        <v>1</v>
      </c>
      <c r="D26">
        <v>3440</v>
      </c>
      <c r="E26">
        <v>258</v>
      </c>
      <c r="F26">
        <v>1</v>
      </c>
      <c r="G26">
        <v>1</v>
      </c>
      <c r="H26">
        <f>SUM(D26:E27)</f>
        <v>5299</v>
      </c>
      <c r="I26">
        <f>D26/$H26</f>
        <v>0.64917909039441402</v>
      </c>
      <c r="J26">
        <f>E26/$H26</f>
        <v>4.868843177958105E-2</v>
      </c>
      <c r="K26">
        <f>ABS((I26+J26)-(I27+J27))</f>
        <v>0.39573504434799017</v>
      </c>
      <c r="L26">
        <f>IF(K26&lt;0.05,1,0)</f>
        <v>0</v>
      </c>
    </row>
    <row r="27" spans="1:12" x14ac:dyDescent="0.2">
      <c r="A27" t="s">
        <v>2458</v>
      </c>
      <c r="B27" t="s">
        <v>556</v>
      </c>
      <c r="C27">
        <v>0</v>
      </c>
      <c r="D27">
        <v>1601</v>
      </c>
      <c r="E27">
        <v>0</v>
      </c>
      <c r="F27">
        <v>0</v>
      </c>
      <c r="G27">
        <v>0</v>
      </c>
      <c r="H27">
        <f>SUM(D26:E27)</f>
        <v>5299</v>
      </c>
      <c r="I27">
        <f>D27/$H26</f>
        <v>0.30213247782600489</v>
      </c>
      <c r="J27">
        <f>E27/$H26</f>
        <v>0</v>
      </c>
      <c r="K27">
        <f>ABS((I26+J26)-(I27+J27))</f>
        <v>0.39573504434799017</v>
      </c>
      <c r="L27">
        <f>IF(K26&lt;0.05,1,0)</f>
        <v>0</v>
      </c>
    </row>
    <row r="28" spans="1:12" x14ac:dyDescent="0.2">
      <c r="A28" t="s">
        <v>2459</v>
      </c>
      <c r="B28" t="s">
        <v>2096</v>
      </c>
      <c r="C28">
        <v>1</v>
      </c>
      <c r="D28">
        <v>5215</v>
      </c>
      <c r="E28">
        <v>276</v>
      </c>
      <c r="F28">
        <v>0</v>
      </c>
      <c r="G28">
        <v>1</v>
      </c>
      <c r="H28">
        <f>SUM(D28:E29)</f>
        <v>10916</v>
      </c>
      <c r="I28">
        <f>D28/$H28</f>
        <v>0.47773909857090507</v>
      </c>
      <c r="J28">
        <f>E28/$H28</f>
        <v>2.5283986808354707E-2</v>
      </c>
      <c r="K28">
        <f>ABS((I28+J28)-(I29+J29))</f>
        <v>6.0461707585195978E-3</v>
      </c>
      <c r="L28">
        <f>IF(K28&lt;0.05,1,0)</f>
        <v>1</v>
      </c>
    </row>
    <row r="29" spans="1:12" x14ac:dyDescent="0.2">
      <c r="A29" t="s">
        <v>2459</v>
      </c>
      <c r="B29" t="s">
        <v>1781</v>
      </c>
      <c r="C29">
        <v>0</v>
      </c>
      <c r="D29">
        <v>5171</v>
      </c>
      <c r="E29">
        <v>254</v>
      </c>
      <c r="F29">
        <v>0</v>
      </c>
      <c r="G29">
        <v>0</v>
      </c>
      <c r="H29">
        <f>SUM(D28:E29)</f>
        <v>10916</v>
      </c>
      <c r="I29">
        <f>D29/$H28</f>
        <v>0.47370831806522534</v>
      </c>
      <c r="J29">
        <f>E29/$H28</f>
        <v>2.3268596555514841E-2</v>
      </c>
      <c r="K29">
        <f>ABS((I28+J28)-(I29+J29))</f>
        <v>6.0461707585195978E-3</v>
      </c>
      <c r="L29">
        <f>IF(K28&lt;0.05,1,0)</f>
        <v>1</v>
      </c>
    </row>
    <row r="30" spans="1:12" x14ac:dyDescent="0.2">
      <c r="A30" t="s">
        <v>2460</v>
      </c>
      <c r="B30" t="s">
        <v>1515</v>
      </c>
      <c r="C30">
        <v>1</v>
      </c>
      <c r="D30">
        <v>6273</v>
      </c>
      <c r="E30">
        <v>290</v>
      </c>
      <c r="F30">
        <v>1</v>
      </c>
      <c r="G30">
        <v>1</v>
      </c>
      <c r="H30">
        <f>SUM(D30:E31)</f>
        <v>11429</v>
      </c>
      <c r="I30">
        <f>D30/$H30</f>
        <v>0.54886691749059413</v>
      </c>
      <c r="J30">
        <f>E30/$H30</f>
        <v>2.5374048473182257E-2</v>
      </c>
      <c r="K30">
        <f>ABS((I30+J30)-(I31+J31))</f>
        <v>0.14848193192755271</v>
      </c>
      <c r="L30">
        <f>IF(K30&lt;0.05,1,0)</f>
        <v>0</v>
      </c>
    </row>
    <row r="31" spans="1:12" x14ac:dyDescent="0.2">
      <c r="A31" t="s">
        <v>2460</v>
      </c>
      <c r="B31" t="s">
        <v>1782</v>
      </c>
      <c r="C31">
        <v>0</v>
      </c>
      <c r="D31">
        <v>4691</v>
      </c>
      <c r="E31">
        <v>175</v>
      </c>
      <c r="F31">
        <v>0</v>
      </c>
      <c r="G31">
        <v>0</v>
      </c>
      <c r="H31">
        <f>SUM(D30:E31)</f>
        <v>11429</v>
      </c>
      <c r="I31">
        <f>D31/$H30</f>
        <v>0.41044710823344127</v>
      </c>
      <c r="J31">
        <f>E31/$H30</f>
        <v>1.5311925802782395E-2</v>
      </c>
      <c r="K31">
        <f>ABS((I30+J30)-(I31+J31))</f>
        <v>0.14848193192755271</v>
      </c>
      <c r="L31">
        <f>IF(K30&lt;0.05,1,0)</f>
        <v>0</v>
      </c>
    </row>
    <row r="32" spans="1:12" x14ac:dyDescent="0.2">
      <c r="A32" t="s">
        <v>2571</v>
      </c>
      <c r="B32" t="s">
        <v>1518</v>
      </c>
      <c r="C32">
        <v>1</v>
      </c>
      <c r="D32">
        <v>5499</v>
      </c>
      <c r="E32">
        <v>399</v>
      </c>
      <c r="F32">
        <v>0</v>
      </c>
      <c r="G32">
        <v>1</v>
      </c>
      <c r="H32">
        <f>SUM(D32:E33)</f>
        <v>11746</v>
      </c>
      <c r="I32">
        <f>D32/$H32</f>
        <v>0.46815937340371189</v>
      </c>
      <c r="J32">
        <f>E32/$H32</f>
        <v>3.396901072705602E-2</v>
      </c>
      <c r="K32">
        <f>ABS((I32+J32)-(I33+J33))</f>
        <v>4.2567682615358149E-3</v>
      </c>
      <c r="L32">
        <f>IF(K32&lt;0.05,1,0)</f>
        <v>1</v>
      </c>
    </row>
    <row r="33" spans="1:12" x14ac:dyDescent="0.2">
      <c r="A33" t="s">
        <v>2571</v>
      </c>
      <c r="B33" t="s">
        <v>2099</v>
      </c>
      <c r="C33">
        <v>0</v>
      </c>
      <c r="D33">
        <v>5848</v>
      </c>
      <c r="E33">
        <v>0</v>
      </c>
      <c r="F33">
        <v>0</v>
      </c>
      <c r="G33">
        <v>0</v>
      </c>
      <c r="H33">
        <f>SUM(D32:E33)</f>
        <v>11746</v>
      </c>
      <c r="I33">
        <f>D33/$H32</f>
        <v>0.49787161586923206</v>
      </c>
      <c r="J33">
        <f>E33/$H32</f>
        <v>0</v>
      </c>
      <c r="K33">
        <f>ABS((I32+J32)-(I33+J33))</f>
        <v>4.2567682615358149E-3</v>
      </c>
      <c r="L33">
        <f>IF(K32&lt;0.05,1,0)</f>
        <v>1</v>
      </c>
    </row>
    <row r="34" spans="1:12" x14ac:dyDescent="0.2">
      <c r="A34" t="s">
        <v>2462</v>
      </c>
      <c r="B34" t="s">
        <v>1236</v>
      </c>
      <c r="C34">
        <v>1</v>
      </c>
      <c r="D34">
        <v>6303</v>
      </c>
      <c r="E34">
        <v>237</v>
      </c>
      <c r="F34">
        <v>0</v>
      </c>
      <c r="G34">
        <v>1</v>
      </c>
      <c r="H34">
        <f>SUM(D34:E35)</f>
        <v>12975</v>
      </c>
      <c r="I34">
        <f>D34/$H34</f>
        <v>0.48578034682080923</v>
      </c>
      <c r="J34">
        <f>E34/$H34</f>
        <v>1.8265895953757227E-2</v>
      </c>
      <c r="K34">
        <f>ABS((I34+J34)-(I35+J35))</f>
        <v>8.0924855491329439E-3</v>
      </c>
      <c r="L34">
        <f>IF(K34&lt;0.05,1,0)</f>
        <v>1</v>
      </c>
    </row>
    <row r="35" spans="1:12" x14ac:dyDescent="0.2">
      <c r="A35" t="s">
        <v>2462</v>
      </c>
      <c r="B35" t="s">
        <v>2100</v>
      </c>
      <c r="C35">
        <v>0</v>
      </c>
      <c r="D35">
        <v>6192</v>
      </c>
      <c r="E35">
        <v>243</v>
      </c>
      <c r="F35">
        <v>0</v>
      </c>
      <c r="G35">
        <v>0</v>
      </c>
      <c r="H35">
        <f>SUM(D34:E35)</f>
        <v>12975</v>
      </c>
      <c r="I35">
        <f>D35/$H34</f>
        <v>0.47722543352601154</v>
      </c>
      <c r="J35">
        <f>E35/$H34</f>
        <v>1.8728323699421966E-2</v>
      </c>
      <c r="K35">
        <f>ABS((I34+J34)-(I35+J35))</f>
        <v>8.0924855491329439E-3</v>
      </c>
      <c r="L35">
        <f>IF(K34&lt;0.05,1,0)</f>
        <v>1</v>
      </c>
    </row>
    <row r="36" spans="1:12" x14ac:dyDescent="0.2">
      <c r="A36" t="s">
        <v>2463</v>
      </c>
      <c r="B36" t="s">
        <v>2101</v>
      </c>
      <c r="C36">
        <v>0</v>
      </c>
      <c r="D36">
        <v>4655</v>
      </c>
      <c r="E36">
        <v>266</v>
      </c>
      <c r="F36">
        <v>0</v>
      </c>
      <c r="G36">
        <v>1</v>
      </c>
      <c r="H36">
        <f>SUM(D36:E37)</f>
        <v>11505</v>
      </c>
      <c r="I36">
        <f>D36/$H36</f>
        <v>0.40460669274228594</v>
      </c>
      <c r="J36">
        <f>E36/$H36</f>
        <v>2.3120382442416341E-2</v>
      </c>
      <c r="K36">
        <f>ABS((I36+J36)-(I37+J37))</f>
        <v>0.14454584963059541</v>
      </c>
      <c r="L36">
        <f>IF(K36&lt;0.05,1,0)</f>
        <v>0</v>
      </c>
    </row>
    <row r="37" spans="1:12" x14ac:dyDescent="0.2">
      <c r="A37" t="s">
        <v>2463</v>
      </c>
      <c r="B37" t="s">
        <v>1521</v>
      </c>
      <c r="C37">
        <v>1</v>
      </c>
      <c r="D37">
        <v>6298</v>
      </c>
      <c r="E37">
        <v>286</v>
      </c>
      <c r="F37">
        <v>1</v>
      </c>
      <c r="G37">
        <v>0</v>
      </c>
      <c r="H37">
        <f>SUM(D36:E37)</f>
        <v>11505</v>
      </c>
      <c r="I37">
        <f>D37/$H36</f>
        <v>0.54741416775315077</v>
      </c>
      <c r="J37">
        <f>E37/$H36</f>
        <v>2.4858757062146894E-2</v>
      </c>
      <c r="K37">
        <f>ABS((I36+J36)-(I37+J37))</f>
        <v>0.14454584963059541</v>
      </c>
      <c r="L37">
        <f>IF(K36&lt;0.05,1,0)</f>
        <v>0</v>
      </c>
    </row>
    <row r="38" spans="1:12" x14ac:dyDescent="0.2">
      <c r="A38" t="s">
        <v>2539</v>
      </c>
      <c r="B38" t="s">
        <v>2103</v>
      </c>
      <c r="C38">
        <v>0</v>
      </c>
      <c r="D38">
        <v>5183</v>
      </c>
      <c r="E38">
        <v>295</v>
      </c>
      <c r="F38">
        <v>0</v>
      </c>
      <c r="G38">
        <v>1</v>
      </c>
      <c r="H38">
        <f>SUM(D38:E39)</f>
        <v>11414</v>
      </c>
      <c r="I38">
        <f>D38/$H38</f>
        <v>0.45409146661994043</v>
      </c>
      <c r="J38">
        <f>E38/$H38</f>
        <v>2.5845452952514458E-2</v>
      </c>
      <c r="K38">
        <f>ABS((I38+J38)-(I39+J39))</f>
        <v>4.0126160855090243E-2</v>
      </c>
      <c r="L38">
        <f>IF(K38&lt;0.05,1,0)</f>
        <v>1</v>
      </c>
    </row>
    <row r="39" spans="1:12" x14ac:dyDescent="0.2">
      <c r="A39" t="s">
        <v>2539</v>
      </c>
      <c r="B39" t="s">
        <v>2104</v>
      </c>
      <c r="C39">
        <v>1</v>
      </c>
      <c r="D39">
        <v>5631</v>
      </c>
      <c r="E39">
        <v>305</v>
      </c>
      <c r="F39">
        <v>0</v>
      </c>
      <c r="G39">
        <v>0</v>
      </c>
      <c r="H39">
        <f>SUM(D38:E39)</f>
        <v>11414</v>
      </c>
      <c r="I39">
        <f>D39/$H38</f>
        <v>0.49334151042579288</v>
      </c>
      <c r="J39">
        <f>E39/$H38</f>
        <v>2.6721570001752234E-2</v>
      </c>
      <c r="K39">
        <f>ABS((I38+J38)-(I39+J39))</f>
        <v>4.0126160855090243E-2</v>
      </c>
      <c r="L39">
        <f>IF(K38&lt;0.05,1,0)</f>
        <v>1</v>
      </c>
    </row>
    <row r="40" spans="1:12" x14ac:dyDescent="0.2">
      <c r="A40" t="s">
        <v>2464</v>
      </c>
      <c r="B40" t="s">
        <v>2105</v>
      </c>
      <c r="C40">
        <v>0</v>
      </c>
      <c r="D40">
        <v>5461</v>
      </c>
      <c r="E40">
        <v>0</v>
      </c>
      <c r="F40">
        <v>0</v>
      </c>
      <c r="G40">
        <v>1</v>
      </c>
      <c r="H40">
        <f>SUM(D40:E41)</f>
        <v>11701</v>
      </c>
      <c r="I40">
        <f>D40/$H40</f>
        <v>0.46671224681651141</v>
      </c>
      <c r="J40">
        <f>E40/$H40</f>
        <v>0</v>
      </c>
      <c r="K40">
        <f>ABS((I40+J40)-(I41+J41))</f>
        <v>6.6575506366977122E-2</v>
      </c>
      <c r="L40">
        <f>IF(K40&lt;0.05,1,0)</f>
        <v>0</v>
      </c>
    </row>
    <row r="41" spans="1:12" x14ac:dyDescent="0.2">
      <c r="A41" t="s">
        <v>2464</v>
      </c>
      <c r="B41" t="s">
        <v>1741</v>
      </c>
      <c r="C41">
        <v>1</v>
      </c>
      <c r="D41">
        <v>5979</v>
      </c>
      <c r="E41">
        <v>261</v>
      </c>
      <c r="F41">
        <v>1</v>
      </c>
      <c r="G41">
        <v>0</v>
      </c>
      <c r="H41">
        <f>SUM(D40:E41)</f>
        <v>11701</v>
      </c>
      <c r="I41">
        <f>D41/$H40</f>
        <v>0.51098196735321766</v>
      </c>
      <c r="J41">
        <f>E41/$H40</f>
        <v>2.2305785830270916E-2</v>
      </c>
      <c r="K41">
        <f>ABS((I40+J40)-(I41+J41))</f>
        <v>6.6575506366977122E-2</v>
      </c>
      <c r="L41">
        <f>IF(K40&lt;0.05,1,0)</f>
        <v>0</v>
      </c>
    </row>
    <row r="42" spans="1:12" x14ac:dyDescent="0.2">
      <c r="A42" t="s">
        <v>2465</v>
      </c>
      <c r="B42" t="s">
        <v>2108</v>
      </c>
      <c r="C42">
        <v>1</v>
      </c>
      <c r="D42">
        <v>6338</v>
      </c>
      <c r="E42">
        <v>234</v>
      </c>
      <c r="F42">
        <v>0</v>
      </c>
      <c r="G42">
        <v>1</v>
      </c>
      <c r="H42">
        <f>SUM(D42:E43)</f>
        <v>12932</v>
      </c>
      <c r="I42">
        <f>D42/$H42</f>
        <v>0.49010207237859571</v>
      </c>
      <c r="J42">
        <f>E42/$H42</f>
        <v>1.8094648932879678E-2</v>
      </c>
      <c r="K42">
        <f>ABS((I42+J42)-(I43+J43))</f>
        <v>1.6393442622950838E-2</v>
      </c>
      <c r="L42">
        <f>IF(K42&lt;0.05,1,0)</f>
        <v>1</v>
      </c>
    </row>
    <row r="43" spans="1:12" x14ac:dyDescent="0.2">
      <c r="A43" t="s">
        <v>2465</v>
      </c>
      <c r="B43" t="s">
        <v>1786</v>
      </c>
      <c r="C43">
        <v>0</v>
      </c>
      <c r="D43">
        <v>6078</v>
      </c>
      <c r="E43">
        <v>282</v>
      </c>
      <c r="F43">
        <v>0</v>
      </c>
      <c r="G43">
        <v>0</v>
      </c>
      <c r="H43">
        <f>SUM(D42:E43)</f>
        <v>12932</v>
      </c>
      <c r="I43">
        <f>D43/$H42</f>
        <v>0.46999690689761831</v>
      </c>
      <c r="J43">
        <f>E43/$H42</f>
        <v>2.1806371790906279E-2</v>
      </c>
      <c r="K43">
        <f>ABS((I42+J42)-(I43+J43))</f>
        <v>1.6393442622950838E-2</v>
      </c>
      <c r="L43">
        <f>IF(K42&lt;0.05,1,0)</f>
        <v>1</v>
      </c>
    </row>
    <row r="44" spans="1:12" x14ac:dyDescent="0.2">
      <c r="A44" t="s">
        <v>2573</v>
      </c>
      <c r="B44" t="s">
        <v>2109</v>
      </c>
      <c r="C44">
        <v>0</v>
      </c>
      <c r="D44">
        <v>5244</v>
      </c>
      <c r="E44">
        <v>212</v>
      </c>
      <c r="F44">
        <v>0</v>
      </c>
      <c r="G44">
        <v>1</v>
      </c>
      <c r="H44">
        <f>SUM(D44:E45)</f>
        <v>11222</v>
      </c>
      <c r="I44">
        <f>D44/$H44</f>
        <v>0.46729638210657637</v>
      </c>
      <c r="J44">
        <f>E44/$H44</f>
        <v>1.8891463197291035E-2</v>
      </c>
      <c r="K44">
        <f>ABS((I44+J44)-(I45+J45))</f>
        <v>2.7624309392265234E-2</v>
      </c>
      <c r="L44">
        <f>IF(K44&lt;0.05,1,0)</f>
        <v>1</v>
      </c>
    </row>
    <row r="45" spans="1:12" x14ac:dyDescent="0.2">
      <c r="A45" t="s">
        <v>2573</v>
      </c>
      <c r="B45" t="s">
        <v>1952</v>
      </c>
      <c r="C45">
        <v>1</v>
      </c>
      <c r="D45">
        <v>5473</v>
      </c>
      <c r="E45">
        <v>293</v>
      </c>
      <c r="F45">
        <v>1</v>
      </c>
      <c r="G45">
        <v>0</v>
      </c>
      <c r="H45">
        <f>SUM(D44:E45)</f>
        <v>11222</v>
      </c>
      <c r="I45">
        <f>D45/$H44</f>
        <v>0.48770272678666904</v>
      </c>
      <c r="J45">
        <f>E45/$H44</f>
        <v>2.6109427909463554E-2</v>
      </c>
      <c r="K45">
        <f>ABS((I44+J44)-(I45+J45))</f>
        <v>2.7624309392265234E-2</v>
      </c>
      <c r="L45">
        <f>IF(K44&lt;0.05,1,0)</f>
        <v>1</v>
      </c>
    </row>
    <row r="46" spans="1:12" x14ac:dyDescent="0.2">
      <c r="A46" t="s">
        <v>2466</v>
      </c>
      <c r="B46" t="s">
        <v>2111</v>
      </c>
      <c r="C46">
        <v>0</v>
      </c>
      <c r="D46">
        <v>5088</v>
      </c>
      <c r="E46">
        <v>262</v>
      </c>
      <c r="F46">
        <v>0</v>
      </c>
      <c r="G46">
        <v>1</v>
      </c>
      <c r="H46">
        <f>SUM(D46:E47)</f>
        <v>11051</v>
      </c>
      <c r="I46">
        <f>D46/$H46</f>
        <v>0.46041082254999549</v>
      </c>
      <c r="J46">
        <f>E46/$H46</f>
        <v>2.3708261695774138E-2</v>
      </c>
      <c r="K46">
        <f>ABS((I46+J46)-(I47+J47))</f>
        <v>3.1761831508460736E-2</v>
      </c>
      <c r="L46">
        <f>IF(K46&lt;0.05,1,0)</f>
        <v>1</v>
      </c>
    </row>
    <row r="47" spans="1:12" x14ac:dyDescent="0.2">
      <c r="A47" t="s">
        <v>2466</v>
      </c>
      <c r="B47" t="s">
        <v>1789</v>
      </c>
      <c r="C47">
        <v>1</v>
      </c>
      <c r="D47">
        <v>5362</v>
      </c>
      <c r="E47">
        <v>339</v>
      </c>
      <c r="F47">
        <v>1</v>
      </c>
      <c r="G47">
        <v>0</v>
      </c>
      <c r="H47">
        <f>SUM(D46:E47)</f>
        <v>11051</v>
      </c>
      <c r="I47">
        <f>D47/$H46</f>
        <v>0.48520495882725545</v>
      </c>
      <c r="J47">
        <f>E47/$H46</f>
        <v>3.0675956926974935E-2</v>
      </c>
      <c r="K47">
        <f>ABS((I46+J46)-(I47+J47))</f>
        <v>3.1761831508460736E-2</v>
      </c>
      <c r="L47">
        <f>IF(K46&lt;0.05,1,0)</f>
        <v>1</v>
      </c>
    </row>
    <row r="48" spans="1:12" x14ac:dyDescent="0.2">
      <c r="A48" t="s">
        <v>2574</v>
      </c>
      <c r="B48" t="s">
        <v>1956</v>
      </c>
      <c r="C48">
        <v>1</v>
      </c>
      <c r="D48">
        <v>3572</v>
      </c>
      <c r="E48">
        <v>243</v>
      </c>
      <c r="F48">
        <v>1</v>
      </c>
      <c r="G48">
        <v>1</v>
      </c>
      <c r="H48">
        <f>SUM(D48:E49)</f>
        <v>6535</v>
      </c>
      <c r="I48">
        <f>D48/$H48</f>
        <v>0.54659525631216521</v>
      </c>
      <c r="J48">
        <f>E48/$H48</f>
        <v>3.7184391736801839E-2</v>
      </c>
      <c r="K48">
        <f>ABS((I48+J48)-(I49+J49))</f>
        <v>0.16755929609793424</v>
      </c>
      <c r="L48">
        <f>IF(K48&lt;0.05,1,0)</f>
        <v>0</v>
      </c>
    </row>
    <row r="49" spans="1:12" x14ac:dyDescent="0.2">
      <c r="A49" t="s">
        <v>2574</v>
      </c>
      <c r="B49" t="s">
        <v>1387</v>
      </c>
      <c r="C49">
        <v>0</v>
      </c>
      <c r="D49">
        <v>2557</v>
      </c>
      <c r="E49">
        <v>163</v>
      </c>
      <c r="F49">
        <v>0</v>
      </c>
      <c r="G49">
        <v>0</v>
      </c>
      <c r="H49">
        <f>SUM(D48:E49)</f>
        <v>6535</v>
      </c>
      <c r="I49">
        <f>D49/$H48</f>
        <v>0.39127773527161436</v>
      </c>
      <c r="J49">
        <f>E49/$H48</f>
        <v>2.4942616679418515E-2</v>
      </c>
      <c r="K49">
        <f>ABS((I48+J48)-(I49+J49))</f>
        <v>0.16755929609793424</v>
      </c>
      <c r="L49">
        <f>IF(K48&lt;0.05,1,0)</f>
        <v>0</v>
      </c>
    </row>
    <row r="50" spans="1:12" x14ac:dyDescent="0.2">
      <c r="A50" t="s">
        <v>2540</v>
      </c>
      <c r="B50" t="s">
        <v>1957</v>
      </c>
      <c r="C50">
        <v>1</v>
      </c>
      <c r="D50">
        <v>5526</v>
      </c>
      <c r="E50">
        <v>302</v>
      </c>
      <c r="F50">
        <v>1</v>
      </c>
      <c r="G50">
        <v>1</v>
      </c>
      <c r="H50">
        <f>SUM(D50:E51)</f>
        <v>8934</v>
      </c>
      <c r="I50">
        <f>D50/$H50</f>
        <v>0.61853593015446606</v>
      </c>
      <c r="J50">
        <f>E50/$H50</f>
        <v>3.3803447503917616E-2</v>
      </c>
      <c r="K50">
        <f>ABS((I50+J50)-(I51+J51))</f>
        <v>0.30467875531676741</v>
      </c>
      <c r="L50">
        <f>IF(K50&lt;0.05,1,0)</f>
        <v>0</v>
      </c>
    </row>
    <row r="51" spans="1:12" x14ac:dyDescent="0.2">
      <c r="A51" t="s">
        <v>2540</v>
      </c>
      <c r="B51" t="s">
        <v>1783</v>
      </c>
      <c r="C51">
        <v>0</v>
      </c>
      <c r="D51">
        <v>2961</v>
      </c>
      <c r="E51">
        <v>145</v>
      </c>
      <c r="F51">
        <v>0</v>
      </c>
      <c r="G51">
        <v>0</v>
      </c>
      <c r="H51">
        <f>SUM(D50:E51)</f>
        <v>8934</v>
      </c>
      <c r="I51">
        <f>D51/$H50</f>
        <v>0.33143049026192073</v>
      </c>
      <c r="J51">
        <f>E51/$H50</f>
        <v>1.6230132079695547E-2</v>
      </c>
      <c r="K51">
        <f>ABS((I50+J50)-(I51+J51))</f>
        <v>0.30467875531676741</v>
      </c>
      <c r="L51">
        <f>IF(K50&lt;0.05,1,0)</f>
        <v>0</v>
      </c>
    </row>
    <row r="52" spans="1:12" x14ac:dyDescent="0.2">
      <c r="A52" t="s">
        <v>2467</v>
      </c>
      <c r="B52" t="s">
        <v>2114</v>
      </c>
      <c r="C52">
        <v>0</v>
      </c>
      <c r="D52">
        <v>3616</v>
      </c>
      <c r="E52">
        <v>264</v>
      </c>
      <c r="F52">
        <v>0</v>
      </c>
      <c r="G52">
        <v>1</v>
      </c>
      <c r="H52">
        <f>SUM(D52:E53)</f>
        <v>8965</v>
      </c>
      <c r="I52">
        <f>D52/$H52</f>
        <v>0.40334634690462912</v>
      </c>
      <c r="J52">
        <f>E52/$H52</f>
        <v>2.9447852760736196E-2</v>
      </c>
      <c r="K52">
        <f>ABS((I52+J52)-(I53+J53))</f>
        <v>0.13441160066926944</v>
      </c>
      <c r="L52">
        <f>IF(K52&lt;0.05,1,0)</f>
        <v>0</v>
      </c>
    </row>
    <row r="53" spans="1:12" x14ac:dyDescent="0.2">
      <c r="A53" t="s">
        <v>2467</v>
      </c>
      <c r="B53" t="s">
        <v>1537</v>
      </c>
      <c r="C53">
        <v>1</v>
      </c>
      <c r="D53">
        <v>4810</v>
      </c>
      <c r="E53">
        <v>275</v>
      </c>
      <c r="F53">
        <v>1</v>
      </c>
      <c r="G53">
        <v>0</v>
      </c>
      <c r="H53">
        <f>SUM(D52:E53)</f>
        <v>8965</v>
      </c>
      <c r="I53">
        <f>D53/$H52</f>
        <v>0.53653095370886783</v>
      </c>
      <c r="J53">
        <f>E53/$H52</f>
        <v>3.0674846625766871E-2</v>
      </c>
      <c r="K53">
        <f>ABS((I52+J52)-(I53+J53))</f>
        <v>0.13441160066926944</v>
      </c>
      <c r="L53">
        <f>IF(K52&lt;0.05,1,0)</f>
        <v>0</v>
      </c>
    </row>
    <row r="54" spans="1:12" x14ac:dyDescent="0.2">
      <c r="A54" t="s">
        <v>2589</v>
      </c>
      <c r="B54" t="s">
        <v>2115</v>
      </c>
      <c r="C54">
        <v>1</v>
      </c>
      <c r="D54">
        <v>6369</v>
      </c>
      <c r="E54">
        <v>0</v>
      </c>
      <c r="F54">
        <v>0</v>
      </c>
      <c r="G54">
        <v>1</v>
      </c>
      <c r="H54">
        <f>SUM(D54:E55)</f>
        <v>11589</v>
      </c>
      <c r="I54">
        <f>D54/$H54</f>
        <v>0.5495728708257831</v>
      </c>
      <c r="J54">
        <f>E54/$H54</f>
        <v>0</v>
      </c>
      <c r="K54">
        <f>ABS((I54+J54)-(I55+J55))</f>
        <v>9.9145741651566144E-2</v>
      </c>
      <c r="L54">
        <f>IF(K54&lt;0.05,1,0)</f>
        <v>0</v>
      </c>
    </row>
    <row r="55" spans="1:12" x14ac:dyDescent="0.2">
      <c r="A55" t="s">
        <v>2589</v>
      </c>
      <c r="B55" t="s">
        <v>2116</v>
      </c>
      <c r="C55">
        <v>0</v>
      </c>
      <c r="D55">
        <v>4913</v>
      </c>
      <c r="E55">
        <v>307</v>
      </c>
      <c r="F55">
        <v>0</v>
      </c>
      <c r="G55">
        <v>0</v>
      </c>
      <c r="H55">
        <f>SUM(D54:E55)</f>
        <v>11589</v>
      </c>
      <c r="I55">
        <f>D55/$H54</f>
        <v>0.4239364915005609</v>
      </c>
      <c r="J55">
        <f>E55/$H54</f>
        <v>2.6490637673656052E-2</v>
      </c>
      <c r="K55">
        <f>ABS((I54+J54)-(I55+J55))</f>
        <v>9.9145741651566144E-2</v>
      </c>
      <c r="L55">
        <f>IF(K54&lt;0.05,1,0)</f>
        <v>0</v>
      </c>
    </row>
    <row r="56" spans="1:12" x14ac:dyDescent="0.2">
      <c r="A56" t="s">
        <v>2575</v>
      </c>
      <c r="B56" t="s">
        <v>1959</v>
      </c>
      <c r="C56">
        <v>0</v>
      </c>
      <c r="D56">
        <v>2774</v>
      </c>
      <c r="E56">
        <v>224</v>
      </c>
      <c r="F56">
        <v>0</v>
      </c>
      <c r="G56">
        <v>1</v>
      </c>
      <c r="H56">
        <f>SUM(D56:E57)</f>
        <v>7742</v>
      </c>
      <c r="I56">
        <f>D56/$H56</f>
        <v>0.35830534745543785</v>
      </c>
      <c r="J56">
        <f>E56/$H56</f>
        <v>2.8933092224231464E-2</v>
      </c>
      <c r="K56">
        <f>ABS((I56+J56)-(I57+J57))</f>
        <v>0.22552312064066138</v>
      </c>
      <c r="L56">
        <f>IF(K56&lt;0.05,1,0)</f>
        <v>0</v>
      </c>
    </row>
    <row r="57" spans="1:12" x14ac:dyDescent="0.2">
      <c r="A57" t="s">
        <v>2575</v>
      </c>
      <c r="B57" t="s">
        <v>1960</v>
      </c>
      <c r="C57">
        <v>1</v>
      </c>
      <c r="D57">
        <v>4441</v>
      </c>
      <c r="E57">
        <v>303</v>
      </c>
      <c r="F57">
        <v>1</v>
      </c>
      <c r="G57">
        <v>0</v>
      </c>
      <c r="H57">
        <f>SUM(D56:E57)</f>
        <v>7742</v>
      </c>
      <c r="I57">
        <f>D57/$H56</f>
        <v>0.57362438646344616</v>
      </c>
      <c r="J57">
        <f>E57/$H56</f>
        <v>3.9137173856884526E-2</v>
      </c>
      <c r="K57">
        <f>ABS((I56+J56)-(I57+J57))</f>
        <v>0.22552312064066138</v>
      </c>
      <c r="L57">
        <f>IF(K56&lt;0.05,1,0)</f>
        <v>0</v>
      </c>
    </row>
    <row r="58" spans="1:12" x14ac:dyDescent="0.2">
      <c r="A58" t="s">
        <v>2468</v>
      </c>
      <c r="B58" t="s">
        <v>1541</v>
      </c>
      <c r="C58">
        <v>0</v>
      </c>
      <c r="D58">
        <v>4035</v>
      </c>
      <c r="E58">
        <v>0</v>
      </c>
      <c r="F58">
        <v>0</v>
      </c>
      <c r="G58">
        <v>1</v>
      </c>
      <c r="H58">
        <f>SUM(D58:E59)</f>
        <v>8751</v>
      </c>
      <c r="I58">
        <f>D58/$H58</f>
        <v>0.4610901611244429</v>
      </c>
      <c r="J58">
        <f>E58/$H58</f>
        <v>0</v>
      </c>
      <c r="K58">
        <f>ABS((I58+J58)-(I59+J59))</f>
        <v>7.7819677751114202E-2</v>
      </c>
      <c r="L58">
        <f>IF(K58&lt;0.05,1,0)</f>
        <v>0</v>
      </c>
    </row>
    <row r="59" spans="1:12" x14ac:dyDescent="0.2">
      <c r="A59" t="s">
        <v>2468</v>
      </c>
      <c r="B59" t="s">
        <v>2117</v>
      </c>
      <c r="C59">
        <v>1</v>
      </c>
      <c r="D59">
        <v>4410</v>
      </c>
      <c r="E59">
        <v>306</v>
      </c>
      <c r="F59">
        <v>0</v>
      </c>
      <c r="G59">
        <v>0</v>
      </c>
      <c r="H59">
        <f>SUM(D58:E59)</f>
        <v>8751</v>
      </c>
      <c r="I59">
        <f>D59/$H58</f>
        <v>0.50394240658210487</v>
      </c>
      <c r="J59">
        <f>E59/$H58</f>
        <v>3.4967432293452179E-2</v>
      </c>
      <c r="K59">
        <f>ABS((I58+J58)-(I59+J59))</f>
        <v>7.7819677751114202E-2</v>
      </c>
      <c r="L59">
        <f>IF(K58&lt;0.05,1,0)</f>
        <v>0</v>
      </c>
    </row>
    <row r="60" spans="1:12" x14ac:dyDescent="0.2">
      <c r="A60" t="s">
        <v>2541</v>
      </c>
      <c r="B60" t="s">
        <v>1543</v>
      </c>
      <c r="C60">
        <v>1</v>
      </c>
      <c r="D60">
        <v>3422</v>
      </c>
      <c r="E60">
        <v>199</v>
      </c>
      <c r="F60">
        <v>1</v>
      </c>
      <c r="G60">
        <v>1</v>
      </c>
      <c r="H60">
        <f>SUM(D60:E61)</f>
        <v>5611</v>
      </c>
      <c r="I60">
        <f>D60/$H60</f>
        <v>0.60987346284084831</v>
      </c>
      <c r="J60">
        <f>E60/$H60</f>
        <v>3.546604883265015E-2</v>
      </c>
      <c r="K60">
        <f>ABS((I60+J60)-(I61+J61))</f>
        <v>0.29067902334699697</v>
      </c>
      <c r="L60">
        <f>IF(K60&lt;0.05,1,0)</f>
        <v>0</v>
      </c>
    </row>
    <row r="61" spans="1:12" x14ac:dyDescent="0.2">
      <c r="A61" t="s">
        <v>2541</v>
      </c>
      <c r="B61" t="s">
        <v>1791</v>
      </c>
      <c r="C61">
        <v>0</v>
      </c>
      <c r="D61">
        <v>1846</v>
      </c>
      <c r="E61">
        <v>144</v>
      </c>
      <c r="F61">
        <v>0</v>
      </c>
      <c r="G61">
        <v>0</v>
      </c>
      <c r="H61">
        <f>SUM(D60:E61)</f>
        <v>5611</v>
      </c>
      <c r="I61">
        <f>D61/$H60</f>
        <v>0.32899661379433254</v>
      </c>
      <c r="J61">
        <f>E61/$H60</f>
        <v>2.5663874532168954E-2</v>
      </c>
      <c r="K61">
        <f>ABS((I60+J60)-(I61+J61))</f>
        <v>0.29067902334699697</v>
      </c>
      <c r="L61">
        <f>IF(K60&lt;0.05,1,0)</f>
        <v>0</v>
      </c>
    </row>
    <row r="62" spans="1:12" x14ac:dyDescent="0.2">
      <c r="A62" t="s">
        <v>2542</v>
      </c>
      <c r="B62" t="s">
        <v>147</v>
      </c>
      <c r="C62">
        <v>0</v>
      </c>
      <c r="D62">
        <v>4343</v>
      </c>
      <c r="E62">
        <v>335</v>
      </c>
      <c r="F62">
        <v>0</v>
      </c>
      <c r="G62">
        <v>1</v>
      </c>
      <c r="H62">
        <f>SUM(D62:E63)</f>
        <v>10835</v>
      </c>
      <c r="I62">
        <f>D62/$H62</f>
        <v>0.40083064143977848</v>
      </c>
      <c r="J62">
        <f>E62/$H62</f>
        <v>3.091832025842178E-2</v>
      </c>
      <c r="K62">
        <f>ABS((I62+J62)-(I63+J63))</f>
        <v>0.13650207660359953</v>
      </c>
      <c r="L62">
        <f>IF(K62&lt;0.05,1,0)</f>
        <v>0</v>
      </c>
    </row>
    <row r="63" spans="1:12" x14ac:dyDescent="0.2">
      <c r="A63" t="s">
        <v>2542</v>
      </c>
      <c r="B63" t="s">
        <v>1798</v>
      </c>
      <c r="C63">
        <v>1</v>
      </c>
      <c r="D63">
        <v>5829</v>
      </c>
      <c r="E63">
        <v>328</v>
      </c>
      <c r="F63">
        <v>1</v>
      </c>
      <c r="G63">
        <v>0</v>
      </c>
      <c r="H63">
        <f>SUM(D62:E63)</f>
        <v>10835</v>
      </c>
      <c r="I63">
        <f>D63/$H62</f>
        <v>0.53797877249653903</v>
      </c>
      <c r="J63">
        <f>E63/$H62</f>
        <v>3.0272265805260729E-2</v>
      </c>
      <c r="K63">
        <f>ABS((I62+J62)-(I63+J63))</f>
        <v>0.13650207660359953</v>
      </c>
      <c r="L63">
        <f>IF(K62&lt;0.05,1,0)</f>
        <v>0</v>
      </c>
    </row>
    <row r="64" spans="1:12" x14ac:dyDescent="0.2">
      <c r="A64" t="s">
        <v>2469</v>
      </c>
      <c r="B64" t="s">
        <v>1547</v>
      </c>
      <c r="C64">
        <v>1</v>
      </c>
      <c r="D64">
        <v>5641</v>
      </c>
      <c r="E64">
        <v>388</v>
      </c>
      <c r="F64">
        <v>1</v>
      </c>
      <c r="G64">
        <v>1</v>
      </c>
      <c r="H64">
        <f>SUM(D64:E65)</f>
        <v>10944</v>
      </c>
      <c r="I64">
        <f>D64/$H64</f>
        <v>0.5154422514619883</v>
      </c>
      <c r="J64">
        <f>E64/$H64</f>
        <v>3.5453216374269007E-2</v>
      </c>
      <c r="K64">
        <f>ABS((I64+J64)-(I65+J65))</f>
        <v>0.10179093567251463</v>
      </c>
      <c r="L64">
        <f>IF(K64&lt;0.05,1,0)</f>
        <v>0</v>
      </c>
    </row>
    <row r="65" spans="1:12" x14ac:dyDescent="0.2">
      <c r="A65" t="s">
        <v>2469</v>
      </c>
      <c r="B65" t="s">
        <v>2118</v>
      </c>
      <c r="C65">
        <v>0</v>
      </c>
      <c r="D65">
        <v>4628</v>
      </c>
      <c r="E65">
        <v>287</v>
      </c>
      <c r="F65">
        <v>0</v>
      </c>
      <c r="G65">
        <v>0</v>
      </c>
      <c r="H65">
        <f>SUM(D64:E65)</f>
        <v>10944</v>
      </c>
      <c r="I65">
        <f>D65/$H64</f>
        <v>0.4228801169590643</v>
      </c>
      <c r="J65">
        <f>E65/$H64</f>
        <v>2.6224415204678362E-2</v>
      </c>
      <c r="K65">
        <f>ABS((I64+J64)-(I65+J65))</f>
        <v>0.10179093567251463</v>
      </c>
      <c r="L65">
        <f>IF(K64&lt;0.05,1,0)</f>
        <v>0</v>
      </c>
    </row>
    <row r="66" spans="1:12" x14ac:dyDescent="0.2">
      <c r="A66" t="s">
        <v>2590</v>
      </c>
      <c r="B66" t="s">
        <v>2120</v>
      </c>
      <c r="C66">
        <v>0</v>
      </c>
      <c r="D66">
        <v>3577</v>
      </c>
      <c r="E66">
        <v>300</v>
      </c>
      <c r="F66">
        <v>0</v>
      </c>
      <c r="G66">
        <v>1</v>
      </c>
      <c r="H66">
        <f>SUM(D66:E67)</f>
        <v>8305</v>
      </c>
      <c r="I66">
        <f>D66/$H66</f>
        <v>0.43070439494280555</v>
      </c>
      <c r="J66">
        <f>E66/$H66</f>
        <v>3.6122817579771226E-2</v>
      </c>
      <c r="K66">
        <f>ABS((I66+J66)-(I67+J67))</f>
        <v>6.6345574954846498E-2</v>
      </c>
      <c r="L66">
        <f>IF(K66&lt;0.05,1,0)</f>
        <v>0</v>
      </c>
    </row>
    <row r="67" spans="1:12" x14ac:dyDescent="0.2">
      <c r="A67" t="s">
        <v>2590</v>
      </c>
      <c r="B67" t="s">
        <v>923</v>
      </c>
      <c r="C67">
        <v>1</v>
      </c>
      <c r="D67">
        <v>4110</v>
      </c>
      <c r="E67">
        <v>318</v>
      </c>
      <c r="F67">
        <v>0</v>
      </c>
      <c r="G67">
        <v>0</v>
      </c>
      <c r="H67">
        <f>SUM(D66:E67)</f>
        <v>8305</v>
      </c>
      <c r="I67">
        <f>D67/$H66</f>
        <v>0.49488260084286573</v>
      </c>
      <c r="J67">
        <f>E67/$H66</f>
        <v>3.8290186634557494E-2</v>
      </c>
      <c r="K67">
        <f>ABS((I66+J66)-(I67+J67))</f>
        <v>6.6345574954846498E-2</v>
      </c>
      <c r="L67">
        <f>IF(K66&lt;0.05,1,0)</f>
        <v>0</v>
      </c>
    </row>
    <row r="68" spans="1:12" x14ac:dyDescent="0.2">
      <c r="A68" t="s">
        <v>2471</v>
      </c>
      <c r="B68" t="s">
        <v>928</v>
      </c>
      <c r="C68">
        <v>0</v>
      </c>
      <c r="D68">
        <v>3307</v>
      </c>
      <c r="E68">
        <v>213</v>
      </c>
      <c r="F68">
        <v>0</v>
      </c>
      <c r="G68">
        <v>1</v>
      </c>
      <c r="H68">
        <f>SUM(D68:E69)</f>
        <v>9201</v>
      </c>
      <c r="I68">
        <f>D68/$H68</f>
        <v>0.35941745462449731</v>
      </c>
      <c r="J68">
        <f>E68/$H68</f>
        <v>2.3149657645908053E-2</v>
      </c>
      <c r="K68">
        <f>ABS((I68+J68)-(I69+J69))</f>
        <v>0.23486577545918924</v>
      </c>
      <c r="L68">
        <f>IF(K68&lt;0.05,1,0)</f>
        <v>0</v>
      </c>
    </row>
    <row r="69" spans="1:12" x14ac:dyDescent="0.2">
      <c r="A69" t="s">
        <v>2471</v>
      </c>
      <c r="B69" t="s">
        <v>1802</v>
      </c>
      <c r="C69">
        <v>1</v>
      </c>
      <c r="D69">
        <v>5433</v>
      </c>
      <c r="E69">
        <v>248</v>
      </c>
      <c r="F69">
        <v>1</v>
      </c>
      <c r="G69">
        <v>0</v>
      </c>
      <c r="H69">
        <f>SUM(D68:E69)</f>
        <v>9201</v>
      </c>
      <c r="I69">
        <f>D69/$H68</f>
        <v>0.59047929572872515</v>
      </c>
      <c r="J69">
        <f>E69/$H68</f>
        <v>2.695359200086947E-2</v>
      </c>
      <c r="K69">
        <f>ABS((I68+J68)-(I69+J69))</f>
        <v>0.23486577545918924</v>
      </c>
      <c r="L69">
        <f>IF(K68&lt;0.05,1,0)</f>
        <v>0</v>
      </c>
    </row>
    <row r="70" spans="1:12" x14ac:dyDescent="0.2">
      <c r="A70" t="s">
        <v>2543</v>
      </c>
      <c r="B70" t="s">
        <v>2122</v>
      </c>
      <c r="C70">
        <v>1</v>
      </c>
      <c r="D70">
        <v>5508</v>
      </c>
      <c r="E70">
        <v>368</v>
      </c>
      <c r="F70">
        <v>0</v>
      </c>
      <c r="G70">
        <v>1</v>
      </c>
      <c r="H70">
        <f>SUM(D70:E71)</f>
        <v>11245</v>
      </c>
      <c r="I70">
        <f>D70/$H70</f>
        <v>0.48981769675411296</v>
      </c>
      <c r="J70">
        <f>E70/$H70</f>
        <v>3.2725655847043129E-2</v>
      </c>
      <c r="K70">
        <f>ABS((I70+J70)-(I71+J71))</f>
        <v>4.5086705202312172E-2</v>
      </c>
      <c r="L70">
        <f>IF(K70&lt;0.05,1,0)</f>
        <v>1</v>
      </c>
    </row>
    <row r="71" spans="1:12" x14ac:dyDescent="0.2">
      <c r="A71" t="s">
        <v>2543</v>
      </c>
      <c r="B71" t="s">
        <v>1806</v>
      </c>
      <c r="C71">
        <v>0</v>
      </c>
      <c r="D71">
        <v>5110</v>
      </c>
      <c r="E71">
        <v>259</v>
      </c>
      <c r="F71">
        <v>1</v>
      </c>
      <c r="G71">
        <v>0</v>
      </c>
      <c r="H71">
        <f>SUM(D70:E71)</f>
        <v>11245</v>
      </c>
      <c r="I71">
        <f>D71/$H70</f>
        <v>0.4544241885282348</v>
      </c>
      <c r="J71">
        <f>E71/$H70</f>
        <v>2.303245887060916E-2</v>
      </c>
      <c r="K71">
        <f>ABS((I70+J70)-(I71+J71))</f>
        <v>4.5086705202312172E-2</v>
      </c>
      <c r="L71">
        <f>IF(K70&lt;0.05,1,0)</f>
        <v>1</v>
      </c>
    </row>
    <row r="72" spans="1:12" x14ac:dyDescent="0.2">
      <c r="A72" t="s">
        <v>2545</v>
      </c>
      <c r="B72" t="s">
        <v>177</v>
      </c>
      <c r="C72">
        <v>0</v>
      </c>
      <c r="D72">
        <v>5219</v>
      </c>
      <c r="E72">
        <v>313</v>
      </c>
      <c r="F72">
        <v>0</v>
      </c>
      <c r="G72">
        <v>1</v>
      </c>
      <c r="H72">
        <f>SUM(D72:E73)</f>
        <v>12200</v>
      </c>
      <c r="I72">
        <f>D72/$H72</f>
        <v>0.42778688524590164</v>
      </c>
      <c r="J72">
        <f>E72/$H72</f>
        <v>2.5655737704918032E-2</v>
      </c>
      <c r="K72">
        <f>ABS((I72+J72)-(I73+J73))</f>
        <v>9.3114754098360619E-2</v>
      </c>
      <c r="L72">
        <f>IF(K72&lt;0.05,1,0)</f>
        <v>0</v>
      </c>
    </row>
    <row r="73" spans="1:12" x14ac:dyDescent="0.2">
      <c r="A73" t="s">
        <v>2545</v>
      </c>
      <c r="B73" t="s">
        <v>9</v>
      </c>
      <c r="C73">
        <v>1</v>
      </c>
      <c r="D73">
        <v>6668</v>
      </c>
      <c r="E73">
        <v>0</v>
      </c>
      <c r="F73">
        <v>1</v>
      </c>
      <c r="G73">
        <v>0</v>
      </c>
      <c r="H73">
        <f>SUM(D72:E73)</f>
        <v>12200</v>
      </c>
      <c r="I73">
        <f>D73/$H72</f>
        <v>0.54655737704918028</v>
      </c>
      <c r="J73">
        <f>E73/$H72</f>
        <v>0</v>
      </c>
      <c r="K73">
        <f>ABS((I72+J72)-(I73+J73))</f>
        <v>9.3114754098360619E-2</v>
      </c>
      <c r="L73">
        <f>IF(K72&lt;0.05,1,0)</f>
        <v>0</v>
      </c>
    </row>
    <row r="74" spans="1:12" x14ac:dyDescent="0.2">
      <c r="A74" t="s">
        <v>2546</v>
      </c>
      <c r="B74" t="s">
        <v>1974</v>
      </c>
      <c r="C74">
        <v>1</v>
      </c>
      <c r="D74">
        <v>4846</v>
      </c>
      <c r="E74">
        <v>304</v>
      </c>
      <c r="F74">
        <v>1</v>
      </c>
      <c r="G74">
        <v>1</v>
      </c>
      <c r="H74">
        <f>SUM(D74:E75)</f>
        <v>8956</v>
      </c>
      <c r="I74">
        <f>D74/$H74</f>
        <v>0.54108977221974097</v>
      </c>
      <c r="J74">
        <f>E74/$H74</f>
        <v>3.3943724877177311E-2</v>
      </c>
      <c r="K74">
        <f>ABS((I74+J74)-(I75+J75))</f>
        <v>0.15006699419383657</v>
      </c>
      <c r="L74">
        <f>IF(K74&lt;0.05,1,0)</f>
        <v>0</v>
      </c>
    </row>
    <row r="75" spans="1:12" x14ac:dyDescent="0.2">
      <c r="A75" t="s">
        <v>2546</v>
      </c>
      <c r="B75" t="s">
        <v>2123</v>
      </c>
      <c r="C75">
        <v>0</v>
      </c>
      <c r="D75">
        <v>3602</v>
      </c>
      <c r="E75">
        <v>204</v>
      </c>
      <c r="F75">
        <v>0</v>
      </c>
      <c r="G75">
        <v>0</v>
      </c>
      <c r="H75">
        <f>SUM(D74:E75)</f>
        <v>8956</v>
      </c>
      <c r="I75">
        <f>D75/$H74</f>
        <v>0.40218847699866012</v>
      </c>
      <c r="J75">
        <f>E75/$H74</f>
        <v>2.2778025904421618E-2</v>
      </c>
      <c r="K75">
        <f>ABS((I74+J74)-(I75+J75))</f>
        <v>0.15006699419383657</v>
      </c>
      <c r="L75">
        <f>IF(K74&lt;0.05,1,0)</f>
        <v>0</v>
      </c>
    </row>
    <row r="76" spans="1:12" x14ac:dyDescent="0.2">
      <c r="A76" t="s">
        <v>2473</v>
      </c>
      <c r="B76" t="s">
        <v>2125</v>
      </c>
      <c r="C76">
        <v>1</v>
      </c>
      <c r="D76">
        <v>4079</v>
      </c>
      <c r="E76">
        <v>230</v>
      </c>
      <c r="F76">
        <v>0</v>
      </c>
      <c r="G76">
        <v>1</v>
      </c>
      <c r="H76">
        <f>SUM(D76:E77)</f>
        <v>7980</v>
      </c>
      <c r="I76">
        <f>D76/$H76</f>
        <v>0.5111528822055138</v>
      </c>
      <c r="J76">
        <f>E76/$H76</f>
        <v>2.882205513784461E-2</v>
      </c>
      <c r="K76">
        <f>ABS((I76+J76)-(I77+J77))</f>
        <v>7.9949874686716826E-2</v>
      </c>
      <c r="L76">
        <f>IF(K76&lt;0.05,1,0)</f>
        <v>0</v>
      </c>
    </row>
    <row r="77" spans="1:12" x14ac:dyDescent="0.2">
      <c r="A77" t="s">
        <v>2473</v>
      </c>
      <c r="B77" t="s">
        <v>1975</v>
      </c>
      <c r="C77">
        <v>0</v>
      </c>
      <c r="D77">
        <v>3438</v>
      </c>
      <c r="E77">
        <v>233</v>
      </c>
      <c r="F77">
        <v>1</v>
      </c>
      <c r="G77">
        <v>0</v>
      </c>
      <c r="H77">
        <f>SUM(D76:E77)</f>
        <v>7980</v>
      </c>
      <c r="I77">
        <f>D77/$H76</f>
        <v>0.43082706766917295</v>
      </c>
      <c r="J77">
        <f>E77/$H76</f>
        <v>2.9197994987468671E-2</v>
      </c>
      <c r="K77">
        <f>ABS((I76+J76)-(I77+J77))</f>
        <v>7.9949874686716826E-2</v>
      </c>
      <c r="L77">
        <f>IF(K76&lt;0.05,1,0)</f>
        <v>0</v>
      </c>
    </row>
    <row r="78" spans="1:12" x14ac:dyDescent="0.2">
      <c r="A78" t="s">
        <v>2474</v>
      </c>
      <c r="B78" t="s">
        <v>1976</v>
      </c>
      <c r="C78">
        <v>0</v>
      </c>
      <c r="D78">
        <v>3608</v>
      </c>
      <c r="E78">
        <v>211</v>
      </c>
      <c r="F78">
        <v>0</v>
      </c>
      <c r="G78">
        <v>1</v>
      </c>
      <c r="H78">
        <f>SUM(D78:E79)</f>
        <v>8472</v>
      </c>
      <c r="I78">
        <f>D78/$H78</f>
        <v>0.42587346553352218</v>
      </c>
      <c r="J78">
        <f>E78/$H78</f>
        <v>2.4905571293673278E-2</v>
      </c>
      <c r="K78">
        <f>ABS((I78+J78)-(I79+J79))</f>
        <v>9.844192634560911E-2</v>
      </c>
      <c r="L78">
        <f>IF(K78&lt;0.05,1,0)</f>
        <v>0</v>
      </c>
    </row>
    <row r="79" spans="1:12" x14ac:dyDescent="0.2">
      <c r="A79" t="s">
        <v>2474</v>
      </c>
      <c r="B79" t="s">
        <v>536</v>
      </c>
      <c r="C79">
        <v>1</v>
      </c>
      <c r="D79">
        <v>4411</v>
      </c>
      <c r="E79">
        <v>242</v>
      </c>
      <c r="F79">
        <v>1</v>
      </c>
      <c r="G79">
        <v>0</v>
      </c>
      <c r="H79">
        <f>SUM(D78:E79)</f>
        <v>8472</v>
      </c>
      <c r="I79">
        <f>D79/$H78</f>
        <v>0.52065627950897075</v>
      </c>
      <c r="J79">
        <f>E79/$H78</f>
        <v>2.8564683663833804E-2</v>
      </c>
      <c r="K79">
        <f>ABS((I78+J78)-(I79+J79))</f>
        <v>9.844192634560911E-2</v>
      </c>
      <c r="L79">
        <f>IF(K78&lt;0.05,1,0)</f>
        <v>0</v>
      </c>
    </row>
    <row r="80" spans="1:12" x14ac:dyDescent="0.2">
      <c r="A80" t="s">
        <v>2547</v>
      </c>
      <c r="B80" t="s">
        <v>2126</v>
      </c>
      <c r="C80">
        <v>1</v>
      </c>
      <c r="D80">
        <v>5454</v>
      </c>
      <c r="E80">
        <v>0</v>
      </c>
      <c r="F80">
        <v>0</v>
      </c>
      <c r="G80">
        <v>1</v>
      </c>
      <c r="H80">
        <f>SUM(D80:E81)</f>
        <v>10317</v>
      </c>
      <c r="I80">
        <f>D80/$H80</f>
        <v>0.52864204710671703</v>
      </c>
      <c r="J80">
        <f>E80/$H80</f>
        <v>0</v>
      </c>
      <c r="K80">
        <f>ABS((I80+J80)-(I81+J81))</f>
        <v>5.7284094213434111E-2</v>
      </c>
      <c r="L80">
        <f>IF(K80&lt;0.05,1,0)</f>
        <v>0</v>
      </c>
    </row>
    <row r="81" spans="1:12" x14ac:dyDescent="0.2">
      <c r="A81" t="s">
        <v>2547</v>
      </c>
      <c r="B81" t="s">
        <v>1814</v>
      </c>
      <c r="C81">
        <v>0</v>
      </c>
      <c r="D81">
        <v>4606</v>
      </c>
      <c r="E81">
        <v>257</v>
      </c>
      <c r="F81">
        <v>1</v>
      </c>
      <c r="G81">
        <v>0</v>
      </c>
      <c r="H81">
        <f>SUM(D80:E81)</f>
        <v>10317</v>
      </c>
      <c r="I81">
        <f>D81/$H80</f>
        <v>0.44644761073955608</v>
      </c>
      <c r="J81">
        <f>E81/$H80</f>
        <v>2.491034215372686E-2</v>
      </c>
      <c r="K81">
        <f>ABS((I80+J80)-(I81+J81))</f>
        <v>5.7284094213434111E-2</v>
      </c>
      <c r="L81">
        <f>IF(K80&lt;0.05,1,0)</f>
        <v>0</v>
      </c>
    </row>
    <row r="82" spans="1:12" x14ac:dyDescent="0.2">
      <c r="A82" t="s">
        <v>2591</v>
      </c>
      <c r="B82" t="s">
        <v>2129</v>
      </c>
      <c r="C82">
        <v>0</v>
      </c>
      <c r="D82">
        <v>5092</v>
      </c>
      <c r="E82">
        <v>325</v>
      </c>
      <c r="F82">
        <v>0</v>
      </c>
      <c r="G82">
        <v>1</v>
      </c>
      <c r="H82">
        <f>SUM(D82:E83)</f>
        <v>12561</v>
      </c>
      <c r="I82">
        <f>D82/$H82</f>
        <v>0.40538173712284054</v>
      </c>
      <c r="J82">
        <f>E82/$H82</f>
        <v>2.5873736167502586E-2</v>
      </c>
      <c r="K82">
        <f>ABS((I82+J82)-(I83+J83))</f>
        <v>0.13748905341931367</v>
      </c>
      <c r="L82">
        <f>IF(K82&lt;0.05,1,0)</f>
        <v>0</v>
      </c>
    </row>
    <row r="83" spans="1:12" x14ac:dyDescent="0.2">
      <c r="A83" t="s">
        <v>2591</v>
      </c>
      <c r="B83" t="s">
        <v>1569</v>
      </c>
      <c r="C83">
        <v>1</v>
      </c>
      <c r="D83">
        <v>6871</v>
      </c>
      <c r="E83">
        <v>273</v>
      </c>
      <c r="F83">
        <v>1</v>
      </c>
      <c r="G83">
        <v>0</v>
      </c>
      <c r="H83">
        <f>SUM(D82:E83)</f>
        <v>12561</v>
      </c>
      <c r="I83">
        <f>D83/$H82</f>
        <v>0.54701058832895466</v>
      </c>
      <c r="J83">
        <f>E83/$H82</f>
        <v>2.1733938380702172E-2</v>
      </c>
      <c r="K83">
        <f>ABS((I82+J82)-(I83+J83))</f>
        <v>0.13748905341931367</v>
      </c>
      <c r="L83">
        <f>IF(K82&lt;0.05,1,0)</f>
        <v>0</v>
      </c>
    </row>
    <row r="84" spans="1:12" x14ac:dyDescent="0.2">
      <c r="A84" t="s">
        <v>2549</v>
      </c>
      <c r="B84" t="s">
        <v>2130</v>
      </c>
      <c r="C84">
        <v>0</v>
      </c>
      <c r="D84">
        <v>3443</v>
      </c>
      <c r="E84">
        <v>0</v>
      </c>
      <c r="F84">
        <v>0</v>
      </c>
      <c r="G84">
        <v>1</v>
      </c>
      <c r="H84">
        <f>SUM(D84:E85)</f>
        <v>9594</v>
      </c>
      <c r="I84">
        <f>D84/$H84</f>
        <v>0.35887012716281008</v>
      </c>
      <c r="J84">
        <f>E84/$H84</f>
        <v>0</v>
      </c>
      <c r="K84">
        <f>ABS((I84+J84)-(I85+J85))</f>
        <v>0.28225974567437984</v>
      </c>
      <c r="L84">
        <f>IF(K84&lt;0.05,1,0)</f>
        <v>0</v>
      </c>
    </row>
    <row r="85" spans="1:12" x14ac:dyDescent="0.2">
      <c r="A85" t="s">
        <v>2549</v>
      </c>
      <c r="B85" t="s">
        <v>1571</v>
      </c>
      <c r="C85">
        <v>1</v>
      </c>
      <c r="D85">
        <v>5868</v>
      </c>
      <c r="E85">
        <v>283</v>
      </c>
      <c r="F85">
        <v>1</v>
      </c>
      <c r="G85">
        <v>0</v>
      </c>
      <c r="H85">
        <f>SUM(D84:E85)</f>
        <v>9594</v>
      </c>
      <c r="I85">
        <f>D85/$H84</f>
        <v>0.61163227016885557</v>
      </c>
      <c r="J85">
        <f>E85/$H84</f>
        <v>2.9497602668334375E-2</v>
      </c>
      <c r="K85">
        <f>ABS((I84+J84)-(I85+J85))</f>
        <v>0.28225974567437984</v>
      </c>
      <c r="L85">
        <f>IF(K84&lt;0.05,1,0)</f>
        <v>0</v>
      </c>
    </row>
    <row r="86" spans="1:12" x14ac:dyDescent="0.2">
      <c r="A86" t="s">
        <v>2475</v>
      </c>
      <c r="B86" t="s">
        <v>2131</v>
      </c>
      <c r="C86">
        <v>1</v>
      </c>
      <c r="D86">
        <v>5665</v>
      </c>
      <c r="E86">
        <v>212</v>
      </c>
      <c r="F86">
        <v>0</v>
      </c>
      <c r="G86">
        <v>1</v>
      </c>
      <c r="H86">
        <f>SUM(D86:E87)</f>
        <v>11664</v>
      </c>
      <c r="I86">
        <f>D86/$H86</f>
        <v>0.4856824417009602</v>
      </c>
      <c r="J86">
        <f>E86/$H86</f>
        <v>1.8175582990397805E-2</v>
      </c>
      <c r="K86">
        <f>ABS((I86+J86)-(I87+J87))</f>
        <v>7.7160493827160281E-3</v>
      </c>
      <c r="L86">
        <f>IF(K86&lt;0.05,1,0)</f>
        <v>1</v>
      </c>
    </row>
    <row r="87" spans="1:12" x14ac:dyDescent="0.2">
      <c r="A87" t="s">
        <v>2475</v>
      </c>
      <c r="B87" t="s">
        <v>1818</v>
      </c>
      <c r="C87">
        <v>0</v>
      </c>
      <c r="D87">
        <v>5455</v>
      </c>
      <c r="E87">
        <v>332</v>
      </c>
      <c r="F87">
        <v>1</v>
      </c>
      <c r="G87">
        <v>0</v>
      </c>
      <c r="H87">
        <f>SUM(D86:E87)</f>
        <v>11664</v>
      </c>
      <c r="I87">
        <f>D87/$H86</f>
        <v>0.46767832647462276</v>
      </c>
      <c r="J87">
        <f>E87/$H86</f>
        <v>2.8463648834019206E-2</v>
      </c>
      <c r="K87">
        <f>ABS((I86+J86)-(I87+J87))</f>
        <v>7.7160493827160281E-3</v>
      </c>
      <c r="L87">
        <f>IF(K86&lt;0.05,1,0)</f>
        <v>1</v>
      </c>
    </row>
    <row r="88" spans="1:12" x14ac:dyDescent="0.2">
      <c r="A88" t="s">
        <v>2476</v>
      </c>
      <c r="B88" t="s">
        <v>246</v>
      </c>
      <c r="C88">
        <v>1</v>
      </c>
      <c r="D88">
        <v>3388</v>
      </c>
      <c r="E88">
        <v>273</v>
      </c>
      <c r="F88">
        <v>0</v>
      </c>
      <c r="G88">
        <v>1</v>
      </c>
      <c r="H88">
        <f>SUM(D88:E89)</f>
        <v>7018</v>
      </c>
      <c r="I88">
        <f>D88/$H88</f>
        <v>0.48275862068965519</v>
      </c>
      <c r="J88">
        <f>E88/$H88</f>
        <v>3.8899971501852378E-2</v>
      </c>
      <c r="K88">
        <f>ABS((I88+J88)-(I89+J89))</f>
        <v>4.3317184383015128E-2</v>
      </c>
      <c r="L88">
        <f>IF(K88&lt;0.05,1,0)</f>
        <v>1</v>
      </c>
    </row>
    <row r="89" spans="1:12" x14ac:dyDescent="0.2">
      <c r="A89" t="s">
        <v>2476</v>
      </c>
      <c r="B89" t="s">
        <v>2132</v>
      </c>
      <c r="C89">
        <v>0</v>
      </c>
      <c r="D89">
        <v>3214</v>
      </c>
      <c r="E89">
        <v>143</v>
      </c>
      <c r="F89">
        <v>0</v>
      </c>
      <c r="G89">
        <v>0</v>
      </c>
      <c r="H89">
        <f>SUM(D88:E89)</f>
        <v>7018</v>
      </c>
      <c r="I89">
        <f>D89/$H88</f>
        <v>0.4579652322599031</v>
      </c>
      <c r="J89">
        <f>E89/$H88</f>
        <v>2.037617554858934E-2</v>
      </c>
      <c r="K89">
        <f>ABS((I88+J88)-(I89+J89))</f>
        <v>4.3317184383015128E-2</v>
      </c>
      <c r="L89">
        <f>IF(K88&lt;0.05,1,0)</f>
        <v>1</v>
      </c>
    </row>
    <row r="90" spans="1:12" x14ac:dyDescent="0.2">
      <c r="A90" t="s">
        <v>2592</v>
      </c>
      <c r="B90" t="s">
        <v>2134</v>
      </c>
      <c r="C90">
        <v>0</v>
      </c>
      <c r="D90">
        <v>5172</v>
      </c>
      <c r="E90">
        <v>222</v>
      </c>
      <c r="F90">
        <v>0</v>
      </c>
      <c r="G90">
        <v>1</v>
      </c>
      <c r="H90">
        <f>SUM(D90:E91)</f>
        <v>12547</v>
      </c>
      <c r="I90">
        <f>D90/$H90</f>
        <v>0.41221009006136927</v>
      </c>
      <c r="J90">
        <f>E90/$H90</f>
        <v>1.7693472543237426E-2</v>
      </c>
      <c r="K90">
        <f>ABS((I90+J90)-(I91+J91))</f>
        <v>0.14019287479078668</v>
      </c>
      <c r="L90">
        <f>IF(K90&lt;0.05,1,0)</f>
        <v>0</v>
      </c>
    </row>
    <row r="91" spans="1:12" x14ac:dyDescent="0.2">
      <c r="A91" t="s">
        <v>2592</v>
      </c>
      <c r="B91" t="s">
        <v>255</v>
      </c>
      <c r="C91">
        <v>1</v>
      </c>
      <c r="D91">
        <v>6900</v>
      </c>
      <c r="E91">
        <v>253</v>
      </c>
      <c r="F91">
        <v>1</v>
      </c>
      <c r="G91">
        <v>0</v>
      </c>
      <c r="H91">
        <f>SUM(D90:E91)</f>
        <v>12547</v>
      </c>
      <c r="I91">
        <f>D91/$H90</f>
        <v>0.54993225472224438</v>
      </c>
      <c r="J91">
        <f>E91/$H90</f>
        <v>2.0164182673148959E-2</v>
      </c>
      <c r="K91">
        <f>ABS((I90+J90)-(I91+J91))</f>
        <v>0.14019287479078668</v>
      </c>
      <c r="L91">
        <f>IF(K90&lt;0.05,1,0)</f>
        <v>0</v>
      </c>
    </row>
    <row r="92" spans="1:12" x14ac:dyDescent="0.2">
      <c r="A92" t="s">
        <v>2477</v>
      </c>
      <c r="B92" t="s">
        <v>157</v>
      </c>
      <c r="C92">
        <v>0</v>
      </c>
      <c r="D92">
        <v>3911</v>
      </c>
      <c r="E92">
        <v>239</v>
      </c>
      <c r="F92">
        <v>0</v>
      </c>
      <c r="G92">
        <v>1</v>
      </c>
      <c r="H92">
        <f>SUM(D92:E93)</f>
        <v>9813</v>
      </c>
      <c r="I92">
        <f>D92/$H92</f>
        <v>0.39855293997758073</v>
      </c>
      <c r="J92">
        <f>E92/$H92</f>
        <v>2.435544685621115E-2</v>
      </c>
      <c r="K92">
        <f>ABS((I92+J92)-(I93+J93))</f>
        <v>0.15418322633241616</v>
      </c>
      <c r="L92">
        <f>IF(K92&lt;0.05,1,0)</f>
        <v>0</v>
      </c>
    </row>
    <row r="93" spans="1:12" x14ac:dyDescent="0.2">
      <c r="A93" t="s">
        <v>2477</v>
      </c>
      <c r="B93" t="s">
        <v>1981</v>
      </c>
      <c r="C93">
        <v>1</v>
      </c>
      <c r="D93">
        <v>5301</v>
      </c>
      <c r="E93">
        <v>362</v>
      </c>
      <c r="F93">
        <v>1</v>
      </c>
      <c r="G93">
        <v>0</v>
      </c>
      <c r="H93">
        <f>SUM(D92:E93)</f>
        <v>9813</v>
      </c>
      <c r="I93">
        <f>D93/$H92</f>
        <v>0.54020177315805562</v>
      </c>
      <c r="J93">
        <f>E93/$H92</f>
        <v>3.6889840008152451E-2</v>
      </c>
      <c r="K93">
        <f>ABS((I92+J92)-(I93+J93))</f>
        <v>0.15418322633241616</v>
      </c>
      <c r="L93">
        <f>IF(K92&lt;0.05,1,0)</f>
        <v>0</v>
      </c>
    </row>
    <row r="94" spans="1:12" x14ac:dyDescent="0.2">
      <c r="A94" t="s">
        <v>2550</v>
      </c>
      <c r="B94" t="s">
        <v>2135</v>
      </c>
      <c r="C94">
        <v>0</v>
      </c>
      <c r="D94">
        <v>2949</v>
      </c>
      <c r="E94">
        <v>314</v>
      </c>
      <c r="F94">
        <v>0</v>
      </c>
      <c r="G94">
        <v>1</v>
      </c>
      <c r="H94">
        <f>SUM(D94:E95)</f>
        <v>10524</v>
      </c>
      <c r="I94">
        <f>D94/$H94</f>
        <v>0.28021664766248577</v>
      </c>
      <c r="J94">
        <f>E94/$H94</f>
        <v>2.98365640440897E-2</v>
      </c>
      <c r="K94">
        <f>ABS((I94+J94)-(I95+J95))</f>
        <v>0.37989357658684914</v>
      </c>
      <c r="L94">
        <f>IF(K94&lt;0.05,1,0)</f>
        <v>0</v>
      </c>
    </row>
    <row r="95" spans="1:12" x14ac:dyDescent="0.2">
      <c r="A95" t="s">
        <v>2550</v>
      </c>
      <c r="B95" t="s">
        <v>1822</v>
      </c>
      <c r="C95">
        <v>1</v>
      </c>
      <c r="D95">
        <v>7261</v>
      </c>
      <c r="E95">
        <v>0</v>
      </c>
      <c r="F95">
        <v>0</v>
      </c>
      <c r="G95">
        <v>0</v>
      </c>
      <c r="H95">
        <f>SUM(D94:E95)</f>
        <v>10524</v>
      </c>
      <c r="I95">
        <f>D95/$H94</f>
        <v>0.6899467882934246</v>
      </c>
      <c r="J95">
        <f>E95/$H94</f>
        <v>0</v>
      </c>
      <c r="K95">
        <f>ABS((I94+J94)-(I95+J95))</f>
        <v>0.37989357658684914</v>
      </c>
      <c r="L95">
        <f>IF(K94&lt;0.05,1,0)</f>
        <v>0</v>
      </c>
    </row>
    <row r="96" spans="1:12" x14ac:dyDescent="0.2">
      <c r="A96" t="s">
        <v>2593</v>
      </c>
      <c r="B96" t="s">
        <v>1919</v>
      </c>
      <c r="C96">
        <v>0</v>
      </c>
      <c r="D96">
        <v>4501</v>
      </c>
      <c r="E96">
        <v>244</v>
      </c>
      <c r="F96">
        <v>0</v>
      </c>
      <c r="G96">
        <v>1</v>
      </c>
      <c r="H96">
        <f>SUM(D96:E97)</f>
        <v>11830</v>
      </c>
      <c r="I96">
        <f>D96/$H96</f>
        <v>0.38047337278106508</v>
      </c>
      <c r="J96">
        <f>E96/$H96</f>
        <v>2.0625528317836012E-2</v>
      </c>
      <c r="K96">
        <f>ABS((I96+J96)-(I97+J97))</f>
        <v>0.19780219780219777</v>
      </c>
      <c r="L96">
        <f>IF(K96&lt;0.05,1,0)</f>
        <v>0</v>
      </c>
    </row>
    <row r="97" spans="1:12" x14ac:dyDescent="0.2">
      <c r="A97" t="s">
        <v>2593</v>
      </c>
      <c r="B97" t="s">
        <v>1576</v>
      </c>
      <c r="C97">
        <v>1</v>
      </c>
      <c r="D97">
        <v>7085</v>
      </c>
      <c r="E97">
        <v>0</v>
      </c>
      <c r="F97">
        <v>1</v>
      </c>
      <c r="G97">
        <v>0</v>
      </c>
      <c r="H97">
        <f>SUM(D96:E97)</f>
        <v>11830</v>
      </c>
      <c r="I97">
        <f>D97/$H96</f>
        <v>0.59890109890109888</v>
      </c>
      <c r="J97">
        <f>E97/$H96</f>
        <v>0</v>
      </c>
      <c r="K97">
        <f>ABS((I96+J96)-(I97+J97))</f>
        <v>0.19780219780219777</v>
      </c>
      <c r="L97">
        <f>IF(K96&lt;0.05,1,0)</f>
        <v>0</v>
      </c>
    </row>
    <row r="98" spans="1:12" x14ac:dyDescent="0.2">
      <c r="A98" t="s">
        <v>2479</v>
      </c>
      <c r="B98" t="s">
        <v>438</v>
      </c>
      <c r="C98">
        <v>1</v>
      </c>
      <c r="D98">
        <v>3362</v>
      </c>
      <c r="E98">
        <v>0</v>
      </c>
      <c r="F98">
        <v>1</v>
      </c>
      <c r="G98">
        <v>1</v>
      </c>
      <c r="H98">
        <f>SUM(D98:E99)</f>
        <v>4538</v>
      </c>
      <c r="I98">
        <f>D98/$H98</f>
        <v>0.74085500220361389</v>
      </c>
      <c r="J98">
        <f>E98/$H98</f>
        <v>0</v>
      </c>
      <c r="K98">
        <f>ABS((I98+J98)-(I99+J99))</f>
        <v>0.48171000440722783</v>
      </c>
      <c r="L98">
        <f>IF(K98&lt;0.05,1,0)</f>
        <v>0</v>
      </c>
    </row>
    <row r="99" spans="1:12" x14ac:dyDescent="0.2">
      <c r="A99" t="s">
        <v>2479</v>
      </c>
      <c r="B99" t="s">
        <v>2138</v>
      </c>
      <c r="C99">
        <v>0</v>
      </c>
      <c r="D99">
        <v>1072</v>
      </c>
      <c r="E99">
        <v>104</v>
      </c>
      <c r="F99">
        <v>0</v>
      </c>
      <c r="G99">
        <v>0</v>
      </c>
      <c r="H99">
        <f>SUM(D98:E99)</f>
        <v>4538</v>
      </c>
      <c r="I99">
        <f>D99/$H98</f>
        <v>0.23622741295724989</v>
      </c>
      <c r="J99">
        <f>E99/$H98</f>
        <v>2.2917584839136182E-2</v>
      </c>
      <c r="K99">
        <f>ABS((I98+J98)-(I99+J99))</f>
        <v>0.48171000440722783</v>
      </c>
      <c r="L99">
        <f>IF(K98&lt;0.05,1,0)</f>
        <v>0</v>
      </c>
    </row>
    <row r="100" spans="1:12" x14ac:dyDescent="0.2">
      <c r="A100" t="s">
        <v>2480</v>
      </c>
      <c r="B100" t="s">
        <v>2139</v>
      </c>
      <c r="C100">
        <v>1</v>
      </c>
      <c r="D100">
        <v>3828</v>
      </c>
      <c r="E100">
        <v>0</v>
      </c>
      <c r="F100">
        <v>0</v>
      </c>
      <c r="G100">
        <v>1</v>
      </c>
      <c r="H100">
        <f>SUM(D100:E101)</f>
        <v>6853</v>
      </c>
      <c r="I100">
        <f>D100/$H100</f>
        <v>0.5585874799357945</v>
      </c>
      <c r="J100">
        <f>E100/$H100</f>
        <v>0</v>
      </c>
      <c r="K100">
        <f>ABS((I100+J100)-(I101+J101))</f>
        <v>0.11717495987158899</v>
      </c>
      <c r="L100">
        <f>IF(K100&lt;0.05,1,0)</f>
        <v>0</v>
      </c>
    </row>
    <row r="101" spans="1:12" x14ac:dyDescent="0.2">
      <c r="A101" t="s">
        <v>2480</v>
      </c>
      <c r="B101" t="s">
        <v>1984</v>
      </c>
      <c r="C101">
        <v>0</v>
      </c>
      <c r="D101">
        <v>2883</v>
      </c>
      <c r="E101">
        <v>142</v>
      </c>
      <c r="F101">
        <v>0</v>
      </c>
      <c r="G101">
        <v>0</v>
      </c>
      <c r="H101">
        <f>SUM(D100:E101)</f>
        <v>6853</v>
      </c>
      <c r="I101">
        <f>D101/$H100</f>
        <v>0.42069166788267914</v>
      </c>
      <c r="J101">
        <f>E101/$H100</f>
        <v>2.0720852181526341E-2</v>
      </c>
      <c r="K101">
        <f>ABS((I100+J100)-(I101+J101))</f>
        <v>0.11717495987158899</v>
      </c>
      <c r="L101">
        <f>IF(K100&lt;0.05,1,0)</f>
        <v>0</v>
      </c>
    </row>
    <row r="102" spans="1:12" x14ac:dyDescent="0.2">
      <c r="A102" t="s">
        <v>2577</v>
      </c>
      <c r="B102" t="s">
        <v>1985</v>
      </c>
      <c r="C102">
        <v>0</v>
      </c>
      <c r="D102">
        <v>2877</v>
      </c>
      <c r="E102">
        <v>0</v>
      </c>
      <c r="F102">
        <v>0</v>
      </c>
      <c r="G102">
        <v>1</v>
      </c>
      <c r="H102">
        <f>SUM(D102:E103)</f>
        <v>6286</v>
      </c>
      <c r="I102">
        <f>D102/$H102</f>
        <v>0.45768374164810688</v>
      </c>
      <c r="J102">
        <f>E102/$H102</f>
        <v>0</v>
      </c>
      <c r="K102">
        <f>ABS((I102+J102)-(I103+J103))</f>
        <v>8.4632516703786242E-2</v>
      </c>
      <c r="L102">
        <f>IF(K102&lt;0.05,1,0)</f>
        <v>0</v>
      </c>
    </row>
    <row r="103" spans="1:12" x14ac:dyDescent="0.2">
      <c r="A103" t="s">
        <v>2577</v>
      </c>
      <c r="B103" t="s">
        <v>1986</v>
      </c>
      <c r="C103">
        <v>1</v>
      </c>
      <c r="D103">
        <v>3168</v>
      </c>
      <c r="E103">
        <v>241</v>
      </c>
      <c r="F103">
        <v>1</v>
      </c>
      <c r="G103">
        <v>0</v>
      </c>
      <c r="H103">
        <f>SUM(D102:E103)</f>
        <v>6286</v>
      </c>
      <c r="I103">
        <f>D103/$H102</f>
        <v>0.50397709195036589</v>
      </c>
      <c r="J103">
        <f>E103/$H102</f>
        <v>3.8339166401527201E-2</v>
      </c>
      <c r="K103">
        <f>ABS((I102+J102)-(I103+J103))</f>
        <v>8.4632516703786242E-2</v>
      </c>
      <c r="L103">
        <f>IF(K102&lt;0.05,1,0)</f>
        <v>0</v>
      </c>
    </row>
    <row r="104" spans="1:12" x14ac:dyDescent="0.2">
      <c r="A104" t="s">
        <v>2482</v>
      </c>
      <c r="B104" t="s">
        <v>2143</v>
      </c>
      <c r="C104">
        <v>0</v>
      </c>
      <c r="D104">
        <v>4396</v>
      </c>
      <c r="E104">
        <v>0</v>
      </c>
      <c r="F104">
        <v>0</v>
      </c>
      <c r="G104">
        <v>1</v>
      </c>
      <c r="H104">
        <f>SUM(D104:E105)</f>
        <v>9297</v>
      </c>
      <c r="I104">
        <f>D104/$H104</f>
        <v>0.47284070130149508</v>
      </c>
      <c r="J104">
        <f>E104/$H104</f>
        <v>0</v>
      </c>
      <c r="K104">
        <f>ABS((I104+J104)-(I105+J105))</f>
        <v>5.4318597397009782E-2</v>
      </c>
      <c r="L104">
        <f>IF(K104&lt;0.05,1,0)</f>
        <v>0</v>
      </c>
    </row>
    <row r="105" spans="1:12" x14ac:dyDescent="0.2">
      <c r="A105" t="s">
        <v>2482</v>
      </c>
      <c r="B105" t="s">
        <v>2144</v>
      </c>
      <c r="C105">
        <v>1</v>
      </c>
      <c r="D105">
        <v>4640</v>
      </c>
      <c r="E105">
        <v>261</v>
      </c>
      <c r="F105">
        <v>0</v>
      </c>
      <c r="G105">
        <v>0</v>
      </c>
      <c r="H105">
        <f>SUM(D104:E105)</f>
        <v>9297</v>
      </c>
      <c r="I105">
        <f>D105/$H104</f>
        <v>0.49908572657846617</v>
      </c>
      <c r="J105">
        <f>E105/$H104</f>
        <v>2.8073572120038724E-2</v>
      </c>
      <c r="K105">
        <f>ABS((I104+J104)-(I105+J105))</f>
        <v>5.4318597397009782E-2</v>
      </c>
      <c r="L105">
        <f>IF(K104&lt;0.05,1,0)</f>
        <v>0</v>
      </c>
    </row>
    <row r="106" spans="1:12" x14ac:dyDescent="0.2">
      <c r="A106" t="s">
        <v>2483</v>
      </c>
      <c r="B106" t="s">
        <v>2146</v>
      </c>
      <c r="C106">
        <v>0</v>
      </c>
      <c r="D106">
        <v>2900</v>
      </c>
      <c r="E106">
        <v>0</v>
      </c>
      <c r="F106">
        <v>0</v>
      </c>
      <c r="G106">
        <v>1</v>
      </c>
      <c r="H106">
        <f>SUM(D106:E107)</f>
        <v>8986</v>
      </c>
      <c r="I106">
        <f>D106/$H106</f>
        <v>0.32272423770309372</v>
      </c>
      <c r="J106">
        <f>E106/$H106</f>
        <v>0</v>
      </c>
      <c r="K106">
        <f>ABS((I106+J106)-(I107+J107))</f>
        <v>0.35455152459381251</v>
      </c>
      <c r="L106">
        <f>IF(K106&lt;0.05,1,0)</f>
        <v>0</v>
      </c>
    </row>
    <row r="107" spans="1:12" x14ac:dyDescent="0.2">
      <c r="A107" t="s">
        <v>2483</v>
      </c>
      <c r="B107" t="s">
        <v>1596</v>
      </c>
      <c r="C107">
        <v>1</v>
      </c>
      <c r="D107">
        <v>5818</v>
      </c>
      <c r="E107">
        <v>268</v>
      </c>
      <c r="F107">
        <v>1</v>
      </c>
      <c r="G107">
        <v>0</v>
      </c>
      <c r="H107">
        <f>SUM(D106:E107)</f>
        <v>8986</v>
      </c>
      <c r="I107">
        <f>D107/$H106</f>
        <v>0.64745159136434449</v>
      </c>
      <c r="J107">
        <f>E107/$H106</f>
        <v>2.9824170932561764E-2</v>
      </c>
      <c r="K107">
        <f>ABS((I106+J106)-(I107+J107))</f>
        <v>0.35455152459381251</v>
      </c>
      <c r="L107">
        <f>IF(K106&lt;0.05,1,0)</f>
        <v>0</v>
      </c>
    </row>
    <row r="108" spans="1:12" x14ac:dyDescent="0.2">
      <c r="A108" t="s">
        <v>2484</v>
      </c>
      <c r="B108" t="s">
        <v>1993</v>
      </c>
      <c r="C108">
        <v>1</v>
      </c>
      <c r="D108">
        <v>3927</v>
      </c>
      <c r="E108">
        <v>0</v>
      </c>
      <c r="F108">
        <v>1</v>
      </c>
      <c r="G108">
        <v>1</v>
      </c>
      <c r="H108">
        <f>SUM(D108:E109)</f>
        <v>7266</v>
      </c>
      <c r="I108">
        <f>D108/$H108</f>
        <v>0.54046242774566478</v>
      </c>
      <c r="J108">
        <f>E108/$H108</f>
        <v>0</v>
      </c>
      <c r="K108">
        <f>ABS((I108+J108)-(I109+J109))</f>
        <v>8.092485549132955E-2</v>
      </c>
      <c r="L108">
        <f>IF(K108&lt;0.05,1,0)</f>
        <v>0</v>
      </c>
    </row>
    <row r="109" spans="1:12" x14ac:dyDescent="0.2">
      <c r="A109" t="s">
        <v>2484</v>
      </c>
      <c r="B109" t="s">
        <v>2147</v>
      </c>
      <c r="C109">
        <v>0</v>
      </c>
      <c r="D109">
        <v>3156</v>
      </c>
      <c r="E109">
        <v>183</v>
      </c>
      <c r="F109">
        <v>0</v>
      </c>
      <c r="G109">
        <v>0</v>
      </c>
      <c r="H109">
        <f>SUM(D108:E109)</f>
        <v>7266</v>
      </c>
      <c r="I109">
        <f>D109/$H108</f>
        <v>0.43435177539223779</v>
      </c>
      <c r="J109">
        <f>E109/$H108</f>
        <v>2.5185796862097438E-2</v>
      </c>
      <c r="K109">
        <f>ABS((I108+J108)-(I109+J109))</f>
        <v>8.092485549132955E-2</v>
      </c>
      <c r="L109">
        <f>IF(K108&lt;0.05,1,0)</f>
        <v>0</v>
      </c>
    </row>
    <row r="110" spans="1:12" x14ac:dyDescent="0.2">
      <c r="A110" t="s">
        <v>2485</v>
      </c>
      <c r="B110" t="s">
        <v>2148</v>
      </c>
      <c r="C110">
        <v>0</v>
      </c>
      <c r="D110">
        <v>3338</v>
      </c>
      <c r="E110">
        <v>0</v>
      </c>
      <c r="F110">
        <v>0</v>
      </c>
      <c r="G110">
        <v>1</v>
      </c>
      <c r="H110">
        <f>SUM(D110:E111)</f>
        <v>10716</v>
      </c>
      <c r="I110">
        <f>D110/$H110</f>
        <v>0.31149682717431876</v>
      </c>
      <c r="J110">
        <f>E110/$H110</f>
        <v>0</v>
      </c>
      <c r="K110">
        <f>ABS((I110+J110)-(I111+J111))</f>
        <v>0.37700634565136243</v>
      </c>
      <c r="L110">
        <f>IF(K110&lt;0.05,1,0)</f>
        <v>0</v>
      </c>
    </row>
    <row r="111" spans="1:12" x14ac:dyDescent="0.2">
      <c r="A111" t="s">
        <v>2485</v>
      </c>
      <c r="B111" t="s">
        <v>2149</v>
      </c>
      <c r="C111">
        <v>1</v>
      </c>
      <c r="D111">
        <v>7089</v>
      </c>
      <c r="E111">
        <v>289</v>
      </c>
      <c r="F111">
        <v>0</v>
      </c>
      <c r="G111">
        <v>0</v>
      </c>
      <c r="H111">
        <f>SUM(D110:E111)</f>
        <v>10716</v>
      </c>
      <c r="I111">
        <f>D111/$H110</f>
        <v>0.66153415453527431</v>
      </c>
      <c r="J111">
        <f>E111/$H110</f>
        <v>2.696901829040687E-2</v>
      </c>
      <c r="K111">
        <f>ABS((I110+J110)-(I111+J111))</f>
        <v>0.37700634565136243</v>
      </c>
      <c r="L111">
        <f>IF(K110&lt;0.05,1,0)</f>
        <v>0</v>
      </c>
    </row>
    <row r="112" spans="1:12" x14ac:dyDescent="0.2">
      <c r="A112" t="s">
        <v>2486</v>
      </c>
      <c r="B112" t="s">
        <v>1905</v>
      </c>
      <c r="C112">
        <v>0</v>
      </c>
      <c r="D112">
        <v>4286</v>
      </c>
      <c r="E112">
        <v>252</v>
      </c>
      <c r="F112">
        <v>0</v>
      </c>
      <c r="G112">
        <v>1</v>
      </c>
      <c r="H112">
        <f>SUM(D112:E113)</f>
        <v>10397</v>
      </c>
      <c r="I112">
        <f>D112/$H112</f>
        <v>0.41223429835529479</v>
      </c>
      <c r="J112">
        <f>E112/$H112</f>
        <v>2.4237760892565165E-2</v>
      </c>
      <c r="K112">
        <f>ABS((I112+J112)-(I113+J113))</f>
        <v>0.1270558815042801</v>
      </c>
      <c r="L112">
        <f>IF(K112&lt;0.05,1,0)</f>
        <v>0</v>
      </c>
    </row>
    <row r="113" spans="1:12" x14ac:dyDescent="0.2">
      <c r="A113" t="s">
        <v>2486</v>
      </c>
      <c r="B113" t="s">
        <v>1995</v>
      </c>
      <c r="C113">
        <v>1</v>
      </c>
      <c r="D113">
        <v>5586</v>
      </c>
      <c r="E113">
        <v>273</v>
      </c>
      <c r="F113">
        <v>1</v>
      </c>
      <c r="G113">
        <v>0</v>
      </c>
      <c r="H113">
        <f>SUM(D112:E113)</f>
        <v>10397</v>
      </c>
      <c r="I113">
        <f>D113/$H112</f>
        <v>0.5372703664518611</v>
      </c>
      <c r="J113">
        <f>E113/$H112</f>
        <v>2.6257574300278926E-2</v>
      </c>
      <c r="K113">
        <f>ABS((I112+J112)-(I113+J113))</f>
        <v>0.1270558815042801</v>
      </c>
      <c r="L113">
        <f>IF(K112&lt;0.05,1,0)</f>
        <v>0</v>
      </c>
    </row>
    <row r="114" spans="1:12" x14ac:dyDescent="0.2">
      <c r="A114" t="s">
        <v>2594</v>
      </c>
      <c r="B114" t="s">
        <v>1607</v>
      </c>
      <c r="C114">
        <v>1</v>
      </c>
      <c r="D114">
        <v>4765</v>
      </c>
      <c r="E114">
        <v>0</v>
      </c>
      <c r="F114">
        <v>1</v>
      </c>
      <c r="G114">
        <v>1</v>
      </c>
      <c r="H114">
        <f>SUM(D114:E115)</f>
        <v>9215</v>
      </c>
      <c r="I114">
        <f>D114/$H114</f>
        <v>0.51709169831795987</v>
      </c>
      <c r="J114">
        <f>E114/$H114</f>
        <v>0</v>
      </c>
      <c r="K114">
        <f>ABS((I114+J114)-(I115+J115))</f>
        <v>3.4183396635919683E-2</v>
      </c>
      <c r="L114">
        <f>IF(K114&lt;0.05,1,0)</f>
        <v>1</v>
      </c>
    </row>
    <row r="115" spans="1:12" x14ac:dyDescent="0.2">
      <c r="A115" t="s">
        <v>2594</v>
      </c>
      <c r="B115" t="s">
        <v>2150</v>
      </c>
      <c r="C115">
        <v>0</v>
      </c>
      <c r="D115">
        <v>4251</v>
      </c>
      <c r="E115">
        <v>199</v>
      </c>
      <c r="F115">
        <v>0</v>
      </c>
      <c r="G115">
        <v>0</v>
      </c>
      <c r="H115">
        <f>SUM(D114:E115)</f>
        <v>9215</v>
      </c>
      <c r="I115">
        <f>D115/$H114</f>
        <v>0.46131307650569725</v>
      </c>
      <c r="J115">
        <f>E115/$H114</f>
        <v>2.1595225176342919E-2</v>
      </c>
      <c r="K115">
        <f>ABS((I114+J114)-(I115+J115))</f>
        <v>3.4183396635919683E-2</v>
      </c>
      <c r="L115">
        <f>IF(K114&lt;0.05,1,0)</f>
        <v>1</v>
      </c>
    </row>
    <row r="116" spans="1:12" x14ac:dyDescent="0.2">
      <c r="A116" t="s">
        <v>2487</v>
      </c>
      <c r="B116" t="s">
        <v>1613</v>
      </c>
      <c r="C116">
        <v>1</v>
      </c>
      <c r="D116">
        <v>4763</v>
      </c>
      <c r="E116">
        <v>337</v>
      </c>
      <c r="F116">
        <v>1</v>
      </c>
      <c r="G116">
        <v>1</v>
      </c>
      <c r="H116">
        <f>SUM(D116:E117)</f>
        <v>9151</v>
      </c>
      <c r="I116">
        <f>D116/$H116</f>
        <v>0.52048956398207846</v>
      </c>
      <c r="J116">
        <f>E116/$H116</f>
        <v>3.682657633045569E-2</v>
      </c>
      <c r="K116">
        <f>ABS((I116+J116)-(I117+J117))</f>
        <v>0.11463228062506831</v>
      </c>
      <c r="L116">
        <f>IF(K116&lt;0.05,1,0)</f>
        <v>0</v>
      </c>
    </row>
    <row r="117" spans="1:12" x14ac:dyDescent="0.2">
      <c r="A117" t="s">
        <v>2487</v>
      </c>
      <c r="B117" t="s">
        <v>443</v>
      </c>
      <c r="C117">
        <v>0</v>
      </c>
      <c r="D117">
        <v>3857</v>
      </c>
      <c r="E117">
        <v>194</v>
      </c>
      <c r="F117">
        <v>0</v>
      </c>
      <c r="G117">
        <v>0</v>
      </c>
      <c r="H117">
        <f>SUM(D116:E117)</f>
        <v>9151</v>
      </c>
      <c r="I117">
        <f>D117/$H116</f>
        <v>0.42148399082067534</v>
      </c>
      <c r="J117">
        <f>E117/$H116</f>
        <v>2.1199868866790515E-2</v>
      </c>
      <c r="K117">
        <f>ABS((I116+J116)-(I117+J117))</f>
        <v>0.11463228062506831</v>
      </c>
      <c r="L117">
        <f>IF(K116&lt;0.05,1,0)</f>
        <v>0</v>
      </c>
    </row>
    <row r="118" spans="1:12" x14ac:dyDescent="0.2">
      <c r="A118" t="s">
        <v>2595</v>
      </c>
      <c r="B118" t="s">
        <v>2322</v>
      </c>
      <c r="C118">
        <v>0</v>
      </c>
      <c r="D118">
        <v>3961</v>
      </c>
      <c r="E118">
        <v>0</v>
      </c>
      <c r="F118">
        <v>0</v>
      </c>
      <c r="G118">
        <v>1</v>
      </c>
      <c r="H118">
        <f>SUM(D118:E119)</f>
        <v>10757</v>
      </c>
      <c r="I118">
        <f>D118/$H118</f>
        <v>0.36822534163800313</v>
      </c>
      <c r="J118">
        <f>E118/$H118</f>
        <v>0</v>
      </c>
      <c r="K118">
        <f>ABS((I118+J118)-(I119+J119))</f>
        <v>0.26354931672399373</v>
      </c>
      <c r="L118">
        <f>IF(K118&lt;0.05,1,0)</f>
        <v>0</v>
      </c>
    </row>
    <row r="119" spans="1:12" x14ac:dyDescent="0.2">
      <c r="A119" t="s">
        <v>2595</v>
      </c>
      <c r="B119" t="s">
        <v>1615</v>
      </c>
      <c r="C119">
        <v>1</v>
      </c>
      <c r="D119">
        <v>6506</v>
      </c>
      <c r="E119">
        <v>290</v>
      </c>
      <c r="F119">
        <v>1</v>
      </c>
      <c r="G119">
        <v>0</v>
      </c>
      <c r="H119">
        <f>SUM(D118:E119)</f>
        <v>10757</v>
      </c>
      <c r="I119">
        <f>D119/$H118</f>
        <v>0.60481546899693228</v>
      </c>
      <c r="J119">
        <f>E119/$H118</f>
        <v>2.6959189365064608E-2</v>
      </c>
      <c r="K119">
        <f>ABS((I118+J118)-(I119+J119))</f>
        <v>0.26354931672399373</v>
      </c>
      <c r="L119">
        <f>IF(K118&lt;0.05,1,0)</f>
        <v>0</v>
      </c>
    </row>
    <row r="120" spans="1:12" x14ac:dyDescent="0.2">
      <c r="A120" t="s">
        <v>2551</v>
      </c>
      <c r="B120" t="s">
        <v>2157</v>
      </c>
      <c r="C120">
        <v>0</v>
      </c>
      <c r="D120">
        <v>4308</v>
      </c>
      <c r="E120">
        <v>0</v>
      </c>
      <c r="F120">
        <v>0</v>
      </c>
      <c r="G120">
        <v>1</v>
      </c>
      <c r="H120">
        <f>SUM(D120:E121)</f>
        <v>12080</v>
      </c>
      <c r="I120">
        <f>D120/$H120</f>
        <v>0.3566225165562914</v>
      </c>
      <c r="J120">
        <f>E120/$H120</f>
        <v>0</v>
      </c>
      <c r="K120">
        <f>ABS((I120+J120)-(I121+J121))</f>
        <v>0.2867549668874172</v>
      </c>
      <c r="L120">
        <f>IF(K120&lt;0.05,1,0)</f>
        <v>0</v>
      </c>
    </row>
    <row r="121" spans="1:12" x14ac:dyDescent="0.2">
      <c r="A121" t="s">
        <v>2551</v>
      </c>
      <c r="B121" t="s">
        <v>1616</v>
      </c>
      <c r="C121">
        <v>1</v>
      </c>
      <c r="D121">
        <v>7428</v>
      </c>
      <c r="E121">
        <v>344</v>
      </c>
      <c r="F121">
        <v>1</v>
      </c>
      <c r="G121">
        <v>0</v>
      </c>
      <c r="H121">
        <f>SUM(D120:E121)</f>
        <v>12080</v>
      </c>
      <c r="I121">
        <f>D121/$H120</f>
        <v>0.61490066225165563</v>
      </c>
      <c r="J121">
        <f>E121/$H120</f>
        <v>2.8476821192052981E-2</v>
      </c>
      <c r="K121">
        <f>ABS((I120+J120)-(I121+J121))</f>
        <v>0.2867549668874172</v>
      </c>
      <c r="L121">
        <f>IF(K120&lt;0.05,1,0)</f>
        <v>0</v>
      </c>
    </row>
    <row r="122" spans="1:12" x14ac:dyDescent="0.2">
      <c r="A122" t="s">
        <v>2578</v>
      </c>
      <c r="B122" t="s">
        <v>1999</v>
      </c>
      <c r="C122">
        <v>1</v>
      </c>
      <c r="D122">
        <v>6218</v>
      </c>
      <c r="E122">
        <v>343</v>
      </c>
      <c r="F122">
        <v>1</v>
      </c>
      <c r="G122">
        <v>1</v>
      </c>
      <c r="H122">
        <f>SUM(D122:E123)</f>
        <v>9347</v>
      </c>
      <c r="I122">
        <f>D122/$H122</f>
        <v>0.66524018401626195</v>
      </c>
      <c r="J122">
        <f>E122/$H122</f>
        <v>3.6696266181662565E-2</v>
      </c>
      <c r="K122">
        <f>ABS((I122+J122)-(I123+J123))</f>
        <v>0.40387290039584894</v>
      </c>
      <c r="L122">
        <f>IF(K122&lt;0.05,1,0)</f>
        <v>0</v>
      </c>
    </row>
    <row r="123" spans="1:12" x14ac:dyDescent="0.2">
      <c r="A123" t="s">
        <v>2578</v>
      </c>
      <c r="B123" t="s">
        <v>2158</v>
      </c>
      <c r="C123">
        <v>0</v>
      </c>
      <c r="D123">
        <v>2786</v>
      </c>
      <c r="E123">
        <v>0</v>
      </c>
      <c r="F123">
        <v>0</v>
      </c>
      <c r="G123">
        <v>0</v>
      </c>
      <c r="H123">
        <f>SUM(D122:E123)</f>
        <v>9347</v>
      </c>
      <c r="I123">
        <f>D123/$H122</f>
        <v>0.29806354980207556</v>
      </c>
      <c r="J123">
        <f>E123/$H122</f>
        <v>0</v>
      </c>
      <c r="K123">
        <f>ABS((I122+J122)-(I123+J123))</f>
        <v>0.40387290039584894</v>
      </c>
      <c r="L123">
        <f>IF(K122&lt;0.05,1,0)</f>
        <v>0</v>
      </c>
    </row>
    <row r="124" spans="1:12" x14ac:dyDescent="0.2">
      <c r="A124" t="s">
        <v>2488</v>
      </c>
      <c r="B124" t="s">
        <v>2159</v>
      </c>
      <c r="C124">
        <v>0</v>
      </c>
      <c r="D124">
        <v>4367</v>
      </c>
      <c r="E124">
        <v>0</v>
      </c>
      <c r="F124">
        <v>0</v>
      </c>
      <c r="G124">
        <v>1</v>
      </c>
      <c r="H124">
        <f>SUM(D124:E125)</f>
        <v>11990</v>
      </c>
      <c r="I124">
        <f>D124/$H124</f>
        <v>0.36422018348623852</v>
      </c>
      <c r="J124">
        <f>E124/$H124</f>
        <v>0</v>
      </c>
      <c r="K124">
        <f>ABS((I124+J124)-(I125+J125))</f>
        <v>0.27155963302752295</v>
      </c>
      <c r="L124">
        <f>IF(K124&lt;0.05,1,0)</f>
        <v>0</v>
      </c>
    </row>
    <row r="125" spans="1:12" x14ac:dyDescent="0.2">
      <c r="A125" t="s">
        <v>2488</v>
      </c>
      <c r="B125" t="s">
        <v>1619</v>
      </c>
      <c r="C125">
        <v>1</v>
      </c>
      <c r="D125">
        <v>7348</v>
      </c>
      <c r="E125">
        <v>275</v>
      </c>
      <c r="F125">
        <v>1</v>
      </c>
      <c r="G125">
        <v>0</v>
      </c>
      <c r="H125">
        <f>SUM(D124:E125)</f>
        <v>11990</v>
      </c>
      <c r="I125">
        <f>D125/$H124</f>
        <v>0.61284403669724774</v>
      </c>
      <c r="J125">
        <f>E125/$H124</f>
        <v>2.2935779816513763E-2</v>
      </c>
      <c r="K125">
        <f>ABS((I124+J124)-(I125+J125))</f>
        <v>0.27155963302752295</v>
      </c>
      <c r="L125">
        <f>IF(K124&lt;0.05,1,0)</f>
        <v>0</v>
      </c>
    </row>
    <row r="126" spans="1:12" x14ac:dyDescent="0.2">
      <c r="A126" t="s">
        <v>2579</v>
      </c>
      <c r="B126" t="s">
        <v>2160</v>
      </c>
      <c r="C126">
        <v>0</v>
      </c>
      <c r="D126">
        <v>4789</v>
      </c>
      <c r="E126">
        <v>361</v>
      </c>
      <c r="F126">
        <v>0</v>
      </c>
      <c r="G126">
        <v>1</v>
      </c>
      <c r="H126">
        <f>SUM(D126:E127)</f>
        <v>11079</v>
      </c>
      <c r="I126">
        <f>D126/$H126</f>
        <v>0.43225922917230797</v>
      </c>
      <c r="J126">
        <f>E126/$H126</f>
        <v>3.2584168246231608E-2</v>
      </c>
      <c r="K126">
        <f>ABS((I126+J126)-(I127+J127))</f>
        <v>7.0313205162920889E-2</v>
      </c>
      <c r="L126">
        <f>IF(K126&lt;0.05,1,0)</f>
        <v>0</v>
      </c>
    </row>
    <row r="127" spans="1:12" x14ac:dyDescent="0.2">
      <c r="A127" t="s">
        <v>2579</v>
      </c>
      <c r="B127" t="s">
        <v>2002</v>
      </c>
      <c r="C127">
        <v>1</v>
      </c>
      <c r="D127">
        <v>5683</v>
      </c>
      <c r="E127">
        <v>246</v>
      </c>
      <c r="F127">
        <v>1</v>
      </c>
      <c r="G127">
        <v>0</v>
      </c>
      <c r="H127">
        <f>SUM(D126:E127)</f>
        <v>11079</v>
      </c>
      <c r="I127">
        <f>D127/$H126</f>
        <v>0.51295243253001177</v>
      </c>
      <c r="J127">
        <f>E127/$H126</f>
        <v>2.2204170051448688E-2</v>
      </c>
      <c r="K127">
        <f>ABS((I126+J126)-(I127+J127))</f>
        <v>7.0313205162920889E-2</v>
      </c>
      <c r="L127">
        <f>IF(K126&lt;0.05,1,0)</f>
        <v>0</v>
      </c>
    </row>
    <row r="128" spans="1:12" x14ac:dyDescent="0.2">
      <c r="A128" t="s">
        <v>2552</v>
      </c>
      <c r="B128" t="s">
        <v>558</v>
      </c>
      <c r="C128">
        <v>1</v>
      </c>
      <c r="D128">
        <v>6221</v>
      </c>
      <c r="E128">
        <v>344</v>
      </c>
      <c r="F128">
        <v>1</v>
      </c>
      <c r="G128">
        <v>1</v>
      </c>
      <c r="H128">
        <f>SUM(D128:E129)</f>
        <v>7192</v>
      </c>
      <c r="I128">
        <f>D128/$H128</f>
        <v>0.8649888765294772</v>
      </c>
      <c r="J128">
        <f>E128/$H128</f>
        <v>4.7830923248053395E-2</v>
      </c>
      <c r="K128">
        <f>ABS((I128+J128)-(I129+J129))</f>
        <v>0.82563959955506117</v>
      </c>
      <c r="L128">
        <f>IF(K128&lt;0.05,1,0)</f>
        <v>0</v>
      </c>
    </row>
    <row r="129" spans="1:12" x14ac:dyDescent="0.2">
      <c r="A129" t="s">
        <v>2552</v>
      </c>
      <c r="B129" t="s">
        <v>2162</v>
      </c>
      <c r="C129">
        <v>0</v>
      </c>
      <c r="D129">
        <v>627</v>
      </c>
      <c r="E129">
        <v>0</v>
      </c>
      <c r="F129">
        <v>0</v>
      </c>
      <c r="G129">
        <v>0</v>
      </c>
      <c r="H129">
        <f>SUM(D128:E129)</f>
        <v>7192</v>
      </c>
      <c r="I129">
        <f>D129/$H128</f>
        <v>8.7180200222469417E-2</v>
      </c>
      <c r="J129">
        <f>E129/$H128</f>
        <v>0</v>
      </c>
      <c r="K129">
        <f>ABS((I128+J128)-(I129+J129))</f>
        <v>0.82563959955506117</v>
      </c>
      <c r="L129">
        <f>IF(K128&lt;0.05,1,0)</f>
        <v>0</v>
      </c>
    </row>
    <row r="130" spans="1:12" x14ac:dyDescent="0.2">
      <c r="A130" t="s">
        <v>2596</v>
      </c>
      <c r="B130" t="s">
        <v>1137</v>
      </c>
      <c r="C130">
        <v>1</v>
      </c>
      <c r="D130">
        <v>6043</v>
      </c>
      <c r="E130">
        <v>199</v>
      </c>
      <c r="F130">
        <v>1</v>
      </c>
      <c r="G130">
        <v>1</v>
      </c>
      <c r="H130">
        <f>SUM(D130:E131)</f>
        <v>6985</v>
      </c>
      <c r="I130">
        <f>D130/$H130</f>
        <v>0.86513958482462416</v>
      </c>
      <c r="J130">
        <f>E130/$H130</f>
        <v>2.8489620615604866E-2</v>
      </c>
      <c r="K130">
        <f>ABS((I130+J130)-(I131+J131))</f>
        <v>0.78725841088045811</v>
      </c>
      <c r="L130">
        <f>IF(K130&lt;0.05,1,0)</f>
        <v>0</v>
      </c>
    </row>
    <row r="131" spans="1:12" x14ac:dyDescent="0.2">
      <c r="A131" t="s">
        <v>2596</v>
      </c>
      <c r="B131" t="s">
        <v>2163</v>
      </c>
      <c r="C131">
        <v>0</v>
      </c>
      <c r="D131">
        <v>743</v>
      </c>
      <c r="E131">
        <v>0</v>
      </c>
      <c r="F131">
        <v>0</v>
      </c>
      <c r="G131">
        <v>0</v>
      </c>
      <c r="H131">
        <f>SUM(D130:E131)</f>
        <v>6985</v>
      </c>
      <c r="I131">
        <f>D131/$H130</f>
        <v>0.10637079455977094</v>
      </c>
      <c r="J131">
        <f>E131/$H130</f>
        <v>0</v>
      </c>
      <c r="K131">
        <f>ABS((I130+J130)-(I131+J131))</f>
        <v>0.78725841088045811</v>
      </c>
      <c r="L131">
        <f>IF(K130&lt;0.05,1,0)</f>
        <v>0</v>
      </c>
    </row>
    <row r="132" spans="1:12" x14ac:dyDescent="0.2">
      <c r="A132" t="s">
        <v>2597</v>
      </c>
      <c r="B132" t="s">
        <v>1625</v>
      </c>
      <c r="C132">
        <v>1</v>
      </c>
      <c r="D132">
        <v>6183</v>
      </c>
      <c r="E132">
        <v>465</v>
      </c>
      <c r="F132">
        <v>1</v>
      </c>
      <c r="G132">
        <v>1</v>
      </c>
      <c r="H132">
        <f>SUM(D132:E133)</f>
        <v>8246</v>
      </c>
      <c r="I132">
        <f>D132/$H132</f>
        <v>0.7498180936211496</v>
      </c>
      <c r="J132">
        <f>E132/$H132</f>
        <v>5.6390977443609019E-2</v>
      </c>
      <c r="K132">
        <f>ABS((I132+J132)-(I133+J133))</f>
        <v>0.61241814212951728</v>
      </c>
      <c r="L132">
        <f>IF(K132&lt;0.05,1,0)</f>
        <v>0</v>
      </c>
    </row>
    <row r="133" spans="1:12" x14ac:dyDescent="0.2">
      <c r="A133" t="s">
        <v>2597</v>
      </c>
      <c r="B133" t="s">
        <v>2116</v>
      </c>
      <c r="C133">
        <v>0</v>
      </c>
      <c r="D133">
        <v>1598</v>
      </c>
      <c r="E133">
        <v>0</v>
      </c>
      <c r="F133">
        <v>0</v>
      </c>
      <c r="G133">
        <v>0</v>
      </c>
      <c r="H133">
        <f>SUM(D132:E133)</f>
        <v>8246</v>
      </c>
      <c r="I133">
        <f>D133/$H132</f>
        <v>0.19379092893524133</v>
      </c>
      <c r="J133">
        <f>E133/$H132</f>
        <v>0</v>
      </c>
      <c r="K133">
        <f>ABS((I132+J132)-(I133+J133))</f>
        <v>0.61241814212951728</v>
      </c>
      <c r="L133">
        <f>IF(K132&lt;0.05,1,0)</f>
        <v>0</v>
      </c>
    </row>
    <row r="134" spans="1:12" x14ac:dyDescent="0.2">
      <c r="A134" t="s">
        <v>2489</v>
      </c>
      <c r="B134" t="s">
        <v>1628</v>
      </c>
      <c r="C134">
        <v>1</v>
      </c>
      <c r="D134">
        <v>4502</v>
      </c>
      <c r="E134">
        <v>384</v>
      </c>
      <c r="F134">
        <v>0</v>
      </c>
      <c r="G134">
        <v>1</v>
      </c>
      <c r="H134">
        <f>SUM(D134:E135)</f>
        <v>8400</v>
      </c>
      <c r="I134">
        <f>D134/$H134</f>
        <v>0.53595238095238096</v>
      </c>
      <c r="J134">
        <f>E134/$H134</f>
        <v>4.5714285714285714E-2</v>
      </c>
      <c r="K134">
        <f>ABS((I134+J134)-(I135+J135))</f>
        <v>0.16333333333333333</v>
      </c>
      <c r="L134">
        <f>IF(K134&lt;0.05,1,0)</f>
        <v>0</v>
      </c>
    </row>
    <row r="135" spans="1:12" x14ac:dyDescent="0.2">
      <c r="A135" t="s">
        <v>2489</v>
      </c>
      <c r="B135" t="s">
        <v>2167</v>
      </c>
      <c r="C135">
        <v>0</v>
      </c>
      <c r="D135">
        <v>3407</v>
      </c>
      <c r="E135">
        <v>107</v>
      </c>
      <c r="F135">
        <v>0</v>
      </c>
      <c r="G135">
        <v>0</v>
      </c>
      <c r="H135">
        <f>SUM(D134:E135)</f>
        <v>8400</v>
      </c>
      <c r="I135">
        <f>D135/$H134</f>
        <v>0.40559523809523812</v>
      </c>
      <c r="J135">
        <f>E135/$H134</f>
        <v>1.2738095238095238E-2</v>
      </c>
      <c r="K135">
        <f>ABS((I134+J134)-(I135+J135))</f>
        <v>0.16333333333333333</v>
      </c>
      <c r="L135">
        <f>IF(K134&lt;0.05,1,0)</f>
        <v>0</v>
      </c>
    </row>
    <row r="136" spans="1:12" x14ac:dyDescent="0.2">
      <c r="A136" t="s">
        <v>2490</v>
      </c>
      <c r="B136" t="s">
        <v>2168</v>
      </c>
      <c r="C136">
        <v>1</v>
      </c>
      <c r="D136">
        <v>5033</v>
      </c>
      <c r="E136">
        <v>443</v>
      </c>
      <c r="F136">
        <v>0</v>
      </c>
      <c r="G136">
        <v>1</v>
      </c>
      <c r="H136">
        <f>SUM(D136:E137)</f>
        <v>9010</v>
      </c>
      <c r="I136">
        <f>D136/$H136</f>
        <v>0.55860155382907883</v>
      </c>
      <c r="J136">
        <f>E136/$H136</f>
        <v>4.9167591564927858E-2</v>
      </c>
      <c r="K136">
        <f>ABS((I136+J136)-(I137+J137))</f>
        <v>0.2155382907880134</v>
      </c>
      <c r="L136">
        <f>IF(K136&lt;0.05,1,0)</f>
        <v>0</v>
      </c>
    </row>
    <row r="137" spans="1:12" x14ac:dyDescent="0.2">
      <c r="A137" t="s">
        <v>2490</v>
      </c>
      <c r="B137" t="s">
        <v>2169</v>
      </c>
      <c r="C137">
        <v>0</v>
      </c>
      <c r="D137">
        <v>3534</v>
      </c>
      <c r="E137">
        <v>0</v>
      </c>
      <c r="F137">
        <v>0</v>
      </c>
      <c r="G137">
        <v>0</v>
      </c>
      <c r="H137">
        <f>SUM(D136:E137)</f>
        <v>9010</v>
      </c>
      <c r="I137">
        <f>D137/$H136</f>
        <v>0.39223085460599333</v>
      </c>
      <c r="J137">
        <f>E137/$H136</f>
        <v>0</v>
      </c>
      <c r="K137">
        <f>ABS((I136+J136)-(I137+J137))</f>
        <v>0.2155382907880134</v>
      </c>
      <c r="L137">
        <f>IF(K136&lt;0.05,1,0)</f>
        <v>0</v>
      </c>
    </row>
    <row r="138" spans="1:12" x14ac:dyDescent="0.2">
      <c r="A138" t="s">
        <v>2555</v>
      </c>
      <c r="B138" t="s">
        <v>73</v>
      </c>
      <c r="C138">
        <v>0</v>
      </c>
      <c r="D138">
        <v>6241</v>
      </c>
      <c r="E138">
        <v>0</v>
      </c>
      <c r="F138">
        <v>0</v>
      </c>
      <c r="G138">
        <v>1</v>
      </c>
      <c r="H138">
        <f>SUM(D138:E139)</f>
        <v>12500</v>
      </c>
      <c r="I138">
        <f>D138/$H138</f>
        <v>0.49928</v>
      </c>
      <c r="J138">
        <f>E138/$H138</f>
        <v>0</v>
      </c>
      <c r="K138">
        <f>ABS((I138+J138)-(I139+J139))</f>
        <v>1.4399999999999413E-3</v>
      </c>
      <c r="L138">
        <f>IF(K138&lt;0.05,1,0)</f>
        <v>1</v>
      </c>
    </row>
    <row r="139" spans="1:12" x14ac:dyDescent="0.2">
      <c r="A139" t="s">
        <v>2555</v>
      </c>
      <c r="B139" t="s">
        <v>1632</v>
      </c>
      <c r="C139">
        <v>1</v>
      </c>
      <c r="D139">
        <v>6009</v>
      </c>
      <c r="E139">
        <v>250</v>
      </c>
      <c r="F139">
        <v>1</v>
      </c>
      <c r="G139">
        <v>0</v>
      </c>
      <c r="H139">
        <f>SUM(D138:E139)</f>
        <v>12500</v>
      </c>
      <c r="I139">
        <f>D139/$H138</f>
        <v>0.48071999999999998</v>
      </c>
      <c r="J139">
        <f>E139/$H138</f>
        <v>0.02</v>
      </c>
      <c r="K139">
        <f>ABS((I138+J138)-(I139+J139))</f>
        <v>1.4399999999999413E-3</v>
      </c>
      <c r="L139">
        <f>IF(K138&lt;0.05,1,0)</f>
        <v>1</v>
      </c>
    </row>
    <row r="140" spans="1:12" x14ac:dyDescent="0.2">
      <c r="A140" t="s">
        <v>2491</v>
      </c>
      <c r="B140" t="s">
        <v>2170</v>
      </c>
      <c r="C140">
        <v>1</v>
      </c>
      <c r="D140">
        <v>5856</v>
      </c>
      <c r="E140">
        <v>241</v>
      </c>
      <c r="F140">
        <v>0</v>
      </c>
      <c r="G140">
        <v>1</v>
      </c>
      <c r="H140">
        <f>SUM(D140:E141)</f>
        <v>11081</v>
      </c>
      <c r="I140">
        <f>D140/$H140</f>
        <v>0.52847215955238702</v>
      </c>
      <c r="J140">
        <f>E140/$H140</f>
        <v>2.174893962638751E-2</v>
      </c>
      <c r="K140">
        <f>ABS((I140+J140)-(I141+J141))</f>
        <v>0.10044219835754897</v>
      </c>
      <c r="L140">
        <f>IF(K140&lt;0.05,1,0)</f>
        <v>0</v>
      </c>
    </row>
    <row r="141" spans="1:12" x14ac:dyDescent="0.2">
      <c r="A141" t="s">
        <v>2491</v>
      </c>
      <c r="B141" t="s">
        <v>2171</v>
      </c>
      <c r="C141">
        <v>0</v>
      </c>
      <c r="D141">
        <v>4753</v>
      </c>
      <c r="E141">
        <v>231</v>
      </c>
      <c r="F141">
        <v>0</v>
      </c>
      <c r="G141">
        <v>0</v>
      </c>
      <c r="H141">
        <f>SUM(D140:E141)</f>
        <v>11081</v>
      </c>
      <c r="I141">
        <f>D141/$H140</f>
        <v>0.42893240682248895</v>
      </c>
      <c r="J141">
        <f>E141/$H140</f>
        <v>2.0846493998736577E-2</v>
      </c>
      <c r="K141">
        <f>ABS((I140+J140)-(I141+J141))</f>
        <v>0.10044219835754897</v>
      </c>
      <c r="L141">
        <f>IF(K140&lt;0.05,1,0)</f>
        <v>0</v>
      </c>
    </row>
    <row r="142" spans="1:12" x14ac:dyDescent="0.2">
      <c r="A142" t="s">
        <v>2556</v>
      </c>
      <c r="B142" t="s">
        <v>1634</v>
      </c>
      <c r="C142">
        <v>1</v>
      </c>
      <c r="D142">
        <v>5188</v>
      </c>
      <c r="E142">
        <v>0</v>
      </c>
      <c r="F142">
        <v>1</v>
      </c>
      <c r="G142">
        <v>1</v>
      </c>
      <c r="H142">
        <f>SUM(D142:E143)</f>
        <v>10061</v>
      </c>
      <c r="I142">
        <f>D142/$H142</f>
        <v>0.51565450750422426</v>
      </c>
      <c r="J142">
        <f>E142/$H142</f>
        <v>0</v>
      </c>
      <c r="K142">
        <f>ABS((I142+J142)-(I143+J143))</f>
        <v>3.130901500844846E-2</v>
      </c>
      <c r="L142">
        <f>IF(K142&lt;0.05,1,0)</f>
        <v>1</v>
      </c>
    </row>
    <row r="143" spans="1:12" x14ac:dyDescent="0.2">
      <c r="A143" t="s">
        <v>2556</v>
      </c>
      <c r="B143" t="s">
        <v>2172</v>
      </c>
      <c r="C143">
        <v>0</v>
      </c>
      <c r="D143">
        <v>4680</v>
      </c>
      <c r="E143">
        <v>193</v>
      </c>
      <c r="F143">
        <v>0</v>
      </c>
      <c r="G143">
        <v>0</v>
      </c>
      <c r="H143">
        <f>SUM(D142:E143)</f>
        <v>10061</v>
      </c>
      <c r="I143">
        <f>D143/$H142</f>
        <v>0.46516250869694864</v>
      </c>
      <c r="J143">
        <f>E143/$H142</f>
        <v>1.9182983798827154E-2</v>
      </c>
      <c r="K143">
        <f>ABS((I142+J142)-(I143+J143))</f>
        <v>3.130901500844846E-2</v>
      </c>
      <c r="L143">
        <f>IF(K142&lt;0.05,1,0)</f>
        <v>1</v>
      </c>
    </row>
    <row r="144" spans="1:12" x14ac:dyDescent="0.2">
      <c r="A144" t="s">
        <v>2492</v>
      </c>
      <c r="B144" t="s">
        <v>2173</v>
      </c>
      <c r="C144">
        <v>1</v>
      </c>
      <c r="D144">
        <v>3785</v>
      </c>
      <c r="E144">
        <v>345</v>
      </c>
      <c r="F144">
        <v>0</v>
      </c>
      <c r="G144">
        <v>1</v>
      </c>
      <c r="H144">
        <f>SUM(D144:E145)</f>
        <v>7253</v>
      </c>
      <c r="I144">
        <f>D144/$H144</f>
        <v>0.52185302633393083</v>
      </c>
      <c r="J144">
        <f>E144/$H144</f>
        <v>4.756652419688405E-2</v>
      </c>
      <c r="K144">
        <f>ABS((I144+J144)-(I145+J145))</f>
        <v>0.13883910106162967</v>
      </c>
      <c r="L144">
        <f>IF(K144&lt;0.05,1,0)</f>
        <v>0</v>
      </c>
    </row>
    <row r="145" spans="1:12" x14ac:dyDescent="0.2">
      <c r="A145" t="s">
        <v>2492</v>
      </c>
      <c r="B145" t="s">
        <v>2008</v>
      </c>
      <c r="C145">
        <v>0</v>
      </c>
      <c r="D145">
        <v>3002</v>
      </c>
      <c r="E145">
        <v>121</v>
      </c>
      <c r="F145">
        <v>0</v>
      </c>
      <c r="G145">
        <v>0</v>
      </c>
      <c r="H145">
        <f>SUM(D144:E145)</f>
        <v>7253</v>
      </c>
      <c r="I145">
        <f>D145/$H144</f>
        <v>0.41389769750448091</v>
      </c>
      <c r="J145">
        <f>E145/$H144</f>
        <v>1.668275196470426E-2</v>
      </c>
      <c r="K145">
        <f>ABS((I144+J144)-(I145+J145))</f>
        <v>0.13883910106162967</v>
      </c>
      <c r="L145">
        <f>IF(K144&lt;0.05,1,0)</f>
        <v>0</v>
      </c>
    </row>
    <row r="146" spans="1:12" x14ac:dyDescent="0.2">
      <c r="A146" t="s">
        <v>2493</v>
      </c>
      <c r="B146" t="s">
        <v>2174</v>
      </c>
      <c r="C146">
        <v>0</v>
      </c>
      <c r="D146">
        <v>3346</v>
      </c>
      <c r="E146">
        <v>0</v>
      </c>
      <c r="F146">
        <v>0</v>
      </c>
      <c r="G146">
        <v>1</v>
      </c>
      <c r="H146">
        <f>SUM(D146:E147)</f>
        <v>10381</v>
      </c>
      <c r="I146">
        <f>D146/$H146</f>
        <v>0.32231962238705325</v>
      </c>
      <c r="J146">
        <f>E146/$H146</f>
        <v>0</v>
      </c>
      <c r="K146">
        <f>ABS((I146+J146)-(I147+J147))</f>
        <v>0.3553607552258935</v>
      </c>
      <c r="L146">
        <f>IF(K146&lt;0.05,1,0)</f>
        <v>0</v>
      </c>
    </row>
    <row r="147" spans="1:12" x14ac:dyDescent="0.2">
      <c r="A147" t="s">
        <v>2493</v>
      </c>
      <c r="B147" t="s">
        <v>2009</v>
      </c>
      <c r="C147">
        <v>1</v>
      </c>
      <c r="D147">
        <v>6697</v>
      </c>
      <c r="E147">
        <v>338</v>
      </c>
      <c r="F147">
        <v>1</v>
      </c>
      <c r="G147">
        <v>0</v>
      </c>
      <c r="H147">
        <f>SUM(D146:E147)</f>
        <v>10381</v>
      </c>
      <c r="I147">
        <f>D147/$H146</f>
        <v>0.64512089394085348</v>
      </c>
      <c r="J147">
        <f>E147/$H146</f>
        <v>3.2559483672093249E-2</v>
      </c>
      <c r="K147">
        <f>ABS((I146+J146)-(I147+J147))</f>
        <v>0.3553607552258935</v>
      </c>
      <c r="L147">
        <f>IF(K146&lt;0.05,1,0)</f>
        <v>0</v>
      </c>
    </row>
    <row r="148" spans="1:12" x14ac:dyDescent="0.2">
      <c r="A148" t="s">
        <v>2580</v>
      </c>
      <c r="B148" t="s">
        <v>2176</v>
      </c>
      <c r="C148">
        <v>0</v>
      </c>
      <c r="D148">
        <v>5297</v>
      </c>
      <c r="E148">
        <v>278</v>
      </c>
      <c r="F148">
        <v>0</v>
      </c>
      <c r="G148">
        <v>1</v>
      </c>
      <c r="H148">
        <f>SUM(D148:E149)</f>
        <v>11272</v>
      </c>
      <c r="I148">
        <f>D148/$H148</f>
        <v>0.46992547906316534</v>
      </c>
      <c r="J148">
        <f>E148/$H148</f>
        <v>2.4662881476224273E-2</v>
      </c>
      <c r="K148">
        <f>ABS((I148+J148)-(I149+J149))</f>
        <v>1.0823278921220814E-2</v>
      </c>
      <c r="L148">
        <f>IF(K148&lt;0.05,1,0)</f>
        <v>1</v>
      </c>
    </row>
    <row r="149" spans="1:12" x14ac:dyDescent="0.2">
      <c r="A149" t="s">
        <v>2580</v>
      </c>
      <c r="B149" t="s">
        <v>1639</v>
      </c>
      <c r="C149">
        <v>1</v>
      </c>
      <c r="D149">
        <v>5697</v>
      </c>
      <c r="E149">
        <v>0</v>
      </c>
      <c r="F149">
        <v>1</v>
      </c>
      <c r="G149">
        <v>0</v>
      </c>
      <c r="H149">
        <f>SUM(D148:E149)</f>
        <v>11272</v>
      </c>
      <c r="I149">
        <f>D149/$H148</f>
        <v>0.50541163946061041</v>
      </c>
      <c r="J149">
        <f>E149/$H148</f>
        <v>0</v>
      </c>
      <c r="K149">
        <f>ABS((I148+J148)-(I149+J149))</f>
        <v>1.0823278921220814E-2</v>
      </c>
      <c r="L149">
        <f>IF(K148&lt;0.05,1,0)</f>
        <v>1</v>
      </c>
    </row>
    <row r="150" spans="1:12" x14ac:dyDescent="0.2">
      <c r="A150" t="s">
        <v>2557</v>
      </c>
      <c r="B150" t="s">
        <v>2177</v>
      </c>
      <c r="C150">
        <v>0</v>
      </c>
      <c r="D150">
        <v>4736</v>
      </c>
      <c r="E150">
        <v>0</v>
      </c>
      <c r="F150">
        <v>0</v>
      </c>
      <c r="G150">
        <v>1</v>
      </c>
      <c r="H150">
        <f>SUM(D150:E151)</f>
        <v>11626</v>
      </c>
      <c r="I150">
        <f>D150/$H150</f>
        <v>0.40736280750043008</v>
      </c>
      <c r="J150">
        <f>E150/$H150</f>
        <v>0</v>
      </c>
      <c r="K150">
        <f>ABS((I150+J150)-(I151+J151))</f>
        <v>0.18527438499913984</v>
      </c>
      <c r="L150">
        <f>IF(K150&lt;0.05,1,0)</f>
        <v>0</v>
      </c>
    </row>
    <row r="151" spans="1:12" x14ac:dyDescent="0.2">
      <c r="A151" t="s">
        <v>2557</v>
      </c>
      <c r="B151" t="s">
        <v>2011</v>
      </c>
      <c r="C151">
        <v>1</v>
      </c>
      <c r="D151">
        <v>6556</v>
      </c>
      <c r="E151">
        <v>334</v>
      </c>
      <c r="F151">
        <v>1</v>
      </c>
      <c r="G151">
        <v>0</v>
      </c>
      <c r="H151">
        <f>SUM(D150:E151)</f>
        <v>11626</v>
      </c>
      <c r="I151">
        <f>D151/$H150</f>
        <v>0.56390848099088253</v>
      </c>
      <c r="J151">
        <f>E151/$H150</f>
        <v>2.8728711508687426E-2</v>
      </c>
      <c r="K151">
        <f>ABS((I150+J150)-(I151+J151))</f>
        <v>0.18527438499913984</v>
      </c>
      <c r="L151">
        <f>IF(K150&lt;0.05,1,0)</f>
        <v>0</v>
      </c>
    </row>
    <row r="152" spans="1:12" x14ac:dyDescent="0.2">
      <c r="A152" t="s">
        <v>2494</v>
      </c>
      <c r="B152" t="s">
        <v>1853</v>
      </c>
      <c r="C152">
        <v>1</v>
      </c>
      <c r="D152">
        <v>3555</v>
      </c>
      <c r="E152">
        <v>252</v>
      </c>
      <c r="F152">
        <v>1</v>
      </c>
      <c r="G152">
        <v>1</v>
      </c>
      <c r="H152">
        <f>SUM(D152:E153)</f>
        <v>5971</v>
      </c>
      <c r="I152">
        <f>D152/$H152</f>
        <v>0.59537765868363757</v>
      </c>
      <c r="J152">
        <f>E152/$H152</f>
        <v>4.2203985932004688E-2</v>
      </c>
      <c r="K152">
        <f>ABS((I152+J152)-(I153+J153))</f>
        <v>0.27516328923128452</v>
      </c>
      <c r="L152">
        <f>IF(K152&lt;0.05,1,0)</f>
        <v>0</v>
      </c>
    </row>
    <row r="153" spans="1:12" x14ac:dyDescent="0.2">
      <c r="A153" t="s">
        <v>2494</v>
      </c>
      <c r="B153" t="s">
        <v>2012</v>
      </c>
      <c r="C153">
        <v>0</v>
      </c>
      <c r="D153">
        <v>2066</v>
      </c>
      <c r="E153">
        <v>98</v>
      </c>
      <c r="F153">
        <v>0</v>
      </c>
      <c r="G153">
        <v>0</v>
      </c>
      <c r="H153">
        <f>SUM(D152:E153)</f>
        <v>5971</v>
      </c>
      <c r="I153">
        <f>D153/$H152</f>
        <v>0.34600569418857813</v>
      </c>
      <c r="J153">
        <f>E153/$H152</f>
        <v>1.6412661195779603E-2</v>
      </c>
      <c r="K153">
        <f>ABS((I152+J152)-(I153+J153))</f>
        <v>0.27516328923128452</v>
      </c>
      <c r="L153">
        <f>IF(K152&lt;0.05,1,0)</f>
        <v>0</v>
      </c>
    </row>
    <row r="154" spans="1:12" x14ac:dyDescent="0.2">
      <c r="A154" t="s">
        <v>2495</v>
      </c>
      <c r="B154" t="s">
        <v>1644</v>
      </c>
      <c r="C154">
        <v>1</v>
      </c>
      <c r="D154">
        <v>2367</v>
      </c>
      <c r="E154">
        <v>130</v>
      </c>
      <c r="F154">
        <v>1</v>
      </c>
      <c r="G154">
        <v>1</v>
      </c>
      <c r="H154">
        <f>SUM(D154:E155)</f>
        <v>3430</v>
      </c>
      <c r="I154">
        <f>D154/$H154</f>
        <v>0.69008746355685135</v>
      </c>
      <c r="J154">
        <f>E154/$H154</f>
        <v>3.7900874635568516E-2</v>
      </c>
      <c r="K154">
        <f>ABS((I154+J154)-(I155+J155))</f>
        <v>0.45597667638483974</v>
      </c>
      <c r="L154">
        <f>IF(K154&lt;0.05,1,0)</f>
        <v>0</v>
      </c>
    </row>
    <row r="155" spans="1:12" x14ac:dyDescent="0.2">
      <c r="A155" t="s">
        <v>2495</v>
      </c>
      <c r="B155" t="s">
        <v>2178</v>
      </c>
      <c r="C155">
        <v>0</v>
      </c>
      <c r="D155">
        <v>880</v>
      </c>
      <c r="E155">
        <v>53</v>
      </c>
      <c r="F155">
        <v>0</v>
      </c>
      <c r="G155">
        <v>0</v>
      </c>
      <c r="H155">
        <f>SUM(D154:E155)</f>
        <v>3430</v>
      </c>
      <c r="I155">
        <f>D155/$H154</f>
        <v>0.2565597667638484</v>
      </c>
      <c r="J155">
        <f>E155/$H154</f>
        <v>1.5451895043731779E-2</v>
      </c>
      <c r="K155">
        <f>ABS((I154+J154)-(I155+J155))</f>
        <v>0.45597667638483974</v>
      </c>
      <c r="L155">
        <f>IF(K154&lt;0.05,1,0)</f>
        <v>0</v>
      </c>
    </row>
    <row r="156" spans="1:12" x14ac:dyDescent="0.2">
      <c r="A156" t="s">
        <v>2598</v>
      </c>
      <c r="B156" t="s">
        <v>2179</v>
      </c>
      <c r="C156">
        <v>0</v>
      </c>
      <c r="D156">
        <v>5888</v>
      </c>
      <c r="E156">
        <v>0</v>
      </c>
      <c r="F156">
        <v>0</v>
      </c>
      <c r="G156">
        <v>1</v>
      </c>
      <c r="H156">
        <f>SUM(D156:E157)</f>
        <v>12214</v>
      </c>
      <c r="I156">
        <f>D156/$H156</f>
        <v>0.48206975601768465</v>
      </c>
      <c r="J156">
        <f>E156/$H156</f>
        <v>0</v>
      </c>
      <c r="K156">
        <f>ABS((I156+J156)-(I157+J157))</f>
        <v>3.5860487964630705E-2</v>
      </c>
      <c r="L156">
        <f>IF(K156&lt;0.05,1,0)</f>
        <v>1</v>
      </c>
    </row>
    <row r="157" spans="1:12" x14ac:dyDescent="0.2">
      <c r="A157" t="s">
        <v>2598</v>
      </c>
      <c r="B157" t="s">
        <v>1647</v>
      </c>
      <c r="C157">
        <v>1</v>
      </c>
      <c r="D157">
        <v>6048</v>
      </c>
      <c r="E157">
        <v>278</v>
      </c>
      <c r="F157">
        <v>1</v>
      </c>
      <c r="G157">
        <v>0</v>
      </c>
      <c r="H157">
        <f>SUM(D156:E157)</f>
        <v>12214</v>
      </c>
      <c r="I157">
        <f>D157/$H156</f>
        <v>0.49516947764859998</v>
      </c>
      <c r="J157">
        <f>E157/$H156</f>
        <v>2.2760766333715408E-2</v>
      </c>
      <c r="K157">
        <f>ABS((I156+J156)-(I157+J157))</f>
        <v>3.5860487964630705E-2</v>
      </c>
      <c r="L157">
        <f>IF(K156&lt;0.05,1,0)</f>
        <v>1</v>
      </c>
    </row>
    <row r="158" spans="1:12" x14ac:dyDescent="0.2">
      <c r="A158" t="s">
        <v>2497</v>
      </c>
      <c r="B158" t="s">
        <v>2181</v>
      </c>
      <c r="C158">
        <v>0</v>
      </c>
      <c r="D158">
        <v>5033</v>
      </c>
      <c r="E158">
        <v>213</v>
      </c>
      <c r="F158">
        <v>0</v>
      </c>
      <c r="G158">
        <v>1</v>
      </c>
      <c r="H158">
        <f>SUM(D158:E159)</f>
        <v>11495</v>
      </c>
      <c r="I158">
        <f>D158/$H158</f>
        <v>0.43784254023488473</v>
      </c>
      <c r="J158">
        <f>E158/$H158</f>
        <v>1.8529795563288386E-2</v>
      </c>
      <c r="K158">
        <f>ABS((I158+J158)-(I159+J159))</f>
        <v>8.7255328403653742E-2</v>
      </c>
      <c r="L158">
        <f>IF(K158&lt;0.05,1,0)</f>
        <v>0</v>
      </c>
    </row>
    <row r="159" spans="1:12" x14ac:dyDescent="0.2">
      <c r="A159" t="s">
        <v>2497</v>
      </c>
      <c r="B159" t="s">
        <v>1653</v>
      </c>
      <c r="C159">
        <v>1</v>
      </c>
      <c r="D159">
        <v>6022</v>
      </c>
      <c r="E159">
        <v>227</v>
      </c>
      <c r="F159">
        <v>1</v>
      </c>
      <c r="G159">
        <v>0</v>
      </c>
      <c r="H159">
        <f>SUM(D158:E159)</f>
        <v>11495</v>
      </c>
      <c r="I159">
        <f>D159/$H158</f>
        <v>0.52387994780339275</v>
      </c>
      <c r="J159">
        <f>E159/$H158</f>
        <v>1.97477163984341E-2</v>
      </c>
      <c r="K159">
        <f>ABS((I158+J158)-(I159+J159))</f>
        <v>8.7255328403653742E-2</v>
      </c>
      <c r="L159">
        <f>IF(K158&lt;0.05,1,0)</f>
        <v>0</v>
      </c>
    </row>
    <row r="160" spans="1:12" x14ac:dyDescent="0.2">
      <c r="A160" t="s">
        <v>2498</v>
      </c>
      <c r="B160" t="s">
        <v>2182</v>
      </c>
      <c r="C160">
        <v>1</v>
      </c>
      <c r="D160">
        <v>4814</v>
      </c>
      <c r="E160">
        <v>326</v>
      </c>
      <c r="F160">
        <v>0</v>
      </c>
      <c r="G160">
        <v>1</v>
      </c>
      <c r="H160">
        <f>SUM(D160:E161)</f>
        <v>7156</v>
      </c>
      <c r="I160">
        <f>D160/$H160</f>
        <v>0.67272219116825038</v>
      </c>
      <c r="J160">
        <f>E160/$H160</f>
        <v>4.5556176634991619E-2</v>
      </c>
      <c r="K160">
        <f>ABS((I160+J160)-(I161+J161))</f>
        <v>0.43655673560648411</v>
      </c>
      <c r="L160">
        <f>IF(K160&lt;0.05,1,0)</f>
        <v>0</v>
      </c>
    </row>
    <row r="161" spans="1:12" x14ac:dyDescent="0.2">
      <c r="A161" t="s">
        <v>2498</v>
      </c>
      <c r="B161" t="s">
        <v>2183</v>
      </c>
      <c r="C161">
        <v>0</v>
      </c>
      <c r="D161">
        <v>2016</v>
      </c>
      <c r="E161">
        <v>0</v>
      </c>
      <c r="F161">
        <v>0</v>
      </c>
      <c r="G161">
        <v>0</v>
      </c>
      <c r="H161">
        <f>SUM(D160:E161)</f>
        <v>7156</v>
      </c>
      <c r="I161">
        <f>D161/$H160</f>
        <v>0.28172163219675794</v>
      </c>
      <c r="J161">
        <f>E161/$H160</f>
        <v>0</v>
      </c>
      <c r="K161">
        <f>ABS((I160+J160)-(I161+J161))</f>
        <v>0.43655673560648411</v>
      </c>
      <c r="L161">
        <f>IF(K160&lt;0.05,1,0)</f>
        <v>0</v>
      </c>
    </row>
    <row r="162" spans="1:12" x14ac:dyDescent="0.2">
      <c r="A162" t="s">
        <v>2558</v>
      </c>
      <c r="B162" t="s">
        <v>2184</v>
      </c>
      <c r="C162">
        <v>1</v>
      </c>
      <c r="D162">
        <v>3643</v>
      </c>
      <c r="E162">
        <v>146</v>
      </c>
      <c r="F162">
        <v>1</v>
      </c>
      <c r="G162">
        <v>1</v>
      </c>
      <c r="H162">
        <f>SUM(D162:E163)</f>
        <v>5088</v>
      </c>
      <c r="I162">
        <f>D162/$H162</f>
        <v>0.71599842767295596</v>
      </c>
      <c r="J162">
        <f>E162/$H162</f>
        <v>2.869496855345912E-2</v>
      </c>
      <c r="K162">
        <f>ABS((I162+J162)-(I163+J163))</f>
        <v>0.48938679245283018</v>
      </c>
      <c r="L162">
        <f>IF(K162&lt;0.05,1,0)</f>
        <v>0</v>
      </c>
    </row>
    <row r="163" spans="1:12" x14ac:dyDescent="0.2">
      <c r="A163" t="s">
        <v>2558</v>
      </c>
      <c r="B163" t="s">
        <v>2019</v>
      </c>
      <c r="C163">
        <v>0</v>
      </c>
      <c r="D163">
        <v>1299</v>
      </c>
      <c r="E163">
        <v>0</v>
      </c>
      <c r="F163">
        <v>0</v>
      </c>
      <c r="G163">
        <v>0</v>
      </c>
      <c r="H163">
        <f>SUM(D162:E163)</f>
        <v>5088</v>
      </c>
      <c r="I163">
        <f>D163/$H162</f>
        <v>0.25530660377358488</v>
      </c>
      <c r="J163">
        <f>E163/$H162</f>
        <v>0</v>
      </c>
      <c r="K163">
        <f>ABS((I162+J162)-(I163+J163))</f>
        <v>0.48938679245283018</v>
      </c>
      <c r="L163">
        <f>IF(K162&lt;0.05,1,0)</f>
        <v>0</v>
      </c>
    </row>
    <row r="164" spans="1:12" x14ac:dyDescent="0.2">
      <c r="A164" t="s">
        <v>2559</v>
      </c>
      <c r="B164" t="s">
        <v>2185</v>
      </c>
      <c r="C164">
        <v>0</v>
      </c>
      <c r="D164">
        <v>4626</v>
      </c>
      <c r="E164">
        <v>241</v>
      </c>
      <c r="F164">
        <v>0</v>
      </c>
      <c r="G164">
        <v>1</v>
      </c>
      <c r="H164">
        <f>SUM(D164:E165)</f>
        <v>10894</v>
      </c>
      <c r="I164">
        <f>D164/$H164</f>
        <v>0.42463741509087571</v>
      </c>
      <c r="J164">
        <f>E164/$H164</f>
        <v>2.2122269138975584E-2</v>
      </c>
      <c r="K164">
        <f>ABS((I164+J164)-(I165+J165))</f>
        <v>0.10648063154029735</v>
      </c>
      <c r="L164">
        <f>IF(K164&lt;0.05,1,0)</f>
        <v>0</v>
      </c>
    </row>
    <row r="165" spans="1:12" x14ac:dyDescent="0.2">
      <c r="A165" t="s">
        <v>2559</v>
      </c>
      <c r="B165" t="s">
        <v>1861</v>
      </c>
      <c r="C165">
        <v>1</v>
      </c>
      <c r="D165">
        <v>5823</v>
      </c>
      <c r="E165">
        <v>204</v>
      </c>
      <c r="F165">
        <v>1</v>
      </c>
      <c r="G165">
        <v>0</v>
      </c>
      <c r="H165">
        <f>SUM(D164:E165)</f>
        <v>10894</v>
      </c>
      <c r="I165">
        <f>D165/$H164</f>
        <v>0.53451441160271707</v>
      </c>
      <c r="J165">
        <f>E165/$H164</f>
        <v>1.8725904167431615E-2</v>
      </c>
      <c r="K165">
        <f>ABS((I164+J164)-(I165+J165))</f>
        <v>0.10648063154029735</v>
      </c>
      <c r="L165">
        <f>IF(K164&lt;0.05,1,0)</f>
        <v>0</v>
      </c>
    </row>
    <row r="166" spans="1:12" x14ac:dyDescent="0.2">
      <c r="A166" t="s">
        <v>2499</v>
      </c>
      <c r="B166" t="s">
        <v>763</v>
      </c>
      <c r="C166">
        <v>1</v>
      </c>
      <c r="D166">
        <v>5404</v>
      </c>
      <c r="E166">
        <v>292</v>
      </c>
      <c r="F166">
        <v>1</v>
      </c>
      <c r="G166">
        <v>1</v>
      </c>
      <c r="H166">
        <f>SUM(D166:E167)</f>
        <v>10117</v>
      </c>
      <c r="I166">
        <f>D166/$H166</f>
        <v>0.53415043985371158</v>
      </c>
      <c r="J166">
        <f>E166/$H166</f>
        <v>2.8862310961747555E-2</v>
      </c>
      <c r="K166">
        <f>ABS((I166+J166)-(I167+J167))</f>
        <v>0.12602550163091825</v>
      </c>
      <c r="L166">
        <f>IF(K166&lt;0.05,1,0)</f>
        <v>0</v>
      </c>
    </row>
    <row r="167" spans="1:12" x14ac:dyDescent="0.2">
      <c r="A167" t="s">
        <v>2499</v>
      </c>
      <c r="B167" t="s">
        <v>2186</v>
      </c>
      <c r="C167">
        <v>0</v>
      </c>
      <c r="D167">
        <v>4421</v>
      </c>
      <c r="E167">
        <v>0</v>
      </c>
      <c r="F167">
        <v>0</v>
      </c>
      <c r="G167">
        <v>0</v>
      </c>
      <c r="H167">
        <f>SUM(D166:E167)</f>
        <v>10117</v>
      </c>
      <c r="I167">
        <f>D167/$H166</f>
        <v>0.43698724918454085</v>
      </c>
      <c r="J167">
        <f>E167/$H166</f>
        <v>0</v>
      </c>
      <c r="K167">
        <f>ABS((I166+J166)-(I167+J167))</f>
        <v>0.12602550163091825</v>
      </c>
      <c r="L167">
        <f>IF(K166&lt;0.05,1,0)</f>
        <v>0</v>
      </c>
    </row>
    <row r="168" spans="1:12" x14ac:dyDescent="0.2">
      <c r="A168" t="s">
        <v>2560</v>
      </c>
      <c r="B168" t="s">
        <v>2187</v>
      </c>
      <c r="C168">
        <v>0</v>
      </c>
      <c r="D168">
        <v>5044</v>
      </c>
      <c r="E168">
        <v>224</v>
      </c>
      <c r="F168">
        <v>0</v>
      </c>
      <c r="G168">
        <v>1</v>
      </c>
      <c r="H168">
        <f>SUM(D168:E169)</f>
        <v>11331</v>
      </c>
      <c r="I168">
        <f>D168/$H168</f>
        <v>0.44515047215603215</v>
      </c>
      <c r="J168">
        <f>E168/$H168</f>
        <v>1.9768775924455036E-2</v>
      </c>
      <c r="K168">
        <f>ABS((I168+J168)-(I169+J169))</f>
        <v>7.0161503839025696E-2</v>
      </c>
      <c r="L168">
        <f>IF(K168&lt;0.05,1,0)</f>
        <v>0</v>
      </c>
    </row>
    <row r="169" spans="1:12" x14ac:dyDescent="0.2">
      <c r="A169" t="s">
        <v>2560</v>
      </c>
      <c r="B169" t="s">
        <v>174</v>
      </c>
      <c r="C169">
        <v>1</v>
      </c>
      <c r="D169">
        <v>6063</v>
      </c>
      <c r="E169">
        <v>0</v>
      </c>
      <c r="F169">
        <v>0</v>
      </c>
      <c r="G169">
        <v>0</v>
      </c>
      <c r="H169">
        <f>SUM(D168:E169)</f>
        <v>11331</v>
      </c>
      <c r="I169">
        <f>D169/$H168</f>
        <v>0.53508075191951288</v>
      </c>
      <c r="J169">
        <f>E169/$H168</f>
        <v>0</v>
      </c>
      <c r="K169">
        <f>ABS((I168+J168)-(I169+J169))</f>
        <v>7.0161503839025696E-2</v>
      </c>
      <c r="L169">
        <f>IF(K168&lt;0.05,1,0)</f>
        <v>0</v>
      </c>
    </row>
    <row r="170" spans="1:12" x14ac:dyDescent="0.2">
      <c r="A170" t="s">
        <v>2500</v>
      </c>
      <c r="B170" t="s">
        <v>160</v>
      </c>
      <c r="C170">
        <v>1</v>
      </c>
      <c r="D170">
        <v>5222</v>
      </c>
      <c r="E170">
        <v>0</v>
      </c>
      <c r="F170">
        <v>0</v>
      </c>
      <c r="G170">
        <v>1</v>
      </c>
      <c r="H170">
        <f>SUM(D170:E171)</f>
        <v>10431</v>
      </c>
      <c r="I170">
        <f>D170/$H170</f>
        <v>0.50062314255584317</v>
      </c>
      <c r="J170">
        <f>E170/$H170</f>
        <v>0</v>
      </c>
      <c r="K170">
        <f>ABS((I170+J170)-(I171+J171))</f>
        <v>1.2462851116863405E-3</v>
      </c>
      <c r="L170">
        <f>IF(K170&lt;0.05,1,0)</f>
        <v>1</v>
      </c>
    </row>
    <row r="171" spans="1:12" x14ac:dyDescent="0.2">
      <c r="A171" t="s">
        <v>2500</v>
      </c>
      <c r="B171" t="s">
        <v>2188</v>
      </c>
      <c r="C171">
        <v>0</v>
      </c>
      <c r="D171">
        <v>5028</v>
      </c>
      <c r="E171">
        <v>181</v>
      </c>
      <c r="F171">
        <v>0</v>
      </c>
      <c r="G171">
        <v>0</v>
      </c>
      <c r="H171">
        <f>SUM(D170:E171)</f>
        <v>10431</v>
      </c>
      <c r="I171">
        <f>D171/$H170</f>
        <v>0.48202473396606271</v>
      </c>
      <c r="J171">
        <f>E171/$H170</f>
        <v>1.7352123478094141E-2</v>
      </c>
      <c r="K171">
        <f>ABS((I170+J170)-(I171+J171))</f>
        <v>1.2462851116863405E-3</v>
      </c>
      <c r="L171">
        <f>IF(K170&lt;0.05,1,0)</f>
        <v>1</v>
      </c>
    </row>
    <row r="172" spans="1:12" x14ac:dyDescent="0.2">
      <c r="A172" t="s">
        <v>2599</v>
      </c>
      <c r="B172" t="s">
        <v>2025</v>
      </c>
      <c r="C172">
        <v>1</v>
      </c>
      <c r="D172">
        <v>5376</v>
      </c>
      <c r="E172">
        <v>0</v>
      </c>
      <c r="F172">
        <v>1</v>
      </c>
      <c r="G172">
        <v>1</v>
      </c>
      <c r="H172">
        <f>SUM(D172:E173)</f>
        <v>7650</v>
      </c>
      <c r="I172">
        <f>D172/$H172</f>
        <v>0.7027450980392157</v>
      </c>
      <c r="J172">
        <f>E172/$H172</f>
        <v>0</v>
      </c>
      <c r="K172">
        <f>ABS((I172+J172)-(I173+J173))</f>
        <v>0.4054901960784314</v>
      </c>
      <c r="L172">
        <f>IF(K172&lt;0.05,1,0)</f>
        <v>0</v>
      </c>
    </row>
    <row r="173" spans="1:12" x14ac:dyDescent="0.2">
      <c r="A173" t="s">
        <v>2599</v>
      </c>
      <c r="B173" t="s">
        <v>2189</v>
      </c>
      <c r="C173">
        <v>0</v>
      </c>
      <c r="D173">
        <v>2164</v>
      </c>
      <c r="E173">
        <v>110</v>
      </c>
      <c r="F173">
        <v>0</v>
      </c>
      <c r="G173">
        <v>0</v>
      </c>
      <c r="H173">
        <f>SUM(D172:E173)</f>
        <v>7650</v>
      </c>
      <c r="I173">
        <f>D173/$H172</f>
        <v>0.28287581699346404</v>
      </c>
      <c r="J173">
        <f>E173/$H172</f>
        <v>1.4379084967320261E-2</v>
      </c>
      <c r="K173">
        <f>ABS((I172+J172)-(I173+J173))</f>
        <v>0.4054901960784314</v>
      </c>
      <c r="L173">
        <f>IF(K172&lt;0.05,1,0)</f>
        <v>0</v>
      </c>
    </row>
    <row r="174" spans="1:12" x14ac:dyDescent="0.2">
      <c r="A174" t="s">
        <v>2501</v>
      </c>
      <c r="B174" t="s">
        <v>2190</v>
      </c>
      <c r="C174">
        <v>0</v>
      </c>
      <c r="D174">
        <v>4868</v>
      </c>
      <c r="E174">
        <v>194</v>
      </c>
      <c r="F174">
        <v>0</v>
      </c>
      <c r="G174">
        <v>1</v>
      </c>
      <c r="H174">
        <f>SUM(D174:E175)</f>
        <v>10977</v>
      </c>
      <c r="I174">
        <f>D174/$H174</f>
        <v>0.44347271567823632</v>
      </c>
      <c r="J174">
        <f>E174/$H174</f>
        <v>1.7673316935410403E-2</v>
      </c>
      <c r="K174">
        <f>ABS((I174+J174)-(I175+J175))</f>
        <v>7.7707934772706544E-2</v>
      </c>
      <c r="L174">
        <f>IF(K174&lt;0.05,1,0)</f>
        <v>0</v>
      </c>
    </row>
    <row r="175" spans="1:12" x14ac:dyDescent="0.2">
      <c r="A175" t="s">
        <v>2501</v>
      </c>
      <c r="B175" t="s">
        <v>1665</v>
      </c>
      <c r="C175">
        <v>1</v>
      </c>
      <c r="D175">
        <v>5705</v>
      </c>
      <c r="E175">
        <v>210</v>
      </c>
      <c r="F175">
        <v>1</v>
      </c>
      <c r="G175">
        <v>0</v>
      </c>
      <c r="H175">
        <f>SUM(D174:E175)</f>
        <v>10977</v>
      </c>
      <c r="I175">
        <f>D175/$H174</f>
        <v>0.51972305730163071</v>
      </c>
      <c r="J175">
        <f>E175/$H174</f>
        <v>1.9130910084722601E-2</v>
      </c>
      <c r="K175">
        <f>ABS((I174+J174)-(I175+J175))</f>
        <v>7.7707934772706544E-2</v>
      </c>
      <c r="L175">
        <f>IF(K174&lt;0.05,1,0)</f>
        <v>0</v>
      </c>
    </row>
    <row r="176" spans="1:12" x14ac:dyDescent="0.2">
      <c r="A176" t="s">
        <v>2502</v>
      </c>
      <c r="B176" t="s">
        <v>1674</v>
      </c>
      <c r="C176">
        <v>1</v>
      </c>
      <c r="D176">
        <v>3965</v>
      </c>
      <c r="E176">
        <v>116</v>
      </c>
      <c r="F176">
        <v>1</v>
      </c>
      <c r="G176">
        <v>1</v>
      </c>
      <c r="H176">
        <f>SUM(D176:E177)</f>
        <v>5422</v>
      </c>
      <c r="I176">
        <f>D176/$H176</f>
        <v>0.7312799704905939</v>
      </c>
      <c r="J176">
        <f>E176/$H176</f>
        <v>2.1394319439321283E-2</v>
      </c>
      <c r="K176">
        <f>ABS((I176+J176)-(I177+J177))</f>
        <v>0.50534857985983028</v>
      </c>
      <c r="L176">
        <f>IF(K176&lt;0.05,1,0)</f>
        <v>0</v>
      </c>
    </row>
    <row r="177" spans="1:12" x14ac:dyDescent="0.2">
      <c r="A177" t="s">
        <v>2502</v>
      </c>
      <c r="B177" t="s">
        <v>1651</v>
      </c>
      <c r="C177">
        <v>0</v>
      </c>
      <c r="D177">
        <v>1341</v>
      </c>
      <c r="E177">
        <v>0</v>
      </c>
      <c r="F177">
        <v>0</v>
      </c>
      <c r="G177">
        <v>0</v>
      </c>
      <c r="H177">
        <f>SUM(D176:E177)</f>
        <v>5422</v>
      </c>
      <c r="I177">
        <f>D177/$H176</f>
        <v>0.24732571007008483</v>
      </c>
      <c r="J177">
        <f>E177/$H176</f>
        <v>0</v>
      </c>
      <c r="K177">
        <f>ABS((I176+J176)-(I177+J177))</f>
        <v>0.50534857985983028</v>
      </c>
      <c r="L177">
        <f>IF(K176&lt;0.05,1,0)</f>
        <v>0</v>
      </c>
    </row>
    <row r="178" spans="1:12" x14ac:dyDescent="0.2">
      <c r="A178" t="s">
        <v>2561</v>
      </c>
      <c r="B178" t="s">
        <v>2195</v>
      </c>
      <c r="C178">
        <v>0</v>
      </c>
      <c r="D178">
        <v>5432</v>
      </c>
      <c r="E178">
        <v>0</v>
      </c>
      <c r="F178">
        <v>0</v>
      </c>
      <c r="G178">
        <v>1</v>
      </c>
      <c r="H178">
        <f>SUM(D178:E179)</f>
        <v>11965</v>
      </c>
      <c r="I178">
        <f>D178/$H178</f>
        <v>0.4539908065190138</v>
      </c>
      <c r="J178">
        <f>E178/$H178</f>
        <v>0</v>
      </c>
      <c r="K178">
        <f>ABS((I178+J178)-(I179+J179))</f>
        <v>9.2018386961972398E-2</v>
      </c>
      <c r="L178">
        <f>IF(K178&lt;0.05,1,0)</f>
        <v>0</v>
      </c>
    </row>
    <row r="179" spans="1:12" x14ac:dyDescent="0.2">
      <c r="A179" t="s">
        <v>2561</v>
      </c>
      <c r="B179" t="s">
        <v>1682</v>
      </c>
      <c r="C179">
        <v>1</v>
      </c>
      <c r="D179">
        <v>6186</v>
      </c>
      <c r="E179">
        <v>347</v>
      </c>
      <c r="F179">
        <v>1</v>
      </c>
      <c r="G179">
        <v>0</v>
      </c>
      <c r="H179">
        <f>SUM(D178:E179)</f>
        <v>11965</v>
      </c>
      <c r="I179">
        <f>D179/$H178</f>
        <v>0.51700793982448812</v>
      </c>
      <c r="J179">
        <f>E179/$H178</f>
        <v>2.9001253656498121E-2</v>
      </c>
      <c r="K179">
        <f>ABS((I178+J178)-(I179+J179))</f>
        <v>9.2018386961972398E-2</v>
      </c>
      <c r="L179">
        <f>IF(K178&lt;0.05,1,0)</f>
        <v>0</v>
      </c>
    </row>
    <row r="180" spans="1:12" x14ac:dyDescent="0.2">
      <c r="A180" t="s">
        <v>2562</v>
      </c>
      <c r="B180" t="s">
        <v>1876</v>
      </c>
      <c r="C180">
        <v>1</v>
      </c>
      <c r="D180">
        <v>5845</v>
      </c>
      <c r="E180">
        <v>236</v>
      </c>
      <c r="F180">
        <v>1</v>
      </c>
      <c r="G180">
        <v>1</v>
      </c>
      <c r="H180">
        <f>SUM(D180:E181)</f>
        <v>9525</v>
      </c>
      <c r="I180">
        <f>D180/$H180</f>
        <v>0.6136482939632546</v>
      </c>
      <c r="J180">
        <f>E180/$H180</f>
        <v>2.4776902887139109E-2</v>
      </c>
      <c r="K180">
        <f>ABS((I180+J180)-(I181+J181))</f>
        <v>0.2768503937007874</v>
      </c>
      <c r="L180">
        <f>IF(K180&lt;0.05,1,0)</f>
        <v>0</v>
      </c>
    </row>
    <row r="181" spans="1:12" x14ac:dyDescent="0.2">
      <c r="A181" t="s">
        <v>2562</v>
      </c>
      <c r="B181" t="s">
        <v>2196</v>
      </c>
      <c r="C181">
        <v>0</v>
      </c>
      <c r="D181">
        <v>3241</v>
      </c>
      <c r="E181">
        <v>203</v>
      </c>
      <c r="F181">
        <v>0</v>
      </c>
      <c r="G181">
        <v>0</v>
      </c>
      <c r="H181">
        <f>SUM(D180:E181)</f>
        <v>9525</v>
      </c>
      <c r="I181">
        <f>D181/$H180</f>
        <v>0.34026246719160103</v>
      </c>
      <c r="J181">
        <f>E181/$H180</f>
        <v>2.131233595800525E-2</v>
      </c>
      <c r="K181">
        <f>ABS((I180+J180)-(I181+J181))</f>
        <v>0.2768503937007874</v>
      </c>
      <c r="L181">
        <f>IF(K180&lt;0.05,1,0)</f>
        <v>0</v>
      </c>
    </row>
    <row r="182" spans="1:12" x14ac:dyDescent="0.2">
      <c r="A182" t="s">
        <v>2563</v>
      </c>
      <c r="B182" t="s">
        <v>2197</v>
      </c>
      <c r="C182">
        <v>0</v>
      </c>
      <c r="D182">
        <v>5251</v>
      </c>
      <c r="E182">
        <v>0</v>
      </c>
      <c r="F182">
        <v>0</v>
      </c>
      <c r="G182">
        <v>1</v>
      </c>
      <c r="H182">
        <f>SUM(D182:E183)</f>
        <v>10980</v>
      </c>
      <c r="I182">
        <f>D182/$H182</f>
        <v>0.47823315118397086</v>
      </c>
      <c r="J182">
        <f>E182/$H182</f>
        <v>0</v>
      </c>
      <c r="K182">
        <f>ABS((I182+J182)-(I183+J183))</f>
        <v>4.3533697632058332E-2</v>
      </c>
      <c r="L182">
        <f>IF(K182&lt;0.05,1,0)</f>
        <v>1</v>
      </c>
    </row>
    <row r="183" spans="1:12" x14ac:dyDescent="0.2">
      <c r="A183" t="s">
        <v>2563</v>
      </c>
      <c r="B183" t="s">
        <v>1879</v>
      </c>
      <c r="C183">
        <v>1</v>
      </c>
      <c r="D183">
        <v>5516</v>
      </c>
      <c r="E183">
        <v>213</v>
      </c>
      <c r="F183">
        <v>1</v>
      </c>
      <c r="G183">
        <v>0</v>
      </c>
      <c r="H183">
        <f>SUM(D182:E183)</f>
        <v>10980</v>
      </c>
      <c r="I183">
        <f>D183/$H182</f>
        <v>0.502367941712204</v>
      </c>
      <c r="J183">
        <f>E183/$H182</f>
        <v>1.9398907103825136E-2</v>
      </c>
      <c r="K183">
        <f>ABS((I182+J182)-(I183+J183))</f>
        <v>4.3533697632058332E-2</v>
      </c>
      <c r="L183">
        <f>IF(K182&lt;0.05,1,0)</f>
        <v>1</v>
      </c>
    </row>
    <row r="184" spans="1:12" x14ac:dyDescent="0.2">
      <c r="A184" t="s">
        <v>2581</v>
      </c>
      <c r="B184" t="s">
        <v>2198</v>
      </c>
      <c r="C184">
        <v>1</v>
      </c>
      <c r="D184">
        <v>6449</v>
      </c>
      <c r="E184">
        <v>118</v>
      </c>
      <c r="F184">
        <v>0</v>
      </c>
      <c r="G184">
        <v>1</v>
      </c>
      <c r="H184">
        <f>SUM(D184:E185)</f>
        <v>12143</v>
      </c>
      <c r="I184">
        <f>D184/$H184</f>
        <v>0.53108786955447584</v>
      </c>
      <c r="J184">
        <f>E184/$H184</f>
        <v>9.7175327349090009E-3</v>
      </c>
      <c r="K184">
        <f>ABS((I184+J184)-(I185+J185))</f>
        <v>8.1610804578769736E-2</v>
      </c>
      <c r="L184">
        <f>IF(K184&lt;0.05,1,0)</f>
        <v>0</v>
      </c>
    </row>
    <row r="185" spans="1:12" x14ac:dyDescent="0.2">
      <c r="A185" t="s">
        <v>2581</v>
      </c>
      <c r="B185" t="s">
        <v>2035</v>
      </c>
      <c r="C185">
        <v>0</v>
      </c>
      <c r="D185">
        <v>5393</v>
      </c>
      <c r="E185">
        <v>183</v>
      </c>
      <c r="F185">
        <v>1</v>
      </c>
      <c r="G185">
        <v>0</v>
      </c>
      <c r="H185">
        <f>SUM(D184:E185)</f>
        <v>12143</v>
      </c>
      <c r="I185">
        <f>D185/$H184</f>
        <v>0.44412418677427323</v>
      </c>
      <c r="J185">
        <f>E185/$H184</f>
        <v>1.5070410936341925E-2</v>
      </c>
      <c r="K185">
        <f>ABS((I184+J184)-(I185+J185))</f>
        <v>8.1610804578769736E-2</v>
      </c>
      <c r="L185">
        <f>IF(K184&lt;0.05,1,0)</f>
        <v>0</v>
      </c>
    </row>
    <row r="186" spans="1:12" x14ac:dyDescent="0.2">
      <c r="A186" t="s">
        <v>2564</v>
      </c>
      <c r="B186" t="s">
        <v>1691</v>
      </c>
      <c r="C186">
        <v>1</v>
      </c>
      <c r="D186">
        <v>7945</v>
      </c>
      <c r="E186">
        <v>0</v>
      </c>
      <c r="F186">
        <v>1</v>
      </c>
      <c r="G186">
        <v>1</v>
      </c>
      <c r="H186">
        <f>SUM(D186:E187)</f>
        <v>12953</v>
      </c>
      <c r="I186">
        <f>D186/$H186</f>
        <v>0.61337141974832088</v>
      </c>
      <c r="J186">
        <f>E186/$H186</f>
        <v>0</v>
      </c>
      <c r="K186">
        <f>ABS((I186+J186)-(I187+J187))</f>
        <v>0.2267428394966417</v>
      </c>
      <c r="L186">
        <f>IF(K186&lt;0.05,1,0)</f>
        <v>0</v>
      </c>
    </row>
    <row r="187" spans="1:12" x14ac:dyDescent="0.2">
      <c r="A187" t="s">
        <v>2564</v>
      </c>
      <c r="B187" t="s">
        <v>2201</v>
      </c>
      <c r="C187">
        <v>0</v>
      </c>
      <c r="D187">
        <v>4704</v>
      </c>
      <c r="E187">
        <v>304</v>
      </c>
      <c r="F187">
        <v>0</v>
      </c>
      <c r="G187">
        <v>0</v>
      </c>
      <c r="H187">
        <f>SUM(D186:E187)</f>
        <v>12953</v>
      </c>
      <c r="I187">
        <f>D187/$H186</f>
        <v>0.36315911371882964</v>
      </c>
      <c r="J187">
        <f>E187/$H186</f>
        <v>2.3469466532849533E-2</v>
      </c>
      <c r="K187">
        <f>ABS((I186+J186)-(I187+J187))</f>
        <v>0.2267428394966417</v>
      </c>
      <c r="L187">
        <f>IF(K186&lt;0.05,1,0)</f>
        <v>0</v>
      </c>
    </row>
    <row r="188" spans="1:12" x14ac:dyDescent="0.2">
      <c r="A188" t="s">
        <v>2503</v>
      </c>
      <c r="B188" t="s">
        <v>1693</v>
      </c>
      <c r="C188">
        <v>1</v>
      </c>
      <c r="D188">
        <v>6076</v>
      </c>
      <c r="E188">
        <v>247</v>
      </c>
      <c r="F188">
        <v>1</v>
      </c>
      <c r="G188">
        <v>1</v>
      </c>
      <c r="H188">
        <f>SUM(D188:E189)</f>
        <v>9123</v>
      </c>
      <c r="I188">
        <f>D188/$H188</f>
        <v>0.66600898827140198</v>
      </c>
      <c r="J188">
        <f>E188/$H188</f>
        <v>2.7074427271730789E-2</v>
      </c>
      <c r="K188">
        <f>ABS((I188+J188)-(I189+J189))</f>
        <v>0.38616683108626548</v>
      </c>
      <c r="L188">
        <f>IF(K188&lt;0.05,1,0)</f>
        <v>0</v>
      </c>
    </row>
    <row r="189" spans="1:12" x14ac:dyDescent="0.2">
      <c r="A189" t="s">
        <v>2503</v>
      </c>
      <c r="B189" t="s">
        <v>2202</v>
      </c>
      <c r="C189">
        <v>0</v>
      </c>
      <c r="D189">
        <v>2662</v>
      </c>
      <c r="E189">
        <v>138</v>
      </c>
      <c r="F189">
        <v>0</v>
      </c>
      <c r="G189">
        <v>0</v>
      </c>
      <c r="H189">
        <f>SUM(D188:E189)</f>
        <v>9123</v>
      </c>
      <c r="I189">
        <f>D189/$H188</f>
        <v>0.29178998136577883</v>
      </c>
      <c r="J189">
        <f>E189/$H188</f>
        <v>1.5126603091088459E-2</v>
      </c>
      <c r="K189">
        <f>ABS((I188+J188)-(I189+J189))</f>
        <v>0.38616683108626548</v>
      </c>
      <c r="L189">
        <f>IF(K188&lt;0.05,1,0)</f>
        <v>0</v>
      </c>
    </row>
    <row r="190" spans="1:12" x14ac:dyDescent="0.2">
      <c r="A190" t="s">
        <v>2565</v>
      </c>
      <c r="B190" t="s">
        <v>1913</v>
      </c>
      <c r="C190">
        <v>1</v>
      </c>
      <c r="D190">
        <v>4658</v>
      </c>
      <c r="E190">
        <v>168</v>
      </c>
      <c r="F190">
        <v>0</v>
      </c>
      <c r="G190">
        <v>1</v>
      </c>
      <c r="H190">
        <f>SUM(D190:E191)</f>
        <v>9461</v>
      </c>
      <c r="I190">
        <f>D190/$H190</f>
        <v>0.49233696226614521</v>
      </c>
      <c r="J190">
        <f>E190/$H190</f>
        <v>1.775710812810485E-2</v>
      </c>
      <c r="K190">
        <f>ABS((I190+J190)-(I191+J191))</f>
        <v>2.018814078850012E-2</v>
      </c>
      <c r="L190">
        <f>IF(K190&lt;0.05,1,0)</f>
        <v>1</v>
      </c>
    </row>
    <row r="191" spans="1:12" x14ac:dyDescent="0.2">
      <c r="A191" t="s">
        <v>2565</v>
      </c>
      <c r="B191" t="s">
        <v>2039</v>
      </c>
      <c r="C191">
        <v>0</v>
      </c>
      <c r="D191">
        <v>4395</v>
      </c>
      <c r="E191">
        <v>240</v>
      </c>
      <c r="F191">
        <v>1</v>
      </c>
      <c r="G191">
        <v>0</v>
      </c>
      <c r="H191">
        <f>SUM(D190:E191)</f>
        <v>9461</v>
      </c>
      <c r="I191">
        <f>D191/$H190</f>
        <v>0.46453863227988584</v>
      </c>
      <c r="J191">
        <f>E191/$H190</f>
        <v>2.5367297325864072E-2</v>
      </c>
      <c r="K191">
        <f>ABS((I190+J190)-(I191+J191))</f>
        <v>2.018814078850012E-2</v>
      </c>
      <c r="L191">
        <f>IF(K190&lt;0.05,1,0)</f>
        <v>1</v>
      </c>
    </row>
    <row r="192" spans="1:12" x14ac:dyDescent="0.2">
      <c r="A192" t="s">
        <v>2504</v>
      </c>
      <c r="B192" t="s">
        <v>492</v>
      </c>
      <c r="C192">
        <v>1</v>
      </c>
      <c r="D192">
        <v>3925</v>
      </c>
      <c r="E192">
        <v>284</v>
      </c>
      <c r="F192">
        <v>1</v>
      </c>
      <c r="G192">
        <v>1</v>
      </c>
      <c r="H192">
        <f>SUM(D192:E193)</f>
        <v>7911</v>
      </c>
      <c r="I192">
        <f>D192/$H192</f>
        <v>0.49614460877259514</v>
      </c>
      <c r="J192">
        <f>E192/$H192</f>
        <v>3.589938060927822E-2</v>
      </c>
      <c r="K192">
        <f>ABS((I192+J192)-(I193+J193))</f>
        <v>6.4087978763746722E-2</v>
      </c>
      <c r="L192">
        <f>IF(K192&lt;0.05,1,0)</f>
        <v>0</v>
      </c>
    </row>
    <row r="193" spans="1:12" x14ac:dyDescent="0.2">
      <c r="A193" t="s">
        <v>2504</v>
      </c>
      <c r="B193" t="s">
        <v>2203</v>
      </c>
      <c r="C193">
        <v>0</v>
      </c>
      <c r="D193">
        <v>3467</v>
      </c>
      <c r="E193">
        <v>235</v>
      </c>
      <c r="F193">
        <v>0</v>
      </c>
      <c r="G193">
        <v>0</v>
      </c>
      <c r="H193">
        <f>SUM(D192:E193)</f>
        <v>7911</v>
      </c>
      <c r="I193">
        <f>D193/$H192</f>
        <v>0.43825053722664642</v>
      </c>
      <c r="J193">
        <f>E193/$H192</f>
        <v>2.9705473391480216E-2</v>
      </c>
      <c r="K193">
        <f>ABS((I192+J192)-(I193+J193))</f>
        <v>6.4087978763746722E-2</v>
      </c>
      <c r="L193">
        <f>IF(K192&lt;0.05,1,0)</f>
        <v>0</v>
      </c>
    </row>
    <row r="194" spans="1:12" x14ac:dyDescent="0.2">
      <c r="A194" t="s">
        <v>2600</v>
      </c>
      <c r="B194" t="s">
        <v>2204</v>
      </c>
      <c r="C194">
        <v>1</v>
      </c>
      <c r="D194">
        <v>3844</v>
      </c>
      <c r="E194">
        <v>0</v>
      </c>
      <c r="F194">
        <v>0</v>
      </c>
      <c r="G194">
        <v>1</v>
      </c>
      <c r="H194">
        <f>SUM(D194:E195)</f>
        <v>4916</v>
      </c>
      <c r="I194">
        <f>D194/$H194</f>
        <v>0.78193653376729044</v>
      </c>
      <c r="J194">
        <f>E194/$H194</f>
        <v>0</v>
      </c>
      <c r="K194">
        <f>ABS((I194+J194)-(I195+J195))</f>
        <v>0.56387306753458089</v>
      </c>
      <c r="L194">
        <f>IF(K194&lt;0.05,1,0)</f>
        <v>0</v>
      </c>
    </row>
    <row r="195" spans="1:12" x14ac:dyDescent="0.2">
      <c r="A195" t="s">
        <v>2600</v>
      </c>
      <c r="B195" t="s">
        <v>2205</v>
      </c>
      <c r="C195">
        <v>0</v>
      </c>
      <c r="D195">
        <v>974</v>
      </c>
      <c r="E195">
        <v>98</v>
      </c>
      <c r="F195">
        <v>0</v>
      </c>
      <c r="G195">
        <v>0</v>
      </c>
      <c r="H195">
        <f>SUM(D194:E195)</f>
        <v>4916</v>
      </c>
      <c r="I195">
        <f>D195/$H194</f>
        <v>0.19812855980471927</v>
      </c>
      <c r="J195">
        <f>E195/$H194</f>
        <v>1.9934906427990236E-2</v>
      </c>
      <c r="K195">
        <f>ABS((I194+J194)-(I195+J195))</f>
        <v>0.56387306753458089</v>
      </c>
      <c r="L195">
        <f>IF(K194&lt;0.05,1,0)</f>
        <v>0</v>
      </c>
    </row>
    <row r="196" spans="1:12" x14ac:dyDescent="0.2">
      <c r="A196" t="s">
        <v>2505</v>
      </c>
      <c r="B196" t="s">
        <v>2207</v>
      </c>
      <c r="C196">
        <v>1</v>
      </c>
      <c r="D196">
        <v>5790</v>
      </c>
      <c r="E196">
        <v>203</v>
      </c>
      <c r="F196">
        <v>0</v>
      </c>
      <c r="G196">
        <v>1</v>
      </c>
      <c r="H196">
        <f>SUM(D196:E197)</f>
        <v>10989</v>
      </c>
      <c r="I196">
        <f>D196/$H196</f>
        <v>0.52689052689052684</v>
      </c>
      <c r="J196">
        <f>E196/$H196</f>
        <v>1.8473018473018472E-2</v>
      </c>
      <c r="K196">
        <f>ABS((I196+J196)-(I197+J197))</f>
        <v>9.0727090727090731E-2</v>
      </c>
      <c r="L196">
        <f>IF(K196&lt;0.05,1,0)</f>
        <v>0</v>
      </c>
    </row>
    <row r="197" spans="1:12" x14ac:dyDescent="0.2">
      <c r="A197" t="s">
        <v>2505</v>
      </c>
      <c r="B197" t="s">
        <v>1884</v>
      </c>
      <c r="C197">
        <v>0</v>
      </c>
      <c r="D197">
        <v>4797</v>
      </c>
      <c r="E197">
        <v>199</v>
      </c>
      <c r="F197">
        <v>1</v>
      </c>
      <c r="G197">
        <v>0</v>
      </c>
      <c r="H197">
        <f>SUM(D196:E197)</f>
        <v>10989</v>
      </c>
      <c r="I197">
        <f>D197/$H196</f>
        <v>0.43652743652743653</v>
      </c>
      <c r="J197">
        <f>E197/$H196</f>
        <v>1.8109018109018108E-2</v>
      </c>
      <c r="K197">
        <f>ABS((I196+J196)-(I197+J197))</f>
        <v>9.0727090727090731E-2</v>
      </c>
      <c r="L197">
        <f>IF(K196&lt;0.05,1,0)</f>
        <v>0</v>
      </c>
    </row>
    <row r="198" spans="1:12" x14ac:dyDescent="0.2">
      <c r="A198" t="s">
        <v>2601</v>
      </c>
      <c r="B198" t="s">
        <v>966</v>
      </c>
      <c r="C198">
        <v>0</v>
      </c>
      <c r="D198">
        <v>5586</v>
      </c>
      <c r="E198">
        <v>147</v>
      </c>
      <c r="F198">
        <v>0</v>
      </c>
      <c r="G198">
        <v>1</v>
      </c>
      <c r="H198">
        <f>SUM(D198:E199)</f>
        <v>11827</v>
      </c>
      <c r="I198">
        <f>D198/$H198</f>
        <v>0.47230912319269469</v>
      </c>
      <c r="J198">
        <f>E198/$H198</f>
        <v>1.2429187452439334E-2</v>
      </c>
      <c r="K198">
        <f>ABS((I198+J198)-(I199+J199))</f>
        <v>3.052337870973193E-2</v>
      </c>
      <c r="L198">
        <f>IF(K198&lt;0.05,1,0)</f>
        <v>1</v>
      </c>
    </row>
    <row r="199" spans="1:12" x14ac:dyDescent="0.2">
      <c r="A199" t="s">
        <v>2601</v>
      </c>
      <c r="B199" t="s">
        <v>1700</v>
      </c>
      <c r="C199">
        <v>1</v>
      </c>
      <c r="D199">
        <v>5833</v>
      </c>
      <c r="E199">
        <v>261</v>
      </c>
      <c r="F199">
        <v>1</v>
      </c>
      <c r="G199">
        <v>0</v>
      </c>
      <c r="H199">
        <f>SUM(D198:E199)</f>
        <v>11827</v>
      </c>
      <c r="I199">
        <f>D199/$H198</f>
        <v>0.49319354020461653</v>
      </c>
      <c r="J199">
        <f>E199/$H198</f>
        <v>2.206814915024943E-2</v>
      </c>
      <c r="K199">
        <f>ABS((I198+J198)-(I199+J199))</f>
        <v>3.052337870973193E-2</v>
      </c>
      <c r="L199">
        <f>IF(K198&lt;0.05,1,0)</f>
        <v>1</v>
      </c>
    </row>
    <row r="200" spans="1:12" x14ac:dyDescent="0.2">
      <c r="A200" t="s">
        <v>2567</v>
      </c>
      <c r="B200" t="s">
        <v>2210</v>
      </c>
      <c r="C200">
        <v>1</v>
      </c>
      <c r="D200">
        <v>6187</v>
      </c>
      <c r="E200">
        <v>0</v>
      </c>
      <c r="F200">
        <v>0</v>
      </c>
      <c r="G200">
        <v>1</v>
      </c>
      <c r="H200">
        <f>SUM(D200:E201)</f>
        <v>10513</v>
      </c>
      <c r="I200">
        <f>D200/$H200</f>
        <v>0.58850946447255781</v>
      </c>
      <c r="J200">
        <f>E200/$H200</f>
        <v>0</v>
      </c>
      <c r="K200">
        <f>ABS((I200+J200)-(I201+J201))</f>
        <v>0.17701892894511556</v>
      </c>
      <c r="L200">
        <f>IF(K200&lt;0.05,1,0)</f>
        <v>0</v>
      </c>
    </row>
    <row r="201" spans="1:12" x14ac:dyDescent="0.2">
      <c r="A201" t="s">
        <v>2567</v>
      </c>
      <c r="B201" t="s">
        <v>2211</v>
      </c>
      <c r="C201">
        <v>0</v>
      </c>
      <c r="D201">
        <v>4153</v>
      </c>
      <c r="E201">
        <v>173</v>
      </c>
      <c r="F201">
        <v>0</v>
      </c>
      <c r="G201">
        <v>0</v>
      </c>
      <c r="H201">
        <f>SUM(D200:E201)</f>
        <v>10513</v>
      </c>
      <c r="I201">
        <f>D201/$H200</f>
        <v>0.39503471891943309</v>
      </c>
      <c r="J201">
        <f>E201/$H200</f>
        <v>1.6455816608009131E-2</v>
      </c>
      <c r="K201">
        <f>ABS((I200+J200)-(I201+J201))</f>
        <v>0.17701892894511556</v>
      </c>
      <c r="L201">
        <f>IF(K200&lt;0.05,1,0)</f>
        <v>0</v>
      </c>
    </row>
    <row r="202" spans="1:12" x14ac:dyDescent="0.2">
      <c r="A202" t="s">
        <v>2602</v>
      </c>
      <c r="B202" t="s">
        <v>2212</v>
      </c>
      <c r="C202">
        <v>1</v>
      </c>
      <c r="D202">
        <v>4859</v>
      </c>
      <c r="E202">
        <v>0</v>
      </c>
      <c r="F202">
        <v>0</v>
      </c>
      <c r="G202">
        <v>1</v>
      </c>
      <c r="H202">
        <f>SUM(D202:E203)</f>
        <v>9323</v>
      </c>
      <c r="I202">
        <f>D202/$H202</f>
        <v>0.52118416818620616</v>
      </c>
      <c r="J202">
        <f>E202/$H202</f>
        <v>0</v>
      </c>
      <c r="K202">
        <f>ABS((I202+J202)-(I203+J203))</f>
        <v>4.236833637241233E-2</v>
      </c>
      <c r="L202">
        <f>IF(K202&lt;0.05,1,0)</f>
        <v>1</v>
      </c>
    </row>
    <row r="203" spans="1:12" x14ac:dyDescent="0.2">
      <c r="A203" t="s">
        <v>2602</v>
      </c>
      <c r="B203" t="s">
        <v>1893</v>
      </c>
      <c r="C203">
        <v>0</v>
      </c>
      <c r="D203">
        <v>4272</v>
      </c>
      <c r="E203">
        <v>192</v>
      </c>
      <c r="F203">
        <v>1</v>
      </c>
      <c r="G203">
        <v>0</v>
      </c>
      <c r="H203">
        <f>SUM(D202:E203)</f>
        <v>9323</v>
      </c>
      <c r="I203">
        <f>D203/$H202</f>
        <v>0.45822160248846938</v>
      </c>
      <c r="J203">
        <f>E203/$H202</f>
        <v>2.0594229325324467E-2</v>
      </c>
      <c r="K203">
        <f>ABS((I202+J202)-(I203+J203))</f>
        <v>4.236833637241233E-2</v>
      </c>
      <c r="L203">
        <f>IF(K202&lt;0.05,1,0)</f>
        <v>1</v>
      </c>
    </row>
    <row r="204" spans="1:12" x14ac:dyDescent="0.2">
      <c r="A204" t="s">
        <v>2603</v>
      </c>
      <c r="B204" t="s">
        <v>2213</v>
      </c>
      <c r="C204">
        <v>0</v>
      </c>
      <c r="D204">
        <v>4786</v>
      </c>
      <c r="E204">
        <v>0</v>
      </c>
      <c r="F204">
        <v>0</v>
      </c>
      <c r="G204">
        <v>1</v>
      </c>
      <c r="H204">
        <f>SUM(D204:E205)</f>
        <v>10931</v>
      </c>
      <c r="I204">
        <f>D204/$H204</f>
        <v>0.43783734333546792</v>
      </c>
      <c r="J204">
        <f>E204/$H204</f>
        <v>0</v>
      </c>
      <c r="K204">
        <f>ABS((I204+J204)-(I205+J205))</f>
        <v>0.12432531332906421</v>
      </c>
      <c r="L204">
        <f>IF(K204&lt;0.05,1,0)</f>
        <v>0</v>
      </c>
    </row>
    <row r="205" spans="1:12" x14ac:dyDescent="0.2">
      <c r="A205" t="s">
        <v>2603</v>
      </c>
      <c r="B205" t="s">
        <v>1716</v>
      </c>
      <c r="C205">
        <v>1</v>
      </c>
      <c r="D205">
        <v>5918</v>
      </c>
      <c r="E205">
        <v>227</v>
      </c>
      <c r="F205">
        <v>1</v>
      </c>
      <c r="G205">
        <v>0</v>
      </c>
      <c r="H205">
        <f>SUM(D204:E205)</f>
        <v>10931</v>
      </c>
      <c r="I205">
        <f>D205/$H204</f>
        <v>0.54139602964047207</v>
      </c>
      <c r="J205">
        <f>E205/$H204</f>
        <v>2.0766627024060014E-2</v>
      </c>
      <c r="K205">
        <f>ABS((I204+J204)-(I205+J205))</f>
        <v>0.12432531332906421</v>
      </c>
      <c r="L205">
        <f>IF(K204&lt;0.05,1,0)</f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1D00E-EC2C-1649-B2DD-D06845BAC815}">
  <sheetPr>
    <tabColor theme="5" tint="-0.249977111117893"/>
  </sheetPr>
  <dimension ref="A1:L4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bestFit="1" customWidth="1"/>
    <col min="2" max="2" width="10.832031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2424</v>
      </c>
      <c r="B2" t="s">
        <v>1397</v>
      </c>
      <c r="C2">
        <v>1</v>
      </c>
      <c r="D2">
        <v>30483</v>
      </c>
      <c r="E2">
        <v>1230</v>
      </c>
      <c r="F2">
        <v>1</v>
      </c>
      <c r="G2">
        <v>1</v>
      </c>
      <c r="H2">
        <f>SUM(D2:E3)</f>
        <v>52450</v>
      </c>
      <c r="I2">
        <f>D2/$H2</f>
        <v>0.58118207816968537</v>
      </c>
      <c r="J2">
        <f>E2/$H2</f>
        <v>2.3450905624404196E-2</v>
      </c>
      <c r="K2">
        <f>ABS((I2+J2)-(I3+J3))</f>
        <v>0.20926596758817917</v>
      </c>
      <c r="L2">
        <f>IF(K2&lt;0.05,1,0)</f>
        <v>0</v>
      </c>
    </row>
    <row r="3" spans="1:12" x14ac:dyDescent="0.2">
      <c r="A3" t="s">
        <v>2424</v>
      </c>
      <c r="B3" t="s">
        <v>2214</v>
      </c>
      <c r="C3">
        <v>0</v>
      </c>
      <c r="D3">
        <v>20737</v>
      </c>
      <c r="E3">
        <v>0</v>
      </c>
      <c r="F3">
        <v>0</v>
      </c>
      <c r="G3">
        <v>0</v>
      </c>
      <c r="H3">
        <f>SUM(D2:E3)</f>
        <v>52450</v>
      </c>
      <c r="I3">
        <f>D3/$H2</f>
        <v>0.39536701620591042</v>
      </c>
      <c r="J3">
        <f>E3/$H2</f>
        <v>0</v>
      </c>
      <c r="K3">
        <f>ABS((I2+J2)-(I3+J3))</f>
        <v>0.20926596758817917</v>
      </c>
      <c r="L3">
        <f>IF(K2&lt;0.05,1,0)</f>
        <v>0</v>
      </c>
    </row>
    <row r="4" spans="1:12" x14ac:dyDescent="0.2">
      <c r="A4" t="s">
        <v>2425</v>
      </c>
      <c r="B4" t="s">
        <v>1504</v>
      </c>
      <c r="C4">
        <v>1</v>
      </c>
      <c r="D4">
        <v>19621</v>
      </c>
      <c r="E4">
        <v>1000</v>
      </c>
      <c r="F4">
        <v>0</v>
      </c>
      <c r="G4">
        <v>1</v>
      </c>
      <c r="H4">
        <f>SUM(D4:E5)</f>
        <v>36993</v>
      </c>
      <c r="I4">
        <f>D4/$H4</f>
        <v>0.53039764279728596</v>
      </c>
      <c r="J4">
        <f>E4/$H4</f>
        <v>2.7032141215905713E-2</v>
      </c>
      <c r="K4">
        <f>ABS((I4+J4)-(I5+J5))</f>
        <v>0.11485956802638336</v>
      </c>
      <c r="L4">
        <f>IF(K4&lt;0.05,1,0)</f>
        <v>0</v>
      </c>
    </row>
    <row r="5" spans="1:12" x14ac:dyDescent="0.2">
      <c r="A5" t="s">
        <v>2425</v>
      </c>
      <c r="B5" t="s">
        <v>1776</v>
      </c>
      <c r="C5">
        <v>0</v>
      </c>
      <c r="D5">
        <v>16372</v>
      </c>
      <c r="E5">
        <v>0</v>
      </c>
      <c r="F5">
        <v>0</v>
      </c>
      <c r="G5">
        <v>0</v>
      </c>
      <c r="H5">
        <f>SUM(D4:E5)</f>
        <v>36993</v>
      </c>
      <c r="I5">
        <f>D5/$H4</f>
        <v>0.44257021598680829</v>
      </c>
      <c r="J5">
        <f>E5/$H4</f>
        <v>0</v>
      </c>
      <c r="K5">
        <f>ABS((I4+J4)-(I5+J5))</f>
        <v>0.11485956802638336</v>
      </c>
      <c r="L5">
        <f>IF(K4&lt;0.05,1,0)</f>
        <v>0</v>
      </c>
    </row>
    <row r="6" spans="1:12" x14ac:dyDescent="0.2">
      <c r="A6" t="s">
        <v>2426</v>
      </c>
      <c r="B6" t="s">
        <v>2217</v>
      </c>
      <c r="C6">
        <v>0</v>
      </c>
      <c r="D6">
        <v>22890</v>
      </c>
      <c r="E6">
        <v>1254</v>
      </c>
      <c r="F6">
        <v>0</v>
      </c>
      <c r="G6">
        <v>1</v>
      </c>
      <c r="H6">
        <f>SUM(D6:E7)</f>
        <v>52471</v>
      </c>
      <c r="I6">
        <f>D6/$H6</f>
        <v>0.43624097120314076</v>
      </c>
      <c r="J6">
        <f>E6/$H6</f>
        <v>2.3898915591469574E-2</v>
      </c>
      <c r="K6">
        <f>ABS((I6+J6)-(I7+J7))</f>
        <v>7.9720226410779305E-2</v>
      </c>
      <c r="L6">
        <f>IF(K6&lt;0.05,1,0)</f>
        <v>0</v>
      </c>
    </row>
    <row r="7" spans="1:12" x14ac:dyDescent="0.2">
      <c r="A7" t="s">
        <v>2426</v>
      </c>
      <c r="B7" t="s">
        <v>1403</v>
      </c>
      <c r="C7">
        <v>1</v>
      </c>
      <c r="D7">
        <v>26624</v>
      </c>
      <c r="E7">
        <v>1703</v>
      </c>
      <c r="F7">
        <v>1</v>
      </c>
      <c r="G7">
        <v>0</v>
      </c>
      <c r="H7">
        <f>SUM(D6:E7)</f>
        <v>52471</v>
      </c>
      <c r="I7">
        <f>D7/$H6</f>
        <v>0.50740408987821839</v>
      </c>
      <c r="J7">
        <f>E7/$H6</f>
        <v>3.24560233271712E-2</v>
      </c>
      <c r="K7">
        <f>ABS((I6+J6)-(I7+J7))</f>
        <v>7.9720226410779305E-2</v>
      </c>
      <c r="L7">
        <f>IF(K6&lt;0.05,1,0)</f>
        <v>0</v>
      </c>
    </row>
    <row r="8" spans="1:12" x14ac:dyDescent="0.2">
      <c r="A8" t="s">
        <v>2585</v>
      </c>
      <c r="B8" t="s">
        <v>1630</v>
      </c>
      <c r="C8">
        <v>1</v>
      </c>
      <c r="D8">
        <v>29473</v>
      </c>
      <c r="E8">
        <v>1509</v>
      </c>
      <c r="F8">
        <v>1</v>
      </c>
      <c r="G8">
        <v>1</v>
      </c>
      <c r="H8">
        <f>SUM(D8:E9)</f>
        <v>53730</v>
      </c>
      <c r="I8">
        <f>D8/$H8</f>
        <v>0.54853899125255912</v>
      </c>
      <c r="J8">
        <f>E8/$H8</f>
        <v>2.8084868788386376E-2</v>
      </c>
      <c r="K8">
        <f>ABS((I8+J8)-(I9+J9))</f>
        <v>0.15324772008189091</v>
      </c>
      <c r="L8">
        <f>IF(K8&lt;0.05,1,0)</f>
        <v>0</v>
      </c>
    </row>
    <row r="9" spans="1:12" x14ac:dyDescent="0.2">
      <c r="A9" t="s">
        <v>2585</v>
      </c>
      <c r="B9" t="s">
        <v>2219</v>
      </c>
      <c r="C9">
        <v>0</v>
      </c>
      <c r="D9">
        <v>21609</v>
      </c>
      <c r="E9">
        <v>1139</v>
      </c>
      <c r="F9">
        <v>0</v>
      </c>
      <c r="G9">
        <v>0</v>
      </c>
      <c r="H9">
        <f>SUM(D8:E9)</f>
        <v>53730</v>
      </c>
      <c r="I9">
        <f>D9/$H8</f>
        <v>0.402177554438861</v>
      </c>
      <c r="J9">
        <f>E9/$H8</f>
        <v>2.1198585520193561E-2</v>
      </c>
      <c r="K9">
        <f>ABS((I8+J8)-(I9+J9))</f>
        <v>0.15324772008189091</v>
      </c>
      <c r="L9">
        <f>IF(K8&lt;0.05,1,0)</f>
        <v>0</v>
      </c>
    </row>
    <row r="10" spans="1:12" x14ac:dyDescent="0.2">
      <c r="A10" t="s">
        <v>2586</v>
      </c>
      <c r="B10" t="s">
        <v>1623</v>
      </c>
      <c r="C10">
        <v>1</v>
      </c>
      <c r="D10">
        <v>23237</v>
      </c>
      <c r="E10">
        <v>1174</v>
      </c>
      <c r="F10">
        <v>1</v>
      </c>
      <c r="G10">
        <v>1</v>
      </c>
      <c r="H10">
        <f>SUM(D10:E11)</f>
        <v>28492</v>
      </c>
      <c r="I10">
        <f>D10/$H10</f>
        <v>0.81556226309139412</v>
      </c>
      <c r="J10">
        <f>E10/$H10</f>
        <v>4.1204548645233749E-2</v>
      </c>
      <c r="K10">
        <f>ABS((I10+J10)-(I11+J11))</f>
        <v>0.71353362347325566</v>
      </c>
      <c r="L10">
        <f>IF(K10&lt;0.05,1,0)</f>
        <v>0</v>
      </c>
    </row>
    <row r="11" spans="1:12" x14ac:dyDescent="0.2">
      <c r="A11" t="s">
        <v>2586</v>
      </c>
      <c r="B11" t="s">
        <v>2220</v>
      </c>
      <c r="C11">
        <v>0</v>
      </c>
      <c r="D11">
        <v>4081</v>
      </c>
      <c r="E11">
        <v>0</v>
      </c>
      <c r="F11">
        <v>0</v>
      </c>
      <c r="G11">
        <v>0</v>
      </c>
      <c r="H11">
        <f>SUM(D10:E11)</f>
        <v>28492</v>
      </c>
      <c r="I11">
        <f>D11/$H10</f>
        <v>0.14323318826337217</v>
      </c>
      <c r="J11">
        <f>E11/$H10</f>
        <v>0</v>
      </c>
      <c r="K11">
        <f>ABS((I10+J10)-(I11+J11))</f>
        <v>0.71353362347325566</v>
      </c>
      <c r="L11">
        <f>IF(K10&lt;0.05,1,0)</f>
        <v>0</v>
      </c>
    </row>
    <row r="12" spans="1:12" x14ac:dyDescent="0.2">
      <c r="A12" t="s">
        <v>2428</v>
      </c>
      <c r="B12" t="s">
        <v>115</v>
      </c>
      <c r="C12">
        <v>1</v>
      </c>
      <c r="D12">
        <v>32161</v>
      </c>
      <c r="E12">
        <v>2189</v>
      </c>
      <c r="F12">
        <v>1</v>
      </c>
      <c r="G12">
        <v>1</v>
      </c>
      <c r="H12">
        <f>SUM(D12:E13)</f>
        <v>60250</v>
      </c>
      <c r="I12">
        <f>D12/$H12</f>
        <v>0.53379253112033198</v>
      </c>
      <c r="J12">
        <f>E12/$H12</f>
        <v>3.6331950207468877E-2</v>
      </c>
      <c r="K12">
        <f>ABS((I12+J12)-(I13+J13))</f>
        <v>0.14024896265560161</v>
      </c>
      <c r="L12">
        <f>IF(K12&lt;0.05,1,0)</f>
        <v>0</v>
      </c>
    </row>
    <row r="13" spans="1:12" x14ac:dyDescent="0.2">
      <c r="A13" t="s">
        <v>2428</v>
      </c>
      <c r="B13" t="s">
        <v>2222</v>
      </c>
      <c r="C13">
        <v>0</v>
      </c>
      <c r="D13">
        <v>25900</v>
      </c>
      <c r="E13">
        <v>0</v>
      </c>
      <c r="F13">
        <v>0</v>
      </c>
      <c r="G13">
        <v>0</v>
      </c>
      <c r="H13">
        <f>SUM(D12:E13)</f>
        <v>60250</v>
      </c>
      <c r="I13">
        <f>D13/$H12</f>
        <v>0.4298755186721992</v>
      </c>
      <c r="J13">
        <f>E13/$H12</f>
        <v>0</v>
      </c>
      <c r="K13">
        <f>ABS((I12+J12)-(I13+J13))</f>
        <v>0.14024896265560161</v>
      </c>
      <c r="L13">
        <f>IF(K12&lt;0.05,1,0)</f>
        <v>0</v>
      </c>
    </row>
    <row r="14" spans="1:12" x14ac:dyDescent="0.2">
      <c r="A14" t="s">
        <v>2429</v>
      </c>
      <c r="B14" t="s">
        <v>2224</v>
      </c>
      <c r="C14">
        <v>1</v>
      </c>
      <c r="D14">
        <v>23831</v>
      </c>
      <c r="E14">
        <v>1102</v>
      </c>
      <c r="F14">
        <v>0</v>
      </c>
      <c r="G14">
        <v>1</v>
      </c>
      <c r="H14">
        <f>SUM(D14:E15)</f>
        <v>47264</v>
      </c>
      <c r="I14">
        <f>D14/$H14</f>
        <v>0.50421039268788082</v>
      </c>
      <c r="J14">
        <f>E14/$H14</f>
        <v>2.3315842924847664E-2</v>
      </c>
      <c r="K14">
        <f>ABS((I14+J14)-(I15+J15))</f>
        <v>5.5052471225457034E-2</v>
      </c>
      <c r="L14">
        <f>IF(K14&lt;0.05,1,0)</f>
        <v>0</v>
      </c>
    </row>
    <row r="15" spans="1:12" x14ac:dyDescent="0.2">
      <c r="A15" t="s">
        <v>2429</v>
      </c>
      <c r="B15" t="s">
        <v>1412</v>
      </c>
      <c r="C15">
        <v>0</v>
      </c>
      <c r="D15">
        <v>20799</v>
      </c>
      <c r="E15">
        <v>1532</v>
      </c>
      <c r="F15">
        <v>0</v>
      </c>
      <c r="G15">
        <v>0</v>
      </c>
      <c r="H15">
        <f>SUM(D14:E15)</f>
        <v>47264</v>
      </c>
      <c r="I15">
        <f>D15/$H14</f>
        <v>0.44006008801624913</v>
      </c>
      <c r="J15">
        <f>E15/$H14</f>
        <v>3.241367637102234E-2</v>
      </c>
      <c r="K15">
        <f>ABS((I14+J14)-(I15+J15))</f>
        <v>5.5052471225457034E-2</v>
      </c>
      <c r="L15">
        <f>IF(K14&lt;0.05,1,0)</f>
        <v>0</v>
      </c>
    </row>
    <row r="16" spans="1:12" x14ac:dyDescent="0.2">
      <c r="A16" t="s">
        <v>2430</v>
      </c>
      <c r="B16" t="s">
        <v>1657</v>
      </c>
      <c r="C16">
        <v>1</v>
      </c>
      <c r="D16">
        <v>28388</v>
      </c>
      <c r="E16">
        <v>2282</v>
      </c>
      <c r="F16">
        <v>1</v>
      </c>
      <c r="G16">
        <v>1</v>
      </c>
      <c r="H16">
        <f>SUM(D16:E17)</f>
        <v>53501</v>
      </c>
      <c r="I16">
        <f>D16/$H16</f>
        <v>0.5306069045438403</v>
      </c>
      <c r="J16">
        <f>E16/$H16</f>
        <v>4.2653408347507527E-2</v>
      </c>
      <c r="K16">
        <f>ABS((I16+J16)-(I17+J17))</f>
        <v>0.14652062578269565</v>
      </c>
      <c r="L16">
        <f>IF(K16&lt;0.05,1,0)</f>
        <v>0</v>
      </c>
    </row>
    <row r="17" spans="1:12" x14ac:dyDescent="0.2">
      <c r="A17" t="s">
        <v>2430</v>
      </c>
      <c r="B17" t="s">
        <v>2225</v>
      </c>
      <c r="C17">
        <v>0</v>
      </c>
      <c r="D17">
        <v>22831</v>
      </c>
      <c r="E17">
        <v>0</v>
      </c>
      <c r="F17">
        <v>0</v>
      </c>
      <c r="G17">
        <v>0</v>
      </c>
      <c r="H17">
        <f>SUM(D16:E17)</f>
        <v>53501</v>
      </c>
      <c r="I17">
        <f>D17/$H16</f>
        <v>0.42673968710865218</v>
      </c>
      <c r="J17">
        <f>E17/$H16</f>
        <v>0</v>
      </c>
      <c r="K17">
        <f>ABS((I16+J16)-(I17+J17))</f>
        <v>0.14652062578269565</v>
      </c>
      <c r="L17">
        <f>IF(K16&lt;0.05,1,0)</f>
        <v>0</v>
      </c>
    </row>
    <row r="18" spans="1:12" x14ac:dyDescent="0.2">
      <c r="A18" t="s">
        <v>2431</v>
      </c>
      <c r="B18" t="s">
        <v>305</v>
      </c>
      <c r="C18">
        <v>0</v>
      </c>
      <c r="D18">
        <v>22717</v>
      </c>
      <c r="E18">
        <v>2376</v>
      </c>
      <c r="F18">
        <v>0</v>
      </c>
      <c r="G18">
        <v>1</v>
      </c>
      <c r="H18">
        <f>SUM(D18:E19)</f>
        <v>54302</v>
      </c>
      <c r="I18">
        <f>D18/$H18</f>
        <v>0.41834554896688886</v>
      </c>
      <c r="J18">
        <f>E18/$H18</f>
        <v>4.3755294464292292E-2</v>
      </c>
      <c r="K18">
        <f>ABS((I18+J18)-(I19+J19))</f>
        <v>7.5798313137637685E-2</v>
      </c>
      <c r="L18">
        <f>IF(K18&lt;0.05,1,0)</f>
        <v>0</v>
      </c>
    </row>
    <row r="19" spans="1:12" x14ac:dyDescent="0.2">
      <c r="A19" t="s">
        <v>2431</v>
      </c>
      <c r="B19" t="s">
        <v>66</v>
      </c>
      <c r="C19">
        <v>1</v>
      </c>
      <c r="D19">
        <v>29209</v>
      </c>
      <c r="E19">
        <v>0</v>
      </c>
      <c r="F19">
        <v>1</v>
      </c>
      <c r="G19">
        <v>0</v>
      </c>
      <c r="H19">
        <f>SUM(D18:E19)</f>
        <v>54302</v>
      </c>
      <c r="I19">
        <f>D19/$H18</f>
        <v>0.53789915656881881</v>
      </c>
      <c r="J19">
        <f>E19/$H18</f>
        <v>0</v>
      </c>
      <c r="K19">
        <f>ABS((I18+J18)-(I19+J19))</f>
        <v>7.5798313137637685E-2</v>
      </c>
      <c r="L19">
        <f>IF(K18&lt;0.05,1,0)</f>
        <v>0</v>
      </c>
    </row>
    <row r="20" spans="1:12" x14ac:dyDescent="0.2">
      <c r="A20" t="s">
        <v>2432</v>
      </c>
      <c r="B20" t="s">
        <v>330</v>
      </c>
      <c r="C20">
        <v>1</v>
      </c>
      <c r="D20">
        <v>23810</v>
      </c>
      <c r="E20">
        <v>1224</v>
      </c>
      <c r="F20">
        <v>0</v>
      </c>
      <c r="G20">
        <v>1</v>
      </c>
      <c r="H20">
        <f>SUM(D20:E21)</f>
        <v>47993</v>
      </c>
      <c r="I20">
        <f>D20/$H20</f>
        <v>0.49611401662742483</v>
      </c>
      <c r="J20">
        <f>E20/$H20</f>
        <v>2.5503719292396809E-2</v>
      </c>
      <c r="K20">
        <f>ABS((I20+J20)-(I21+J21))</f>
        <v>4.3235471839643269E-2</v>
      </c>
      <c r="L20">
        <f>IF(K20&lt;0.05,1,0)</f>
        <v>1</v>
      </c>
    </row>
    <row r="21" spans="1:12" x14ac:dyDescent="0.2">
      <c r="A21" t="s">
        <v>2432</v>
      </c>
      <c r="B21" t="s">
        <v>1906</v>
      </c>
      <c r="C21">
        <v>0</v>
      </c>
      <c r="D21">
        <v>21442</v>
      </c>
      <c r="E21">
        <v>1517</v>
      </c>
      <c r="F21">
        <v>1</v>
      </c>
      <c r="G21">
        <v>0</v>
      </c>
      <c r="H21">
        <f>SUM(D20:E21)</f>
        <v>47993</v>
      </c>
      <c r="I21">
        <f>D21/$H20</f>
        <v>0.44677348780030424</v>
      </c>
      <c r="J21">
        <f>E21/$H20</f>
        <v>3.160877627987415E-2</v>
      </c>
      <c r="K21">
        <f>ABS((I20+J20)-(I21+J21))</f>
        <v>4.3235471839643269E-2</v>
      </c>
      <c r="L21">
        <f>IF(K20&lt;0.05,1,0)</f>
        <v>1</v>
      </c>
    </row>
    <row r="22" spans="1:12" x14ac:dyDescent="0.2">
      <c r="A22" t="s">
        <v>2568</v>
      </c>
      <c r="B22" t="s">
        <v>2057</v>
      </c>
      <c r="C22">
        <v>0</v>
      </c>
      <c r="D22">
        <v>22385</v>
      </c>
      <c r="E22">
        <v>883</v>
      </c>
      <c r="F22">
        <v>0</v>
      </c>
      <c r="G22">
        <v>1</v>
      </c>
      <c r="H22">
        <f>SUM(D22:E23)</f>
        <v>49645</v>
      </c>
      <c r="I22">
        <f>D22/$H22</f>
        <v>0.45090139993957096</v>
      </c>
      <c r="J22">
        <f>E22/$H22</f>
        <v>1.7786282606506193E-2</v>
      </c>
      <c r="K22">
        <f>ABS((I22+J22)-(I23+J23))</f>
        <v>6.2624634907845644E-2</v>
      </c>
      <c r="L22">
        <f>IF(K22&lt;0.05,1,0)</f>
        <v>0</v>
      </c>
    </row>
    <row r="23" spans="1:12" x14ac:dyDescent="0.2">
      <c r="A23" t="s">
        <v>2568</v>
      </c>
      <c r="B23" t="s">
        <v>1907</v>
      </c>
      <c r="C23">
        <v>1</v>
      </c>
      <c r="D23">
        <v>26377</v>
      </c>
      <c r="E23">
        <v>0</v>
      </c>
      <c r="F23">
        <v>1</v>
      </c>
      <c r="G23">
        <v>0</v>
      </c>
      <c r="H23">
        <f>SUM(D22:E23)</f>
        <v>49645</v>
      </c>
      <c r="I23">
        <f>D23/$H22</f>
        <v>0.53131231745392282</v>
      </c>
      <c r="J23">
        <f>E23/$H22</f>
        <v>0</v>
      </c>
      <c r="K23">
        <f>ABS((I22+J22)-(I23+J23))</f>
        <v>6.2624634907845644E-2</v>
      </c>
      <c r="L23">
        <f>IF(K22&lt;0.05,1,0)</f>
        <v>0</v>
      </c>
    </row>
    <row r="24" spans="1:12" x14ac:dyDescent="0.2">
      <c r="A24" t="s">
        <v>2433</v>
      </c>
      <c r="B24" t="s">
        <v>1425</v>
      </c>
      <c r="C24">
        <v>1</v>
      </c>
      <c r="D24">
        <v>24456</v>
      </c>
      <c r="E24">
        <v>1392</v>
      </c>
      <c r="F24">
        <v>1</v>
      </c>
      <c r="G24">
        <v>1</v>
      </c>
      <c r="H24">
        <f>SUM(D24:E25)</f>
        <v>47528</v>
      </c>
      <c r="I24">
        <f>D24/$H24</f>
        <v>0.51455983841104191</v>
      </c>
      <c r="J24">
        <f>E24/$H24</f>
        <v>2.9287998653425348E-2</v>
      </c>
      <c r="K24">
        <f>ABS((I24+J24)-(I25+J25))</f>
        <v>8.7695674128934531E-2</v>
      </c>
      <c r="L24">
        <f>IF(K24&lt;0.05,1,0)</f>
        <v>0</v>
      </c>
    </row>
    <row r="25" spans="1:12" x14ac:dyDescent="0.2">
      <c r="A25" t="s">
        <v>2433</v>
      </c>
      <c r="B25" t="s">
        <v>68</v>
      </c>
      <c r="C25">
        <v>0</v>
      </c>
      <c r="D25">
        <v>21680</v>
      </c>
      <c r="E25">
        <v>0</v>
      </c>
      <c r="F25">
        <v>0</v>
      </c>
      <c r="G25">
        <v>0</v>
      </c>
      <c r="H25">
        <f>SUM(D24:E25)</f>
        <v>47528</v>
      </c>
      <c r="I25">
        <f>D25/$H24</f>
        <v>0.45615216293553273</v>
      </c>
      <c r="J25">
        <f>E25/$H24</f>
        <v>0</v>
      </c>
      <c r="K25">
        <f>ABS((I24+J24)-(I25+J25))</f>
        <v>8.7695674128934531E-2</v>
      </c>
      <c r="L25">
        <f>IF(K24&lt;0.05,1,0)</f>
        <v>0</v>
      </c>
    </row>
    <row r="26" spans="1:12" x14ac:dyDescent="0.2">
      <c r="A26" t="s">
        <v>2434</v>
      </c>
      <c r="B26" t="s">
        <v>2059</v>
      </c>
      <c r="C26">
        <v>0</v>
      </c>
      <c r="D26">
        <v>23399</v>
      </c>
      <c r="E26">
        <v>1104</v>
      </c>
      <c r="F26">
        <v>0</v>
      </c>
      <c r="G26">
        <v>1</v>
      </c>
      <c r="H26">
        <f>SUM(D26:E27)</f>
        <v>50183</v>
      </c>
      <c r="I26">
        <f>D26/$H26</f>
        <v>0.46627343921248232</v>
      </c>
      <c r="J26">
        <f>E26/$H26</f>
        <v>2.1999481896259689E-2</v>
      </c>
      <c r="K26">
        <f>ABS((I26+J26)-(I27+J27))</f>
        <v>2.3454157782516027E-2</v>
      </c>
      <c r="L26">
        <f>IF(K26&lt;0.05,1,0)</f>
        <v>1</v>
      </c>
    </row>
    <row r="27" spans="1:12" x14ac:dyDescent="0.2">
      <c r="A27" t="s">
        <v>2434</v>
      </c>
      <c r="B27" t="s">
        <v>1736</v>
      </c>
      <c r="C27">
        <v>1</v>
      </c>
      <c r="D27">
        <v>25680</v>
      </c>
      <c r="E27">
        <v>0</v>
      </c>
      <c r="F27">
        <v>1</v>
      </c>
      <c r="G27">
        <v>0</v>
      </c>
      <c r="H27">
        <f>SUM(D26:E27)</f>
        <v>50183</v>
      </c>
      <c r="I27">
        <f>D27/$H26</f>
        <v>0.51172707889125801</v>
      </c>
      <c r="J27">
        <f>E27/$H26</f>
        <v>0</v>
      </c>
      <c r="K27">
        <f>ABS((I26+J26)-(I27+J27))</f>
        <v>2.3454157782516027E-2</v>
      </c>
      <c r="L27">
        <f>IF(K26&lt;0.05,1,0)</f>
        <v>1</v>
      </c>
    </row>
    <row r="28" spans="1:12" x14ac:dyDescent="0.2">
      <c r="A28" t="s">
        <v>2437</v>
      </c>
      <c r="B28" t="s">
        <v>2062</v>
      </c>
      <c r="C28">
        <v>1</v>
      </c>
      <c r="D28">
        <v>23939</v>
      </c>
      <c r="E28">
        <v>1091</v>
      </c>
      <c r="F28">
        <v>1</v>
      </c>
      <c r="G28">
        <v>1</v>
      </c>
      <c r="H28">
        <f>SUM(D28:E29)</f>
        <v>44635</v>
      </c>
      <c r="I28">
        <f>D28/$H28</f>
        <v>0.53632799372689588</v>
      </c>
      <c r="J28">
        <f>E28/$H28</f>
        <v>2.4442701915537133E-2</v>
      </c>
      <c r="K28">
        <f>ABS((I28+J28)-(I29+J29))</f>
        <v>0.12154139128486602</v>
      </c>
      <c r="L28">
        <f>IF(K28&lt;0.05,1,0)</f>
        <v>0</v>
      </c>
    </row>
    <row r="29" spans="1:12" x14ac:dyDescent="0.2">
      <c r="A29" t="s">
        <v>2437</v>
      </c>
      <c r="B29" t="s">
        <v>2233</v>
      </c>
      <c r="C29">
        <v>0</v>
      </c>
      <c r="D29">
        <v>18778</v>
      </c>
      <c r="E29">
        <v>827</v>
      </c>
      <c r="F29">
        <v>0</v>
      </c>
      <c r="G29">
        <v>0</v>
      </c>
      <c r="H29">
        <f>SUM(D28:E29)</f>
        <v>44635</v>
      </c>
      <c r="I29">
        <f>D29/$H28</f>
        <v>0.42070124341884174</v>
      </c>
      <c r="J29">
        <f>E29/$H28</f>
        <v>1.8528060938725215E-2</v>
      </c>
      <c r="K29">
        <f>ABS((I28+J28)-(I29+J29))</f>
        <v>0.12154139128486602</v>
      </c>
      <c r="L29">
        <f>IF(K28&lt;0.05,1,0)</f>
        <v>0</v>
      </c>
    </row>
    <row r="30" spans="1:12" x14ac:dyDescent="0.2">
      <c r="A30" t="s">
        <v>2438</v>
      </c>
      <c r="B30" t="s">
        <v>1437</v>
      </c>
      <c r="C30">
        <v>1</v>
      </c>
      <c r="D30">
        <v>29777</v>
      </c>
      <c r="E30">
        <v>931</v>
      </c>
      <c r="F30">
        <v>1</v>
      </c>
      <c r="G30">
        <v>1</v>
      </c>
      <c r="H30">
        <f>SUM(D30:E31)</f>
        <v>50986</v>
      </c>
      <c r="I30">
        <f>D30/$H30</f>
        <v>0.58402306515514057</v>
      </c>
      <c r="J30">
        <f>E30/$H30</f>
        <v>1.8259914486329579E-2</v>
      </c>
      <c r="K30">
        <f>ABS((I30+J30)-(I31+J31))</f>
        <v>0.20456595928294036</v>
      </c>
      <c r="L30">
        <f>IF(K30&lt;0.05,1,0)</f>
        <v>0</v>
      </c>
    </row>
    <row r="31" spans="1:12" x14ac:dyDescent="0.2">
      <c r="A31" t="s">
        <v>2438</v>
      </c>
      <c r="B31" t="s">
        <v>2234</v>
      </c>
      <c r="C31">
        <v>0</v>
      </c>
      <c r="D31">
        <v>18954</v>
      </c>
      <c r="E31">
        <v>1324</v>
      </c>
      <c r="F31">
        <v>0</v>
      </c>
      <c r="G31">
        <v>0</v>
      </c>
      <c r="H31">
        <f>SUM(D30:E31)</f>
        <v>50986</v>
      </c>
      <c r="I31">
        <f>D31/$H30</f>
        <v>0.37174910759816421</v>
      </c>
      <c r="J31">
        <f>E31/$H30</f>
        <v>2.5967912760365589E-2</v>
      </c>
      <c r="K31">
        <f>ABS((I30+J30)-(I31+J31))</f>
        <v>0.20456595928294036</v>
      </c>
      <c r="L31">
        <f>IF(K30&lt;0.05,1,0)</f>
        <v>0</v>
      </c>
    </row>
    <row r="32" spans="1:12" x14ac:dyDescent="0.2">
      <c r="A32" t="s">
        <v>2439</v>
      </c>
      <c r="B32" t="s">
        <v>2063</v>
      </c>
      <c r="C32">
        <v>1</v>
      </c>
      <c r="D32">
        <v>38581</v>
      </c>
      <c r="E32">
        <v>0</v>
      </c>
      <c r="F32">
        <v>1</v>
      </c>
      <c r="G32">
        <v>1</v>
      </c>
      <c r="H32">
        <f>SUM(D32:E33)</f>
        <v>66130</v>
      </c>
      <c r="I32">
        <f>D32/$H32</f>
        <v>0.58341146227128382</v>
      </c>
      <c r="J32">
        <f>E32/$H32</f>
        <v>0</v>
      </c>
      <c r="K32">
        <f>ABS((I32+J32)-(I33+J33))</f>
        <v>0.16682292454256764</v>
      </c>
      <c r="L32">
        <f>IF(K32&lt;0.05,1,0)</f>
        <v>0</v>
      </c>
    </row>
    <row r="33" spans="1:12" x14ac:dyDescent="0.2">
      <c r="A33" t="s">
        <v>2439</v>
      </c>
      <c r="B33" t="s">
        <v>2235</v>
      </c>
      <c r="C33">
        <v>0</v>
      </c>
      <c r="D33">
        <v>26095</v>
      </c>
      <c r="E33">
        <v>1454</v>
      </c>
      <c r="F33">
        <v>0</v>
      </c>
      <c r="G33">
        <v>0</v>
      </c>
      <c r="H33">
        <f>SUM(D32:E33)</f>
        <v>66130</v>
      </c>
      <c r="I33">
        <f>D33/$H32</f>
        <v>0.39460154241645246</v>
      </c>
      <c r="J33">
        <f>E33/$H32</f>
        <v>2.1986995312263724E-2</v>
      </c>
      <c r="K33">
        <f>ABS((I32+J32)-(I33+J33))</f>
        <v>0.16682292454256764</v>
      </c>
      <c r="L33">
        <f>IF(K32&lt;0.05,1,0)</f>
        <v>0</v>
      </c>
    </row>
    <row r="34" spans="1:12" x14ac:dyDescent="0.2">
      <c r="A34" t="s">
        <v>2440</v>
      </c>
      <c r="B34" t="s">
        <v>1441</v>
      </c>
      <c r="C34">
        <v>1</v>
      </c>
      <c r="D34">
        <v>29279</v>
      </c>
      <c r="E34">
        <v>0</v>
      </c>
      <c r="F34">
        <v>1</v>
      </c>
      <c r="G34">
        <v>1</v>
      </c>
      <c r="H34">
        <f>SUM(D34:E35)</f>
        <v>45873</v>
      </c>
      <c r="I34">
        <f>D34/$H34</f>
        <v>0.63826215856822099</v>
      </c>
      <c r="J34">
        <f>E34/$H34</f>
        <v>0</v>
      </c>
      <c r="K34">
        <f>ABS((I34+J34)-(I35+J35))</f>
        <v>0.27652431713644193</v>
      </c>
      <c r="L34">
        <f>IF(K34&lt;0.05,1,0)</f>
        <v>0</v>
      </c>
    </row>
    <row r="35" spans="1:12" x14ac:dyDescent="0.2">
      <c r="A35" t="s">
        <v>2440</v>
      </c>
      <c r="B35" t="s">
        <v>860</v>
      </c>
      <c r="C35">
        <v>0</v>
      </c>
      <c r="D35">
        <v>15307</v>
      </c>
      <c r="E35">
        <v>1287</v>
      </c>
      <c r="F35">
        <v>0</v>
      </c>
      <c r="G35">
        <v>0</v>
      </c>
      <c r="H35">
        <f>SUM(D34:E35)</f>
        <v>45873</v>
      </c>
      <c r="I35">
        <f>D35/$H34</f>
        <v>0.33368212238135725</v>
      </c>
      <c r="J35">
        <f>E35/$H34</f>
        <v>2.8055719050421816E-2</v>
      </c>
      <c r="K35">
        <f>ABS((I34+J34)-(I35+J35))</f>
        <v>0.27652431713644193</v>
      </c>
      <c r="L35">
        <f>IF(K34&lt;0.05,1,0)</f>
        <v>0</v>
      </c>
    </row>
    <row r="36" spans="1:12" x14ac:dyDescent="0.2">
      <c r="A36" t="s">
        <v>2533</v>
      </c>
      <c r="B36" t="s">
        <v>218</v>
      </c>
      <c r="C36">
        <v>0</v>
      </c>
      <c r="D36">
        <v>28863</v>
      </c>
      <c r="E36">
        <v>896</v>
      </c>
      <c r="F36">
        <v>0</v>
      </c>
      <c r="G36">
        <v>1</v>
      </c>
      <c r="H36">
        <f>SUM(D36:E37)</f>
        <v>61616</v>
      </c>
      <c r="I36">
        <f>D36/$H36</f>
        <v>0.46843352376006231</v>
      </c>
      <c r="J36">
        <f>E36/$H36</f>
        <v>1.4541677486367177E-2</v>
      </c>
      <c r="K36">
        <f>ABS((I36+J36)-(I37+J37))</f>
        <v>3.4049597507141038E-2</v>
      </c>
      <c r="L36">
        <f>IF(K36&lt;0.05,1,0)</f>
        <v>1</v>
      </c>
    </row>
    <row r="37" spans="1:12" x14ac:dyDescent="0.2">
      <c r="A37" t="s">
        <v>2533</v>
      </c>
      <c r="B37" t="s">
        <v>1687</v>
      </c>
      <c r="C37">
        <v>1</v>
      </c>
      <c r="D37">
        <v>29835</v>
      </c>
      <c r="E37">
        <v>2022</v>
      </c>
      <c r="F37">
        <v>1</v>
      </c>
      <c r="G37">
        <v>0</v>
      </c>
      <c r="H37">
        <f>SUM(D36:E37)</f>
        <v>61616</v>
      </c>
      <c r="I37">
        <f>D37/$H36</f>
        <v>0.48420864710464817</v>
      </c>
      <c r="J37">
        <f>E37/$H36</f>
        <v>3.2816151648922355E-2</v>
      </c>
      <c r="K37">
        <f>ABS((I36+J36)-(I37+J37))</f>
        <v>3.4049597507141038E-2</v>
      </c>
      <c r="L37">
        <f>IF(K36&lt;0.05,1,0)</f>
        <v>1</v>
      </c>
    </row>
    <row r="38" spans="1:12" x14ac:dyDescent="0.2">
      <c r="A38" t="s">
        <v>2441</v>
      </c>
      <c r="B38" t="s">
        <v>1539</v>
      </c>
      <c r="C38">
        <v>1</v>
      </c>
      <c r="D38">
        <v>19743</v>
      </c>
      <c r="E38">
        <v>1267</v>
      </c>
      <c r="F38">
        <v>1</v>
      </c>
      <c r="G38">
        <v>1</v>
      </c>
      <c r="H38">
        <f>SUM(D38:E39)</f>
        <v>40142</v>
      </c>
      <c r="I38">
        <f>D38/$H38</f>
        <v>0.49182900702506105</v>
      </c>
      <c r="J38">
        <f>E38/$H38</f>
        <v>3.1562951522096559E-2</v>
      </c>
      <c r="K38">
        <f>ABS((I38+J38)-(I39+J39))</f>
        <v>4.6783917094315175E-2</v>
      </c>
      <c r="L38">
        <f>IF(K38&lt;0.05,1,0)</f>
        <v>1</v>
      </c>
    </row>
    <row r="39" spans="1:12" x14ac:dyDescent="0.2">
      <c r="A39" t="s">
        <v>2441</v>
      </c>
      <c r="B39" t="s">
        <v>2238</v>
      </c>
      <c r="C39">
        <v>0</v>
      </c>
      <c r="D39">
        <v>17884</v>
      </c>
      <c r="E39">
        <v>1248</v>
      </c>
      <c r="F39">
        <v>0</v>
      </c>
      <c r="G39">
        <v>0</v>
      </c>
      <c r="H39">
        <f>SUM(D38:E39)</f>
        <v>40142</v>
      </c>
      <c r="I39">
        <f>D39/$H38</f>
        <v>0.44551840964575756</v>
      </c>
      <c r="J39">
        <f>E39/$H38</f>
        <v>3.108963180708485E-2</v>
      </c>
      <c r="K39">
        <f>ABS((I38+J38)-(I39+J39))</f>
        <v>4.6783917094315175E-2</v>
      </c>
      <c r="L39">
        <f>IF(K38&lt;0.05,1,0)</f>
        <v>1</v>
      </c>
    </row>
    <row r="40" spans="1:12" x14ac:dyDescent="0.2">
      <c r="A40" t="s">
        <v>2534</v>
      </c>
      <c r="B40" t="s">
        <v>2239</v>
      </c>
      <c r="C40">
        <v>0</v>
      </c>
      <c r="D40">
        <v>23130</v>
      </c>
      <c r="E40">
        <v>1011</v>
      </c>
      <c r="F40">
        <v>0</v>
      </c>
      <c r="G40">
        <v>1</v>
      </c>
      <c r="H40">
        <f>SUM(D40:E41)</f>
        <v>52860</v>
      </c>
      <c r="I40">
        <f>D40/$H40</f>
        <v>0.4375709421112372</v>
      </c>
      <c r="J40">
        <f>E40/$H40</f>
        <v>1.9125993189557322E-2</v>
      </c>
      <c r="K40">
        <f>ABS((I40+J40)-(I41+J41))</f>
        <v>8.6606129398410892E-2</v>
      </c>
      <c r="L40">
        <f>IF(K40&lt;0.05,1,0)</f>
        <v>0</v>
      </c>
    </row>
    <row r="41" spans="1:12" x14ac:dyDescent="0.2">
      <c r="A41" t="s">
        <v>2534</v>
      </c>
      <c r="B41" t="s">
        <v>1575</v>
      </c>
      <c r="C41">
        <v>1</v>
      </c>
      <c r="D41">
        <v>28719</v>
      </c>
      <c r="E41">
        <v>0</v>
      </c>
      <c r="F41">
        <v>1</v>
      </c>
      <c r="G41">
        <v>0</v>
      </c>
      <c r="H41">
        <f>SUM(D40:E41)</f>
        <v>52860</v>
      </c>
      <c r="I41">
        <f>D41/$H40</f>
        <v>0.54330306469920542</v>
      </c>
      <c r="J41">
        <f>E41/$H40</f>
        <v>0</v>
      </c>
      <c r="K41">
        <f>ABS((I40+J40)-(I41+J41))</f>
        <v>8.6606129398410892E-2</v>
      </c>
      <c r="L41">
        <f>IF(K40&lt;0.05,1,0)</f>
        <v>0</v>
      </c>
    </row>
    <row r="42" spans="1:12" x14ac:dyDescent="0.2">
      <c r="A42" t="s">
        <v>2442</v>
      </c>
      <c r="B42" t="s">
        <v>2241</v>
      </c>
      <c r="C42">
        <v>0</v>
      </c>
      <c r="D42">
        <v>21591</v>
      </c>
      <c r="E42">
        <v>0</v>
      </c>
      <c r="F42">
        <v>0</v>
      </c>
      <c r="G42">
        <v>1</v>
      </c>
      <c r="H42">
        <f>SUM(D42:E43)</f>
        <v>51499</v>
      </c>
      <c r="I42">
        <f>D42/$H42</f>
        <v>0.41925085923998523</v>
      </c>
      <c r="J42">
        <f>E42/$H42</f>
        <v>0</v>
      </c>
      <c r="K42">
        <f>ABS((I42+J42)-(I43+J43))</f>
        <v>0.16149828152002949</v>
      </c>
      <c r="L42">
        <f>IF(K42&lt;0.05,1,0)</f>
        <v>0</v>
      </c>
    </row>
    <row r="43" spans="1:12" x14ac:dyDescent="0.2">
      <c r="A43" t="s">
        <v>2442</v>
      </c>
      <c r="B43" t="s">
        <v>1248</v>
      </c>
      <c r="C43">
        <v>1</v>
      </c>
      <c r="D43">
        <v>28184</v>
      </c>
      <c r="E43">
        <v>1724</v>
      </c>
      <c r="F43">
        <v>1</v>
      </c>
      <c r="G43">
        <v>0</v>
      </c>
      <c r="H43">
        <f>SUM(D42:E43)</f>
        <v>51499</v>
      </c>
      <c r="I43">
        <f>D43/$H42</f>
        <v>0.54727276257791413</v>
      </c>
      <c r="J43">
        <f>E43/$H42</f>
        <v>3.347637818210062E-2</v>
      </c>
      <c r="K43">
        <f>ABS((I42+J42)-(I43+J43))</f>
        <v>0.16149828152002949</v>
      </c>
      <c r="L43">
        <f>IF(K42&lt;0.05,1,0)</f>
        <v>0</v>
      </c>
    </row>
    <row r="44" spans="1:12" x14ac:dyDescent="0.2">
      <c r="A44" t="s">
        <v>2443</v>
      </c>
      <c r="B44" t="s">
        <v>1920</v>
      </c>
      <c r="C44">
        <v>1</v>
      </c>
      <c r="D44">
        <v>31256</v>
      </c>
      <c r="E44">
        <v>2095</v>
      </c>
      <c r="F44">
        <v>0</v>
      </c>
      <c r="G44">
        <v>1</v>
      </c>
      <c r="H44">
        <f>SUM(D44:E45)</f>
        <v>61783</v>
      </c>
      <c r="I44">
        <f>D44/$H44</f>
        <v>0.50589968114206174</v>
      </c>
      <c r="J44">
        <f>E44/$H44</f>
        <v>3.3909004094977581E-2</v>
      </c>
      <c r="K44">
        <f>ABS((I44+J44)-(I45+J45))</f>
        <v>7.9617370474078575E-2</v>
      </c>
      <c r="L44">
        <f>IF(K44&lt;0.05,1,0)</f>
        <v>0</v>
      </c>
    </row>
    <row r="45" spans="1:12" x14ac:dyDescent="0.2">
      <c r="A45" t="s">
        <v>2443</v>
      </c>
      <c r="B45" t="s">
        <v>1501</v>
      </c>
      <c r="C45">
        <v>0</v>
      </c>
      <c r="D45">
        <v>28432</v>
      </c>
      <c r="E45">
        <v>0</v>
      </c>
      <c r="F45">
        <v>0</v>
      </c>
      <c r="G45">
        <v>0</v>
      </c>
      <c r="H45">
        <f>SUM(D44:E45)</f>
        <v>61783</v>
      </c>
      <c r="I45">
        <f>D45/$H44</f>
        <v>0.46019131476296071</v>
      </c>
      <c r="J45">
        <f>E45/$H44</f>
        <v>0</v>
      </c>
      <c r="K45">
        <f>ABS((I44+J44)-(I45+J45))</f>
        <v>7.9617370474078575E-2</v>
      </c>
      <c r="L45">
        <f>IF(K44&lt;0.05,1,0)</f>
        <v>0</v>
      </c>
    </row>
    <row r="46" spans="1:12" x14ac:dyDescent="0.2">
      <c r="A46" t="s">
        <v>2444</v>
      </c>
      <c r="B46" t="s">
        <v>2242</v>
      </c>
      <c r="C46">
        <v>0</v>
      </c>
      <c r="D46">
        <v>22773</v>
      </c>
      <c r="E46">
        <v>975</v>
      </c>
      <c r="F46">
        <v>0</v>
      </c>
      <c r="G46">
        <v>1</v>
      </c>
      <c r="H46">
        <f>SUM(D46:E47)</f>
        <v>53221</v>
      </c>
      <c r="I46">
        <f>D46/$H46</f>
        <v>0.42789500385186297</v>
      </c>
      <c r="J46">
        <f>E46/$H46</f>
        <v>1.8319836154901261E-2</v>
      </c>
      <c r="K46">
        <f>ABS((I46+J46)-(I47+J47))</f>
        <v>0.10757031998647154</v>
      </c>
      <c r="L46">
        <f>IF(K46&lt;0.05,1,0)</f>
        <v>0</v>
      </c>
    </row>
    <row r="47" spans="1:12" x14ac:dyDescent="0.2">
      <c r="A47" t="s">
        <v>2444</v>
      </c>
      <c r="B47" t="s">
        <v>2243</v>
      </c>
      <c r="C47">
        <v>1</v>
      </c>
      <c r="D47">
        <v>28204</v>
      </c>
      <c r="E47">
        <v>1269</v>
      </c>
      <c r="F47">
        <v>0</v>
      </c>
      <c r="G47">
        <v>0</v>
      </c>
      <c r="H47">
        <f>SUM(D46:E47)</f>
        <v>53221</v>
      </c>
      <c r="I47">
        <f>D47/$H46</f>
        <v>0.52994118862854889</v>
      </c>
      <c r="J47">
        <f>E47/$H46</f>
        <v>2.3843971364686873E-2</v>
      </c>
      <c r="K47">
        <f>ABS((I46+J46)-(I47+J47))</f>
        <v>0.10757031998647154</v>
      </c>
      <c r="L47">
        <f>IF(K46&lt;0.05,1,0)</f>
        <v>0</v>
      </c>
    </row>
    <row r="48" spans="1:12" x14ac:dyDescent="0.2">
      <c r="A48" t="s">
        <v>2445</v>
      </c>
      <c r="B48" t="s">
        <v>966</v>
      </c>
      <c r="C48">
        <v>0</v>
      </c>
      <c r="D48">
        <v>25871</v>
      </c>
      <c r="E48">
        <v>2267</v>
      </c>
      <c r="F48">
        <v>0</v>
      </c>
      <c r="G48">
        <v>1</v>
      </c>
      <c r="H48">
        <f>SUM(D48:E49)</f>
        <v>56901</v>
      </c>
      <c r="I48">
        <f>D48/$H48</f>
        <v>0.4546668775592696</v>
      </c>
      <c r="J48">
        <f>E48/$H48</f>
        <v>3.9841127572450397E-2</v>
      </c>
      <c r="K48">
        <f>ABS((I48+J48)-(I49+J49))</f>
        <v>1.0983989736560007E-2</v>
      </c>
      <c r="L48">
        <f>IF(K48&lt;0.05,1,0)</f>
        <v>1</v>
      </c>
    </row>
    <row r="49" spans="1:12" x14ac:dyDescent="0.2">
      <c r="A49" t="s">
        <v>2445</v>
      </c>
      <c r="B49" t="s">
        <v>2071</v>
      </c>
      <c r="C49">
        <v>1</v>
      </c>
      <c r="D49">
        <v>28763</v>
      </c>
      <c r="E49">
        <v>0</v>
      </c>
      <c r="F49">
        <v>1</v>
      </c>
      <c r="G49">
        <v>0</v>
      </c>
      <c r="H49">
        <f>SUM(D48:E49)</f>
        <v>56901</v>
      </c>
      <c r="I49">
        <f>D49/$H48</f>
        <v>0.50549199486828</v>
      </c>
      <c r="J49">
        <f>E49/$H48</f>
        <v>0</v>
      </c>
      <c r="K49">
        <f>ABS((I48+J48)-(I49+J49))</f>
        <v>1.0983989736560007E-2</v>
      </c>
      <c r="L49">
        <f>IF(K48&lt;0.05,1,0)</f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-0.249977111117893"/>
  </sheetPr>
  <dimension ref="A1:L18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6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1922</v>
      </c>
      <c r="C2">
        <v>1</v>
      </c>
      <c r="D2">
        <v>6848</v>
      </c>
      <c r="E2">
        <v>288</v>
      </c>
      <c r="F2">
        <v>1</v>
      </c>
      <c r="G2">
        <v>1</v>
      </c>
      <c r="H2">
        <f>SUM(D2:E3)</f>
        <v>13351</v>
      </c>
      <c r="I2">
        <f>D2/$H2</f>
        <v>0.51292038049584299</v>
      </c>
      <c r="J2">
        <f>E2/$H2</f>
        <v>2.1571417871320501E-2</v>
      </c>
      <c r="K2">
        <f>ABS((I2+J2)-(I3+J3))</f>
        <v>6.898359673432708E-2</v>
      </c>
      <c r="L2">
        <f>IF(K2&lt;0.05,1,0)</f>
        <v>0</v>
      </c>
    </row>
    <row r="3" spans="1:12" x14ac:dyDescent="0.2">
      <c r="A3" t="s">
        <v>2446</v>
      </c>
      <c r="B3" t="s">
        <v>402</v>
      </c>
      <c r="C3">
        <v>0</v>
      </c>
      <c r="D3">
        <v>5885</v>
      </c>
      <c r="E3">
        <v>330</v>
      </c>
      <c r="F3">
        <v>0</v>
      </c>
      <c r="G3">
        <v>0</v>
      </c>
      <c r="H3">
        <f>SUM(D2:E3)</f>
        <v>13351</v>
      </c>
      <c r="I3">
        <f>D3/$H2</f>
        <v>0.44079095198861507</v>
      </c>
      <c r="J3">
        <f>E3/$H2</f>
        <v>2.4717249644221406E-2</v>
      </c>
      <c r="K3">
        <f>ABS((I2+J2)-(I3+J3))</f>
        <v>6.898359673432708E-2</v>
      </c>
      <c r="L3">
        <f>IF(K2&lt;0.05,1,0)</f>
        <v>0</v>
      </c>
    </row>
    <row r="4" spans="1:12" x14ac:dyDescent="0.2">
      <c r="A4" t="s">
        <v>2605</v>
      </c>
      <c r="B4" t="s">
        <v>1467</v>
      </c>
      <c r="C4">
        <v>1</v>
      </c>
      <c r="D4">
        <v>8140</v>
      </c>
      <c r="E4">
        <v>0</v>
      </c>
      <c r="F4">
        <v>1</v>
      </c>
      <c r="G4">
        <v>1</v>
      </c>
      <c r="H4">
        <f>SUM(D4:E5)</f>
        <v>9645</v>
      </c>
      <c r="I4">
        <f>D4/$H4</f>
        <v>0.84396060134784867</v>
      </c>
      <c r="J4">
        <f>E4/$H4</f>
        <v>0</v>
      </c>
      <c r="K4">
        <f>ABS((I4+J4)-(I5+J5))</f>
        <v>0.68792120269569734</v>
      </c>
      <c r="L4">
        <f>IF(K4&lt;0.05,1,0)</f>
        <v>0</v>
      </c>
    </row>
    <row r="5" spans="1:12" x14ac:dyDescent="0.2">
      <c r="A5" t="s">
        <v>2605</v>
      </c>
      <c r="B5" t="s">
        <v>637</v>
      </c>
      <c r="C5">
        <v>0</v>
      </c>
      <c r="D5">
        <v>1303</v>
      </c>
      <c r="E5">
        <v>202</v>
      </c>
      <c r="F5">
        <v>0</v>
      </c>
      <c r="G5">
        <v>0</v>
      </c>
      <c r="H5">
        <f>SUM(D4:E5)</f>
        <v>9645</v>
      </c>
      <c r="I5">
        <f>D5/$H4</f>
        <v>0.13509590461378954</v>
      </c>
      <c r="J5">
        <f>E5/$H4</f>
        <v>2.0943494038361845E-2</v>
      </c>
      <c r="K5">
        <f>ABS((I4+J4)-(I5+J5))</f>
        <v>0.68792120269569734</v>
      </c>
      <c r="L5">
        <f>IF(K4&lt;0.05,1,0)</f>
        <v>0</v>
      </c>
    </row>
    <row r="6" spans="1:12" x14ac:dyDescent="0.2">
      <c r="A6" t="s">
        <v>2606</v>
      </c>
      <c r="B6" t="s">
        <v>1474</v>
      </c>
      <c r="C6">
        <v>1</v>
      </c>
      <c r="D6">
        <v>7343</v>
      </c>
      <c r="E6">
        <v>0</v>
      </c>
      <c r="F6">
        <v>1</v>
      </c>
      <c r="G6">
        <v>1</v>
      </c>
      <c r="H6">
        <f>SUM(D6:E7)</f>
        <v>11037</v>
      </c>
      <c r="I6">
        <f>D6/$H6</f>
        <v>0.66530760170336145</v>
      </c>
      <c r="J6">
        <f>E6/$H6</f>
        <v>0</v>
      </c>
      <c r="K6">
        <f>ABS((I6+J6)-(I7+J7))</f>
        <v>0.3306152034067229</v>
      </c>
      <c r="L6">
        <f>IF(K6&lt;0.05,1,0)</f>
        <v>0</v>
      </c>
    </row>
    <row r="7" spans="1:12" x14ac:dyDescent="0.2">
      <c r="A7" t="s">
        <v>2606</v>
      </c>
      <c r="B7" t="s">
        <v>2253</v>
      </c>
      <c r="C7">
        <v>0</v>
      </c>
      <c r="D7">
        <v>3454</v>
      </c>
      <c r="E7">
        <v>240</v>
      </c>
      <c r="F7">
        <v>0</v>
      </c>
      <c r="G7">
        <v>0</v>
      </c>
      <c r="H7">
        <f>SUM(D6:E7)</f>
        <v>11037</v>
      </c>
      <c r="I7">
        <f>D7/$H6</f>
        <v>0.31294735888375463</v>
      </c>
      <c r="J7">
        <f>E7/$H6</f>
        <v>2.1745039412883936E-2</v>
      </c>
      <c r="K7">
        <f>ABS((I6+J6)-(I7+J7))</f>
        <v>0.3306152034067229</v>
      </c>
      <c r="L7">
        <f>IF(K6&lt;0.05,1,0)</f>
        <v>0</v>
      </c>
    </row>
    <row r="8" spans="1:12" x14ac:dyDescent="0.2">
      <c r="A8" t="s">
        <v>2607</v>
      </c>
      <c r="B8" t="s">
        <v>1764</v>
      </c>
      <c r="C8">
        <v>1</v>
      </c>
      <c r="D8">
        <v>5845</v>
      </c>
      <c r="E8">
        <v>0</v>
      </c>
      <c r="F8">
        <v>1</v>
      </c>
      <c r="G8">
        <v>1</v>
      </c>
      <c r="H8">
        <f>SUM(D8:E9)</f>
        <v>8384</v>
      </c>
      <c r="I8">
        <f>D8/$H8</f>
        <v>0.69716125954198471</v>
      </c>
      <c r="J8">
        <f>E8/$H8</f>
        <v>0</v>
      </c>
      <c r="K8">
        <f>ABS((I8+J8)-(I9+J9))</f>
        <v>0.39432251908396942</v>
      </c>
      <c r="L8">
        <f>IF(K8&lt;0.05,1,0)</f>
        <v>0</v>
      </c>
    </row>
    <row r="9" spans="1:12" x14ac:dyDescent="0.2">
      <c r="A9" t="s">
        <v>2607</v>
      </c>
      <c r="B9" t="s">
        <v>2254</v>
      </c>
      <c r="C9">
        <v>0</v>
      </c>
      <c r="D9">
        <v>2329</v>
      </c>
      <c r="E9">
        <v>210</v>
      </c>
      <c r="F9">
        <v>0</v>
      </c>
      <c r="G9">
        <v>0</v>
      </c>
      <c r="H9">
        <f>SUM(D8:E9)</f>
        <v>8384</v>
      </c>
      <c r="I9">
        <f>D9/$H8</f>
        <v>0.27779103053435117</v>
      </c>
      <c r="J9">
        <f>E9/$H8</f>
        <v>2.5047709923664122E-2</v>
      </c>
      <c r="K9">
        <f>ABS((I8+J8)-(I9+J9))</f>
        <v>0.39432251908396942</v>
      </c>
      <c r="L9">
        <f>IF(K8&lt;0.05,1,0)</f>
        <v>0</v>
      </c>
    </row>
    <row r="10" spans="1:12" x14ac:dyDescent="0.2">
      <c r="A10" t="s">
        <v>2451</v>
      </c>
      <c r="B10" t="s">
        <v>1480</v>
      </c>
      <c r="C10">
        <v>1</v>
      </c>
      <c r="D10">
        <v>7457</v>
      </c>
      <c r="E10">
        <v>411</v>
      </c>
      <c r="F10">
        <v>1</v>
      </c>
      <c r="G10">
        <v>1</v>
      </c>
      <c r="H10">
        <f>SUM(D10:E11)</f>
        <v>11709</v>
      </c>
      <c r="I10">
        <f>D10/$H10</f>
        <v>0.63686053463148007</v>
      </c>
      <c r="J10">
        <f>E10/$H10</f>
        <v>3.5101204201895976E-2</v>
      </c>
      <c r="K10">
        <f>ABS((I10+J10)-(I11+J11))</f>
        <v>0.34392347766675208</v>
      </c>
      <c r="L10">
        <f>IF(K10&lt;0.05,1,0)</f>
        <v>0</v>
      </c>
    </row>
    <row r="11" spans="1:12" x14ac:dyDescent="0.2">
      <c r="A11" t="s">
        <v>2451</v>
      </c>
      <c r="B11" t="s">
        <v>899</v>
      </c>
      <c r="C11">
        <v>0</v>
      </c>
      <c r="D11">
        <v>3841</v>
      </c>
      <c r="E11">
        <v>0</v>
      </c>
      <c r="F11">
        <v>0</v>
      </c>
      <c r="G11">
        <v>0</v>
      </c>
      <c r="H11">
        <f>SUM(D10:E11)</f>
        <v>11709</v>
      </c>
      <c r="I11">
        <f>D11/$H10</f>
        <v>0.32803826116662399</v>
      </c>
      <c r="J11">
        <f>E11/$H10</f>
        <v>0</v>
      </c>
      <c r="K11">
        <f>ABS((I10+J10)-(I11+J11))</f>
        <v>0.34392347766675208</v>
      </c>
      <c r="L11">
        <f>IF(K10&lt;0.05,1,0)</f>
        <v>0</v>
      </c>
    </row>
    <row r="12" spans="1:12" x14ac:dyDescent="0.2">
      <c r="A12" t="s">
        <v>2452</v>
      </c>
      <c r="B12" t="s">
        <v>2084</v>
      </c>
      <c r="C12">
        <v>1</v>
      </c>
      <c r="D12">
        <v>7803</v>
      </c>
      <c r="E12">
        <v>352</v>
      </c>
      <c r="F12">
        <v>1</v>
      </c>
      <c r="G12">
        <v>1</v>
      </c>
      <c r="H12">
        <f>SUM(D12:E13)</f>
        <v>12924</v>
      </c>
      <c r="I12">
        <f>D12/$H12</f>
        <v>0.60376044568245124</v>
      </c>
      <c r="J12">
        <f>E12/$H12</f>
        <v>2.7236149798823894E-2</v>
      </c>
      <c r="K12">
        <f>ABS((I12+J12)-(I13+J13))</f>
        <v>0.2619931909625503</v>
      </c>
      <c r="L12">
        <f>IF(K12&lt;0.05,1,0)</f>
        <v>0</v>
      </c>
    </row>
    <row r="13" spans="1:12" x14ac:dyDescent="0.2">
      <c r="A13" t="s">
        <v>2452</v>
      </c>
      <c r="B13" t="s">
        <v>2256</v>
      </c>
      <c r="C13">
        <v>0</v>
      </c>
      <c r="D13">
        <v>4553</v>
      </c>
      <c r="E13">
        <v>216</v>
      </c>
      <c r="F13">
        <v>0</v>
      </c>
      <c r="G13">
        <v>0</v>
      </c>
      <c r="H13">
        <f>SUM(D12:E13)</f>
        <v>12924</v>
      </c>
      <c r="I13">
        <f>D13/$H12</f>
        <v>0.35229031259671928</v>
      </c>
      <c r="J13">
        <f>E13/$H12</f>
        <v>1.6713091922005572E-2</v>
      </c>
      <c r="K13">
        <f>ABS((I12+J12)-(I13+J13))</f>
        <v>0.2619931909625503</v>
      </c>
      <c r="L13">
        <f>IF(K12&lt;0.05,1,0)</f>
        <v>0</v>
      </c>
    </row>
    <row r="14" spans="1:12" x14ac:dyDescent="0.2">
      <c r="A14" t="s">
        <v>2536</v>
      </c>
      <c r="B14" t="s">
        <v>2257</v>
      </c>
      <c r="C14">
        <v>0</v>
      </c>
      <c r="D14">
        <v>6349</v>
      </c>
      <c r="E14">
        <v>272</v>
      </c>
      <c r="F14">
        <v>0</v>
      </c>
      <c r="G14">
        <v>1</v>
      </c>
      <c r="H14">
        <f>SUM(D14:E15)</f>
        <v>14374</v>
      </c>
      <c r="I14">
        <f>D14/$H14</f>
        <v>0.44170029219423962</v>
      </c>
      <c r="J14">
        <f>E14/$H14</f>
        <v>1.8923055516905523E-2</v>
      </c>
      <c r="K14">
        <f>ABS((I14+J14)-(I15+J15))</f>
        <v>7.8753304577709737E-2</v>
      </c>
      <c r="L14">
        <f>IF(K14&lt;0.05,1,0)</f>
        <v>0</v>
      </c>
    </row>
    <row r="15" spans="1:12" x14ac:dyDescent="0.2">
      <c r="A15" t="s">
        <v>2536</v>
      </c>
      <c r="B15" t="s">
        <v>1929</v>
      </c>
      <c r="C15">
        <v>1</v>
      </c>
      <c r="D15">
        <v>7104</v>
      </c>
      <c r="E15">
        <v>649</v>
      </c>
      <c r="F15">
        <v>0</v>
      </c>
      <c r="G15">
        <v>0</v>
      </c>
      <c r="H15">
        <f>SUM(D14:E15)</f>
        <v>14374</v>
      </c>
      <c r="I15">
        <f>D15/$H14</f>
        <v>0.49422568526506194</v>
      </c>
      <c r="J15">
        <f>E15/$H14</f>
        <v>4.5150967023792961E-2</v>
      </c>
      <c r="K15">
        <f>ABS((I14+J14)-(I15+J15))</f>
        <v>7.8753304577709737E-2</v>
      </c>
      <c r="L15">
        <f>IF(K14&lt;0.05,1,0)</f>
        <v>0</v>
      </c>
    </row>
    <row r="16" spans="1:12" x14ac:dyDescent="0.2">
      <c r="A16" t="s">
        <v>2588</v>
      </c>
      <c r="B16" t="s">
        <v>2260</v>
      </c>
      <c r="C16">
        <v>1</v>
      </c>
      <c r="D16">
        <v>7575</v>
      </c>
      <c r="E16">
        <v>257</v>
      </c>
      <c r="F16">
        <v>0</v>
      </c>
      <c r="G16">
        <v>1</v>
      </c>
      <c r="H16">
        <f>SUM(D16:E17)</f>
        <v>15112</v>
      </c>
      <c r="I16">
        <f>D16/$H16</f>
        <v>0.50125727898358918</v>
      </c>
      <c r="J16">
        <f>E16/$H16</f>
        <v>1.7006352567496028E-2</v>
      </c>
      <c r="K16">
        <f>ABS((I16+J16)-(I17+J17))</f>
        <v>3.6527263102170471E-2</v>
      </c>
      <c r="L16">
        <f>IF(K16&lt;0.05,1,0)</f>
        <v>1</v>
      </c>
    </row>
    <row r="17" spans="1:12" x14ac:dyDescent="0.2">
      <c r="A17" t="s">
        <v>2588</v>
      </c>
      <c r="B17" t="s">
        <v>2089</v>
      </c>
      <c r="C17">
        <v>0</v>
      </c>
      <c r="D17">
        <v>6971</v>
      </c>
      <c r="E17">
        <v>309</v>
      </c>
      <c r="F17">
        <v>1</v>
      </c>
      <c r="G17">
        <v>0</v>
      </c>
      <c r="H17">
        <f>SUM(D16:E17)</f>
        <v>15112</v>
      </c>
      <c r="I17">
        <f>D17/$H16</f>
        <v>0.46128904182106933</v>
      </c>
      <c r="J17">
        <f>E17/$H16</f>
        <v>2.044732662784542E-2</v>
      </c>
      <c r="K17">
        <f>ABS((I16+J16)-(I17+J17))</f>
        <v>3.6527263102170471E-2</v>
      </c>
      <c r="L17">
        <f>IF(K16&lt;0.05,1,0)</f>
        <v>1</v>
      </c>
    </row>
    <row r="18" spans="1:12" x14ac:dyDescent="0.2">
      <c r="A18" t="s">
        <v>2454</v>
      </c>
      <c r="B18" t="s">
        <v>1498</v>
      </c>
      <c r="C18">
        <v>1</v>
      </c>
      <c r="D18">
        <v>8740</v>
      </c>
      <c r="E18">
        <v>408</v>
      </c>
      <c r="F18">
        <v>1</v>
      </c>
      <c r="G18">
        <v>1</v>
      </c>
      <c r="H18">
        <f>SUM(D18:E19)</f>
        <v>14464</v>
      </c>
      <c r="I18">
        <f>D18/$H18</f>
        <v>0.60425884955752207</v>
      </c>
      <c r="J18">
        <f>E18/$H18</f>
        <v>2.820796460176991E-2</v>
      </c>
      <c r="K18">
        <f>ABS((I18+J18)-(I19+J19))</f>
        <v>0.26493362831858397</v>
      </c>
      <c r="L18">
        <f>IF(K18&lt;0.05,1,0)</f>
        <v>0</v>
      </c>
    </row>
    <row r="19" spans="1:12" x14ac:dyDescent="0.2">
      <c r="A19" t="s">
        <v>2454</v>
      </c>
      <c r="B19" t="s">
        <v>2263</v>
      </c>
      <c r="C19">
        <v>0</v>
      </c>
      <c r="D19">
        <v>5316</v>
      </c>
      <c r="E19">
        <v>0</v>
      </c>
      <c r="F19">
        <v>0</v>
      </c>
      <c r="G19">
        <v>0</v>
      </c>
      <c r="H19">
        <f>SUM(D18:E19)</f>
        <v>14464</v>
      </c>
      <c r="I19">
        <f>D19/$H18</f>
        <v>0.36753318584070799</v>
      </c>
      <c r="J19">
        <f>E19/$H18</f>
        <v>0</v>
      </c>
      <c r="K19">
        <f>ABS((I18+J18)-(I19+J19))</f>
        <v>0.26493362831858397</v>
      </c>
      <c r="L19">
        <f>IF(K18&lt;0.05,1,0)</f>
        <v>0</v>
      </c>
    </row>
    <row r="20" spans="1:12" x14ac:dyDescent="0.2">
      <c r="A20" t="s">
        <v>2538</v>
      </c>
      <c r="B20" t="s">
        <v>1145</v>
      </c>
      <c r="C20">
        <v>0</v>
      </c>
      <c r="D20">
        <v>7063</v>
      </c>
      <c r="E20">
        <v>197</v>
      </c>
      <c r="F20">
        <v>0</v>
      </c>
      <c r="G20">
        <v>1</v>
      </c>
      <c r="H20">
        <f>SUM(D20:E21)</f>
        <v>16193</v>
      </c>
      <c r="I20">
        <f>D20/$H20</f>
        <v>0.43617612548632123</v>
      </c>
      <c r="J20">
        <f>E20/$H20</f>
        <v>1.2165750632989563E-2</v>
      </c>
      <c r="K20">
        <f>ABS((I20+J20)-(I21+J21))</f>
        <v>0.10331624776137832</v>
      </c>
      <c r="L20">
        <f>IF(K20&lt;0.05,1,0)</f>
        <v>0</v>
      </c>
    </row>
    <row r="21" spans="1:12" x14ac:dyDescent="0.2">
      <c r="A21" t="s">
        <v>2538</v>
      </c>
      <c r="B21" t="s">
        <v>1775</v>
      </c>
      <c r="C21">
        <v>1</v>
      </c>
      <c r="D21">
        <v>8510</v>
      </c>
      <c r="E21">
        <v>423</v>
      </c>
      <c r="F21">
        <v>1</v>
      </c>
      <c r="G21">
        <v>0</v>
      </c>
      <c r="H21">
        <f>SUM(D20:E21)</f>
        <v>16193</v>
      </c>
      <c r="I21">
        <f>D21/$H20</f>
        <v>0.52553572531340698</v>
      </c>
      <c r="J21">
        <f>E21/$H20</f>
        <v>2.612239856728216E-2</v>
      </c>
      <c r="K21">
        <f>ABS((I20+J20)-(I21+J21))</f>
        <v>0.10331624776137832</v>
      </c>
      <c r="L21">
        <f>IF(K20&lt;0.05,1,0)</f>
        <v>0</v>
      </c>
    </row>
    <row r="22" spans="1:12" x14ac:dyDescent="0.2">
      <c r="A22" t="s">
        <v>2456</v>
      </c>
      <c r="B22" t="s">
        <v>371</v>
      </c>
      <c r="C22">
        <v>1</v>
      </c>
      <c r="D22">
        <v>5658</v>
      </c>
      <c r="E22">
        <v>325</v>
      </c>
      <c r="F22">
        <v>0</v>
      </c>
      <c r="G22">
        <v>1</v>
      </c>
      <c r="H22">
        <f>SUM(D22:E23)</f>
        <v>9245</v>
      </c>
      <c r="I22">
        <f>D22/$H22</f>
        <v>0.61200648999459162</v>
      </c>
      <c r="J22">
        <f>E22/$H22</f>
        <v>3.5154137371552194E-2</v>
      </c>
      <c r="K22">
        <f>ABS((I22+J22)-(I23+J23))</f>
        <v>0.29432125473228765</v>
      </c>
      <c r="L22">
        <f>IF(K22&lt;0.05,1,0)</f>
        <v>0</v>
      </c>
    </row>
    <row r="23" spans="1:12" x14ac:dyDescent="0.2">
      <c r="A23" t="s">
        <v>2456</v>
      </c>
      <c r="B23" t="s">
        <v>435</v>
      </c>
      <c r="C23">
        <v>0</v>
      </c>
      <c r="D23">
        <v>3145</v>
      </c>
      <c r="E23">
        <v>117</v>
      </c>
      <c r="F23">
        <v>0</v>
      </c>
      <c r="G23">
        <v>0</v>
      </c>
      <c r="H23">
        <f>SUM(D22:E23)</f>
        <v>9245</v>
      </c>
      <c r="I23">
        <f>D23/$H22</f>
        <v>0.34018388318009735</v>
      </c>
      <c r="J23">
        <f>E23/$H22</f>
        <v>1.2655489453758788E-2</v>
      </c>
      <c r="K23">
        <f>ABS((I22+J22)-(I23+J23))</f>
        <v>0.29432125473228765</v>
      </c>
      <c r="L23">
        <f>IF(K22&lt;0.05,1,0)</f>
        <v>0</v>
      </c>
    </row>
    <row r="24" spans="1:12" x14ac:dyDescent="0.2">
      <c r="A24" t="s">
        <v>2457</v>
      </c>
      <c r="B24" t="s">
        <v>371</v>
      </c>
      <c r="C24">
        <v>1</v>
      </c>
      <c r="D24">
        <v>3921</v>
      </c>
      <c r="E24">
        <v>239</v>
      </c>
      <c r="F24">
        <v>1</v>
      </c>
      <c r="G24">
        <v>1</v>
      </c>
      <c r="H24">
        <f>SUM(D24:E25)</f>
        <v>5663</v>
      </c>
      <c r="I24">
        <f>D24/$H24</f>
        <v>0.69238919300724</v>
      </c>
      <c r="J24">
        <f>E24/$H24</f>
        <v>4.2203778915769027E-2</v>
      </c>
      <c r="K24">
        <f>ABS((I24+J24)-(I25+J25))</f>
        <v>0.46918594384601797</v>
      </c>
      <c r="L24">
        <f>IF(K24&lt;0.05,1,0)</f>
        <v>0</v>
      </c>
    </row>
    <row r="25" spans="1:12" x14ac:dyDescent="0.2">
      <c r="A25" t="s">
        <v>2457</v>
      </c>
      <c r="B25" t="s">
        <v>2265</v>
      </c>
      <c r="C25">
        <v>0</v>
      </c>
      <c r="D25">
        <v>1503</v>
      </c>
      <c r="E25">
        <v>0</v>
      </c>
      <c r="F25">
        <v>0</v>
      </c>
      <c r="G25">
        <v>0</v>
      </c>
      <c r="H25">
        <f>SUM(D24:E25)</f>
        <v>5663</v>
      </c>
      <c r="I25">
        <f>D25/$H24</f>
        <v>0.26540702807699101</v>
      </c>
      <c r="J25">
        <f>E25/$H24</f>
        <v>0</v>
      </c>
      <c r="K25">
        <f>ABS((I24+J24)-(I25+J25))</f>
        <v>0.46918594384601797</v>
      </c>
      <c r="L25">
        <f>IF(K24&lt;0.05,1,0)</f>
        <v>0</v>
      </c>
    </row>
    <row r="26" spans="1:12" x14ac:dyDescent="0.2">
      <c r="A26" t="s">
        <v>2458</v>
      </c>
      <c r="B26" t="s">
        <v>1510</v>
      </c>
      <c r="C26">
        <v>1</v>
      </c>
      <c r="D26">
        <v>4650</v>
      </c>
      <c r="E26">
        <v>250</v>
      </c>
      <c r="F26">
        <v>1</v>
      </c>
      <c r="G26">
        <v>1</v>
      </c>
      <c r="H26">
        <f>SUM(D26:E27)</f>
        <v>7320</v>
      </c>
      <c r="I26">
        <f>D26/$H26</f>
        <v>0.63524590163934425</v>
      </c>
      <c r="J26">
        <f>E26/$H26</f>
        <v>3.4153005464480878E-2</v>
      </c>
      <c r="K26">
        <f>ABS((I26+J26)-(I27+J27))</f>
        <v>0.33879781420765026</v>
      </c>
      <c r="L26">
        <f>IF(K26&lt;0.05,1,0)</f>
        <v>0</v>
      </c>
    </row>
    <row r="27" spans="1:12" x14ac:dyDescent="0.2">
      <c r="A27" t="s">
        <v>2458</v>
      </c>
      <c r="B27" t="s">
        <v>1779</v>
      </c>
      <c r="C27">
        <v>0</v>
      </c>
      <c r="D27">
        <v>2420</v>
      </c>
      <c r="E27">
        <v>0</v>
      </c>
      <c r="F27">
        <v>0</v>
      </c>
      <c r="G27">
        <v>0</v>
      </c>
      <c r="H27">
        <f>SUM(D26:E27)</f>
        <v>7320</v>
      </c>
      <c r="I27">
        <f>D27/$H26</f>
        <v>0.33060109289617484</v>
      </c>
      <c r="J27">
        <f>E27/$H26</f>
        <v>0</v>
      </c>
      <c r="K27">
        <f>ABS((I26+J26)-(I27+J27))</f>
        <v>0.33879781420765026</v>
      </c>
      <c r="L27">
        <f>IF(K26&lt;0.05,1,0)</f>
        <v>0</v>
      </c>
    </row>
    <row r="28" spans="1:12" x14ac:dyDescent="0.2">
      <c r="A28" t="s">
        <v>2459</v>
      </c>
      <c r="B28" t="s">
        <v>2096</v>
      </c>
      <c r="C28">
        <v>1</v>
      </c>
      <c r="D28">
        <v>7833</v>
      </c>
      <c r="E28">
        <v>417</v>
      </c>
      <c r="F28">
        <v>1</v>
      </c>
      <c r="G28">
        <v>1</v>
      </c>
      <c r="H28">
        <f>SUM(D28:E29)</f>
        <v>13625</v>
      </c>
      <c r="I28">
        <f>D28/$H28</f>
        <v>0.57489908256880728</v>
      </c>
      <c r="J28">
        <f>E28/$H28</f>
        <v>3.0605504587155965E-2</v>
      </c>
      <c r="K28">
        <f>ABS((I28+J28)-(I29+J29))</f>
        <v>0.21100917431192656</v>
      </c>
      <c r="L28">
        <f>IF(K28&lt;0.05,1,0)</f>
        <v>0</v>
      </c>
    </row>
    <row r="29" spans="1:12" x14ac:dyDescent="0.2">
      <c r="A29" t="s">
        <v>2459</v>
      </c>
      <c r="B29" t="s">
        <v>1716</v>
      </c>
      <c r="C29">
        <v>0</v>
      </c>
      <c r="D29">
        <v>5183</v>
      </c>
      <c r="E29">
        <v>192</v>
      </c>
      <c r="F29">
        <v>0</v>
      </c>
      <c r="G29">
        <v>0</v>
      </c>
      <c r="H29">
        <f>SUM(D28:E29)</f>
        <v>13625</v>
      </c>
      <c r="I29">
        <f>D29/$H28</f>
        <v>0.38040366972477063</v>
      </c>
      <c r="J29">
        <f>E29/$H28</f>
        <v>1.4091743119266056E-2</v>
      </c>
      <c r="K29">
        <f>ABS((I28+J28)-(I29+J29))</f>
        <v>0.21100917431192656</v>
      </c>
      <c r="L29">
        <f>IF(K28&lt;0.05,1,0)</f>
        <v>0</v>
      </c>
    </row>
    <row r="30" spans="1:12" x14ac:dyDescent="0.2">
      <c r="A30" t="s">
        <v>2460</v>
      </c>
      <c r="B30" t="s">
        <v>406</v>
      </c>
      <c r="C30">
        <v>1</v>
      </c>
      <c r="D30">
        <v>7708</v>
      </c>
      <c r="E30">
        <v>355</v>
      </c>
      <c r="F30">
        <v>0</v>
      </c>
      <c r="G30">
        <v>1</v>
      </c>
      <c r="H30">
        <f>SUM(D30:E31)</f>
        <v>14209</v>
      </c>
      <c r="I30">
        <f>D30/$H30</f>
        <v>0.5424730804419734</v>
      </c>
      <c r="J30">
        <f>E30/$H30</f>
        <v>2.4984164965866706E-2</v>
      </c>
      <c r="K30">
        <f>ABS((I30+J30)-(I31+J31))</f>
        <v>0.13491449081568024</v>
      </c>
      <c r="L30">
        <f>IF(K30&lt;0.05,1,0)</f>
        <v>0</v>
      </c>
    </row>
    <row r="31" spans="1:12" x14ac:dyDescent="0.2">
      <c r="A31" t="s">
        <v>2460</v>
      </c>
      <c r="B31" t="s">
        <v>2267</v>
      </c>
      <c r="C31">
        <v>0</v>
      </c>
      <c r="D31">
        <v>6146</v>
      </c>
      <c r="E31">
        <v>0</v>
      </c>
      <c r="F31">
        <v>0</v>
      </c>
      <c r="G31">
        <v>0</v>
      </c>
      <c r="H31">
        <f>SUM(D30:E31)</f>
        <v>14209</v>
      </c>
      <c r="I31">
        <f>D31/$H30</f>
        <v>0.43254275459215991</v>
      </c>
      <c r="J31">
        <f>E31/$H30</f>
        <v>0</v>
      </c>
      <c r="K31">
        <f>ABS((I30+J30)-(I31+J31))</f>
        <v>0.13491449081568024</v>
      </c>
      <c r="L31">
        <f>IF(K30&lt;0.05,1,0)</f>
        <v>0</v>
      </c>
    </row>
    <row r="32" spans="1:12" x14ac:dyDescent="0.2">
      <c r="A32" t="s">
        <v>2461</v>
      </c>
      <c r="B32" t="s">
        <v>1342</v>
      </c>
      <c r="C32">
        <v>1</v>
      </c>
      <c r="D32">
        <v>7776</v>
      </c>
      <c r="E32">
        <v>0</v>
      </c>
      <c r="F32">
        <v>0</v>
      </c>
      <c r="G32">
        <v>1</v>
      </c>
      <c r="H32">
        <f>SUM(D32:E33)</f>
        <v>13439</v>
      </c>
      <c r="I32">
        <f>D32/$H32</f>
        <v>0.57861448024406581</v>
      </c>
      <c r="J32">
        <f>E32/$H32</f>
        <v>0</v>
      </c>
      <c r="K32">
        <f>ABS((I32+J32)-(I33+J33))</f>
        <v>0.15722896048813156</v>
      </c>
      <c r="L32">
        <f>IF(K32&lt;0.05,1,0)</f>
        <v>0</v>
      </c>
    </row>
    <row r="33" spans="1:12" x14ac:dyDescent="0.2">
      <c r="A33" t="s">
        <v>2461</v>
      </c>
      <c r="B33" t="s">
        <v>2269</v>
      </c>
      <c r="C33">
        <v>0</v>
      </c>
      <c r="D33">
        <v>5419</v>
      </c>
      <c r="E33">
        <v>244</v>
      </c>
      <c r="F33">
        <v>0</v>
      </c>
      <c r="G33">
        <v>0</v>
      </c>
      <c r="H33">
        <f>SUM(D32:E33)</f>
        <v>13439</v>
      </c>
      <c r="I33">
        <f>D33/$H32</f>
        <v>0.40322940694992188</v>
      </c>
      <c r="J33">
        <f>E33/$H32</f>
        <v>1.8156112806012353E-2</v>
      </c>
      <c r="K33">
        <f>ABS((I32+J32)-(I33+J33))</f>
        <v>0.15722896048813156</v>
      </c>
      <c r="L33">
        <f>IF(K32&lt;0.05,1,0)</f>
        <v>0</v>
      </c>
    </row>
    <row r="34" spans="1:12" x14ac:dyDescent="0.2">
      <c r="A34" t="s">
        <v>2571</v>
      </c>
      <c r="B34" t="s">
        <v>2270</v>
      </c>
      <c r="C34">
        <v>0</v>
      </c>
      <c r="D34">
        <v>6268</v>
      </c>
      <c r="E34">
        <v>313</v>
      </c>
      <c r="F34">
        <v>0</v>
      </c>
      <c r="G34">
        <v>1</v>
      </c>
      <c r="H34">
        <f>SUM(D34:E35)</f>
        <v>14849</v>
      </c>
      <c r="I34">
        <f>D34/$H34</f>
        <v>0.42211596740521246</v>
      </c>
      <c r="J34">
        <f>E34/$H34</f>
        <v>2.1078860529328575E-2</v>
      </c>
      <c r="K34">
        <f>ABS((I34+J34)-(I35+J35))</f>
        <v>0.11361034413091797</v>
      </c>
      <c r="L34">
        <f>IF(K34&lt;0.05,1,0)</f>
        <v>0</v>
      </c>
    </row>
    <row r="35" spans="1:12" x14ac:dyDescent="0.2">
      <c r="A35" t="s">
        <v>2571</v>
      </c>
      <c r="B35" t="s">
        <v>2271</v>
      </c>
      <c r="C35">
        <v>1</v>
      </c>
      <c r="D35">
        <v>8268</v>
      </c>
      <c r="E35">
        <v>0</v>
      </c>
      <c r="F35">
        <v>0</v>
      </c>
      <c r="G35">
        <v>0</v>
      </c>
      <c r="H35">
        <f>SUM(D34:E35)</f>
        <v>14849</v>
      </c>
      <c r="I35">
        <f>D35/$H34</f>
        <v>0.55680517206545899</v>
      </c>
      <c r="J35">
        <f>E35/$H34</f>
        <v>0</v>
      </c>
      <c r="K35">
        <f>ABS((I34+J34)-(I35+J35))</f>
        <v>0.11361034413091797</v>
      </c>
      <c r="L35">
        <f>IF(K34&lt;0.05,1,0)</f>
        <v>0</v>
      </c>
    </row>
    <row r="36" spans="1:12" x14ac:dyDescent="0.2">
      <c r="A36" t="s">
        <v>2462</v>
      </c>
      <c r="B36" t="s">
        <v>1236</v>
      </c>
      <c r="C36">
        <v>1</v>
      </c>
      <c r="D36">
        <v>8521</v>
      </c>
      <c r="E36">
        <v>0</v>
      </c>
      <c r="F36">
        <v>1</v>
      </c>
      <c r="G36">
        <v>1</v>
      </c>
      <c r="H36">
        <f>SUM(D36:E37)</f>
        <v>16073</v>
      </c>
      <c r="I36">
        <f>D36/$H36</f>
        <v>0.53014371928078141</v>
      </c>
      <c r="J36">
        <f>E36/$H36</f>
        <v>0</v>
      </c>
      <c r="K36">
        <f>ABS((I36+J36)-(I37+J37))</f>
        <v>6.0287438561562878E-2</v>
      </c>
      <c r="L36">
        <f>IF(K36&lt;0.05,1,0)</f>
        <v>0</v>
      </c>
    </row>
    <row r="37" spans="1:12" x14ac:dyDescent="0.2">
      <c r="A37" t="s">
        <v>2462</v>
      </c>
      <c r="B37" t="s">
        <v>2272</v>
      </c>
      <c r="C37">
        <v>0</v>
      </c>
      <c r="D37">
        <v>7107</v>
      </c>
      <c r="E37">
        <v>445</v>
      </c>
      <c r="F37">
        <v>0</v>
      </c>
      <c r="G37">
        <v>0</v>
      </c>
      <c r="H37">
        <f>SUM(D36:E37)</f>
        <v>16073</v>
      </c>
      <c r="I37">
        <f>D37/$H36</f>
        <v>0.44217009892366077</v>
      </c>
      <c r="J37">
        <f>E37/$H36</f>
        <v>2.7686181795557766E-2</v>
      </c>
      <c r="K37">
        <f>ABS((I36+J36)-(I37+J37))</f>
        <v>6.0287438561562878E-2</v>
      </c>
      <c r="L37">
        <f>IF(K36&lt;0.05,1,0)</f>
        <v>0</v>
      </c>
    </row>
    <row r="38" spans="1:12" x14ac:dyDescent="0.2">
      <c r="A38" t="s">
        <v>2572</v>
      </c>
      <c r="B38" t="s">
        <v>2273</v>
      </c>
      <c r="C38">
        <v>1</v>
      </c>
      <c r="D38">
        <v>6618</v>
      </c>
      <c r="E38">
        <v>457</v>
      </c>
      <c r="F38">
        <v>0</v>
      </c>
      <c r="G38">
        <v>1</v>
      </c>
      <c r="H38">
        <f>SUM(D38:E39)</f>
        <v>10764</v>
      </c>
      <c r="I38">
        <f>D38/$H38</f>
        <v>0.61482720178372352</v>
      </c>
      <c r="J38">
        <f>E38/$H38</f>
        <v>4.2456335934596807E-2</v>
      </c>
      <c r="K38">
        <f>ABS((I38+J38)-(I39+J39))</f>
        <v>0.3145670754366407</v>
      </c>
      <c r="L38">
        <f>IF(K38&lt;0.05,1,0)</f>
        <v>0</v>
      </c>
    </row>
    <row r="39" spans="1:12" x14ac:dyDescent="0.2">
      <c r="A39" t="s">
        <v>2572</v>
      </c>
      <c r="B39" t="s">
        <v>2274</v>
      </c>
      <c r="C39">
        <v>0</v>
      </c>
      <c r="D39">
        <v>3689</v>
      </c>
      <c r="E39">
        <v>0</v>
      </c>
      <c r="F39">
        <v>0</v>
      </c>
      <c r="G39">
        <v>0</v>
      </c>
      <c r="H39">
        <f>SUM(D38:E39)</f>
        <v>10764</v>
      </c>
      <c r="I39">
        <f>D39/$H38</f>
        <v>0.34271646228167968</v>
      </c>
      <c r="J39">
        <f>E39/$H38</f>
        <v>0</v>
      </c>
      <c r="K39">
        <f>ABS((I38+J38)-(I39+J39))</f>
        <v>0.3145670754366407</v>
      </c>
      <c r="L39">
        <f>IF(K38&lt;0.05,1,0)</f>
        <v>0</v>
      </c>
    </row>
    <row r="40" spans="1:12" x14ac:dyDescent="0.2">
      <c r="A40" t="s">
        <v>2539</v>
      </c>
      <c r="B40" t="s">
        <v>2275</v>
      </c>
      <c r="C40">
        <v>0</v>
      </c>
      <c r="D40">
        <v>5816</v>
      </c>
      <c r="E40">
        <v>228</v>
      </c>
      <c r="F40">
        <v>0</v>
      </c>
      <c r="G40">
        <v>1</v>
      </c>
      <c r="H40">
        <f>SUM(D40:E41)</f>
        <v>13956</v>
      </c>
      <c r="I40">
        <f>D40/$H40</f>
        <v>0.4167383204356549</v>
      </c>
      <c r="J40">
        <f>E40/$H40</f>
        <v>1.6337059329320721E-2</v>
      </c>
      <c r="K40">
        <f>ABS((I40+J40)-(I41+J41))</f>
        <v>0.1338492404700487</v>
      </c>
      <c r="L40">
        <f>IF(K40&lt;0.05,1,0)</f>
        <v>0</v>
      </c>
    </row>
    <row r="41" spans="1:12" x14ac:dyDescent="0.2">
      <c r="A41" t="s">
        <v>2539</v>
      </c>
      <c r="B41" t="s">
        <v>2104</v>
      </c>
      <c r="C41">
        <v>1</v>
      </c>
      <c r="D41">
        <v>7912</v>
      </c>
      <c r="E41">
        <v>0</v>
      </c>
      <c r="F41">
        <v>1</v>
      </c>
      <c r="G41">
        <v>0</v>
      </c>
      <c r="H41">
        <f>SUM(D40:E41)</f>
        <v>13956</v>
      </c>
      <c r="I41">
        <f>D41/$H40</f>
        <v>0.56692462023502432</v>
      </c>
      <c r="J41">
        <f>E41/$H40</f>
        <v>0</v>
      </c>
      <c r="K41">
        <f>ABS((I40+J40)-(I41+J41))</f>
        <v>0.1338492404700487</v>
      </c>
      <c r="L41">
        <f>IF(K40&lt;0.05,1,0)</f>
        <v>0</v>
      </c>
    </row>
    <row r="42" spans="1:12" x14ac:dyDescent="0.2">
      <c r="A42" t="s">
        <v>2464</v>
      </c>
      <c r="B42" t="s">
        <v>2277</v>
      </c>
      <c r="C42">
        <v>1</v>
      </c>
      <c r="D42">
        <v>6650</v>
      </c>
      <c r="E42">
        <v>417</v>
      </c>
      <c r="F42">
        <v>0</v>
      </c>
      <c r="G42">
        <v>1</v>
      </c>
      <c r="H42">
        <f>SUM(D42:E43)</f>
        <v>13860</v>
      </c>
      <c r="I42">
        <f>D42/$H42</f>
        <v>0.47979797979797978</v>
      </c>
      <c r="J42">
        <f>E42/$H42</f>
        <v>3.0086580086580085E-2</v>
      </c>
      <c r="K42">
        <f>ABS((I42+J42)-(I43+J43))</f>
        <v>1.9769119769119714E-2</v>
      </c>
      <c r="L42">
        <f>IF(K42&lt;0.05,1,0)</f>
        <v>1</v>
      </c>
    </row>
    <row r="43" spans="1:12" x14ac:dyDescent="0.2">
      <c r="A43" t="s">
        <v>2464</v>
      </c>
      <c r="B43" t="s">
        <v>2278</v>
      </c>
      <c r="C43">
        <v>0</v>
      </c>
      <c r="D43">
        <v>6793</v>
      </c>
      <c r="E43">
        <v>0</v>
      </c>
      <c r="F43">
        <v>0</v>
      </c>
      <c r="G43">
        <v>0</v>
      </c>
      <c r="H43">
        <f>SUM(D42:E43)</f>
        <v>13860</v>
      </c>
      <c r="I43">
        <f>D43/$H42</f>
        <v>0.49011544011544012</v>
      </c>
      <c r="J43">
        <f>E43/$H42</f>
        <v>0</v>
      </c>
      <c r="K43">
        <f>ABS((I42+J42)-(I43+J43))</f>
        <v>1.9769119769119714E-2</v>
      </c>
      <c r="L43">
        <f>IF(K42&lt;0.05,1,0)</f>
        <v>1</v>
      </c>
    </row>
    <row r="44" spans="1:12" x14ac:dyDescent="0.2">
      <c r="A44" t="s">
        <v>2465</v>
      </c>
      <c r="B44" t="s">
        <v>2108</v>
      </c>
      <c r="C44">
        <v>1</v>
      </c>
      <c r="D44">
        <v>8104</v>
      </c>
      <c r="E44">
        <v>307</v>
      </c>
      <c r="F44">
        <v>1</v>
      </c>
      <c r="G44">
        <v>1</v>
      </c>
      <c r="H44">
        <f>SUM(D44:E45)</f>
        <v>15388</v>
      </c>
      <c r="I44">
        <f>D44/$H44</f>
        <v>0.52664413828957635</v>
      </c>
      <c r="J44">
        <f>E44/$H44</f>
        <v>1.9950610865609567E-2</v>
      </c>
      <c r="K44">
        <f>ABS((I44+J44)-(I45+J45))</f>
        <v>9.3189498310371766E-2</v>
      </c>
      <c r="L44">
        <f>IF(K44&lt;0.05,1,0)</f>
        <v>0</v>
      </c>
    </row>
    <row r="45" spans="1:12" x14ac:dyDescent="0.2">
      <c r="A45" t="s">
        <v>2465</v>
      </c>
      <c r="B45" t="s">
        <v>1786</v>
      </c>
      <c r="C45">
        <v>0</v>
      </c>
      <c r="D45">
        <v>6609</v>
      </c>
      <c r="E45">
        <v>368</v>
      </c>
      <c r="F45">
        <v>0</v>
      </c>
      <c r="G45">
        <v>0</v>
      </c>
      <c r="H45">
        <f>SUM(D44:E45)</f>
        <v>15388</v>
      </c>
      <c r="I45">
        <f>D45/$H44</f>
        <v>0.42949051208734079</v>
      </c>
      <c r="J45">
        <f>E45/$H44</f>
        <v>2.3914738757473356E-2</v>
      </c>
      <c r="K45">
        <f>ABS((I44+J44)-(I45+J45))</f>
        <v>9.3189498310371766E-2</v>
      </c>
      <c r="L45">
        <f>IF(K44&lt;0.05,1,0)</f>
        <v>0</v>
      </c>
    </row>
    <row r="46" spans="1:12" x14ac:dyDescent="0.2">
      <c r="A46" t="s">
        <v>2573</v>
      </c>
      <c r="B46" t="s">
        <v>2280</v>
      </c>
      <c r="C46">
        <v>0</v>
      </c>
      <c r="D46">
        <v>6699</v>
      </c>
      <c r="E46">
        <v>219</v>
      </c>
      <c r="F46">
        <v>0</v>
      </c>
      <c r="G46">
        <v>1</v>
      </c>
      <c r="H46">
        <f>SUM(D46:E47)</f>
        <v>14036</v>
      </c>
      <c r="I46">
        <f>D46/$H46</f>
        <v>0.47727272727272729</v>
      </c>
      <c r="J46">
        <f>E46/$H46</f>
        <v>1.560273582217156E-2</v>
      </c>
      <c r="K46">
        <f>ABS((I46+J46)-(I47+J47))</f>
        <v>1.4249073810202351E-2</v>
      </c>
      <c r="L46">
        <f>IF(K46&lt;0.05,1,0)</f>
        <v>1</v>
      </c>
    </row>
    <row r="47" spans="1:12" x14ac:dyDescent="0.2">
      <c r="A47" t="s">
        <v>2573</v>
      </c>
      <c r="B47" t="s">
        <v>1952</v>
      </c>
      <c r="C47">
        <v>1</v>
      </c>
      <c r="D47">
        <v>6800</v>
      </c>
      <c r="E47">
        <v>318</v>
      </c>
      <c r="F47">
        <v>0</v>
      </c>
      <c r="G47">
        <v>0</v>
      </c>
      <c r="H47">
        <f>SUM(D46:E47)</f>
        <v>14036</v>
      </c>
      <c r="I47">
        <f>D47/$H46</f>
        <v>0.48446850954687948</v>
      </c>
      <c r="J47">
        <f>E47/$H46</f>
        <v>2.2656027358221715E-2</v>
      </c>
      <c r="K47">
        <f>ABS((I46+J46)-(I47+J47))</f>
        <v>1.4249073810202351E-2</v>
      </c>
      <c r="L47">
        <f>IF(K46&lt;0.05,1,0)</f>
        <v>1</v>
      </c>
    </row>
    <row r="48" spans="1:12" x14ac:dyDescent="0.2">
      <c r="A48" t="s">
        <v>2466</v>
      </c>
      <c r="B48" t="s">
        <v>2111</v>
      </c>
      <c r="C48">
        <v>0</v>
      </c>
      <c r="D48">
        <v>6924</v>
      </c>
      <c r="E48">
        <v>0</v>
      </c>
      <c r="F48">
        <v>0</v>
      </c>
      <c r="G48">
        <v>1</v>
      </c>
      <c r="H48">
        <f>SUM(D48:E49)</f>
        <v>14193</v>
      </c>
      <c r="I48">
        <f>D48/$H48</f>
        <v>0.48784612132741495</v>
      </c>
      <c r="J48">
        <f>E48/$H48</f>
        <v>0</v>
      </c>
      <c r="K48">
        <f>ABS((I48+J48)-(I49+J49))</f>
        <v>2.4307757345170156E-2</v>
      </c>
      <c r="L48">
        <f>IF(K48&lt;0.05,1,0)</f>
        <v>1</v>
      </c>
    </row>
    <row r="49" spans="1:12" x14ac:dyDescent="0.2">
      <c r="A49" t="s">
        <v>2466</v>
      </c>
      <c r="B49" t="s">
        <v>1789</v>
      </c>
      <c r="C49">
        <v>1</v>
      </c>
      <c r="D49">
        <v>6833</v>
      </c>
      <c r="E49">
        <v>436</v>
      </c>
      <c r="F49">
        <v>1</v>
      </c>
      <c r="G49">
        <v>0</v>
      </c>
      <c r="H49">
        <f>SUM(D48:E49)</f>
        <v>14193</v>
      </c>
      <c r="I49">
        <f>D49/$H48</f>
        <v>0.48143450996970338</v>
      </c>
      <c r="J49">
        <f>E49/$H48</f>
        <v>3.0719368702881701E-2</v>
      </c>
      <c r="K49">
        <f>ABS((I48+J48)-(I49+J49))</f>
        <v>2.4307757345170156E-2</v>
      </c>
      <c r="L49">
        <f>IF(K48&lt;0.05,1,0)</f>
        <v>1</v>
      </c>
    </row>
    <row r="50" spans="1:12" x14ac:dyDescent="0.2">
      <c r="A50" t="s">
        <v>2608</v>
      </c>
      <c r="B50" t="s">
        <v>254</v>
      </c>
      <c r="C50">
        <v>1</v>
      </c>
      <c r="D50">
        <v>4718</v>
      </c>
      <c r="E50">
        <v>361</v>
      </c>
      <c r="F50">
        <v>0</v>
      </c>
      <c r="G50">
        <v>1</v>
      </c>
      <c r="H50">
        <f>SUM(D50:E51)</f>
        <v>6359</v>
      </c>
      <c r="I50">
        <f>D50/$H50</f>
        <v>0.74194055669130365</v>
      </c>
      <c r="J50">
        <f>E50/$H50</f>
        <v>5.6769932379304923E-2</v>
      </c>
      <c r="K50">
        <f>ABS((I50+J50)-(I51+J51))</f>
        <v>0.5974209781412172</v>
      </c>
      <c r="L50">
        <f>IF(K50&lt;0.05,1,0)</f>
        <v>0</v>
      </c>
    </row>
    <row r="51" spans="1:12" x14ac:dyDescent="0.2">
      <c r="A51" t="s">
        <v>2608</v>
      </c>
      <c r="B51" t="s">
        <v>2281</v>
      </c>
      <c r="C51">
        <v>0</v>
      </c>
      <c r="D51">
        <v>1280</v>
      </c>
      <c r="E51">
        <v>0</v>
      </c>
      <c r="F51">
        <v>0</v>
      </c>
      <c r="G51">
        <v>0</v>
      </c>
      <c r="H51">
        <f>SUM(D50:E51)</f>
        <v>6359</v>
      </c>
      <c r="I51">
        <f>D51/$H50</f>
        <v>0.2012895109293914</v>
      </c>
      <c r="J51">
        <f>E51/$H50</f>
        <v>0</v>
      </c>
      <c r="K51">
        <f>ABS((I50+J50)-(I51+J51))</f>
        <v>0.5974209781412172</v>
      </c>
      <c r="L51">
        <f>IF(K50&lt;0.05,1,0)</f>
        <v>0</v>
      </c>
    </row>
    <row r="52" spans="1:12" x14ac:dyDescent="0.2">
      <c r="A52" t="s">
        <v>2574</v>
      </c>
      <c r="B52" t="s">
        <v>1956</v>
      </c>
      <c r="C52">
        <v>1</v>
      </c>
      <c r="D52">
        <v>5011</v>
      </c>
      <c r="E52">
        <v>242</v>
      </c>
      <c r="F52">
        <v>1</v>
      </c>
      <c r="G52">
        <v>1</v>
      </c>
      <c r="H52">
        <f>SUM(D52:E53)</f>
        <v>8924</v>
      </c>
      <c r="I52">
        <f>D52/$H52</f>
        <v>0.5615194979829673</v>
      </c>
      <c r="J52">
        <f>E52/$H52</f>
        <v>2.7117884356790675E-2</v>
      </c>
      <c r="K52">
        <f>ABS((I52+J52)-(I53+J53))</f>
        <v>0.17727476467951592</v>
      </c>
      <c r="L52">
        <f>IF(K52&lt;0.05,1,0)</f>
        <v>0</v>
      </c>
    </row>
    <row r="53" spans="1:12" x14ac:dyDescent="0.2">
      <c r="A53" t="s">
        <v>2574</v>
      </c>
      <c r="B53" t="s">
        <v>2282</v>
      </c>
      <c r="C53">
        <v>0</v>
      </c>
      <c r="D53">
        <v>3454</v>
      </c>
      <c r="E53">
        <v>217</v>
      </c>
      <c r="F53">
        <v>0</v>
      </c>
      <c r="G53">
        <v>0</v>
      </c>
      <c r="H53">
        <f>SUM(D52:E53)</f>
        <v>8924</v>
      </c>
      <c r="I53">
        <f>D53/$H52</f>
        <v>0.38704616763783056</v>
      </c>
      <c r="J53">
        <f>E53/$H52</f>
        <v>2.4316450022411475E-2</v>
      </c>
      <c r="K53">
        <f>ABS((I52+J52)-(I53+J53))</f>
        <v>0.17727476467951592</v>
      </c>
      <c r="L53">
        <f>IF(K52&lt;0.05,1,0)</f>
        <v>0</v>
      </c>
    </row>
    <row r="54" spans="1:12" x14ac:dyDescent="0.2">
      <c r="A54" t="s">
        <v>2467</v>
      </c>
      <c r="B54" t="s">
        <v>2283</v>
      </c>
      <c r="C54">
        <v>0</v>
      </c>
      <c r="D54">
        <v>5134</v>
      </c>
      <c r="E54">
        <v>294</v>
      </c>
      <c r="F54">
        <v>0</v>
      </c>
      <c r="G54">
        <v>1</v>
      </c>
      <c r="H54">
        <f>SUM(D54:E55)</f>
        <v>11752</v>
      </c>
      <c r="I54">
        <f>D54/$H54</f>
        <v>0.43686181075561609</v>
      </c>
      <c r="J54">
        <f>E54/$H54</f>
        <v>2.5017018379850237E-2</v>
      </c>
      <c r="K54">
        <f>ABS((I54+J54)-(I55+J55))</f>
        <v>7.6242341729067409E-2</v>
      </c>
      <c r="L54">
        <f>IF(K54&lt;0.05,1,0)</f>
        <v>0</v>
      </c>
    </row>
    <row r="55" spans="1:12" x14ac:dyDescent="0.2">
      <c r="A55" t="s">
        <v>2467</v>
      </c>
      <c r="B55" t="s">
        <v>1537</v>
      </c>
      <c r="C55">
        <v>1</v>
      </c>
      <c r="D55">
        <v>6013</v>
      </c>
      <c r="E55">
        <v>311</v>
      </c>
      <c r="F55">
        <v>1</v>
      </c>
      <c r="G55">
        <v>0</v>
      </c>
      <c r="H55">
        <f>SUM(D54:E55)</f>
        <v>11752</v>
      </c>
      <c r="I55">
        <f>D55/$H54</f>
        <v>0.51165759019741319</v>
      </c>
      <c r="J55">
        <f>E55/$H54</f>
        <v>2.6463580667120491E-2</v>
      </c>
      <c r="K55">
        <f>ABS((I54+J54)-(I55+J55))</f>
        <v>7.6242341729067409E-2</v>
      </c>
      <c r="L55">
        <f>IF(K54&lt;0.05,1,0)</f>
        <v>0</v>
      </c>
    </row>
    <row r="56" spans="1:12" x14ac:dyDescent="0.2">
      <c r="A56" t="s">
        <v>2589</v>
      </c>
      <c r="B56" t="s">
        <v>2115</v>
      </c>
      <c r="C56">
        <v>0</v>
      </c>
      <c r="D56">
        <v>7348</v>
      </c>
      <c r="E56">
        <v>0</v>
      </c>
      <c r="F56">
        <v>1</v>
      </c>
      <c r="G56">
        <v>1</v>
      </c>
      <c r="H56">
        <f>SUM(D56:E57)</f>
        <v>14991</v>
      </c>
      <c r="I56">
        <f>D56/$H56</f>
        <v>0.49016076312454138</v>
      </c>
      <c r="J56">
        <f>E56/$H56</f>
        <v>0</v>
      </c>
      <c r="K56">
        <f>ABS((I56+J56)-(I57+J57))</f>
        <v>1.9678473750917247E-2</v>
      </c>
      <c r="L56">
        <f>IF(K56&lt;0.05,1,0)</f>
        <v>1</v>
      </c>
    </row>
    <row r="57" spans="1:12" x14ac:dyDescent="0.2">
      <c r="A57" t="s">
        <v>2589</v>
      </c>
      <c r="B57" t="s">
        <v>567</v>
      </c>
      <c r="C57">
        <v>1</v>
      </c>
      <c r="D57">
        <v>7075</v>
      </c>
      <c r="E57">
        <v>568</v>
      </c>
      <c r="F57">
        <v>0</v>
      </c>
      <c r="G57">
        <v>0</v>
      </c>
      <c r="H57">
        <f>SUM(D56:E57)</f>
        <v>14991</v>
      </c>
      <c r="I57">
        <f>D57/$H56</f>
        <v>0.47194983656860784</v>
      </c>
      <c r="J57">
        <f>E57/$H56</f>
        <v>3.7889400306850778E-2</v>
      </c>
      <c r="K57">
        <f>ABS((I56+J56)-(I57+J57))</f>
        <v>1.9678473750917247E-2</v>
      </c>
      <c r="L57">
        <f>IF(K56&lt;0.05,1,0)</f>
        <v>1</v>
      </c>
    </row>
    <row r="58" spans="1:12" x14ac:dyDescent="0.2">
      <c r="A58" t="s">
        <v>2575</v>
      </c>
      <c r="B58" t="s">
        <v>2285</v>
      </c>
      <c r="C58">
        <v>0</v>
      </c>
      <c r="D58">
        <v>4014</v>
      </c>
      <c r="E58">
        <v>308</v>
      </c>
      <c r="F58">
        <v>0</v>
      </c>
      <c r="G58">
        <v>1</v>
      </c>
      <c r="H58">
        <f>SUM(D58:E59)</f>
        <v>10867</v>
      </c>
      <c r="I58">
        <f>D58/$H58</f>
        <v>0.36937517254071961</v>
      </c>
      <c r="J58">
        <f>E58/$H58</f>
        <v>2.83426888745744E-2</v>
      </c>
      <c r="K58">
        <f>ABS((I58+J58)-(I59+J59))</f>
        <v>0.204564277169412</v>
      </c>
      <c r="L58">
        <f>IF(K58&lt;0.05,1,0)</f>
        <v>0</v>
      </c>
    </row>
    <row r="59" spans="1:12" x14ac:dyDescent="0.2">
      <c r="A59" t="s">
        <v>2575</v>
      </c>
      <c r="B59" t="s">
        <v>2286</v>
      </c>
      <c r="C59">
        <v>1</v>
      </c>
      <c r="D59">
        <v>6206</v>
      </c>
      <c r="E59">
        <v>339</v>
      </c>
      <c r="F59">
        <v>0</v>
      </c>
      <c r="G59">
        <v>0</v>
      </c>
      <c r="H59">
        <f>SUM(D58:E59)</f>
        <v>10867</v>
      </c>
      <c r="I59">
        <f>D59/$H58</f>
        <v>0.5710867764792491</v>
      </c>
      <c r="J59">
        <f>E59/$H58</f>
        <v>3.1195362105456887E-2</v>
      </c>
      <c r="K59">
        <f>ABS((I58+J58)-(I59+J59))</f>
        <v>0.204564277169412</v>
      </c>
      <c r="L59">
        <f>IF(K58&lt;0.05,1,0)</f>
        <v>0</v>
      </c>
    </row>
    <row r="60" spans="1:12" x14ac:dyDescent="0.2">
      <c r="A60" t="s">
        <v>2541</v>
      </c>
      <c r="B60" t="s">
        <v>1543</v>
      </c>
      <c r="C60">
        <v>1</v>
      </c>
      <c r="D60">
        <v>4625</v>
      </c>
      <c r="E60">
        <v>293</v>
      </c>
      <c r="F60">
        <v>1</v>
      </c>
      <c r="G60">
        <v>1</v>
      </c>
      <c r="H60">
        <f>SUM(D60:E61)</f>
        <v>7885</v>
      </c>
      <c r="I60">
        <f>D60/$H60</f>
        <v>0.58655675332910595</v>
      </c>
      <c r="J60">
        <f>E60/$H60</f>
        <v>3.7159162967660114E-2</v>
      </c>
      <c r="K60">
        <f>ABS((I60+J60)-(I61+J61))</f>
        <v>0.24743183259353208</v>
      </c>
      <c r="L60">
        <f>IF(K60&lt;0.05,1,0)</f>
        <v>0</v>
      </c>
    </row>
    <row r="61" spans="1:12" x14ac:dyDescent="0.2">
      <c r="A61" t="s">
        <v>2541</v>
      </c>
      <c r="B61" t="s">
        <v>2289</v>
      </c>
      <c r="C61">
        <v>0</v>
      </c>
      <c r="D61">
        <v>2711</v>
      </c>
      <c r="E61">
        <v>256</v>
      </c>
      <c r="F61">
        <v>0</v>
      </c>
      <c r="G61">
        <v>0</v>
      </c>
      <c r="H61">
        <f>SUM(D60:E61)</f>
        <v>7885</v>
      </c>
      <c r="I61">
        <f>D61/$H60</f>
        <v>0.3438173747622067</v>
      </c>
      <c r="J61">
        <f>E61/$H60</f>
        <v>3.2466708941027267E-2</v>
      </c>
      <c r="K61">
        <f>ABS((I60+J60)-(I61+J61))</f>
        <v>0.24743183259353208</v>
      </c>
      <c r="L61">
        <f>IF(K60&lt;0.05,1,0)</f>
        <v>0</v>
      </c>
    </row>
    <row r="62" spans="1:12" x14ac:dyDescent="0.2">
      <c r="A62" t="s">
        <v>2542</v>
      </c>
      <c r="B62" t="s">
        <v>147</v>
      </c>
      <c r="C62">
        <v>0</v>
      </c>
      <c r="D62">
        <v>5556</v>
      </c>
      <c r="E62">
        <v>326</v>
      </c>
      <c r="F62">
        <v>0</v>
      </c>
      <c r="G62">
        <v>1</v>
      </c>
      <c r="H62">
        <f>SUM(D62:E63)</f>
        <v>13554</v>
      </c>
      <c r="I62">
        <f>D62/$H62</f>
        <v>0.40991589198760514</v>
      </c>
      <c r="J62">
        <f>E62/$H62</f>
        <v>2.4051940386601741E-2</v>
      </c>
      <c r="K62">
        <f>ABS((I62+J62)-(I63+J63))</f>
        <v>0.13206433525158634</v>
      </c>
      <c r="L62">
        <f>IF(K62&lt;0.05,1,0)</f>
        <v>0</v>
      </c>
    </row>
    <row r="63" spans="1:12" x14ac:dyDescent="0.2">
      <c r="A63" t="s">
        <v>2542</v>
      </c>
      <c r="B63" t="s">
        <v>1798</v>
      </c>
      <c r="C63">
        <v>1</v>
      </c>
      <c r="D63">
        <v>7315</v>
      </c>
      <c r="E63">
        <v>357</v>
      </c>
      <c r="F63">
        <v>1</v>
      </c>
      <c r="G63">
        <v>0</v>
      </c>
      <c r="H63">
        <f>SUM(D62:E63)</f>
        <v>13554</v>
      </c>
      <c r="I63">
        <f>D63/$H62</f>
        <v>0.53969307953371704</v>
      </c>
      <c r="J63">
        <f>E63/$H62</f>
        <v>2.6339088092076138E-2</v>
      </c>
      <c r="K63">
        <f>ABS((I62+J62)-(I63+J63))</f>
        <v>0.13206433525158634</v>
      </c>
      <c r="L63">
        <f>IF(K62&lt;0.05,1,0)</f>
        <v>0</v>
      </c>
    </row>
    <row r="64" spans="1:12" x14ac:dyDescent="0.2">
      <c r="A64" t="s">
        <v>2469</v>
      </c>
      <c r="B64" t="s">
        <v>51</v>
      </c>
      <c r="C64">
        <v>1</v>
      </c>
      <c r="D64">
        <v>6920</v>
      </c>
      <c r="E64">
        <v>358</v>
      </c>
      <c r="F64">
        <v>0</v>
      </c>
      <c r="G64">
        <v>1</v>
      </c>
      <c r="H64">
        <f>SUM(D64:E65)</f>
        <v>13650</v>
      </c>
      <c r="I64">
        <f>D64/$H64</f>
        <v>0.50695970695970693</v>
      </c>
      <c r="J64">
        <f>E64/$H64</f>
        <v>2.6227106227106226E-2</v>
      </c>
      <c r="K64">
        <f>ABS((I64+J64)-(I65+J65))</f>
        <v>6.6373626373626371E-2</v>
      </c>
      <c r="L64">
        <f>IF(K64&lt;0.05,1,0)</f>
        <v>0</v>
      </c>
    </row>
    <row r="65" spans="1:12" x14ac:dyDescent="0.2">
      <c r="A65" t="s">
        <v>2469</v>
      </c>
      <c r="B65" t="s">
        <v>2290</v>
      </c>
      <c r="C65">
        <v>0</v>
      </c>
      <c r="D65">
        <v>6040</v>
      </c>
      <c r="E65">
        <v>332</v>
      </c>
      <c r="F65">
        <v>0</v>
      </c>
      <c r="G65">
        <v>0</v>
      </c>
      <c r="H65">
        <f>SUM(D64:E65)</f>
        <v>13650</v>
      </c>
      <c r="I65">
        <f>D65/$H64</f>
        <v>0.44249084249084247</v>
      </c>
      <c r="J65">
        <f>E65/$H64</f>
        <v>2.4322344322344324E-2</v>
      </c>
      <c r="K65">
        <f>ABS((I64+J64)-(I65+J65))</f>
        <v>6.6373626373626371E-2</v>
      </c>
      <c r="L65">
        <f>IF(K64&lt;0.05,1,0)</f>
        <v>0</v>
      </c>
    </row>
    <row r="66" spans="1:12" x14ac:dyDescent="0.2">
      <c r="A66" t="s">
        <v>2590</v>
      </c>
      <c r="B66" t="s">
        <v>2291</v>
      </c>
      <c r="C66">
        <v>0</v>
      </c>
      <c r="D66">
        <v>4961</v>
      </c>
      <c r="E66">
        <v>0</v>
      </c>
      <c r="F66">
        <v>0</v>
      </c>
      <c r="G66">
        <v>1</v>
      </c>
      <c r="H66">
        <f>SUM(D66:E67)</f>
        <v>11554</v>
      </c>
      <c r="I66">
        <f>D66/$H66</f>
        <v>0.42937510818764063</v>
      </c>
      <c r="J66">
        <f>E66/$H66</f>
        <v>0</v>
      </c>
      <c r="K66">
        <f>ABS((I66+J66)-(I67+J67))</f>
        <v>0.14124978362471868</v>
      </c>
      <c r="L66">
        <f>IF(K66&lt;0.05,1,0)</f>
        <v>0</v>
      </c>
    </row>
    <row r="67" spans="1:12" x14ac:dyDescent="0.2">
      <c r="A67" t="s">
        <v>2590</v>
      </c>
      <c r="B67" t="s">
        <v>923</v>
      </c>
      <c r="C67">
        <v>1</v>
      </c>
      <c r="D67">
        <v>6158</v>
      </c>
      <c r="E67">
        <v>435</v>
      </c>
      <c r="F67">
        <v>1</v>
      </c>
      <c r="G67">
        <v>0</v>
      </c>
      <c r="H67">
        <f>SUM(D66:E67)</f>
        <v>11554</v>
      </c>
      <c r="I67">
        <f>D67/$H66</f>
        <v>0.53297559286827068</v>
      </c>
      <c r="J67">
        <f>E67/$H66</f>
        <v>3.7649298944088624E-2</v>
      </c>
      <c r="K67">
        <f>ABS((I66+J66)-(I67+J67))</f>
        <v>0.14124978362471868</v>
      </c>
      <c r="L67">
        <f>IF(K66&lt;0.05,1,0)</f>
        <v>0</v>
      </c>
    </row>
    <row r="68" spans="1:12" x14ac:dyDescent="0.2">
      <c r="A68" t="s">
        <v>2471</v>
      </c>
      <c r="B68" t="s">
        <v>2292</v>
      </c>
      <c r="C68">
        <v>0</v>
      </c>
      <c r="D68">
        <v>3963</v>
      </c>
      <c r="E68">
        <v>208</v>
      </c>
      <c r="F68">
        <v>0</v>
      </c>
      <c r="G68">
        <v>1</v>
      </c>
      <c r="H68">
        <f>SUM(D68:E69)</f>
        <v>11777</v>
      </c>
      <c r="I68">
        <f>D68/$H68</f>
        <v>0.33650335399507514</v>
      </c>
      <c r="J68">
        <f>E68/$H68</f>
        <v>1.7661543686847244E-2</v>
      </c>
      <c r="K68">
        <f>ABS((I68+J68)-(I69+J69))</f>
        <v>0.29167020463615523</v>
      </c>
      <c r="L68">
        <f>IF(K68&lt;0.05,1,0)</f>
        <v>0</v>
      </c>
    </row>
    <row r="69" spans="1:12" x14ac:dyDescent="0.2">
      <c r="A69" t="s">
        <v>2471</v>
      </c>
      <c r="B69" t="s">
        <v>1802</v>
      </c>
      <c r="C69">
        <v>1</v>
      </c>
      <c r="D69">
        <v>7205</v>
      </c>
      <c r="E69">
        <v>401</v>
      </c>
      <c r="F69">
        <v>1</v>
      </c>
      <c r="G69">
        <v>0</v>
      </c>
      <c r="H69">
        <f>SUM(D68:E69)</f>
        <v>11777</v>
      </c>
      <c r="I69">
        <f>D69/$H68</f>
        <v>0.61178568396026156</v>
      </c>
      <c r="J69">
        <f>E69/$H68</f>
        <v>3.404941835781608E-2</v>
      </c>
      <c r="K69">
        <f>ABS((I68+J68)-(I69+J69))</f>
        <v>0.29167020463615523</v>
      </c>
      <c r="L69">
        <f>IF(K68&lt;0.05,1,0)</f>
        <v>0</v>
      </c>
    </row>
    <row r="70" spans="1:12" x14ac:dyDescent="0.2">
      <c r="A70" t="s">
        <v>2543</v>
      </c>
      <c r="B70" t="s">
        <v>2122</v>
      </c>
      <c r="C70">
        <v>0</v>
      </c>
      <c r="D70">
        <v>6396</v>
      </c>
      <c r="E70">
        <v>299</v>
      </c>
      <c r="F70">
        <v>1</v>
      </c>
      <c r="G70">
        <v>1</v>
      </c>
      <c r="H70">
        <f>SUM(D70:E71)</f>
        <v>13863</v>
      </c>
      <c r="I70">
        <f>D70/$H70</f>
        <v>0.46137199740315948</v>
      </c>
      <c r="J70">
        <f>E70/$H70</f>
        <v>2.1568203130635503E-2</v>
      </c>
      <c r="K70">
        <f>ABS((I70+J70)-(I71+J71))</f>
        <v>3.4119598932410067E-2</v>
      </c>
      <c r="L70">
        <f>IF(K70&lt;0.05,1,0)</f>
        <v>1</v>
      </c>
    </row>
    <row r="71" spans="1:12" x14ac:dyDescent="0.2">
      <c r="A71" t="s">
        <v>2543</v>
      </c>
      <c r="B71" t="s">
        <v>2293</v>
      </c>
      <c r="C71">
        <v>1</v>
      </c>
      <c r="D71">
        <v>6768</v>
      </c>
      <c r="E71">
        <v>400</v>
      </c>
      <c r="F71">
        <v>0</v>
      </c>
      <c r="G71">
        <v>0</v>
      </c>
      <c r="H71">
        <f>SUM(D70:E71)</f>
        <v>13863</v>
      </c>
      <c r="I71">
        <f>D71/$H70</f>
        <v>0.48820601601384983</v>
      </c>
      <c r="J71">
        <f>E71/$H70</f>
        <v>2.8853783452355189E-2</v>
      </c>
      <c r="K71">
        <f>ABS((I70+J70)-(I71+J71))</f>
        <v>3.4119598932410067E-2</v>
      </c>
      <c r="L71">
        <f>IF(K70&lt;0.05,1,0)</f>
        <v>1</v>
      </c>
    </row>
    <row r="72" spans="1:12" x14ac:dyDescent="0.2">
      <c r="A72" t="s">
        <v>2546</v>
      </c>
      <c r="B72" t="s">
        <v>1974</v>
      </c>
      <c r="C72">
        <v>1</v>
      </c>
      <c r="D72">
        <v>6594</v>
      </c>
      <c r="E72">
        <v>287</v>
      </c>
      <c r="F72">
        <v>1</v>
      </c>
      <c r="G72">
        <v>1</v>
      </c>
      <c r="H72">
        <f>SUM(D72:E73)</f>
        <v>11947</v>
      </c>
      <c r="I72">
        <f>D72/$H72</f>
        <v>0.55193772495187077</v>
      </c>
      <c r="J72">
        <f>E72/$H72</f>
        <v>2.402276722189671E-2</v>
      </c>
      <c r="K72">
        <f>ABS((I72+J72)-(I73+J73))</f>
        <v>0.15192098434753493</v>
      </c>
      <c r="L72">
        <f>IF(K72&lt;0.05,1,0)</f>
        <v>0</v>
      </c>
    </row>
    <row r="73" spans="1:12" x14ac:dyDescent="0.2">
      <c r="A73" t="s">
        <v>2546</v>
      </c>
      <c r="B73" t="s">
        <v>2123</v>
      </c>
      <c r="C73">
        <v>0</v>
      </c>
      <c r="D73">
        <v>4782</v>
      </c>
      <c r="E73">
        <v>284</v>
      </c>
      <c r="F73">
        <v>0</v>
      </c>
      <c r="G73">
        <v>0</v>
      </c>
      <c r="H73">
        <f>SUM(D72:E73)</f>
        <v>11947</v>
      </c>
      <c r="I73">
        <f>D73/$H72</f>
        <v>0.40026784966937307</v>
      </c>
      <c r="J73">
        <f>E73/$H72</f>
        <v>2.3771658156859464E-2</v>
      </c>
      <c r="K73">
        <f>ABS((I72+J72)-(I73+J73))</f>
        <v>0.15192098434753493</v>
      </c>
      <c r="L73">
        <f>IF(K72&lt;0.05,1,0)</f>
        <v>0</v>
      </c>
    </row>
    <row r="74" spans="1:12" x14ac:dyDescent="0.2">
      <c r="A74" t="s">
        <v>2472</v>
      </c>
      <c r="B74" t="s">
        <v>2296</v>
      </c>
      <c r="C74">
        <v>1</v>
      </c>
      <c r="D74">
        <v>6191</v>
      </c>
      <c r="E74">
        <v>604</v>
      </c>
      <c r="F74">
        <v>0</v>
      </c>
      <c r="G74">
        <v>1</v>
      </c>
      <c r="H74">
        <f>SUM(D74:E75)</f>
        <v>13141</v>
      </c>
      <c r="I74">
        <f>D74/$H74</f>
        <v>0.47112091926033028</v>
      </c>
      <c r="J74">
        <f>E74/$H74</f>
        <v>4.5963016513202955E-2</v>
      </c>
      <c r="K74">
        <f>ABS((I74+J74)-(I75+J75))</f>
        <v>3.416787154706652E-2</v>
      </c>
      <c r="L74">
        <f>IF(K74&lt;0.05,1,0)</f>
        <v>1</v>
      </c>
    </row>
    <row r="75" spans="1:12" x14ac:dyDescent="0.2">
      <c r="A75" t="s">
        <v>2472</v>
      </c>
      <c r="B75" t="s">
        <v>2297</v>
      </c>
      <c r="C75">
        <v>0</v>
      </c>
      <c r="D75">
        <v>6346</v>
      </c>
      <c r="E75">
        <v>0</v>
      </c>
      <c r="F75">
        <v>0</v>
      </c>
      <c r="G75">
        <v>0</v>
      </c>
      <c r="H75">
        <f>SUM(D74:E75)</f>
        <v>13141</v>
      </c>
      <c r="I75">
        <f>D75/$H74</f>
        <v>0.48291606422646677</v>
      </c>
      <c r="J75">
        <f>E75/$H74</f>
        <v>0</v>
      </c>
      <c r="K75">
        <f>ABS((I74+J74)-(I75+J75))</f>
        <v>3.416787154706652E-2</v>
      </c>
      <c r="L75">
        <f>IF(K74&lt;0.05,1,0)</f>
        <v>1</v>
      </c>
    </row>
    <row r="76" spans="1:12" x14ac:dyDescent="0.2">
      <c r="A76" t="s">
        <v>2473</v>
      </c>
      <c r="B76" t="s">
        <v>2125</v>
      </c>
      <c r="C76">
        <v>1</v>
      </c>
      <c r="D76">
        <v>5608</v>
      </c>
      <c r="E76">
        <v>384</v>
      </c>
      <c r="F76">
        <v>1</v>
      </c>
      <c r="G76">
        <v>1</v>
      </c>
      <c r="H76">
        <f>SUM(D76:E77)</f>
        <v>10703</v>
      </c>
      <c r="I76">
        <f>D76/$H76</f>
        <v>0.52396524338970385</v>
      </c>
      <c r="J76">
        <f>E76/$H76</f>
        <v>3.5877791273474728E-2</v>
      </c>
      <c r="K76">
        <f>ABS((I76+J76)-(I77+J77))</f>
        <v>0.11968606932635706</v>
      </c>
      <c r="L76">
        <f>IF(K76&lt;0.05,1,0)</f>
        <v>0</v>
      </c>
    </row>
    <row r="77" spans="1:12" x14ac:dyDescent="0.2">
      <c r="A77" t="s">
        <v>2473</v>
      </c>
      <c r="B77" t="s">
        <v>2298</v>
      </c>
      <c r="C77">
        <v>0</v>
      </c>
      <c r="D77">
        <v>4711</v>
      </c>
      <c r="E77">
        <v>0</v>
      </c>
      <c r="F77">
        <v>0</v>
      </c>
      <c r="G77">
        <v>0</v>
      </c>
      <c r="H77">
        <f>SUM(D76:E77)</f>
        <v>10703</v>
      </c>
      <c r="I77">
        <f>D77/$H76</f>
        <v>0.44015696533682147</v>
      </c>
      <c r="J77">
        <f>E77/$H76</f>
        <v>0</v>
      </c>
      <c r="K77">
        <f>ABS((I76+J76)-(I77+J77))</f>
        <v>0.11968606932635706</v>
      </c>
      <c r="L77">
        <f>IF(K76&lt;0.05,1,0)</f>
        <v>0</v>
      </c>
    </row>
    <row r="78" spans="1:12" x14ac:dyDescent="0.2">
      <c r="A78" t="s">
        <v>2474</v>
      </c>
      <c r="B78" t="s">
        <v>2300</v>
      </c>
      <c r="C78">
        <v>0</v>
      </c>
      <c r="D78">
        <v>5006</v>
      </c>
      <c r="E78">
        <v>0</v>
      </c>
      <c r="F78">
        <v>0</v>
      </c>
      <c r="G78">
        <v>1</v>
      </c>
      <c r="H78">
        <f>SUM(D78:E79)</f>
        <v>10876</v>
      </c>
      <c r="I78">
        <f>D78/$H78</f>
        <v>0.46027951452739979</v>
      </c>
      <c r="J78">
        <f>E78/$H78</f>
        <v>0</v>
      </c>
      <c r="K78">
        <f>ABS((I78+J78)-(I79+J79))</f>
        <v>7.9440970945200418E-2</v>
      </c>
      <c r="L78">
        <f>IF(K78&lt;0.05,1,0)</f>
        <v>0</v>
      </c>
    </row>
    <row r="79" spans="1:12" x14ac:dyDescent="0.2">
      <c r="A79" t="s">
        <v>2474</v>
      </c>
      <c r="B79" t="s">
        <v>536</v>
      </c>
      <c r="C79">
        <v>1</v>
      </c>
      <c r="D79">
        <v>5407</v>
      </c>
      <c r="E79">
        <v>463</v>
      </c>
      <c r="F79">
        <v>1</v>
      </c>
      <c r="G79">
        <v>0</v>
      </c>
      <c r="H79">
        <f>SUM(D78:E79)</f>
        <v>10876</v>
      </c>
      <c r="I79">
        <f>D79/$H78</f>
        <v>0.49714968738506804</v>
      </c>
      <c r="J79">
        <f>E79/$H78</f>
        <v>4.2570798087532183E-2</v>
      </c>
      <c r="K79">
        <f>ABS((I78+J78)-(I79+J79))</f>
        <v>7.9440970945200418E-2</v>
      </c>
      <c r="L79">
        <f>IF(K78&lt;0.05,1,0)</f>
        <v>0</v>
      </c>
    </row>
    <row r="80" spans="1:12" x14ac:dyDescent="0.2">
      <c r="A80" t="s">
        <v>2547</v>
      </c>
      <c r="B80" t="s">
        <v>2126</v>
      </c>
      <c r="C80">
        <v>1</v>
      </c>
      <c r="D80">
        <v>7274</v>
      </c>
      <c r="E80">
        <v>0</v>
      </c>
      <c r="F80">
        <v>1</v>
      </c>
      <c r="G80">
        <v>1</v>
      </c>
      <c r="H80">
        <f>SUM(D80:E81)</f>
        <v>13283</v>
      </c>
      <c r="I80">
        <f>D80/$H80</f>
        <v>0.54761725513814652</v>
      </c>
      <c r="J80">
        <f>E80/$H80</f>
        <v>0</v>
      </c>
      <c r="K80">
        <f>ABS((I80+J80)-(I81+J81))</f>
        <v>9.5234510276293038E-2</v>
      </c>
      <c r="L80">
        <f>IF(K80&lt;0.05,1,0)</f>
        <v>0</v>
      </c>
    </row>
    <row r="81" spans="1:12" x14ac:dyDescent="0.2">
      <c r="A81" t="s">
        <v>2547</v>
      </c>
      <c r="B81" t="s">
        <v>1814</v>
      </c>
      <c r="C81">
        <v>0</v>
      </c>
      <c r="D81">
        <v>5450</v>
      </c>
      <c r="E81">
        <v>559</v>
      </c>
      <c r="F81">
        <v>0</v>
      </c>
      <c r="G81">
        <v>0</v>
      </c>
      <c r="H81">
        <f>SUM(D80:E81)</f>
        <v>13283</v>
      </c>
      <c r="I81">
        <f>D81/$H80</f>
        <v>0.41029887826545208</v>
      </c>
      <c r="J81">
        <f>E81/$H80</f>
        <v>4.2083866596401412E-2</v>
      </c>
      <c r="K81">
        <f>ABS((I80+J80)-(I81+J81))</f>
        <v>9.5234510276293038E-2</v>
      </c>
      <c r="L81">
        <f>IF(K80&lt;0.05,1,0)</f>
        <v>0</v>
      </c>
    </row>
    <row r="82" spans="1:12" x14ac:dyDescent="0.2">
      <c r="A82" t="s">
        <v>2548</v>
      </c>
      <c r="B82" t="s">
        <v>2127</v>
      </c>
      <c r="C82">
        <v>0</v>
      </c>
      <c r="D82">
        <v>5535</v>
      </c>
      <c r="E82">
        <v>0</v>
      </c>
      <c r="F82">
        <v>0</v>
      </c>
      <c r="G82">
        <v>1</v>
      </c>
      <c r="H82">
        <f>SUM(D82:E83)</f>
        <v>13386</v>
      </c>
      <c r="I82">
        <f>D82/$H82</f>
        <v>0.41349170775437022</v>
      </c>
      <c r="J82">
        <f>E82/$H82</f>
        <v>0</v>
      </c>
      <c r="K82">
        <f>ABS((I82+J82)-(I83+J83))</f>
        <v>0.17301658449125951</v>
      </c>
      <c r="L82">
        <f>IF(K82&lt;0.05,1,0)</f>
        <v>0</v>
      </c>
    </row>
    <row r="83" spans="1:12" x14ac:dyDescent="0.2">
      <c r="A83" t="s">
        <v>2548</v>
      </c>
      <c r="B83" t="s">
        <v>1979</v>
      </c>
      <c r="C83">
        <v>1</v>
      </c>
      <c r="D83">
        <v>7242</v>
      </c>
      <c r="E83">
        <v>609</v>
      </c>
      <c r="F83">
        <v>0</v>
      </c>
      <c r="G83">
        <v>0</v>
      </c>
      <c r="H83">
        <f>SUM(D82:E83)</f>
        <v>13386</v>
      </c>
      <c r="I83">
        <f>D83/$H82</f>
        <v>0.54101299865531149</v>
      </c>
      <c r="J83">
        <f>E83/$H82</f>
        <v>4.5495293590318245E-2</v>
      </c>
      <c r="K83">
        <f>ABS((I82+J82)-(I83+J83))</f>
        <v>0.17301658449125951</v>
      </c>
      <c r="L83">
        <f>IF(K82&lt;0.05,1,0)</f>
        <v>0</v>
      </c>
    </row>
    <row r="84" spans="1:12" x14ac:dyDescent="0.2">
      <c r="A84" t="s">
        <v>2591</v>
      </c>
      <c r="B84" t="s">
        <v>2301</v>
      </c>
      <c r="C84">
        <v>0</v>
      </c>
      <c r="D84">
        <v>6713</v>
      </c>
      <c r="E84">
        <v>0</v>
      </c>
      <c r="F84">
        <v>0</v>
      </c>
      <c r="G84">
        <v>1</v>
      </c>
      <c r="H84">
        <f>SUM(D84:E85)</f>
        <v>15326</v>
      </c>
      <c r="I84">
        <f>D84/$H84</f>
        <v>0.43801383270259692</v>
      </c>
      <c r="J84">
        <f>E84/$H84</f>
        <v>0</v>
      </c>
      <c r="K84">
        <f>ABS((I84+J84)-(I85+J85))</f>
        <v>0.12397233459480611</v>
      </c>
      <c r="L84">
        <f>IF(K84&lt;0.05,1,0)</f>
        <v>0</v>
      </c>
    </row>
    <row r="85" spans="1:12" x14ac:dyDescent="0.2">
      <c r="A85" t="s">
        <v>2591</v>
      </c>
      <c r="B85" t="s">
        <v>298</v>
      </c>
      <c r="C85">
        <v>1</v>
      </c>
      <c r="D85">
        <v>8200</v>
      </c>
      <c r="E85">
        <v>413</v>
      </c>
      <c r="F85">
        <v>0</v>
      </c>
      <c r="G85">
        <v>0</v>
      </c>
      <c r="H85">
        <f>SUM(D84:E85)</f>
        <v>15326</v>
      </c>
      <c r="I85">
        <f>D85/$H84</f>
        <v>0.53503849667232151</v>
      </c>
      <c r="J85">
        <f>E85/$H84</f>
        <v>2.6947670625081559E-2</v>
      </c>
      <c r="K85">
        <f>ABS((I84+J84)-(I85+J85))</f>
        <v>0.12397233459480611</v>
      </c>
      <c r="L85">
        <f>IF(K84&lt;0.05,1,0)</f>
        <v>0</v>
      </c>
    </row>
    <row r="86" spans="1:12" x14ac:dyDescent="0.2">
      <c r="A86" t="s">
        <v>2549</v>
      </c>
      <c r="B86" t="s">
        <v>325</v>
      </c>
      <c r="C86">
        <v>0</v>
      </c>
      <c r="D86">
        <v>3326</v>
      </c>
      <c r="E86">
        <v>298</v>
      </c>
      <c r="F86">
        <v>0</v>
      </c>
      <c r="G86">
        <v>1</v>
      </c>
      <c r="H86">
        <f>SUM(D86:E87)</f>
        <v>11605</v>
      </c>
      <c r="I86">
        <f>D86/$H86</f>
        <v>0.2866006031882809</v>
      </c>
      <c r="J86">
        <f>E86/$H86</f>
        <v>2.5678586816027575E-2</v>
      </c>
      <c r="K86">
        <f>ABS((I86+J86)-(I87+J87))</f>
        <v>0.37544161999138304</v>
      </c>
      <c r="L86">
        <f>IF(K86&lt;0.05,1,0)</f>
        <v>0</v>
      </c>
    </row>
    <row r="87" spans="1:12" x14ac:dyDescent="0.2">
      <c r="A87" t="s">
        <v>2549</v>
      </c>
      <c r="B87" t="s">
        <v>1571</v>
      </c>
      <c r="C87">
        <v>1</v>
      </c>
      <c r="D87">
        <v>7981</v>
      </c>
      <c r="E87">
        <v>0</v>
      </c>
      <c r="F87">
        <v>1</v>
      </c>
      <c r="G87">
        <v>0</v>
      </c>
      <c r="H87">
        <f>SUM(D86:E87)</f>
        <v>11605</v>
      </c>
      <c r="I87">
        <f>D87/$H86</f>
        <v>0.68772080999569152</v>
      </c>
      <c r="J87">
        <f>E87/$H86</f>
        <v>0</v>
      </c>
      <c r="K87">
        <f>ABS((I86+J86)-(I87+J87))</f>
        <v>0.37544161999138304</v>
      </c>
      <c r="L87">
        <f>IF(K86&lt;0.05,1,0)</f>
        <v>0</v>
      </c>
    </row>
    <row r="88" spans="1:12" x14ac:dyDescent="0.2">
      <c r="A88" t="s">
        <v>2475</v>
      </c>
      <c r="B88" t="s">
        <v>2131</v>
      </c>
      <c r="C88">
        <v>1</v>
      </c>
      <c r="D88">
        <v>6867</v>
      </c>
      <c r="E88">
        <v>285</v>
      </c>
      <c r="F88">
        <v>1</v>
      </c>
      <c r="G88">
        <v>1</v>
      </c>
      <c r="H88">
        <f>SUM(D88:E89)</f>
        <v>13827</v>
      </c>
      <c r="I88">
        <f>D88/$H88</f>
        <v>0.49663701453677589</v>
      </c>
      <c r="J88">
        <f>E88/$H88</f>
        <v>2.0611846387502714E-2</v>
      </c>
      <c r="K88">
        <f>ABS((I88+J88)-(I89+J89))</f>
        <v>3.449772184855715E-2</v>
      </c>
      <c r="L88">
        <f>IF(K88&lt;0.05,1,0)</f>
        <v>1</v>
      </c>
    </row>
    <row r="89" spans="1:12" x14ac:dyDescent="0.2">
      <c r="A89" t="s">
        <v>2475</v>
      </c>
      <c r="B89" t="s">
        <v>1818</v>
      </c>
      <c r="C89">
        <v>0</v>
      </c>
      <c r="D89">
        <v>6205</v>
      </c>
      <c r="E89">
        <v>470</v>
      </c>
      <c r="F89">
        <v>0</v>
      </c>
      <c r="G89">
        <v>0</v>
      </c>
      <c r="H89">
        <f>SUM(D88:E89)</f>
        <v>13827</v>
      </c>
      <c r="I89">
        <f>D89/$H88</f>
        <v>0.44875967310334852</v>
      </c>
      <c r="J89">
        <f>E89/$H88</f>
        <v>3.3991465972372896E-2</v>
      </c>
      <c r="K89">
        <f>ABS((I88+J88)-(I89+J89))</f>
        <v>3.449772184855715E-2</v>
      </c>
      <c r="L89">
        <f>IF(K88&lt;0.05,1,0)</f>
        <v>1</v>
      </c>
    </row>
    <row r="90" spans="1:12" x14ac:dyDescent="0.2">
      <c r="A90" t="s">
        <v>2476</v>
      </c>
      <c r="B90" t="s">
        <v>246</v>
      </c>
      <c r="C90">
        <v>1</v>
      </c>
      <c r="D90">
        <v>4401</v>
      </c>
      <c r="E90">
        <v>327</v>
      </c>
      <c r="F90">
        <v>1</v>
      </c>
      <c r="G90">
        <v>1</v>
      </c>
      <c r="H90">
        <f>SUM(D90:E91)</f>
        <v>9205</v>
      </c>
      <c r="I90">
        <f>D90/$H90</f>
        <v>0.47810972297664311</v>
      </c>
      <c r="J90">
        <f>E90/$H90</f>
        <v>3.5524171645844649E-2</v>
      </c>
      <c r="K90">
        <f>ABS((I90+J90)-(I91+J91))</f>
        <v>2.7267789244975527E-2</v>
      </c>
      <c r="L90">
        <f>IF(K90&lt;0.05,1,0)</f>
        <v>1</v>
      </c>
    </row>
    <row r="91" spans="1:12" x14ac:dyDescent="0.2">
      <c r="A91" t="s">
        <v>2476</v>
      </c>
      <c r="B91" t="s">
        <v>2302</v>
      </c>
      <c r="C91">
        <v>0</v>
      </c>
      <c r="D91">
        <v>4221</v>
      </c>
      <c r="E91">
        <v>256</v>
      </c>
      <c r="F91">
        <v>0</v>
      </c>
      <c r="G91">
        <v>0</v>
      </c>
      <c r="H91">
        <f>SUM(D90:E91)</f>
        <v>9205</v>
      </c>
      <c r="I91">
        <f>D91/$H90</f>
        <v>0.45855513307984791</v>
      </c>
      <c r="J91">
        <f>E91/$H90</f>
        <v>2.7810972297664313E-2</v>
      </c>
      <c r="K91">
        <f>ABS((I90+J90)-(I91+J91))</f>
        <v>2.7267789244975527E-2</v>
      </c>
      <c r="L91">
        <f>IF(K90&lt;0.05,1,0)</f>
        <v>1</v>
      </c>
    </row>
    <row r="92" spans="1:12" x14ac:dyDescent="0.2">
      <c r="A92" t="s">
        <v>2592</v>
      </c>
      <c r="B92" t="s">
        <v>2303</v>
      </c>
      <c r="C92">
        <v>0</v>
      </c>
      <c r="D92">
        <v>6122</v>
      </c>
      <c r="E92">
        <v>212</v>
      </c>
      <c r="F92">
        <v>0</v>
      </c>
      <c r="G92">
        <v>1</v>
      </c>
      <c r="H92">
        <f>SUM(D92:E93)</f>
        <v>14834</v>
      </c>
      <c r="I92">
        <f>D92/$H92</f>
        <v>0.41270055278414453</v>
      </c>
      <c r="J92">
        <f>E92/$H92</f>
        <v>1.4291492517190238E-2</v>
      </c>
      <c r="K92">
        <f>ABS((I92+J92)-(I93+J93))</f>
        <v>0.14601590939733039</v>
      </c>
      <c r="L92">
        <f>IF(K92&lt;0.05,1,0)</f>
        <v>0</v>
      </c>
    </row>
    <row r="93" spans="1:12" x14ac:dyDescent="0.2">
      <c r="A93" t="s">
        <v>2592</v>
      </c>
      <c r="B93" t="s">
        <v>255</v>
      </c>
      <c r="C93">
        <v>1</v>
      </c>
      <c r="D93">
        <v>8209</v>
      </c>
      <c r="E93">
        <v>291</v>
      </c>
      <c r="F93">
        <v>1</v>
      </c>
      <c r="G93">
        <v>0</v>
      </c>
      <c r="H93">
        <f>SUM(D92:E93)</f>
        <v>14834</v>
      </c>
      <c r="I93">
        <f>D93/$H92</f>
        <v>0.55339085883780503</v>
      </c>
      <c r="J93">
        <f>E93/$H92</f>
        <v>1.9617095860860186E-2</v>
      </c>
      <c r="K93">
        <f>ABS((I92+J92)-(I93+J93))</f>
        <v>0.14601590939733039</v>
      </c>
      <c r="L93">
        <f>IF(K92&lt;0.05,1,0)</f>
        <v>0</v>
      </c>
    </row>
    <row r="94" spans="1:12" x14ac:dyDescent="0.2">
      <c r="A94" t="s">
        <v>2477</v>
      </c>
      <c r="B94" t="s">
        <v>2304</v>
      </c>
      <c r="C94">
        <v>0</v>
      </c>
      <c r="D94">
        <v>4856</v>
      </c>
      <c r="E94">
        <v>205</v>
      </c>
      <c r="F94">
        <v>0</v>
      </c>
      <c r="G94">
        <v>1</v>
      </c>
      <c r="H94">
        <f>SUM(D94:E95)</f>
        <v>12871</v>
      </c>
      <c r="I94">
        <f>D94/$H94</f>
        <v>0.37728226245047003</v>
      </c>
      <c r="J94">
        <f>E94/$H94</f>
        <v>1.5927278377748426E-2</v>
      </c>
      <c r="K94">
        <f>ABS((I94+J94)-(I95+J95))</f>
        <v>0.21358091834356308</v>
      </c>
      <c r="L94">
        <f>IF(K94&lt;0.05,1,0)</f>
        <v>0</v>
      </c>
    </row>
    <row r="95" spans="1:12" x14ac:dyDescent="0.2">
      <c r="A95" t="s">
        <v>2477</v>
      </c>
      <c r="B95" t="s">
        <v>1981</v>
      </c>
      <c r="C95">
        <v>1</v>
      </c>
      <c r="D95">
        <v>7221</v>
      </c>
      <c r="E95">
        <v>589</v>
      </c>
      <c r="F95">
        <v>1</v>
      </c>
      <c r="G95">
        <v>0</v>
      </c>
      <c r="H95">
        <f>SUM(D94:E95)</f>
        <v>12871</v>
      </c>
      <c r="I95">
        <f>D95/$H94</f>
        <v>0.56102866910107996</v>
      </c>
      <c r="J95">
        <f>E95/$H94</f>
        <v>4.576179007070158E-2</v>
      </c>
      <c r="K95">
        <f>ABS((I94+J94)-(I95+J95))</f>
        <v>0.21358091834356308</v>
      </c>
      <c r="L95">
        <f>IF(K94&lt;0.05,1,0)</f>
        <v>0</v>
      </c>
    </row>
    <row r="96" spans="1:12" x14ac:dyDescent="0.2">
      <c r="A96" t="s">
        <v>2550</v>
      </c>
      <c r="B96" t="s">
        <v>2305</v>
      </c>
      <c r="C96">
        <v>0</v>
      </c>
      <c r="D96">
        <v>4342</v>
      </c>
      <c r="E96">
        <v>0</v>
      </c>
      <c r="F96">
        <v>0</v>
      </c>
      <c r="G96">
        <v>1</v>
      </c>
      <c r="H96">
        <f>SUM(D96:E97)</f>
        <v>13095</v>
      </c>
      <c r="I96">
        <f>D96/$H96</f>
        <v>0.3315769377625048</v>
      </c>
      <c r="J96">
        <f>E96/$H96</f>
        <v>0</v>
      </c>
      <c r="K96">
        <f>ABS((I96+J96)-(I97+J97))</f>
        <v>0.33684612447499035</v>
      </c>
      <c r="L96">
        <f>IF(K96&lt;0.05,1,0)</f>
        <v>0</v>
      </c>
    </row>
    <row r="97" spans="1:12" x14ac:dyDescent="0.2">
      <c r="A97" t="s">
        <v>2550</v>
      </c>
      <c r="B97" t="s">
        <v>1822</v>
      </c>
      <c r="C97">
        <v>1</v>
      </c>
      <c r="D97">
        <v>8458</v>
      </c>
      <c r="E97">
        <v>295</v>
      </c>
      <c r="F97">
        <v>1</v>
      </c>
      <c r="G97">
        <v>0</v>
      </c>
      <c r="H97">
        <f>SUM(D96:E97)</f>
        <v>13095</v>
      </c>
      <c r="I97">
        <f>D97/$H96</f>
        <v>0.64589537991599844</v>
      </c>
      <c r="J97">
        <f>E97/$H96</f>
        <v>2.2527682321496753E-2</v>
      </c>
      <c r="K97">
        <f>ABS((I96+J96)-(I97+J97))</f>
        <v>0.33684612447499035</v>
      </c>
      <c r="L97">
        <f>IF(K96&lt;0.05,1,0)</f>
        <v>0</v>
      </c>
    </row>
    <row r="98" spans="1:12" x14ac:dyDescent="0.2">
      <c r="A98" t="s">
        <v>2479</v>
      </c>
      <c r="B98" t="s">
        <v>438</v>
      </c>
      <c r="C98">
        <v>1</v>
      </c>
      <c r="D98">
        <v>4269</v>
      </c>
      <c r="E98">
        <v>234</v>
      </c>
      <c r="F98">
        <v>1</v>
      </c>
      <c r="G98">
        <v>1</v>
      </c>
      <c r="H98">
        <f>SUM(D98:E99)</f>
        <v>6171</v>
      </c>
      <c r="I98">
        <f>D98/$H98</f>
        <v>0.69178415167719975</v>
      </c>
      <c r="J98">
        <f>E98/$H98</f>
        <v>3.7919299951385516E-2</v>
      </c>
      <c r="K98">
        <f>ABS((I98+J98)-(I99+J99))</f>
        <v>0.4594069032571706</v>
      </c>
      <c r="L98">
        <f>IF(K98&lt;0.05,1,0)</f>
        <v>0</v>
      </c>
    </row>
    <row r="99" spans="1:12" x14ac:dyDescent="0.2">
      <c r="A99" t="s">
        <v>2479</v>
      </c>
      <c r="B99" t="s">
        <v>2309</v>
      </c>
      <c r="C99">
        <v>0</v>
      </c>
      <c r="D99">
        <v>1668</v>
      </c>
      <c r="E99">
        <v>0</v>
      </c>
      <c r="F99">
        <v>0</v>
      </c>
      <c r="G99">
        <v>0</v>
      </c>
      <c r="H99">
        <f>SUM(D98:E99)</f>
        <v>6171</v>
      </c>
      <c r="I99">
        <f>D99/$H98</f>
        <v>0.2702965483714147</v>
      </c>
      <c r="J99">
        <f>E99/$H98</f>
        <v>0</v>
      </c>
      <c r="K99">
        <f>ABS((I98+J98)-(I99+J99))</f>
        <v>0.4594069032571706</v>
      </c>
      <c r="L99">
        <f>IF(K98&lt;0.05,1,0)</f>
        <v>0</v>
      </c>
    </row>
    <row r="100" spans="1:12" x14ac:dyDescent="0.2">
      <c r="A100" t="s">
        <v>2577</v>
      </c>
      <c r="B100" t="s">
        <v>2311</v>
      </c>
      <c r="C100">
        <v>1</v>
      </c>
      <c r="D100">
        <v>4261</v>
      </c>
      <c r="E100">
        <v>196</v>
      </c>
      <c r="F100">
        <v>0</v>
      </c>
      <c r="G100">
        <v>1</v>
      </c>
      <c r="H100">
        <f>SUM(D100:E101)</f>
        <v>8427</v>
      </c>
      <c r="I100">
        <f>D100/$H100</f>
        <v>0.50563664412009024</v>
      </c>
      <c r="J100">
        <f>E100/$H100</f>
        <v>2.3258573632372138E-2</v>
      </c>
      <c r="K100">
        <f>ABS((I100+J100)-(I101+J101))</f>
        <v>5.7790435504924687E-2</v>
      </c>
      <c r="L100">
        <f>IF(K100&lt;0.05,1,0)</f>
        <v>0</v>
      </c>
    </row>
    <row r="101" spans="1:12" x14ac:dyDescent="0.2">
      <c r="A101" t="s">
        <v>2577</v>
      </c>
      <c r="B101" t="s">
        <v>1986</v>
      </c>
      <c r="C101">
        <v>0</v>
      </c>
      <c r="D101">
        <v>3539</v>
      </c>
      <c r="E101">
        <v>431</v>
      </c>
      <c r="F101">
        <v>1</v>
      </c>
      <c r="G101">
        <v>0</v>
      </c>
      <c r="H101">
        <f>SUM(D100:E101)</f>
        <v>8427</v>
      </c>
      <c r="I101">
        <f>D101/$H100</f>
        <v>0.41995965349471936</v>
      </c>
      <c r="J101">
        <f>E101/$H100</f>
        <v>5.114512875281832E-2</v>
      </c>
      <c r="K101">
        <f>ABS((I100+J100)-(I101+J101))</f>
        <v>5.7790435504924687E-2</v>
      </c>
      <c r="L101">
        <f>IF(K100&lt;0.05,1,0)</f>
        <v>0</v>
      </c>
    </row>
    <row r="102" spans="1:12" x14ac:dyDescent="0.2">
      <c r="A102" t="s">
        <v>2609</v>
      </c>
      <c r="B102" t="s">
        <v>2142</v>
      </c>
      <c r="C102">
        <v>0</v>
      </c>
      <c r="D102">
        <v>5676</v>
      </c>
      <c r="E102">
        <v>0</v>
      </c>
      <c r="F102">
        <v>0</v>
      </c>
      <c r="G102">
        <v>1</v>
      </c>
      <c r="H102">
        <f>SUM(D102:E103)</f>
        <v>14851</v>
      </c>
      <c r="I102">
        <f>D102/$H102</f>
        <v>0.38219648508517945</v>
      </c>
      <c r="J102">
        <f>E102/$H102</f>
        <v>0</v>
      </c>
      <c r="K102">
        <f>ABS((I102+J102)-(I103+J103))</f>
        <v>0.2356070298296411</v>
      </c>
      <c r="L102">
        <f>IF(K102&lt;0.05,1,0)</f>
        <v>0</v>
      </c>
    </row>
    <row r="103" spans="1:12" x14ac:dyDescent="0.2">
      <c r="A103" t="s">
        <v>2609</v>
      </c>
      <c r="B103" t="s">
        <v>1593</v>
      </c>
      <c r="C103">
        <v>1</v>
      </c>
      <c r="D103">
        <v>8779</v>
      </c>
      <c r="E103">
        <v>396</v>
      </c>
      <c r="F103">
        <v>1</v>
      </c>
      <c r="G103">
        <v>0</v>
      </c>
      <c r="H103">
        <f>SUM(D102:E103)</f>
        <v>14851</v>
      </c>
      <c r="I103">
        <f>D103/$H102</f>
        <v>0.59113864386236614</v>
      </c>
      <c r="J103">
        <f>E103/$H102</f>
        <v>2.6664871052454381E-2</v>
      </c>
      <c r="K103">
        <f>ABS((I102+J102)-(I103+J103))</f>
        <v>0.2356070298296411</v>
      </c>
      <c r="L103">
        <f>IF(K102&lt;0.05,1,0)</f>
        <v>0</v>
      </c>
    </row>
    <row r="104" spans="1:12" x14ac:dyDescent="0.2">
      <c r="A104" t="s">
        <v>2482</v>
      </c>
      <c r="B104" t="s">
        <v>2313</v>
      </c>
      <c r="C104">
        <v>0</v>
      </c>
      <c r="D104">
        <v>5788</v>
      </c>
      <c r="E104">
        <v>0</v>
      </c>
      <c r="F104">
        <v>0</v>
      </c>
      <c r="G104">
        <v>1</v>
      </c>
      <c r="H104">
        <f>SUM(D104:E105)</f>
        <v>12297</v>
      </c>
      <c r="I104">
        <f>D104/$H104</f>
        <v>0.47068390664389687</v>
      </c>
      <c r="J104">
        <f>E104/$H104</f>
        <v>0</v>
      </c>
      <c r="K104">
        <f>ABS((I104+J104)-(I105+J105))</f>
        <v>5.8632186712206213E-2</v>
      </c>
      <c r="L104">
        <f>IF(K104&lt;0.05,1,0)</f>
        <v>0</v>
      </c>
    </row>
    <row r="105" spans="1:12" x14ac:dyDescent="0.2">
      <c r="A105" t="s">
        <v>2482</v>
      </c>
      <c r="B105" t="s">
        <v>2144</v>
      </c>
      <c r="C105">
        <v>1</v>
      </c>
      <c r="D105">
        <v>6079</v>
      </c>
      <c r="E105">
        <v>430</v>
      </c>
      <c r="F105">
        <v>1</v>
      </c>
      <c r="G105">
        <v>0</v>
      </c>
      <c r="H105">
        <f>SUM(D104:E105)</f>
        <v>12297</v>
      </c>
      <c r="I105">
        <f>D105/$H104</f>
        <v>0.49434821501179149</v>
      </c>
      <c r="J105">
        <f>E105/$H104</f>
        <v>3.4967878344311622E-2</v>
      </c>
      <c r="K105">
        <f>ABS((I104+J104)-(I105+J105))</f>
        <v>5.8632186712206213E-2</v>
      </c>
      <c r="L105">
        <f>IF(K104&lt;0.05,1,0)</f>
        <v>0</v>
      </c>
    </row>
    <row r="106" spans="1:12" x14ac:dyDescent="0.2">
      <c r="A106" t="s">
        <v>2485</v>
      </c>
      <c r="B106" t="s">
        <v>718</v>
      </c>
      <c r="C106">
        <v>0</v>
      </c>
      <c r="D106">
        <v>4734</v>
      </c>
      <c r="E106">
        <v>553</v>
      </c>
      <c r="F106">
        <v>0</v>
      </c>
      <c r="G106">
        <v>1</v>
      </c>
      <c r="H106">
        <f>SUM(D106:E107)</f>
        <v>13846</v>
      </c>
      <c r="I106">
        <f>D106/$H106</f>
        <v>0.34190379893109923</v>
      </c>
      <c r="J106">
        <f>E106/$H106</f>
        <v>3.9939332659251772E-2</v>
      </c>
      <c r="K106">
        <f>ABS((I106+J106)-(I107+J107))</f>
        <v>0.23631373681929801</v>
      </c>
      <c r="L106">
        <f>IF(K106&lt;0.05,1,0)</f>
        <v>0</v>
      </c>
    </row>
    <row r="107" spans="1:12" x14ac:dyDescent="0.2">
      <c r="A107" t="s">
        <v>2485</v>
      </c>
      <c r="B107" t="s">
        <v>2149</v>
      </c>
      <c r="C107">
        <v>1</v>
      </c>
      <c r="D107">
        <v>8559</v>
      </c>
      <c r="E107">
        <v>0</v>
      </c>
      <c r="F107">
        <v>1</v>
      </c>
      <c r="G107">
        <v>0</v>
      </c>
      <c r="H107">
        <f>SUM(D106:E107)</f>
        <v>13846</v>
      </c>
      <c r="I107">
        <f>D107/$H106</f>
        <v>0.61815686840964901</v>
      </c>
      <c r="J107">
        <f>E107/$H106</f>
        <v>0</v>
      </c>
      <c r="K107">
        <f>ABS((I106+J106)-(I107+J107))</f>
        <v>0.23631373681929801</v>
      </c>
      <c r="L107">
        <f>IF(K106&lt;0.05,1,0)</f>
        <v>0</v>
      </c>
    </row>
    <row r="108" spans="1:12" x14ac:dyDescent="0.2">
      <c r="A108" t="s">
        <v>2486</v>
      </c>
      <c r="B108" t="s">
        <v>2317</v>
      </c>
      <c r="C108">
        <v>0</v>
      </c>
      <c r="D108">
        <v>5542</v>
      </c>
      <c r="E108">
        <v>0</v>
      </c>
      <c r="F108">
        <v>0</v>
      </c>
      <c r="G108">
        <v>1</v>
      </c>
      <c r="H108">
        <f>SUM(D108:E109)</f>
        <v>13402</v>
      </c>
      <c r="I108">
        <f>D108/$H108</f>
        <v>0.41352037009401582</v>
      </c>
      <c r="J108">
        <f>E108/$H108</f>
        <v>0</v>
      </c>
      <c r="K108">
        <f>ABS((I108+J108)-(I109+J109))</f>
        <v>0.1729592598119683</v>
      </c>
      <c r="L108">
        <f>IF(K108&lt;0.05,1,0)</f>
        <v>0</v>
      </c>
    </row>
    <row r="109" spans="1:12" x14ac:dyDescent="0.2">
      <c r="A109" t="s">
        <v>2486</v>
      </c>
      <c r="B109" t="s">
        <v>1995</v>
      </c>
      <c r="C109">
        <v>1</v>
      </c>
      <c r="D109">
        <v>7377</v>
      </c>
      <c r="E109">
        <v>483</v>
      </c>
      <c r="F109">
        <v>1</v>
      </c>
      <c r="G109">
        <v>0</v>
      </c>
      <c r="H109">
        <f>SUM(D108:E109)</f>
        <v>13402</v>
      </c>
      <c r="I109">
        <f>D109/$H108</f>
        <v>0.55044023280107446</v>
      </c>
      <c r="J109">
        <f>E109/$H108</f>
        <v>3.6039397104909714E-2</v>
      </c>
      <c r="K109">
        <f>ABS((I108+J108)-(I109+J109))</f>
        <v>0.1729592598119683</v>
      </c>
      <c r="L109">
        <f>IF(K108&lt;0.05,1,0)</f>
        <v>0</v>
      </c>
    </row>
    <row r="110" spans="1:12" x14ac:dyDescent="0.2">
      <c r="A110" t="s">
        <v>2610</v>
      </c>
      <c r="B110" t="s">
        <v>2318</v>
      </c>
      <c r="C110">
        <v>1</v>
      </c>
      <c r="D110">
        <v>5810</v>
      </c>
      <c r="E110">
        <v>313</v>
      </c>
      <c r="F110">
        <v>0</v>
      </c>
      <c r="G110">
        <v>1</v>
      </c>
      <c r="H110">
        <f>SUM(D110:E111)</f>
        <v>11350</v>
      </c>
      <c r="I110">
        <f>D110/$H110</f>
        <v>0.51189427312775326</v>
      </c>
      <c r="J110">
        <f>E110/$H110</f>
        <v>2.7577092511013215E-2</v>
      </c>
      <c r="K110">
        <f>ABS((I110+J110)-(I111+J111))</f>
        <v>7.894273127753304E-2</v>
      </c>
      <c r="L110">
        <f>IF(K110&lt;0.05,1,0)</f>
        <v>0</v>
      </c>
    </row>
    <row r="111" spans="1:12" x14ac:dyDescent="0.2">
      <c r="A111" t="s">
        <v>2610</v>
      </c>
      <c r="B111" t="s">
        <v>2319</v>
      </c>
      <c r="C111">
        <v>0</v>
      </c>
      <c r="D111">
        <v>5227</v>
      </c>
      <c r="E111">
        <v>0</v>
      </c>
      <c r="F111">
        <v>0</v>
      </c>
      <c r="G111">
        <v>0</v>
      </c>
      <c r="H111">
        <f>SUM(D110:E111)</f>
        <v>11350</v>
      </c>
      <c r="I111">
        <f>D111/$H110</f>
        <v>0.46052863436123348</v>
      </c>
      <c r="J111">
        <f>E111/$H110</f>
        <v>0</v>
      </c>
      <c r="K111">
        <f>ABS((I110+J110)-(I111+J111))</f>
        <v>7.894273127753304E-2</v>
      </c>
      <c r="L111">
        <f>IF(K110&lt;0.05,1,0)</f>
        <v>0</v>
      </c>
    </row>
    <row r="112" spans="1:12" x14ac:dyDescent="0.2">
      <c r="A112" t="s">
        <v>2594</v>
      </c>
      <c r="B112" t="s">
        <v>1607</v>
      </c>
      <c r="C112">
        <v>1</v>
      </c>
      <c r="D112">
        <v>6143</v>
      </c>
      <c r="E112">
        <v>0</v>
      </c>
      <c r="F112">
        <v>1</v>
      </c>
      <c r="G112">
        <v>1</v>
      </c>
      <c r="H112">
        <f>SUM(D112:E113)</f>
        <v>11952</v>
      </c>
      <c r="I112">
        <f>D112/$H112</f>
        <v>0.51397255689424359</v>
      </c>
      <c r="J112">
        <f>E112/$H112</f>
        <v>0</v>
      </c>
      <c r="K112">
        <f>ABS((I112+J112)-(I113+J113))</f>
        <v>2.7945113788487241E-2</v>
      </c>
      <c r="L112">
        <f>IF(K112&lt;0.05,1,0)</f>
        <v>1</v>
      </c>
    </row>
    <row r="113" spans="1:12" x14ac:dyDescent="0.2">
      <c r="A113" t="s">
        <v>2594</v>
      </c>
      <c r="B113" t="s">
        <v>2150</v>
      </c>
      <c r="C113">
        <v>0</v>
      </c>
      <c r="D113">
        <v>5556</v>
      </c>
      <c r="E113">
        <v>253</v>
      </c>
      <c r="F113">
        <v>0</v>
      </c>
      <c r="G113">
        <v>0</v>
      </c>
      <c r="H113">
        <f>SUM(D112:E113)</f>
        <v>11952</v>
      </c>
      <c r="I113">
        <f>D113/$H112</f>
        <v>0.46485943775100402</v>
      </c>
      <c r="J113">
        <f>E113/$H112</f>
        <v>2.1168005354752342E-2</v>
      </c>
      <c r="K113">
        <f>ABS((I112+J112)-(I113+J113))</f>
        <v>2.7945113788487241E-2</v>
      </c>
      <c r="L113">
        <f>IF(K112&lt;0.05,1,0)</f>
        <v>1</v>
      </c>
    </row>
    <row r="114" spans="1:12" x14ac:dyDescent="0.2">
      <c r="A114" t="s">
        <v>2611</v>
      </c>
      <c r="B114" t="s">
        <v>1609</v>
      </c>
      <c r="C114">
        <v>1</v>
      </c>
      <c r="D114">
        <v>4108</v>
      </c>
      <c r="E114">
        <v>304</v>
      </c>
      <c r="F114">
        <v>1</v>
      </c>
      <c r="G114">
        <v>1</v>
      </c>
      <c r="H114">
        <f>SUM(D114:E115)</f>
        <v>6434</v>
      </c>
      <c r="I114">
        <f>D114/$H114</f>
        <v>0.63848305875038858</v>
      </c>
      <c r="J114">
        <f>E114/$H114</f>
        <v>4.7248989741995651E-2</v>
      </c>
      <c r="K114">
        <f>ABS((I114+J114)-(I115+J115))</f>
        <v>0.37146409698476845</v>
      </c>
      <c r="L114">
        <f>IF(K114&lt;0.05,1,0)</f>
        <v>0</v>
      </c>
    </row>
    <row r="115" spans="1:12" x14ac:dyDescent="0.2">
      <c r="A115" t="s">
        <v>2611</v>
      </c>
      <c r="B115" t="s">
        <v>2320</v>
      </c>
      <c r="C115">
        <v>0</v>
      </c>
      <c r="D115">
        <v>2022</v>
      </c>
      <c r="E115">
        <v>0</v>
      </c>
      <c r="F115">
        <v>0</v>
      </c>
      <c r="G115">
        <v>0</v>
      </c>
      <c r="H115">
        <f>SUM(D114:E115)</f>
        <v>6434</v>
      </c>
      <c r="I115">
        <f>D115/$H114</f>
        <v>0.31426795150761577</v>
      </c>
      <c r="J115">
        <f>E115/$H114</f>
        <v>0</v>
      </c>
      <c r="K115">
        <f>ABS((I114+J114)-(I115+J115))</f>
        <v>0.37146409698476845</v>
      </c>
      <c r="L115">
        <f>IF(K114&lt;0.05,1,0)</f>
        <v>0</v>
      </c>
    </row>
    <row r="116" spans="1:12" x14ac:dyDescent="0.2">
      <c r="A116" t="s">
        <v>2487</v>
      </c>
      <c r="B116" t="s">
        <v>1613</v>
      </c>
      <c r="C116">
        <v>1</v>
      </c>
      <c r="D116">
        <v>6057</v>
      </c>
      <c r="E116">
        <v>198</v>
      </c>
      <c r="F116">
        <v>0</v>
      </c>
      <c r="G116">
        <v>1</v>
      </c>
      <c r="H116">
        <f>SUM(D116:E117)</f>
        <v>11841</v>
      </c>
      <c r="I116">
        <f>D116/$H116</f>
        <v>0.51152774258930833</v>
      </c>
      <c r="J116">
        <f>E116/$H116</f>
        <v>1.6721560678996706E-2</v>
      </c>
      <c r="K116">
        <f>ABS((I116+J116)-(I117+J117))</f>
        <v>5.6498606536610041E-2</v>
      </c>
      <c r="L116">
        <f>IF(K116&lt;0.05,1,0)</f>
        <v>0</v>
      </c>
    </row>
    <row r="117" spans="1:12" x14ac:dyDescent="0.2">
      <c r="A117" t="s">
        <v>2487</v>
      </c>
      <c r="B117" t="s">
        <v>2321</v>
      </c>
      <c r="C117">
        <v>0</v>
      </c>
      <c r="D117">
        <v>5383</v>
      </c>
      <c r="E117">
        <v>203</v>
      </c>
      <c r="F117">
        <v>0</v>
      </c>
      <c r="G117">
        <v>0</v>
      </c>
      <c r="H117">
        <f>SUM(D116:E117)</f>
        <v>11841</v>
      </c>
      <c r="I117">
        <f>D117/$H116</f>
        <v>0.45460687441939024</v>
      </c>
      <c r="J117">
        <f>E117/$H116</f>
        <v>1.7143822312304702E-2</v>
      </c>
      <c r="K117">
        <f>ABS((I116+J116)-(I117+J117))</f>
        <v>5.6498606536610041E-2</v>
      </c>
      <c r="L117">
        <f>IF(K116&lt;0.05,1,0)</f>
        <v>0</v>
      </c>
    </row>
    <row r="118" spans="1:12" x14ac:dyDescent="0.2">
      <c r="A118" t="s">
        <v>2595</v>
      </c>
      <c r="B118" t="s">
        <v>2322</v>
      </c>
      <c r="C118">
        <v>0</v>
      </c>
      <c r="D118">
        <v>4783</v>
      </c>
      <c r="E118">
        <v>0</v>
      </c>
      <c r="F118">
        <v>0</v>
      </c>
      <c r="G118">
        <v>1</v>
      </c>
      <c r="H118">
        <f>SUM(D118:E119)</f>
        <v>13846</v>
      </c>
      <c r="I118">
        <f>D118/$H118</f>
        <v>0.34544272714141266</v>
      </c>
      <c r="J118">
        <f>E118/$H118</f>
        <v>0</v>
      </c>
      <c r="K118">
        <f>ABS((I118+J118)-(I119+J119))</f>
        <v>0.30911454571717467</v>
      </c>
      <c r="L118">
        <f>IF(K118&lt;0.05,1,0)</f>
        <v>0</v>
      </c>
    </row>
    <row r="119" spans="1:12" x14ac:dyDescent="0.2">
      <c r="A119" t="s">
        <v>2595</v>
      </c>
      <c r="B119" t="s">
        <v>1615</v>
      </c>
      <c r="C119">
        <v>1</v>
      </c>
      <c r="D119">
        <v>8497</v>
      </c>
      <c r="E119">
        <v>566</v>
      </c>
      <c r="F119">
        <v>1</v>
      </c>
      <c r="G119">
        <v>0</v>
      </c>
      <c r="H119">
        <f>SUM(D118:E119)</f>
        <v>13846</v>
      </c>
      <c r="I119">
        <f>D119/$H118</f>
        <v>0.613679040878232</v>
      </c>
      <c r="J119">
        <f>E119/$H118</f>
        <v>4.087823198035534E-2</v>
      </c>
      <c r="K119">
        <f>ABS((I118+J118)-(I119+J119))</f>
        <v>0.30911454571717467</v>
      </c>
      <c r="L119">
        <f>IF(K118&lt;0.05,1,0)</f>
        <v>0</v>
      </c>
    </row>
    <row r="120" spans="1:12" x14ac:dyDescent="0.2">
      <c r="A120" t="s">
        <v>2551</v>
      </c>
      <c r="B120" t="s">
        <v>2323</v>
      </c>
      <c r="C120">
        <v>0</v>
      </c>
      <c r="D120">
        <v>4589</v>
      </c>
      <c r="E120">
        <v>216</v>
      </c>
      <c r="F120">
        <v>0</v>
      </c>
      <c r="G120">
        <v>1</v>
      </c>
      <c r="H120">
        <f>SUM(D120:E121)</f>
        <v>15180</v>
      </c>
      <c r="I120">
        <f>D120/$H120</f>
        <v>0.3023056653491436</v>
      </c>
      <c r="J120">
        <f>E120/$H120</f>
        <v>1.4229249011857707E-2</v>
      </c>
      <c r="K120">
        <f>ABS((I120+J120)-(I121+J121))</f>
        <v>0.36693017127799737</v>
      </c>
      <c r="L120">
        <f>IF(K120&lt;0.05,1,0)</f>
        <v>0</v>
      </c>
    </row>
    <row r="121" spans="1:12" x14ac:dyDescent="0.2">
      <c r="A121" t="s">
        <v>2551</v>
      </c>
      <c r="B121" t="s">
        <v>1616</v>
      </c>
      <c r="C121">
        <v>1</v>
      </c>
      <c r="D121">
        <v>9760</v>
      </c>
      <c r="E121">
        <v>615</v>
      </c>
      <c r="F121">
        <v>1</v>
      </c>
      <c r="G121">
        <v>0</v>
      </c>
      <c r="H121">
        <f>SUM(D120:E121)</f>
        <v>15180</v>
      </c>
      <c r="I121">
        <f>D121/$H120</f>
        <v>0.64295125164690381</v>
      </c>
      <c r="J121">
        <f>E121/$H120</f>
        <v>4.0513833992094864E-2</v>
      </c>
      <c r="K121">
        <f>ABS((I120+J120)-(I121+J121))</f>
        <v>0.36693017127799737</v>
      </c>
      <c r="L121">
        <f>IF(K120&lt;0.05,1,0)</f>
        <v>0</v>
      </c>
    </row>
    <row r="122" spans="1:12" x14ac:dyDescent="0.2">
      <c r="A122" t="s">
        <v>2578</v>
      </c>
      <c r="B122" t="s">
        <v>1999</v>
      </c>
      <c r="C122">
        <v>1</v>
      </c>
      <c r="D122">
        <v>6392</v>
      </c>
      <c r="E122">
        <v>318</v>
      </c>
      <c r="F122">
        <v>1</v>
      </c>
      <c r="G122">
        <v>1</v>
      </c>
      <c r="H122">
        <f>SUM(D122:E123)</f>
        <v>10065</v>
      </c>
      <c r="I122">
        <f>D122/$H122</f>
        <v>0.63507203179334326</v>
      </c>
      <c r="J122">
        <f>E122/$H122</f>
        <v>3.1594634873323396E-2</v>
      </c>
      <c r="K122">
        <f>ABS((I122+J122)-(I123+J123))</f>
        <v>0.33333333333333331</v>
      </c>
      <c r="L122">
        <f>IF(K122&lt;0.05,1,0)</f>
        <v>0</v>
      </c>
    </row>
    <row r="123" spans="1:12" x14ac:dyDescent="0.2">
      <c r="A123" t="s">
        <v>2578</v>
      </c>
      <c r="B123" t="s">
        <v>2324</v>
      </c>
      <c r="C123">
        <v>0</v>
      </c>
      <c r="D123">
        <v>3355</v>
      </c>
      <c r="E123">
        <v>0</v>
      </c>
      <c r="F123">
        <v>0</v>
      </c>
      <c r="G123">
        <v>0</v>
      </c>
      <c r="H123">
        <f>SUM(D122:E123)</f>
        <v>10065</v>
      </c>
      <c r="I123">
        <f>D123/$H122</f>
        <v>0.33333333333333331</v>
      </c>
      <c r="J123">
        <f>E123/$H122</f>
        <v>0</v>
      </c>
      <c r="K123">
        <f>ABS((I122+J122)-(I123+J123))</f>
        <v>0.33333333333333331</v>
      </c>
      <c r="L123">
        <f>IF(K122&lt;0.05,1,0)</f>
        <v>0</v>
      </c>
    </row>
    <row r="124" spans="1:12" x14ac:dyDescent="0.2">
      <c r="A124" t="s">
        <v>2488</v>
      </c>
      <c r="B124" t="s">
        <v>2325</v>
      </c>
      <c r="C124">
        <v>0</v>
      </c>
      <c r="D124">
        <v>5351</v>
      </c>
      <c r="E124">
        <v>0</v>
      </c>
      <c r="F124">
        <v>0</v>
      </c>
      <c r="G124">
        <v>1</v>
      </c>
      <c r="H124">
        <f>SUM(D124:E125)</f>
        <v>14717</v>
      </c>
      <c r="I124">
        <f>D124/$H124</f>
        <v>0.3635931235985595</v>
      </c>
      <c r="J124">
        <f>E124/$H124</f>
        <v>0</v>
      </c>
      <c r="K124">
        <f>ABS((I124+J124)-(I125+J125))</f>
        <v>0.27281375280288106</v>
      </c>
      <c r="L124">
        <f>IF(K124&lt;0.05,1,0)</f>
        <v>0</v>
      </c>
    </row>
    <row r="125" spans="1:12" x14ac:dyDescent="0.2">
      <c r="A125" t="s">
        <v>2488</v>
      </c>
      <c r="B125" t="s">
        <v>1619</v>
      </c>
      <c r="C125">
        <v>1</v>
      </c>
      <c r="D125">
        <v>8870</v>
      </c>
      <c r="E125">
        <v>496</v>
      </c>
      <c r="F125">
        <v>1</v>
      </c>
      <c r="G125">
        <v>0</v>
      </c>
      <c r="H125">
        <f>SUM(D124:E125)</f>
        <v>14717</v>
      </c>
      <c r="I125">
        <f>D125/$H124</f>
        <v>0.60270435550723656</v>
      </c>
      <c r="J125">
        <f>E125/$H124</f>
        <v>3.3702520894203981E-2</v>
      </c>
      <c r="K125">
        <f>ABS((I124+J124)-(I125+J125))</f>
        <v>0.27281375280288106</v>
      </c>
      <c r="L125">
        <f>IF(K124&lt;0.05,1,0)</f>
        <v>0</v>
      </c>
    </row>
    <row r="126" spans="1:12" x14ac:dyDescent="0.2">
      <c r="A126" t="s">
        <v>2579</v>
      </c>
      <c r="B126" t="s">
        <v>2326</v>
      </c>
      <c r="C126">
        <v>0</v>
      </c>
      <c r="D126">
        <v>6703</v>
      </c>
      <c r="E126">
        <v>345</v>
      </c>
      <c r="F126">
        <v>0</v>
      </c>
      <c r="G126">
        <v>1</v>
      </c>
      <c r="H126">
        <f>SUM(D126:E127)</f>
        <v>14103</v>
      </c>
      <c r="I126">
        <f>D126/$H126</f>
        <v>0.47528894561440826</v>
      </c>
      <c r="J126">
        <f>E126/$H126</f>
        <v>2.4462880238247182E-2</v>
      </c>
      <c r="K126">
        <f>ABS((I126+J126)-(I127+J127))</f>
        <v>4.9634829468914177E-4</v>
      </c>
      <c r="L126">
        <f>IF(K126&lt;0.05,1,0)</f>
        <v>1</v>
      </c>
    </row>
    <row r="127" spans="1:12" x14ac:dyDescent="0.2">
      <c r="A127" t="s">
        <v>2579</v>
      </c>
      <c r="B127" t="s">
        <v>2002</v>
      </c>
      <c r="C127">
        <v>1</v>
      </c>
      <c r="D127">
        <v>6748</v>
      </c>
      <c r="E127">
        <v>307</v>
      </c>
      <c r="F127">
        <v>1</v>
      </c>
      <c r="G127">
        <v>0</v>
      </c>
      <c r="H127">
        <f>SUM(D126:E127)</f>
        <v>14103</v>
      </c>
      <c r="I127">
        <f>D127/$H126</f>
        <v>0.4784797560802666</v>
      </c>
      <c r="J127">
        <f>E127/$H126</f>
        <v>2.1768418067077928E-2</v>
      </c>
      <c r="K127">
        <f>ABS((I126+J126)-(I127+J127))</f>
        <v>4.9634829468914177E-4</v>
      </c>
      <c r="L127">
        <f>IF(K126&lt;0.05,1,0)</f>
        <v>1</v>
      </c>
    </row>
    <row r="128" spans="1:12" x14ac:dyDescent="0.2">
      <c r="A128" t="s">
        <v>2597</v>
      </c>
      <c r="B128" t="s">
        <v>1625</v>
      </c>
      <c r="C128">
        <v>1</v>
      </c>
      <c r="D128">
        <v>6797</v>
      </c>
      <c r="E128">
        <v>638</v>
      </c>
      <c r="F128">
        <v>1</v>
      </c>
      <c r="G128">
        <v>1</v>
      </c>
      <c r="H128">
        <f>SUM(D128:E129)</f>
        <v>9741</v>
      </c>
      <c r="I128">
        <f>D128/$H128</f>
        <v>0.69777230263833279</v>
      </c>
      <c r="J128">
        <f>E128/$H128</f>
        <v>6.549635561030695E-2</v>
      </c>
      <c r="K128">
        <f>ABS((I128+J128)-(I129+J129))</f>
        <v>0.52653731649727953</v>
      </c>
      <c r="L128">
        <f>IF(K128&lt;0.05,1,0)</f>
        <v>0</v>
      </c>
    </row>
    <row r="129" spans="1:12" x14ac:dyDescent="0.2">
      <c r="A129" t="s">
        <v>2597</v>
      </c>
      <c r="B129" t="s">
        <v>2328</v>
      </c>
      <c r="C129">
        <v>0</v>
      </c>
      <c r="D129">
        <v>2152</v>
      </c>
      <c r="E129">
        <v>154</v>
      </c>
      <c r="F129">
        <v>0</v>
      </c>
      <c r="G129">
        <v>0</v>
      </c>
      <c r="H129">
        <f>SUM(D128:E129)</f>
        <v>9741</v>
      </c>
      <c r="I129">
        <f>D129/$H128</f>
        <v>0.22092187660404475</v>
      </c>
      <c r="J129">
        <f>E129/$H128</f>
        <v>1.5809465147315471E-2</v>
      </c>
      <c r="K129">
        <f>ABS((I128+J128)-(I129+J129))</f>
        <v>0.52653731649727953</v>
      </c>
      <c r="L129">
        <f>IF(K128&lt;0.05,1,0)</f>
        <v>0</v>
      </c>
    </row>
    <row r="130" spans="1:12" x14ac:dyDescent="0.2">
      <c r="A130" t="s">
        <v>2553</v>
      </c>
      <c r="B130" t="s">
        <v>2165</v>
      </c>
      <c r="C130">
        <v>1</v>
      </c>
      <c r="D130">
        <v>6042</v>
      </c>
      <c r="E130">
        <v>0</v>
      </c>
      <c r="F130">
        <v>1</v>
      </c>
      <c r="G130">
        <v>1</v>
      </c>
      <c r="H130">
        <f>SUM(D130:E131)</f>
        <v>7942</v>
      </c>
      <c r="I130">
        <f>D130/$H130</f>
        <v>0.76076555023923442</v>
      </c>
      <c r="J130">
        <f>E130/$H130</f>
        <v>0</v>
      </c>
      <c r="K130">
        <f>ABS((I130+J130)-(I131+J131))</f>
        <v>0.52153110047846885</v>
      </c>
      <c r="L130">
        <f>IF(K130&lt;0.05,1,0)</f>
        <v>0</v>
      </c>
    </row>
    <row r="131" spans="1:12" x14ac:dyDescent="0.2">
      <c r="A131" t="s">
        <v>2553</v>
      </c>
      <c r="B131" t="s">
        <v>2051</v>
      </c>
      <c r="C131">
        <v>0</v>
      </c>
      <c r="D131">
        <v>1745</v>
      </c>
      <c r="E131">
        <v>155</v>
      </c>
      <c r="F131">
        <v>0</v>
      </c>
      <c r="G131">
        <v>0</v>
      </c>
      <c r="H131">
        <f>SUM(D130:E131)</f>
        <v>7942</v>
      </c>
      <c r="I131">
        <f>D131/$H130</f>
        <v>0.21971795517501888</v>
      </c>
      <c r="J131">
        <f>E131/$H130</f>
        <v>1.9516494585746662E-2</v>
      </c>
      <c r="K131">
        <f>ABS((I130+J130)-(I131+J131))</f>
        <v>0.52153110047846885</v>
      </c>
      <c r="L131">
        <f>IF(K130&lt;0.05,1,0)</f>
        <v>0</v>
      </c>
    </row>
    <row r="132" spans="1:12" x14ac:dyDescent="0.2">
      <c r="A132" t="s">
        <v>2489</v>
      </c>
      <c r="B132" t="s">
        <v>1616</v>
      </c>
      <c r="C132">
        <v>0</v>
      </c>
      <c r="D132">
        <v>4551</v>
      </c>
      <c r="E132">
        <v>244</v>
      </c>
      <c r="F132">
        <v>0</v>
      </c>
      <c r="G132">
        <v>1</v>
      </c>
      <c r="H132">
        <f>SUM(D132:E133)</f>
        <v>11570</v>
      </c>
      <c r="I132">
        <f>D132/$H132</f>
        <v>0.39334485738980118</v>
      </c>
      <c r="J132">
        <f>E132/$H132</f>
        <v>2.1089023336214346E-2</v>
      </c>
      <c r="K132">
        <f>ABS((I132+J132)-(I133+J133))</f>
        <v>0.171132238547969</v>
      </c>
      <c r="L132">
        <f>IF(K132&lt;0.05,1,0)</f>
        <v>0</v>
      </c>
    </row>
    <row r="133" spans="1:12" x14ac:dyDescent="0.2">
      <c r="A133" t="s">
        <v>2489</v>
      </c>
      <c r="B133" t="s">
        <v>2329</v>
      </c>
      <c r="C133">
        <v>1</v>
      </c>
      <c r="D133">
        <v>6364</v>
      </c>
      <c r="E133">
        <v>411</v>
      </c>
      <c r="F133">
        <v>0</v>
      </c>
      <c r="G133">
        <v>0</v>
      </c>
      <c r="H133">
        <f>SUM(D132:E133)</f>
        <v>11570</v>
      </c>
      <c r="I133">
        <f>D133/$H132</f>
        <v>0.55004321521175459</v>
      </c>
      <c r="J133">
        <f>E133/$H132</f>
        <v>3.5522904062229903E-2</v>
      </c>
      <c r="K133">
        <f>ABS((I132+J132)-(I133+J133))</f>
        <v>0.171132238547969</v>
      </c>
      <c r="L133">
        <f>IF(K132&lt;0.05,1,0)</f>
        <v>0</v>
      </c>
    </row>
    <row r="134" spans="1:12" x14ac:dyDescent="0.2">
      <c r="A134" t="s">
        <v>2490</v>
      </c>
      <c r="B134" t="s">
        <v>2168</v>
      </c>
      <c r="C134">
        <v>1</v>
      </c>
      <c r="D134">
        <v>6892</v>
      </c>
      <c r="E134">
        <v>539</v>
      </c>
      <c r="F134">
        <v>1</v>
      </c>
      <c r="G134">
        <v>1</v>
      </c>
      <c r="H134">
        <f>SUM(D134:E135)</f>
        <v>11376</v>
      </c>
      <c r="I134">
        <f>D134/$H134</f>
        <v>0.60583684950773553</v>
      </c>
      <c r="J134">
        <f>E134/$H134</f>
        <v>4.7380450070323488E-2</v>
      </c>
      <c r="K134">
        <f>ABS((I134+J134)-(I135+J135))</f>
        <v>0.30643459915611804</v>
      </c>
      <c r="L134">
        <f>IF(K134&lt;0.05,1,0)</f>
        <v>0</v>
      </c>
    </row>
    <row r="135" spans="1:12" x14ac:dyDescent="0.2">
      <c r="A135" t="s">
        <v>2490</v>
      </c>
      <c r="B135" t="s">
        <v>2169</v>
      </c>
      <c r="C135">
        <v>0</v>
      </c>
      <c r="D135">
        <v>3945</v>
      </c>
      <c r="E135">
        <v>0</v>
      </c>
      <c r="F135">
        <v>0</v>
      </c>
      <c r="G135">
        <v>0</v>
      </c>
      <c r="H135">
        <f>SUM(D134:E135)</f>
        <v>11376</v>
      </c>
      <c r="I135">
        <f>D135/$H134</f>
        <v>0.34678270042194093</v>
      </c>
      <c r="J135">
        <f>E135/$H134</f>
        <v>0</v>
      </c>
      <c r="K135">
        <f>ABS((I134+J134)-(I135+J135))</f>
        <v>0.30643459915611804</v>
      </c>
      <c r="L135">
        <f>IF(K134&lt;0.05,1,0)</f>
        <v>0</v>
      </c>
    </row>
    <row r="136" spans="1:12" x14ac:dyDescent="0.2">
      <c r="A136" t="s">
        <v>2555</v>
      </c>
      <c r="B136" t="s">
        <v>73</v>
      </c>
      <c r="C136">
        <v>1</v>
      </c>
      <c r="D136">
        <v>7683</v>
      </c>
      <c r="E136">
        <v>558</v>
      </c>
      <c r="F136">
        <v>1</v>
      </c>
      <c r="G136">
        <v>1</v>
      </c>
      <c r="H136">
        <f>SUM(D136:E137)</f>
        <v>15343</v>
      </c>
      <c r="I136">
        <f>D136/$H136</f>
        <v>0.50074952747181123</v>
      </c>
      <c r="J136">
        <f>E136/$H136</f>
        <v>3.6368376458319758E-2</v>
      </c>
      <c r="K136">
        <f>ABS((I136+J136)-(I137+J137))</f>
        <v>7.4235807860262015E-2</v>
      </c>
      <c r="L136">
        <f>IF(K136&lt;0.05,1,0)</f>
        <v>0</v>
      </c>
    </row>
    <row r="137" spans="1:12" x14ac:dyDescent="0.2">
      <c r="A137" t="s">
        <v>2555</v>
      </c>
      <c r="B137" t="s">
        <v>1632</v>
      </c>
      <c r="C137">
        <v>0</v>
      </c>
      <c r="D137">
        <v>7102</v>
      </c>
      <c r="E137">
        <v>0</v>
      </c>
      <c r="F137">
        <v>0</v>
      </c>
      <c r="G137">
        <v>0</v>
      </c>
      <c r="H137">
        <f>SUM(D136:E137)</f>
        <v>15343</v>
      </c>
      <c r="I137">
        <f>D137/$H136</f>
        <v>0.46288209606986902</v>
      </c>
      <c r="J137">
        <f>E137/$H136</f>
        <v>0</v>
      </c>
      <c r="K137">
        <f>ABS((I136+J136)-(I137+J137))</f>
        <v>7.4235807860262015E-2</v>
      </c>
      <c r="L137">
        <f>IF(K136&lt;0.05,1,0)</f>
        <v>0</v>
      </c>
    </row>
    <row r="138" spans="1:12" x14ac:dyDescent="0.2">
      <c r="A138" t="s">
        <v>2491</v>
      </c>
      <c r="B138" t="s">
        <v>2170</v>
      </c>
      <c r="C138">
        <v>1</v>
      </c>
      <c r="D138">
        <v>7770</v>
      </c>
      <c r="E138">
        <v>327</v>
      </c>
      <c r="F138">
        <v>1</v>
      </c>
      <c r="G138">
        <v>1</v>
      </c>
      <c r="H138">
        <f>SUM(D138:E139)</f>
        <v>14029</v>
      </c>
      <c r="I138">
        <f>D138/$H138</f>
        <v>0.55385273362320908</v>
      </c>
      <c r="J138">
        <f>E138/$H138</f>
        <v>2.330886021811961E-2</v>
      </c>
      <c r="K138">
        <f>ABS((I138+J138)-(I139+J139))</f>
        <v>0.15432318768265735</v>
      </c>
      <c r="L138">
        <f>IF(K138&lt;0.05,1,0)</f>
        <v>0</v>
      </c>
    </row>
    <row r="139" spans="1:12" x14ac:dyDescent="0.2">
      <c r="A139" t="s">
        <v>2491</v>
      </c>
      <c r="B139" t="s">
        <v>2330</v>
      </c>
      <c r="C139">
        <v>0</v>
      </c>
      <c r="D139">
        <v>5687</v>
      </c>
      <c r="E139">
        <v>245</v>
      </c>
      <c r="F139">
        <v>0</v>
      </c>
      <c r="G139">
        <v>0</v>
      </c>
      <c r="H139">
        <f>SUM(D138:E139)</f>
        <v>14029</v>
      </c>
      <c r="I139">
        <f>D139/$H138</f>
        <v>0.40537458122460618</v>
      </c>
      <c r="J139">
        <f>E139/$H138</f>
        <v>1.7463824934065151E-2</v>
      </c>
      <c r="K139">
        <f>ABS((I138+J138)-(I139+J139))</f>
        <v>0.15432318768265735</v>
      </c>
      <c r="L139">
        <f>IF(K138&lt;0.05,1,0)</f>
        <v>0</v>
      </c>
    </row>
    <row r="140" spans="1:12" x14ac:dyDescent="0.2">
      <c r="A140" t="s">
        <v>2556</v>
      </c>
      <c r="B140" t="s">
        <v>1634</v>
      </c>
      <c r="C140">
        <v>1</v>
      </c>
      <c r="D140">
        <v>6355</v>
      </c>
      <c r="E140">
        <v>0</v>
      </c>
      <c r="F140">
        <v>1</v>
      </c>
      <c r="G140">
        <v>1</v>
      </c>
      <c r="H140">
        <f>SUM(D140:E141)</f>
        <v>12590</v>
      </c>
      <c r="I140">
        <f>D140/$H140</f>
        <v>0.50476568705321689</v>
      </c>
      <c r="J140">
        <f>E140/$H140</f>
        <v>0</v>
      </c>
      <c r="K140">
        <f>ABS((I140+J140)-(I141+J141))</f>
        <v>9.5313741064337321E-3</v>
      </c>
      <c r="L140">
        <f>IF(K140&lt;0.05,1,0)</f>
        <v>1</v>
      </c>
    </row>
    <row r="141" spans="1:12" x14ac:dyDescent="0.2">
      <c r="A141" t="s">
        <v>2556</v>
      </c>
      <c r="B141" t="s">
        <v>186</v>
      </c>
      <c r="C141">
        <v>0</v>
      </c>
      <c r="D141">
        <v>5957</v>
      </c>
      <c r="E141">
        <v>278</v>
      </c>
      <c r="F141">
        <v>0</v>
      </c>
      <c r="G141">
        <v>0</v>
      </c>
      <c r="H141">
        <f>SUM(D140:E141)</f>
        <v>12590</v>
      </c>
      <c r="I141">
        <f>D141/$H140</f>
        <v>0.47315329626687846</v>
      </c>
      <c r="J141">
        <f>E141/$H140</f>
        <v>2.2081016679904687E-2</v>
      </c>
      <c r="K141">
        <f>ABS((I140+J140)-(I141+J141))</f>
        <v>9.5313741064337321E-3</v>
      </c>
      <c r="L141">
        <f>IF(K140&lt;0.05,1,0)</f>
        <v>1</v>
      </c>
    </row>
    <row r="142" spans="1:12" x14ac:dyDescent="0.2">
      <c r="A142" t="s">
        <v>2492</v>
      </c>
      <c r="B142" t="s">
        <v>2173</v>
      </c>
      <c r="C142">
        <v>1</v>
      </c>
      <c r="D142">
        <v>5346</v>
      </c>
      <c r="E142">
        <v>564</v>
      </c>
      <c r="F142">
        <v>1</v>
      </c>
      <c r="G142">
        <v>1</v>
      </c>
      <c r="H142">
        <f>SUM(D142:E143)</f>
        <v>9914</v>
      </c>
      <c r="I142">
        <f>D142/$H142</f>
        <v>0.53923744200121038</v>
      </c>
      <c r="J142">
        <f>E142/$H142</f>
        <v>5.6889247528747224E-2</v>
      </c>
      <c r="K142">
        <f>ABS((I142+J142)-(I143+J143))</f>
        <v>0.19225337905991524</v>
      </c>
      <c r="L142">
        <f>IF(K142&lt;0.05,1,0)</f>
        <v>0</v>
      </c>
    </row>
    <row r="143" spans="1:12" x14ac:dyDescent="0.2">
      <c r="A143" t="s">
        <v>2492</v>
      </c>
      <c r="B143" t="s">
        <v>2331</v>
      </c>
      <c r="C143">
        <v>0</v>
      </c>
      <c r="D143">
        <v>4004</v>
      </c>
      <c r="E143">
        <v>0</v>
      </c>
      <c r="F143">
        <v>0</v>
      </c>
      <c r="G143">
        <v>0</v>
      </c>
      <c r="H143">
        <f>SUM(D142:E143)</f>
        <v>9914</v>
      </c>
      <c r="I143">
        <f>D143/$H142</f>
        <v>0.40387331047004238</v>
      </c>
      <c r="J143">
        <f>E143/$H142</f>
        <v>0</v>
      </c>
      <c r="K143">
        <f>ABS((I142+J142)-(I143+J143))</f>
        <v>0.19225337905991524</v>
      </c>
      <c r="L143">
        <f>IF(K142&lt;0.05,1,0)</f>
        <v>0</v>
      </c>
    </row>
    <row r="144" spans="1:12" x14ac:dyDescent="0.2">
      <c r="A144" t="s">
        <v>2580</v>
      </c>
      <c r="B144" t="s">
        <v>2176</v>
      </c>
      <c r="C144">
        <v>0</v>
      </c>
      <c r="D144">
        <v>6658</v>
      </c>
      <c r="E144">
        <v>286</v>
      </c>
      <c r="F144">
        <v>0</v>
      </c>
      <c r="G144">
        <v>1</v>
      </c>
      <c r="H144">
        <f>SUM(D144:E145)</f>
        <v>14275</v>
      </c>
      <c r="I144">
        <f>D144/$H144</f>
        <v>0.46640980735551663</v>
      </c>
      <c r="J144">
        <f>E144/$H144</f>
        <v>2.0035026269702275E-2</v>
      </c>
      <c r="K144">
        <f>ABS((I144+J144)-(I145+J145))</f>
        <v>2.7110332749562149E-2</v>
      </c>
      <c r="L144">
        <f>IF(K144&lt;0.05,1,0)</f>
        <v>1</v>
      </c>
    </row>
    <row r="145" spans="1:12" x14ac:dyDescent="0.2">
      <c r="A145" t="s">
        <v>2580</v>
      </c>
      <c r="B145" t="s">
        <v>1639</v>
      </c>
      <c r="C145">
        <v>1</v>
      </c>
      <c r="D145">
        <v>7331</v>
      </c>
      <c r="E145">
        <v>0</v>
      </c>
      <c r="F145">
        <v>1</v>
      </c>
      <c r="G145">
        <v>0</v>
      </c>
      <c r="H145">
        <f>SUM(D144:E145)</f>
        <v>14275</v>
      </c>
      <c r="I145">
        <f>D145/$H144</f>
        <v>0.51355516637478105</v>
      </c>
      <c r="J145">
        <f>E145/$H144</f>
        <v>0</v>
      </c>
      <c r="K145">
        <f>ABS((I144+J144)-(I145+J145))</f>
        <v>2.7110332749562149E-2</v>
      </c>
      <c r="L145">
        <f>IF(K144&lt;0.05,1,0)</f>
        <v>1</v>
      </c>
    </row>
    <row r="146" spans="1:12" x14ac:dyDescent="0.2">
      <c r="A146" t="s">
        <v>2557</v>
      </c>
      <c r="B146" t="s">
        <v>2333</v>
      </c>
      <c r="C146">
        <v>0</v>
      </c>
      <c r="D146">
        <v>6086</v>
      </c>
      <c r="E146">
        <v>259</v>
      </c>
      <c r="F146">
        <v>0</v>
      </c>
      <c r="G146">
        <v>1</v>
      </c>
      <c r="H146">
        <f>SUM(D146:E147)</f>
        <v>15079</v>
      </c>
      <c r="I146">
        <f>D146/$H146</f>
        <v>0.40360766629086808</v>
      </c>
      <c r="J146">
        <f>E146/$H146</f>
        <v>1.7176205318655085E-2</v>
      </c>
      <c r="K146">
        <f>ABS((I146+J146)-(I147+J147))</f>
        <v>0.15843225678095368</v>
      </c>
      <c r="L146">
        <f>IF(K146&lt;0.05,1,0)</f>
        <v>0</v>
      </c>
    </row>
    <row r="147" spans="1:12" x14ac:dyDescent="0.2">
      <c r="A147" t="s">
        <v>2557</v>
      </c>
      <c r="B147" t="s">
        <v>2011</v>
      </c>
      <c r="C147">
        <v>1</v>
      </c>
      <c r="D147">
        <v>8248</v>
      </c>
      <c r="E147">
        <v>486</v>
      </c>
      <c r="F147">
        <v>1</v>
      </c>
      <c r="G147">
        <v>0</v>
      </c>
      <c r="H147">
        <f>SUM(D146:E147)</f>
        <v>15079</v>
      </c>
      <c r="I147">
        <f>D147/$H146</f>
        <v>0.5469858743948538</v>
      </c>
      <c r="J147">
        <f>E147/$H146</f>
        <v>3.223025399562305E-2</v>
      </c>
      <c r="K147">
        <f>ABS((I146+J146)-(I147+J147))</f>
        <v>0.15843225678095368</v>
      </c>
      <c r="L147">
        <f>IF(K146&lt;0.05,1,0)</f>
        <v>0</v>
      </c>
    </row>
    <row r="148" spans="1:12" x14ac:dyDescent="0.2">
      <c r="A148" t="s">
        <v>2494</v>
      </c>
      <c r="B148" t="s">
        <v>1853</v>
      </c>
      <c r="C148">
        <v>1</v>
      </c>
      <c r="D148">
        <v>5169</v>
      </c>
      <c r="E148">
        <v>298</v>
      </c>
      <c r="F148">
        <v>1</v>
      </c>
      <c r="G148">
        <v>1</v>
      </c>
      <c r="H148">
        <f>SUM(D148:E149)</f>
        <v>8884</v>
      </c>
      <c r="I148">
        <f>D148/$H148</f>
        <v>0.5818325078793336</v>
      </c>
      <c r="J148">
        <f>E148/$H148</f>
        <v>3.3543448896893292E-2</v>
      </c>
      <c r="K148">
        <f>ABS((I148+J148)-(I149+J149))</f>
        <v>0.23075191355245384</v>
      </c>
      <c r="L148">
        <f>IF(K148&lt;0.05,1,0)</f>
        <v>0</v>
      </c>
    </row>
    <row r="149" spans="1:12" x14ac:dyDescent="0.2">
      <c r="A149" t="s">
        <v>2494</v>
      </c>
      <c r="B149" t="s">
        <v>2336</v>
      </c>
      <c r="C149">
        <v>0</v>
      </c>
      <c r="D149">
        <v>3273</v>
      </c>
      <c r="E149">
        <v>144</v>
      </c>
      <c r="F149">
        <v>0</v>
      </c>
      <c r="G149">
        <v>0</v>
      </c>
      <c r="H149">
        <f>SUM(D148:E149)</f>
        <v>8884</v>
      </c>
      <c r="I149">
        <f>D149/$H148</f>
        <v>0.36841512832057632</v>
      </c>
      <c r="J149">
        <f>E149/$H148</f>
        <v>1.6208914903196758E-2</v>
      </c>
      <c r="K149">
        <f>ABS((I148+J148)-(I149+J149))</f>
        <v>0.23075191355245384</v>
      </c>
      <c r="L149">
        <f>IF(K148&lt;0.05,1,0)</f>
        <v>0</v>
      </c>
    </row>
    <row r="150" spans="1:12" x14ac:dyDescent="0.2">
      <c r="A150" t="s">
        <v>2495</v>
      </c>
      <c r="B150" t="s">
        <v>1644</v>
      </c>
      <c r="C150">
        <v>1</v>
      </c>
      <c r="D150">
        <v>4013</v>
      </c>
      <c r="E150">
        <v>194</v>
      </c>
      <c r="F150">
        <v>1</v>
      </c>
      <c r="G150">
        <v>1</v>
      </c>
      <c r="H150">
        <f>SUM(D150:E151)</f>
        <v>6120</v>
      </c>
      <c r="I150">
        <f>D150/$H150</f>
        <v>0.65571895424836601</v>
      </c>
      <c r="J150">
        <f>E150/$H150</f>
        <v>3.1699346405228757E-2</v>
      </c>
      <c r="K150">
        <f>ABS((I150+J150)-(I151+J151))</f>
        <v>0.37483660130718954</v>
      </c>
      <c r="L150">
        <f>IF(K150&lt;0.05,1,0)</f>
        <v>0</v>
      </c>
    </row>
    <row r="151" spans="1:12" x14ac:dyDescent="0.2">
      <c r="A151" t="s">
        <v>2495</v>
      </c>
      <c r="B151" t="s">
        <v>2178</v>
      </c>
      <c r="C151">
        <v>0</v>
      </c>
      <c r="D151">
        <v>1808</v>
      </c>
      <c r="E151">
        <v>105</v>
      </c>
      <c r="F151">
        <v>0</v>
      </c>
      <c r="G151">
        <v>0</v>
      </c>
      <c r="H151">
        <f>SUM(D150:E151)</f>
        <v>6120</v>
      </c>
      <c r="I151">
        <f>D151/$H150</f>
        <v>0.29542483660130719</v>
      </c>
      <c r="J151">
        <f>E151/$H150</f>
        <v>1.7156862745098041E-2</v>
      </c>
      <c r="K151">
        <f>ABS((I150+J150)-(I151+J151))</f>
        <v>0.37483660130718954</v>
      </c>
      <c r="L151">
        <f>IF(K150&lt;0.05,1,0)</f>
        <v>0</v>
      </c>
    </row>
    <row r="152" spans="1:12" x14ac:dyDescent="0.2">
      <c r="A152" t="s">
        <v>2598</v>
      </c>
      <c r="B152" t="s">
        <v>2337</v>
      </c>
      <c r="C152">
        <v>1</v>
      </c>
      <c r="D152">
        <v>8044</v>
      </c>
      <c r="E152">
        <v>0</v>
      </c>
      <c r="F152">
        <v>0</v>
      </c>
      <c r="G152">
        <v>1</v>
      </c>
      <c r="H152">
        <f>SUM(D152:E153)</f>
        <v>15349</v>
      </c>
      <c r="I152">
        <f>D152/$H152</f>
        <v>0.52407322952635349</v>
      </c>
      <c r="J152">
        <f>E152/$H152</f>
        <v>0</v>
      </c>
      <c r="K152">
        <f>ABS((I152+J152)-(I153+J153))</f>
        <v>4.814645905270698E-2</v>
      </c>
      <c r="L152">
        <f>IF(K152&lt;0.05,1,0)</f>
        <v>1</v>
      </c>
    </row>
    <row r="153" spans="1:12" x14ac:dyDescent="0.2">
      <c r="A153" t="s">
        <v>2598</v>
      </c>
      <c r="B153" t="s">
        <v>2338</v>
      </c>
      <c r="C153">
        <v>0</v>
      </c>
      <c r="D153">
        <v>6844</v>
      </c>
      <c r="E153">
        <v>461</v>
      </c>
      <c r="F153">
        <v>0</v>
      </c>
      <c r="G153">
        <v>0</v>
      </c>
      <c r="H153">
        <f>SUM(D152:E153)</f>
        <v>15349</v>
      </c>
      <c r="I153">
        <f>D153/$H152</f>
        <v>0.44589224053684279</v>
      </c>
      <c r="J153">
        <f>E153/$H152</f>
        <v>3.0034529936803701E-2</v>
      </c>
      <c r="K153">
        <f>ABS((I152+J152)-(I153+J153))</f>
        <v>4.814645905270698E-2</v>
      </c>
      <c r="L153">
        <f>IF(K152&lt;0.05,1,0)</f>
        <v>1</v>
      </c>
    </row>
    <row r="154" spans="1:12" x14ac:dyDescent="0.2">
      <c r="A154" t="s">
        <v>2497</v>
      </c>
      <c r="B154" t="s">
        <v>2181</v>
      </c>
      <c r="C154">
        <v>1</v>
      </c>
      <c r="D154">
        <v>7081</v>
      </c>
      <c r="E154">
        <v>283</v>
      </c>
      <c r="F154">
        <v>0</v>
      </c>
      <c r="G154">
        <v>1</v>
      </c>
      <c r="H154">
        <f>SUM(D154:E155)</f>
        <v>13953</v>
      </c>
      <c r="I154">
        <f>D154/$H154</f>
        <v>0.50748942879667458</v>
      </c>
      <c r="J154">
        <f>E154/$H154</f>
        <v>2.028237654984591E-2</v>
      </c>
      <c r="K154">
        <f>ABS((I154+J154)-(I155+J155))</f>
        <v>5.5543610693040923E-2</v>
      </c>
      <c r="L154">
        <f>IF(K154&lt;0.05,1,0)</f>
        <v>0</v>
      </c>
    </row>
    <row r="155" spans="1:12" x14ac:dyDescent="0.2">
      <c r="A155" t="s">
        <v>2497</v>
      </c>
      <c r="B155" t="s">
        <v>2339</v>
      </c>
      <c r="C155">
        <v>0</v>
      </c>
      <c r="D155">
        <v>6310</v>
      </c>
      <c r="E155">
        <v>279</v>
      </c>
      <c r="F155">
        <v>0</v>
      </c>
      <c r="G155">
        <v>0</v>
      </c>
      <c r="H155">
        <f>SUM(D154:E155)</f>
        <v>13953</v>
      </c>
      <c r="I155">
        <f>D155/$H154</f>
        <v>0.45223249480398481</v>
      </c>
      <c r="J155">
        <f>E155/$H154</f>
        <v>1.9995699849494734E-2</v>
      </c>
      <c r="K155">
        <f>ABS((I154+J154)-(I155+J155))</f>
        <v>5.5543610693040923E-2</v>
      </c>
      <c r="L155">
        <f>IF(K154&lt;0.05,1,0)</f>
        <v>0</v>
      </c>
    </row>
    <row r="156" spans="1:12" x14ac:dyDescent="0.2">
      <c r="A156" t="s">
        <v>2559</v>
      </c>
      <c r="B156" t="s">
        <v>2340</v>
      </c>
      <c r="C156">
        <v>0</v>
      </c>
      <c r="D156">
        <v>5884</v>
      </c>
      <c r="E156">
        <v>403</v>
      </c>
      <c r="F156">
        <v>0</v>
      </c>
      <c r="G156">
        <v>1</v>
      </c>
      <c r="H156">
        <f>SUM(D156:E157)</f>
        <v>13640</v>
      </c>
      <c r="I156">
        <f>D156/$H156</f>
        <v>0.43137829912023462</v>
      </c>
      <c r="J156">
        <f>E156/$H156</f>
        <v>2.9545454545454545E-2</v>
      </c>
      <c r="K156">
        <f>ABS((I156+J156)-(I157+J157))</f>
        <v>7.8152492668621676E-2</v>
      </c>
      <c r="L156">
        <f>IF(K156&lt;0.05,1,0)</f>
        <v>0</v>
      </c>
    </row>
    <row r="157" spans="1:12" x14ac:dyDescent="0.2">
      <c r="A157" t="s">
        <v>2559</v>
      </c>
      <c r="B157" t="s">
        <v>1861</v>
      </c>
      <c r="C157">
        <v>1</v>
      </c>
      <c r="D157">
        <v>7353</v>
      </c>
      <c r="E157">
        <v>0</v>
      </c>
      <c r="F157">
        <v>1</v>
      </c>
      <c r="G157">
        <v>0</v>
      </c>
      <c r="H157">
        <f>SUM(D156:E157)</f>
        <v>13640</v>
      </c>
      <c r="I157">
        <f>D157/$H156</f>
        <v>0.53907624633431084</v>
      </c>
      <c r="J157">
        <f>E157/$H156</f>
        <v>0</v>
      </c>
      <c r="K157">
        <f>ABS((I156+J156)-(I157+J157))</f>
        <v>7.8152492668621676E-2</v>
      </c>
      <c r="L157">
        <f>IF(K156&lt;0.05,1,0)</f>
        <v>0</v>
      </c>
    </row>
    <row r="158" spans="1:12" x14ac:dyDescent="0.2">
      <c r="A158" t="s">
        <v>2499</v>
      </c>
      <c r="B158" t="s">
        <v>51</v>
      </c>
      <c r="C158">
        <v>1</v>
      </c>
      <c r="D158">
        <v>6908</v>
      </c>
      <c r="E158">
        <v>630</v>
      </c>
      <c r="F158">
        <v>0</v>
      </c>
      <c r="G158">
        <v>1</v>
      </c>
      <c r="H158">
        <f>SUM(D158:E159)</f>
        <v>13706</v>
      </c>
      <c r="I158">
        <f>D158/$H158</f>
        <v>0.5040128410914928</v>
      </c>
      <c r="J158">
        <f>E158/$H158</f>
        <v>4.5965270684371805E-2</v>
      </c>
      <c r="K158">
        <f>ABS((I158+J158)-(I159+J159))</f>
        <v>9.9956223551729229E-2</v>
      </c>
      <c r="L158">
        <f>IF(K158&lt;0.05,1,0)</f>
        <v>0</v>
      </c>
    </row>
    <row r="159" spans="1:12" x14ac:dyDescent="0.2">
      <c r="A159" t="s">
        <v>2499</v>
      </c>
      <c r="B159" t="s">
        <v>51</v>
      </c>
      <c r="C159">
        <v>0</v>
      </c>
      <c r="D159">
        <v>5538</v>
      </c>
      <c r="E159">
        <v>630</v>
      </c>
      <c r="F159">
        <v>0</v>
      </c>
      <c r="G159">
        <v>0</v>
      </c>
      <c r="H159">
        <f>SUM(D158:E159)</f>
        <v>13706</v>
      </c>
      <c r="I159">
        <f>D159/$H158</f>
        <v>0.40405661753976363</v>
      </c>
      <c r="J159">
        <f>E159/$H158</f>
        <v>4.5965270684371805E-2</v>
      </c>
      <c r="K159">
        <f>ABS((I158+J158)-(I159+J159))</f>
        <v>9.9956223551729229E-2</v>
      </c>
      <c r="L159">
        <f>IF(K158&lt;0.05,1,0)</f>
        <v>0</v>
      </c>
    </row>
    <row r="160" spans="1:12" x14ac:dyDescent="0.2">
      <c r="A160" t="s">
        <v>2560</v>
      </c>
      <c r="B160" t="s">
        <v>298</v>
      </c>
      <c r="C160">
        <v>0</v>
      </c>
      <c r="D160">
        <v>6640</v>
      </c>
      <c r="E160">
        <v>467</v>
      </c>
      <c r="F160">
        <v>0</v>
      </c>
      <c r="G160">
        <v>1</v>
      </c>
      <c r="H160">
        <f>SUM(D160:E161)</f>
        <v>14367</v>
      </c>
      <c r="I160">
        <f>D160/$H160</f>
        <v>0.46217025127027217</v>
      </c>
      <c r="J160">
        <f>E160/$H160</f>
        <v>3.2505046286629077E-2</v>
      </c>
      <c r="K160">
        <f>ABS((I160+J160)-(I161+J161))</f>
        <v>1.0649404886197533E-2</v>
      </c>
      <c r="L160">
        <f>IF(K160&lt;0.05,1,0)</f>
        <v>1</v>
      </c>
    </row>
    <row r="161" spans="1:12" x14ac:dyDescent="0.2">
      <c r="A161" t="s">
        <v>2560</v>
      </c>
      <c r="B161" t="s">
        <v>174</v>
      </c>
      <c r="C161">
        <v>1</v>
      </c>
      <c r="D161">
        <v>7260</v>
      </c>
      <c r="E161">
        <v>0</v>
      </c>
      <c r="F161">
        <v>0</v>
      </c>
      <c r="G161">
        <v>0</v>
      </c>
      <c r="H161">
        <f>SUM(D160:E161)</f>
        <v>14367</v>
      </c>
      <c r="I161">
        <f>D161/$H160</f>
        <v>0.50532470244309879</v>
      </c>
      <c r="J161">
        <f>E161/$H160</f>
        <v>0</v>
      </c>
      <c r="K161">
        <f>ABS((I160+J160)-(I161+J161))</f>
        <v>1.0649404886197533E-2</v>
      </c>
      <c r="L161">
        <f>IF(K160&lt;0.05,1,0)</f>
        <v>1</v>
      </c>
    </row>
    <row r="162" spans="1:12" x14ac:dyDescent="0.2">
      <c r="A162" t="s">
        <v>2500</v>
      </c>
      <c r="B162" t="s">
        <v>160</v>
      </c>
      <c r="C162">
        <v>1</v>
      </c>
      <c r="D162">
        <v>6869</v>
      </c>
      <c r="E162">
        <v>0</v>
      </c>
      <c r="F162">
        <v>1</v>
      </c>
      <c r="G162">
        <v>1</v>
      </c>
      <c r="H162">
        <f>SUM(D162:E163)</f>
        <v>13287</v>
      </c>
      <c r="I162">
        <f>D162/$H162</f>
        <v>0.51697147587867842</v>
      </c>
      <c r="J162">
        <f>E162/$H162</f>
        <v>0</v>
      </c>
      <c r="K162">
        <f>ABS((I162+J162)-(I163+J163))</f>
        <v>3.3942951757356843E-2</v>
      </c>
      <c r="L162">
        <f>IF(K162&lt;0.05,1,0)</f>
        <v>1</v>
      </c>
    </row>
    <row r="163" spans="1:12" x14ac:dyDescent="0.2">
      <c r="A163" t="s">
        <v>2500</v>
      </c>
      <c r="B163" t="s">
        <v>2188</v>
      </c>
      <c r="C163">
        <v>0</v>
      </c>
      <c r="D163">
        <v>6047</v>
      </c>
      <c r="E163">
        <v>371</v>
      </c>
      <c r="F163">
        <v>0</v>
      </c>
      <c r="G163">
        <v>0</v>
      </c>
      <c r="H163">
        <f>SUM(D162:E163)</f>
        <v>13287</v>
      </c>
      <c r="I163">
        <f>D163/$H162</f>
        <v>0.45510649507036954</v>
      </c>
      <c r="J163">
        <f>E163/$H162</f>
        <v>2.792202905095206E-2</v>
      </c>
      <c r="K163">
        <f>ABS((I162+J162)-(I163+J163))</f>
        <v>3.3942951757356843E-2</v>
      </c>
      <c r="L163">
        <f>IF(K162&lt;0.05,1,0)</f>
        <v>1</v>
      </c>
    </row>
    <row r="164" spans="1:12" x14ac:dyDescent="0.2">
      <c r="A164" t="s">
        <v>2501</v>
      </c>
      <c r="B164" t="s">
        <v>2190</v>
      </c>
      <c r="C164">
        <v>0</v>
      </c>
      <c r="D164">
        <v>6605</v>
      </c>
      <c r="E164">
        <v>283</v>
      </c>
      <c r="F164">
        <v>0</v>
      </c>
      <c r="G164">
        <v>1</v>
      </c>
      <c r="H164">
        <f>SUM(D164:E165)</f>
        <v>14011</v>
      </c>
      <c r="I164">
        <f>D164/$H164</f>
        <v>0.47141531653700663</v>
      </c>
      <c r="J164">
        <f>E164/$H164</f>
        <v>2.0198415530654486E-2</v>
      </c>
      <c r="K164">
        <f>ABS((I164+J164)-(I165+J165))</f>
        <v>1.6772535864677751E-2</v>
      </c>
      <c r="L164">
        <f>IF(K164&lt;0.05,1,0)</f>
        <v>1</v>
      </c>
    </row>
    <row r="165" spans="1:12" x14ac:dyDescent="0.2">
      <c r="A165" t="s">
        <v>2501</v>
      </c>
      <c r="B165" t="s">
        <v>1665</v>
      </c>
      <c r="C165">
        <v>1</v>
      </c>
      <c r="D165">
        <v>6816</v>
      </c>
      <c r="E165">
        <v>307</v>
      </c>
      <c r="F165">
        <v>1</v>
      </c>
      <c r="G165">
        <v>0</v>
      </c>
      <c r="H165">
        <f>SUM(D164:E165)</f>
        <v>14011</v>
      </c>
      <c r="I165">
        <f>D165/$H164</f>
        <v>0.48647491256869602</v>
      </c>
      <c r="J165">
        <f>E165/$H164</f>
        <v>2.1911355363642852E-2</v>
      </c>
      <c r="K165">
        <f>ABS((I164+J164)-(I165+J165))</f>
        <v>1.6772535864677751E-2</v>
      </c>
      <c r="L165">
        <f>IF(K164&lt;0.05,1,0)</f>
        <v>1</v>
      </c>
    </row>
    <row r="166" spans="1:12" x14ac:dyDescent="0.2">
      <c r="A166" t="s">
        <v>2612</v>
      </c>
      <c r="B166" t="s">
        <v>1871</v>
      </c>
      <c r="C166">
        <v>1</v>
      </c>
      <c r="D166">
        <v>3359</v>
      </c>
      <c r="E166">
        <v>0</v>
      </c>
      <c r="F166">
        <v>1</v>
      </c>
      <c r="G166">
        <v>1</v>
      </c>
      <c r="H166">
        <f>SUM(D166:E167)</f>
        <v>4151</v>
      </c>
      <c r="I166">
        <f>D166/$H166</f>
        <v>0.80920260178270298</v>
      </c>
      <c r="J166">
        <f>E166/$H166</f>
        <v>0</v>
      </c>
      <c r="K166">
        <f>ABS((I166+J166)-(I167+J167))</f>
        <v>0.61840520356540596</v>
      </c>
      <c r="L166">
        <f>IF(K166&lt;0.05,1,0)</f>
        <v>0</v>
      </c>
    </row>
    <row r="167" spans="1:12" x14ac:dyDescent="0.2">
      <c r="A167" t="s">
        <v>2612</v>
      </c>
      <c r="B167" t="s">
        <v>2346</v>
      </c>
      <c r="C167">
        <v>0</v>
      </c>
      <c r="D167">
        <v>691</v>
      </c>
      <c r="E167">
        <v>101</v>
      </c>
      <c r="F167">
        <v>0</v>
      </c>
      <c r="G167">
        <v>0</v>
      </c>
      <c r="H167">
        <f>SUM(D166:E167)</f>
        <v>4151</v>
      </c>
      <c r="I167">
        <f>D167/$H166</f>
        <v>0.16646591182847506</v>
      </c>
      <c r="J167">
        <f>E167/$H166</f>
        <v>2.4331486388821971E-2</v>
      </c>
      <c r="K167">
        <f>ABS((I166+J166)-(I167+J167))</f>
        <v>0.61840520356540596</v>
      </c>
      <c r="L167">
        <f>IF(K166&lt;0.05,1,0)</f>
        <v>0</v>
      </c>
    </row>
    <row r="168" spans="1:12" x14ac:dyDescent="0.2">
      <c r="A168" t="s">
        <v>2561</v>
      </c>
      <c r="B168" t="s">
        <v>2351</v>
      </c>
      <c r="C168">
        <v>1</v>
      </c>
      <c r="D168">
        <v>7388</v>
      </c>
      <c r="E168">
        <v>249</v>
      </c>
      <c r="F168">
        <v>0</v>
      </c>
      <c r="G168">
        <v>1</v>
      </c>
      <c r="H168">
        <f>SUM(D168:E169)</f>
        <v>14981</v>
      </c>
      <c r="I168">
        <f>D168/$H168</f>
        <v>0.49315800013350242</v>
      </c>
      <c r="J168">
        <f>E168/$H168</f>
        <v>1.6621053334223351E-2</v>
      </c>
      <c r="K168">
        <f>ABS((I168+J168)-(I169+J169))</f>
        <v>1.9558106935451569E-2</v>
      </c>
      <c r="L168">
        <f>IF(K168&lt;0.05,1,0)</f>
        <v>1</v>
      </c>
    </row>
    <row r="169" spans="1:12" x14ac:dyDescent="0.2">
      <c r="A169" t="s">
        <v>2561</v>
      </c>
      <c r="B169" t="s">
        <v>2352</v>
      </c>
      <c r="C169">
        <v>0</v>
      </c>
      <c r="D169">
        <v>6885</v>
      </c>
      <c r="E169">
        <v>459</v>
      </c>
      <c r="F169">
        <v>0</v>
      </c>
      <c r="G169">
        <v>0</v>
      </c>
      <c r="H169">
        <f>SUM(D168:E169)</f>
        <v>14981</v>
      </c>
      <c r="I169">
        <f>D169/$H168</f>
        <v>0.45958213737400705</v>
      </c>
      <c r="J169">
        <f>E169/$H168</f>
        <v>3.0638809158267138E-2</v>
      </c>
      <c r="K169">
        <f>ABS((I168+J168)-(I169+J169))</f>
        <v>1.9558106935451569E-2</v>
      </c>
      <c r="L169">
        <f>IF(K168&lt;0.05,1,0)</f>
        <v>1</v>
      </c>
    </row>
    <row r="170" spans="1:12" x14ac:dyDescent="0.2">
      <c r="A170" t="s">
        <v>2562</v>
      </c>
      <c r="B170" t="s">
        <v>1876</v>
      </c>
      <c r="C170">
        <v>1</v>
      </c>
      <c r="D170">
        <v>7581</v>
      </c>
      <c r="E170">
        <v>287</v>
      </c>
      <c r="F170">
        <v>1</v>
      </c>
      <c r="G170">
        <v>1</v>
      </c>
      <c r="H170">
        <f>SUM(D170:E171)</f>
        <v>12101</v>
      </c>
      <c r="I170">
        <f>D170/$H170</f>
        <v>0.62647715064870668</v>
      </c>
      <c r="J170">
        <f>E170/$H170</f>
        <v>2.3717048177836542E-2</v>
      </c>
      <c r="K170">
        <f>ABS((I170+J170)-(I171+J171))</f>
        <v>0.30038839765308639</v>
      </c>
      <c r="L170">
        <f>IF(K170&lt;0.05,1,0)</f>
        <v>0</v>
      </c>
    </row>
    <row r="171" spans="1:12" x14ac:dyDescent="0.2">
      <c r="A171" t="s">
        <v>2562</v>
      </c>
      <c r="B171" t="s">
        <v>2353</v>
      </c>
      <c r="C171">
        <v>0</v>
      </c>
      <c r="D171">
        <v>4056</v>
      </c>
      <c r="E171">
        <v>177</v>
      </c>
      <c r="F171">
        <v>0</v>
      </c>
      <c r="G171">
        <v>0</v>
      </c>
      <c r="H171">
        <f>SUM(D170:E171)</f>
        <v>12101</v>
      </c>
      <c r="I171">
        <f>D171/$H170</f>
        <v>0.3351789108338154</v>
      </c>
      <c r="J171">
        <f>E171/$H170</f>
        <v>1.4626890339641352E-2</v>
      </c>
      <c r="K171">
        <f>ABS((I170+J170)-(I171+J171))</f>
        <v>0.30038839765308639</v>
      </c>
      <c r="L171">
        <f>IF(K170&lt;0.05,1,0)</f>
        <v>0</v>
      </c>
    </row>
    <row r="172" spans="1:12" x14ac:dyDescent="0.2">
      <c r="A172" t="s">
        <v>2563</v>
      </c>
      <c r="B172" t="s">
        <v>2354</v>
      </c>
      <c r="C172">
        <v>0</v>
      </c>
      <c r="D172">
        <v>6413</v>
      </c>
      <c r="E172">
        <v>356</v>
      </c>
      <c r="F172">
        <v>0</v>
      </c>
      <c r="G172">
        <v>1</v>
      </c>
      <c r="H172">
        <f>SUM(D172:E173)</f>
        <v>14113</v>
      </c>
      <c r="I172">
        <f>D172/$H172</f>
        <v>0.45440374123148869</v>
      </c>
      <c r="J172">
        <f>E172/$H172</f>
        <v>2.5224969885920781E-2</v>
      </c>
      <c r="K172">
        <f>ABS((I172+J172)-(I173+J173))</f>
        <v>4.0742577765181087E-2</v>
      </c>
      <c r="L172">
        <f>IF(K172&lt;0.05,1,0)</f>
        <v>1</v>
      </c>
    </row>
    <row r="173" spans="1:12" x14ac:dyDescent="0.2">
      <c r="A173" t="s">
        <v>2563</v>
      </c>
      <c r="B173" t="s">
        <v>1879</v>
      </c>
      <c r="C173">
        <v>1</v>
      </c>
      <c r="D173">
        <v>7344</v>
      </c>
      <c r="E173">
        <v>0</v>
      </c>
      <c r="F173">
        <v>1</v>
      </c>
      <c r="G173">
        <v>0</v>
      </c>
      <c r="H173">
        <f>SUM(D172:E173)</f>
        <v>14113</v>
      </c>
      <c r="I173">
        <f>D173/$H172</f>
        <v>0.52037128888259054</v>
      </c>
      <c r="J173">
        <f>E173/$H172</f>
        <v>0</v>
      </c>
      <c r="K173">
        <f>ABS((I172+J172)-(I173+J173))</f>
        <v>4.0742577765181087E-2</v>
      </c>
      <c r="L173">
        <f>IF(K172&lt;0.05,1,0)</f>
        <v>1</v>
      </c>
    </row>
    <row r="174" spans="1:12" x14ac:dyDescent="0.2">
      <c r="A174" t="s">
        <v>2581</v>
      </c>
      <c r="B174" t="s">
        <v>2198</v>
      </c>
      <c r="C174">
        <v>1</v>
      </c>
      <c r="D174">
        <v>8662</v>
      </c>
      <c r="E174">
        <v>0</v>
      </c>
      <c r="F174">
        <v>1</v>
      </c>
      <c r="G174">
        <v>1</v>
      </c>
      <c r="H174">
        <f>SUM(D174:E175)</f>
        <v>15229</v>
      </c>
      <c r="I174">
        <f>D174/$H174</f>
        <v>0.56878324249786594</v>
      </c>
      <c r="J174">
        <f>E174/$H174</f>
        <v>0</v>
      </c>
      <c r="K174">
        <f>ABS((I174+J174)-(I175+J175))</f>
        <v>0.13756648499573182</v>
      </c>
      <c r="L174">
        <f>IF(K174&lt;0.05,1,0)</f>
        <v>0</v>
      </c>
    </row>
    <row r="175" spans="1:12" x14ac:dyDescent="0.2">
      <c r="A175" t="s">
        <v>2581</v>
      </c>
      <c r="B175" t="s">
        <v>1689</v>
      </c>
      <c r="C175">
        <v>0</v>
      </c>
      <c r="D175">
        <v>6215</v>
      </c>
      <c r="E175">
        <v>352</v>
      </c>
      <c r="F175">
        <v>0</v>
      </c>
      <c r="G175">
        <v>0</v>
      </c>
      <c r="H175">
        <f>SUM(D174:E175)</f>
        <v>15229</v>
      </c>
      <c r="I175">
        <f>D175/$H174</f>
        <v>0.40810296145511854</v>
      </c>
      <c r="J175">
        <f>E175/$H174</f>
        <v>2.3113796047015564E-2</v>
      </c>
      <c r="K175">
        <f>ABS((I174+J174)-(I175+J175))</f>
        <v>0.13756648499573182</v>
      </c>
      <c r="L175">
        <f>IF(K174&lt;0.05,1,0)</f>
        <v>0</v>
      </c>
    </row>
    <row r="176" spans="1:12" x14ac:dyDescent="0.2">
      <c r="A176" t="s">
        <v>2503</v>
      </c>
      <c r="B176" t="s">
        <v>1693</v>
      </c>
      <c r="C176">
        <v>1</v>
      </c>
      <c r="D176">
        <v>7813</v>
      </c>
      <c r="E176">
        <v>0</v>
      </c>
      <c r="F176">
        <v>1</v>
      </c>
      <c r="G176">
        <v>1</v>
      </c>
      <c r="H176">
        <f>SUM(D176:E177)</f>
        <v>11730</v>
      </c>
      <c r="I176">
        <f>D176/$H176</f>
        <v>0.66606990622335893</v>
      </c>
      <c r="J176">
        <f>E176/$H176</f>
        <v>0</v>
      </c>
      <c r="K176">
        <f>ABS((I176+J176)-(I177+J177))</f>
        <v>0.33213981244671786</v>
      </c>
      <c r="L176">
        <f>IF(K176&lt;0.05,1,0)</f>
        <v>0</v>
      </c>
    </row>
    <row r="177" spans="1:12" x14ac:dyDescent="0.2">
      <c r="A177" t="s">
        <v>2503</v>
      </c>
      <c r="B177" t="s">
        <v>2356</v>
      </c>
      <c r="C177">
        <v>0</v>
      </c>
      <c r="D177">
        <v>3619</v>
      </c>
      <c r="E177">
        <v>298</v>
      </c>
      <c r="F177">
        <v>0</v>
      </c>
      <c r="G177">
        <v>0</v>
      </c>
      <c r="H177">
        <f>SUM(D176:E177)</f>
        <v>11730</v>
      </c>
      <c r="I177">
        <f>D177/$H176</f>
        <v>0.30852514919011081</v>
      </c>
      <c r="J177">
        <f>E177/$H176</f>
        <v>2.5404944586530264E-2</v>
      </c>
      <c r="K177">
        <f>ABS((I176+J176)-(I177+J177))</f>
        <v>0.33213981244671786</v>
      </c>
      <c r="L177">
        <f>IF(K176&lt;0.05,1,0)</f>
        <v>0</v>
      </c>
    </row>
    <row r="178" spans="1:12" x14ac:dyDescent="0.2">
      <c r="A178" t="s">
        <v>2565</v>
      </c>
      <c r="B178" t="s">
        <v>1913</v>
      </c>
      <c r="C178">
        <v>1</v>
      </c>
      <c r="D178">
        <v>6530</v>
      </c>
      <c r="E178">
        <v>302</v>
      </c>
      <c r="F178">
        <v>1</v>
      </c>
      <c r="G178">
        <v>1</v>
      </c>
      <c r="H178">
        <f>SUM(D178:E179)</f>
        <v>12685</v>
      </c>
      <c r="I178">
        <f>D178/$H178</f>
        <v>0.51478123768230188</v>
      </c>
      <c r="J178">
        <f>E178/$H178</f>
        <v>2.3807646826960977E-2</v>
      </c>
      <c r="K178">
        <f>ABS((I178+J178)-(I179+J179))</f>
        <v>7.7177769018525799E-2</v>
      </c>
      <c r="L178">
        <f>IF(K178&lt;0.05,1,0)</f>
        <v>0</v>
      </c>
    </row>
    <row r="179" spans="1:12" x14ac:dyDescent="0.2">
      <c r="A179" t="s">
        <v>2565</v>
      </c>
      <c r="B179" t="s">
        <v>2357</v>
      </c>
      <c r="C179">
        <v>0</v>
      </c>
      <c r="D179">
        <v>5582</v>
      </c>
      <c r="E179">
        <v>271</v>
      </c>
      <c r="F179">
        <v>0</v>
      </c>
      <c r="G179">
        <v>0</v>
      </c>
      <c r="H179">
        <f>SUM(D178:E179)</f>
        <v>12685</v>
      </c>
      <c r="I179">
        <f>D179/$H178</f>
        <v>0.44004729996058339</v>
      </c>
      <c r="J179">
        <f>E179/$H178</f>
        <v>2.1363815530153724E-2</v>
      </c>
      <c r="K179">
        <f>ABS((I178+J178)-(I179+J179))</f>
        <v>7.7177769018525799E-2</v>
      </c>
      <c r="L179">
        <f>IF(K178&lt;0.05,1,0)</f>
        <v>0</v>
      </c>
    </row>
    <row r="180" spans="1:12" x14ac:dyDescent="0.2">
      <c r="A180" t="s">
        <v>2504</v>
      </c>
      <c r="B180" t="s">
        <v>492</v>
      </c>
      <c r="C180">
        <v>1</v>
      </c>
      <c r="D180">
        <v>5417</v>
      </c>
      <c r="E180">
        <v>326</v>
      </c>
      <c r="F180">
        <v>1</v>
      </c>
      <c r="G180">
        <v>1</v>
      </c>
      <c r="H180">
        <f>SUM(D180:E181)</f>
        <v>10511</v>
      </c>
      <c r="I180">
        <f>D180/$H180</f>
        <v>0.51536485586528402</v>
      </c>
      <c r="J180">
        <f>E180/$H180</f>
        <v>3.1015127009799259E-2</v>
      </c>
      <c r="K180">
        <f>ABS((I180+J180)-(I181+J181))</f>
        <v>9.2759965750166484E-2</v>
      </c>
      <c r="L180">
        <f>IF(K180&lt;0.05,1,0)</f>
        <v>0</v>
      </c>
    </row>
    <row r="181" spans="1:12" x14ac:dyDescent="0.2">
      <c r="A181" t="s">
        <v>2504</v>
      </c>
      <c r="B181" t="s">
        <v>2358</v>
      </c>
      <c r="C181">
        <v>0</v>
      </c>
      <c r="D181">
        <v>4469</v>
      </c>
      <c r="E181">
        <v>299</v>
      </c>
      <c r="F181">
        <v>0</v>
      </c>
      <c r="G181">
        <v>0</v>
      </c>
      <c r="H181">
        <f>SUM(D180:E181)</f>
        <v>10511</v>
      </c>
      <c r="I181">
        <f>D181/$H180</f>
        <v>0.42517362762819905</v>
      </c>
      <c r="J181">
        <f>E181/$H180</f>
        <v>2.8446389496717725E-2</v>
      </c>
      <c r="K181">
        <f>ABS((I180+J180)-(I181+J181))</f>
        <v>9.2759965750166484E-2</v>
      </c>
      <c r="L181">
        <f>IF(K180&lt;0.05,1,0)</f>
        <v>0</v>
      </c>
    </row>
    <row r="182" spans="1:12" x14ac:dyDescent="0.2">
      <c r="A182" t="s">
        <v>2505</v>
      </c>
      <c r="B182" t="s">
        <v>2207</v>
      </c>
      <c r="C182">
        <v>1</v>
      </c>
      <c r="D182">
        <v>7647</v>
      </c>
      <c r="E182">
        <v>269</v>
      </c>
      <c r="F182">
        <v>1</v>
      </c>
      <c r="G182">
        <v>1</v>
      </c>
      <c r="H182">
        <f>SUM(D182:E183)</f>
        <v>14268</v>
      </c>
      <c r="I182">
        <f>D182/$H182</f>
        <v>0.53595458368376792</v>
      </c>
      <c r="J182">
        <f>E182/$H182</f>
        <v>1.8853378188954304E-2</v>
      </c>
      <c r="K182">
        <f>ABS((I182+J182)-(I183+J183))</f>
        <v>0.10961592374544438</v>
      </c>
      <c r="L182">
        <f>IF(K182&lt;0.05,1,0)</f>
        <v>0</v>
      </c>
    </row>
    <row r="183" spans="1:12" x14ac:dyDescent="0.2">
      <c r="A183" t="s">
        <v>2505</v>
      </c>
      <c r="B183" t="s">
        <v>1884</v>
      </c>
      <c r="C183">
        <v>0</v>
      </c>
      <c r="D183">
        <v>5974</v>
      </c>
      <c r="E183">
        <v>378</v>
      </c>
      <c r="F183">
        <v>0</v>
      </c>
      <c r="G183">
        <v>0</v>
      </c>
      <c r="H183">
        <f>SUM(D182:E183)</f>
        <v>14268</v>
      </c>
      <c r="I183">
        <f>D183/$H182</f>
        <v>0.41869918699186992</v>
      </c>
      <c r="J183">
        <f>E183/$H182</f>
        <v>2.6492851135407905E-2</v>
      </c>
      <c r="K183">
        <f>ABS((I182+J182)-(I183+J183))</f>
        <v>0.10961592374544438</v>
      </c>
      <c r="L183">
        <f>IF(K182&lt;0.05,1,0)</f>
        <v>0</v>
      </c>
    </row>
    <row r="184" spans="1:12" x14ac:dyDescent="0.2">
      <c r="A184" t="s">
        <v>2601</v>
      </c>
      <c r="B184" t="s">
        <v>966</v>
      </c>
      <c r="C184">
        <v>1</v>
      </c>
      <c r="D184">
        <v>8105</v>
      </c>
      <c r="E184">
        <v>257</v>
      </c>
      <c r="F184">
        <v>0</v>
      </c>
      <c r="G184">
        <v>1</v>
      </c>
      <c r="H184">
        <f>SUM(D184:E185)</f>
        <v>15092</v>
      </c>
      <c r="I184">
        <f>D184/$H184</f>
        <v>0.53703949112112381</v>
      </c>
      <c r="J184">
        <f>E184/$H184</f>
        <v>1.7028889477869069E-2</v>
      </c>
      <c r="K184">
        <f>ABS((I184+J184)-(I185+J185))</f>
        <v>0.10813676119798576</v>
      </c>
      <c r="L184">
        <f>IF(K184&lt;0.05,1,0)</f>
        <v>0</v>
      </c>
    </row>
    <row r="185" spans="1:12" x14ac:dyDescent="0.2">
      <c r="A185" t="s">
        <v>2601</v>
      </c>
      <c r="B185" t="s">
        <v>2359</v>
      </c>
      <c r="C185">
        <v>0</v>
      </c>
      <c r="D185">
        <v>6409</v>
      </c>
      <c r="E185">
        <v>321</v>
      </c>
      <c r="F185">
        <v>0</v>
      </c>
      <c r="G185">
        <v>0</v>
      </c>
      <c r="H185">
        <f>SUM(D184:E185)</f>
        <v>15092</v>
      </c>
      <c r="I185">
        <f>D185/$H184</f>
        <v>0.42466207262125627</v>
      </c>
      <c r="J185">
        <f>E185/$H184</f>
        <v>2.1269546779750861E-2</v>
      </c>
      <c r="K185">
        <f>ABS((I184+J184)-(I185+J185))</f>
        <v>0.10813676119798576</v>
      </c>
      <c r="L185">
        <f>IF(K184&lt;0.05,1,0)</f>
        <v>0</v>
      </c>
    </row>
    <row r="186" spans="1:12" x14ac:dyDescent="0.2">
      <c r="A186" t="s">
        <v>2613</v>
      </c>
      <c r="B186" t="s">
        <v>2364</v>
      </c>
      <c r="C186">
        <v>0</v>
      </c>
      <c r="D186">
        <v>6809</v>
      </c>
      <c r="E186">
        <v>0</v>
      </c>
      <c r="F186">
        <v>0</v>
      </c>
      <c r="G186">
        <v>1</v>
      </c>
      <c r="H186">
        <f>SUM(D186:E187)</f>
        <v>14012</v>
      </c>
      <c r="I186">
        <f>D186/$H186</f>
        <v>0.48594062232372254</v>
      </c>
      <c r="J186">
        <f>E186/$H186</f>
        <v>0</v>
      </c>
      <c r="K186">
        <f>ABS((I186+J186)-(I187+J187))</f>
        <v>2.8118755352554869E-2</v>
      </c>
      <c r="L186">
        <f>IF(K186&lt;0.05,1,0)</f>
        <v>1</v>
      </c>
    </row>
    <row r="187" spans="1:12" x14ac:dyDescent="0.2">
      <c r="A187" t="s">
        <v>2613</v>
      </c>
      <c r="B187" t="s">
        <v>2365</v>
      </c>
      <c r="C187">
        <v>1</v>
      </c>
      <c r="D187">
        <v>6878</v>
      </c>
      <c r="E187">
        <v>325</v>
      </c>
      <c r="F187">
        <v>0</v>
      </c>
      <c r="G187">
        <v>0</v>
      </c>
      <c r="H187">
        <f>SUM(D186:E187)</f>
        <v>14012</v>
      </c>
      <c r="I187">
        <f>D187/$H186</f>
        <v>0.49086497288038822</v>
      </c>
      <c r="J187">
        <f>E187/$H186</f>
        <v>2.3194404795889238E-2</v>
      </c>
      <c r="K187">
        <f>ABS((I186+J186)-(I187+J187))</f>
        <v>2.8118755352554869E-2</v>
      </c>
      <c r="L187">
        <f>IF(K186&lt;0.05,1,0)</f>
        <v>1</v>
      </c>
    </row>
    <row r="188" spans="1:12" x14ac:dyDescent="0.2">
      <c r="A188" t="s">
        <v>2602</v>
      </c>
      <c r="B188" t="s">
        <v>2212</v>
      </c>
      <c r="C188">
        <v>1</v>
      </c>
      <c r="D188">
        <v>6714</v>
      </c>
      <c r="E188">
        <v>0</v>
      </c>
      <c r="F188">
        <v>1</v>
      </c>
      <c r="G188">
        <v>1</v>
      </c>
      <c r="H188">
        <f>SUM(D188:E189)</f>
        <v>12226</v>
      </c>
      <c r="I188">
        <f>D188/$H188</f>
        <v>0.5491575331261247</v>
      </c>
      <c r="J188">
        <f>E188/$H188</f>
        <v>0</v>
      </c>
      <c r="K188">
        <f>ABS((I188+J188)-(I189+J189))</f>
        <v>9.8315066252249339E-2</v>
      </c>
      <c r="L188">
        <f>IF(K188&lt;0.05,1,0)</f>
        <v>0</v>
      </c>
    </row>
    <row r="189" spans="1:12" x14ac:dyDescent="0.2">
      <c r="A189" t="s">
        <v>2602</v>
      </c>
      <c r="B189" t="s">
        <v>72</v>
      </c>
      <c r="C189">
        <v>0</v>
      </c>
      <c r="D189">
        <v>5225</v>
      </c>
      <c r="E189">
        <v>287</v>
      </c>
      <c r="F189">
        <v>0</v>
      </c>
      <c r="G189">
        <v>0</v>
      </c>
      <c r="H189">
        <f>SUM(D188:E189)</f>
        <v>12226</v>
      </c>
      <c r="I189">
        <f>D189/$H188</f>
        <v>0.42736790446589235</v>
      </c>
      <c r="J189">
        <f>E189/$H188</f>
        <v>2.3474562407982989E-2</v>
      </c>
      <c r="K189">
        <f>ABS((I188+J188)-(I189+J189))</f>
        <v>9.8315066252249339E-2</v>
      </c>
      <c r="L189">
        <f>IF(K188&lt;0.05,1,0)</f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-0.249977111117893"/>
  </sheetPr>
  <dimension ref="A1:L7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8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16</v>
      </c>
      <c r="C2">
        <v>0</v>
      </c>
      <c r="D2">
        <v>47041</v>
      </c>
      <c r="E2">
        <v>4260</v>
      </c>
      <c r="F2">
        <v>0</v>
      </c>
      <c r="G2">
        <v>1</v>
      </c>
      <c r="H2">
        <f>SUM(D2:E3)</f>
        <v>127307</v>
      </c>
      <c r="I2">
        <f>D2/$H2</f>
        <v>0.3695083538218637</v>
      </c>
      <c r="J2">
        <f>E2/$H2</f>
        <v>3.3462417620397936E-2</v>
      </c>
      <c r="K2">
        <f>ABS((I2+J2)-(I3+J3))</f>
        <v>0.1940584571154767</v>
      </c>
      <c r="L2">
        <f>IF(K2&lt;0.05,1,0)</f>
        <v>0</v>
      </c>
    </row>
    <row r="3" spans="1:12" x14ac:dyDescent="0.2">
      <c r="A3" t="s">
        <v>2421</v>
      </c>
      <c r="B3" t="s">
        <v>17</v>
      </c>
      <c r="C3">
        <v>1</v>
      </c>
      <c r="D3">
        <v>61309</v>
      </c>
      <c r="E3">
        <v>14697</v>
      </c>
      <c r="F3">
        <v>1</v>
      </c>
      <c r="G3">
        <v>0</v>
      </c>
      <c r="H3">
        <f>SUM(D2:E3)</f>
        <v>127307</v>
      </c>
      <c r="I3">
        <f>D3/$H2</f>
        <v>0.48158388776736549</v>
      </c>
      <c r="J3">
        <f>E3/$H2</f>
        <v>0.11544534079037287</v>
      </c>
      <c r="K3">
        <f>ABS((I2+J2)-(I3+J3))</f>
        <v>0.1940584571154767</v>
      </c>
      <c r="L3">
        <f>IF(K2&lt;0.05,1,0)</f>
        <v>0</v>
      </c>
    </row>
    <row r="4" spans="1:12" x14ac:dyDescent="0.2">
      <c r="A4" t="s">
        <v>2422</v>
      </c>
      <c r="B4" t="s">
        <v>20</v>
      </c>
      <c r="C4">
        <v>0</v>
      </c>
      <c r="D4">
        <v>38482</v>
      </c>
      <c r="E4">
        <v>0</v>
      </c>
      <c r="F4">
        <v>0</v>
      </c>
      <c r="G4">
        <v>1</v>
      </c>
      <c r="H4">
        <f>SUM(D4:E5)</f>
        <v>112158</v>
      </c>
      <c r="I4">
        <f>D4/$H4</f>
        <v>0.3431052622193691</v>
      </c>
      <c r="J4">
        <f>E4/$H4</f>
        <v>0</v>
      </c>
      <c r="K4">
        <f>ABS((I4+J4)-(I5+J5))</f>
        <v>0.3137894755612618</v>
      </c>
      <c r="L4">
        <f>IF(K4&lt;0.05,1,0)</f>
        <v>0</v>
      </c>
    </row>
    <row r="5" spans="1:12" x14ac:dyDescent="0.2">
      <c r="A5" t="s">
        <v>2422</v>
      </c>
      <c r="B5" t="s">
        <v>21</v>
      </c>
      <c r="C5">
        <v>1</v>
      </c>
      <c r="D5">
        <v>64998</v>
      </c>
      <c r="E5">
        <v>8678</v>
      </c>
      <c r="F5">
        <v>1</v>
      </c>
      <c r="G5">
        <v>0</v>
      </c>
      <c r="H5">
        <f>SUM(D4:E5)</f>
        <v>112158</v>
      </c>
      <c r="I5">
        <f>D5/$H4</f>
        <v>0.57952174610816887</v>
      </c>
      <c r="J5">
        <f>E5/$H4</f>
        <v>7.737299167246206E-2</v>
      </c>
      <c r="K5">
        <f>ABS((I4+J4)-(I5+J5))</f>
        <v>0.3137894755612618</v>
      </c>
      <c r="L5">
        <f>IF(K4&lt;0.05,1,0)</f>
        <v>0</v>
      </c>
    </row>
    <row r="6" spans="1:12" x14ac:dyDescent="0.2">
      <c r="A6" t="s">
        <v>2423</v>
      </c>
      <c r="B6" t="s">
        <v>23</v>
      </c>
      <c r="C6">
        <v>0</v>
      </c>
      <c r="D6">
        <v>41372</v>
      </c>
      <c r="E6">
        <v>0</v>
      </c>
      <c r="F6">
        <v>0</v>
      </c>
      <c r="G6">
        <v>1</v>
      </c>
      <c r="H6">
        <f>SUM(D6:E7)</f>
        <v>93429</v>
      </c>
      <c r="I6">
        <f>D6/$H6</f>
        <v>0.44281754059232142</v>
      </c>
      <c r="J6">
        <f>E6/$H6</f>
        <v>0</v>
      </c>
      <c r="K6">
        <f>ABS((I6+J6)-(I7+J7))</f>
        <v>0.11436491881535721</v>
      </c>
      <c r="L6">
        <f>IF(K6&lt;0.05,1,0)</f>
        <v>0</v>
      </c>
    </row>
    <row r="7" spans="1:12" x14ac:dyDescent="0.2">
      <c r="A7" t="s">
        <v>2423</v>
      </c>
      <c r="B7" t="s">
        <v>24</v>
      </c>
      <c r="C7">
        <v>1</v>
      </c>
      <c r="D7">
        <v>40908</v>
      </c>
      <c r="E7">
        <v>11149</v>
      </c>
      <c r="F7">
        <v>1</v>
      </c>
      <c r="G7">
        <v>0</v>
      </c>
      <c r="H7">
        <f>SUM(D6:E7)</f>
        <v>93429</v>
      </c>
      <c r="I7">
        <f>D7/$H6</f>
        <v>0.43785120251741966</v>
      </c>
      <c r="J7">
        <f>E7/$H6</f>
        <v>0.11933125689025892</v>
      </c>
      <c r="K7">
        <f>ABS((I6+J6)-(I7+J7))</f>
        <v>0.11436491881535721</v>
      </c>
      <c r="L7">
        <f>IF(K6&lt;0.05,1,0)</f>
        <v>0</v>
      </c>
    </row>
    <row r="8" spans="1:12" x14ac:dyDescent="0.2">
      <c r="A8" t="s">
        <v>2424</v>
      </c>
      <c r="B8" t="s">
        <v>26</v>
      </c>
      <c r="C8">
        <v>0</v>
      </c>
      <c r="D8">
        <v>45766</v>
      </c>
      <c r="E8">
        <v>3457</v>
      </c>
      <c r="F8">
        <v>0</v>
      </c>
      <c r="G8">
        <v>1</v>
      </c>
      <c r="H8">
        <f>SUM(D8:E9)</f>
        <v>103738</v>
      </c>
      <c r="I8">
        <f>D8/$H8</f>
        <v>0.44116909907651969</v>
      </c>
      <c r="J8">
        <f>E8/$H8</f>
        <v>3.3324336308777881E-2</v>
      </c>
      <c r="K8">
        <f>ABS((I8+J8)-(I9+J9))</f>
        <v>5.1013129229404763E-2</v>
      </c>
      <c r="L8">
        <f>IF(K8&lt;0.05,1,0)</f>
        <v>0</v>
      </c>
    </row>
    <row r="9" spans="1:12" x14ac:dyDescent="0.2">
      <c r="A9" t="s">
        <v>2424</v>
      </c>
      <c r="B9" t="s">
        <v>27</v>
      </c>
      <c r="C9">
        <v>1</v>
      </c>
      <c r="D9">
        <v>43859</v>
      </c>
      <c r="E9">
        <v>10656</v>
      </c>
      <c r="F9">
        <v>0</v>
      </c>
      <c r="G9">
        <v>0</v>
      </c>
      <c r="H9">
        <f>SUM(D8:E9)</f>
        <v>103738</v>
      </c>
      <c r="I9">
        <f>D9/$H8</f>
        <v>0.42278624997590081</v>
      </c>
      <c r="J9">
        <f>E9/$H8</f>
        <v>0.1027203146388016</v>
      </c>
      <c r="K9">
        <f>ABS((I8+J8)-(I9+J9))</f>
        <v>5.1013129229404763E-2</v>
      </c>
      <c r="L9">
        <f>IF(K8&lt;0.05,1,0)</f>
        <v>0</v>
      </c>
    </row>
    <row r="10" spans="1:12" x14ac:dyDescent="0.2">
      <c r="A10" t="s">
        <v>2531</v>
      </c>
      <c r="B10" t="s">
        <v>28</v>
      </c>
      <c r="C10">
        <v>0</v>
      </c>
      <c r="D10">
        <v>49647</v>
      </c>
      <c r="E10">
        <v>0</v>
      </c>
      <c r="F10">
        <v>0</v>
      </c>
      <c r="G10">
        <v>1</v>
      </c>
      <c r="H10">
        <f>SUM(D10:E11)</f>
        <v>123594</v>
      </c>
      <c r="I10">
        <f>D10/$H10</f>
        <v>0.40169425700276712</v>
      </c>
      <c r="J10">
        <f>E10/$H10</f>
        <v>0</v>
      </c>
      <c r="K10">
        <f>ABS((I10+J10)-(I11+J11))</f>
        <v>0.19661148599446571</v>
      </c>
      <c r="L10">
        <f>IF(K10&lt;0.05,1,0)</f>
        <v>0</v>
      </c>
    </row>
    <row r="11" spans="1:12" x14ac:dyDescent="0.2">
      <c r="A11" t="s">
        <v>2531</v>
      </c>
      <c r="B11" t="s">
        <v>29</v>
      </c>
      <c r="C11">
        <v>1</v>
      </c>
      <c r="D11">
        <v>62124</v>
      </c>
      <c r="E11">
        <v>11823</v>
      </c>
      <c r="F11">
        <v>1</v>
      </c>
      <c r="G11">
        <v>0</v>
      </c>
      <c r="H11">
        <f>SUM(D10:E11)</f>
        <v>123594</v>
      </c>
      <c r="I11">
        <f>D11/$H10</f>
        <v>0.50264575950288848</v>
      </c>
      <c r="J11">
        <f>E11/$H10</f>
        <v>9.5659983494344389E-2</v>
      </c>
      <c r="K11">
        <f>ABS((I10+J10)-(I11+J11))</f>
        <v>0.19661148599446571</v>
      </c>
      <c r="L11">
        <f>IF(K10&lt;0.05,1,0)</f>
        <v>0</v>
      </c>
    </row>
    <row r="12" spans="1:12" x14ac:dyDescent="0.2">
      <c r="A12" t="s">
        <v>2425</v>
      </c>
      <c r="B12" t="s">
        <v>31</v>
      </c>
      <c r="C12">
        <v>0</v>
      </c>
      <c r="D12">
        <v>51355</v>
      </c>
      <c r="E12">
        <v>3027</v>
      </c>
      <c r="F12">
        <v>0</v>
      </c>
      <c r="G12">
        <v>1</v>
      </c>
      <c r="H12">
        <f>SUM(D12:E13)</f>
        <v>113225</v>
      </c>
      <c r="I12">
        <f>D12/$H12</f>
        <v>0.45356590858909251</v>
      </c>
      <c r="J12">
        <f>E12/$H12</f>
        <v>2.6734378449988959E-2</v>
      </c>
      <c r="K12">
        <f>ABS((I12+J12)-(I13+J13))</f>
        <v>3.9399425921837095E-2</v>
      </c>
      <c r="L12">
        <f>IF(K12&lt;0.05,1,0)</f>
        <v>1</v>
      </c>
    </row>
    <row r="13" spans="1:12" x14ac:dyDescent="0.2">
      <c r="A13" t="s">
        <v>2425</v>
      </c>
      <c r="B13" t="s">
        <v>32</v>
      </c>
      <c r="C13">
        <v>1</v>
      </c>
      <c r="D13">
        <v>49998</v>
      </c>
      <c r="E13">
        <v>8845</v>
      </c>
      <c r="F13">
        <v>1</v>
      </c>
      <c r="G13">
        <v>0</v>
      </c>
      <c r="H13">
        <f>SUM(D12:E13)</f>
        <v>113225</v>
      </c>
      <c r="I13">
        <f>D13/$H12</f>
        <v>0.44158092294104662</v>
      </c>
      <c r="J13">
        <f>E13/$H12</f>
        <v>7.8118790019871931E-2</v>
      </c>
      <c r="K13">
        <f>ABS((I12+J12)-(I13+J13))</f>
        <v>3.9399425921837095E-2</v>
      </c>
      <c r="L13">
        <f>IF(K12&lt;0.05,1,0)</f>
        <v>1</v>
      </c>
    </row>
    <row r="14" spans="1:12" x14ac:dyDescent="0.2">
      <c r="A14" t="s">
        <v>2426</v>
      </c>
      <c r="B14" t="s">
        <v>34</v>
      </c>
      <c r="C14">
        <v>0</v>
      </c>
      <c r="D14">
        <v>51419</v>
      </c>
      <c r="E14">
        <v>2568</v>
      </c>
      <c r="F14">
        <v>0</v>
      </c>
      <c r="G14">
        <v>1</v>
      </c>
      <c r="H14">
        <f>SUM(D14:E15)</f>
        <v>112026</v>
      </c>
      <c r="I14">
        <f>D14/$H14</f>
        <v>0.458991662649742</v>
      </c>
      <c r="J14">
        <f>E14/$H14</f>
        <v>2.2923249959830753E-2</v>
      </c>
      <c r="K14">
        <f>ABS((I14+J14)-(I15+J15))</f>
        <v>3.6170174780854492E-2</v>
      </c>
      <c r="L14">
        <f>IF(K14&lt;0.05,1,0)</f>
        <v>1</v>
      </c>
    </row>
    <row r="15" spans="1:12" x14ac:dyDescent="0.2">
      <c r="A15" t="s">
        <v>2426</v>
      </c>
      <c r="B15" t="s">
        <v>35</v>
      </c>
      <c r="C15">
        <v>1</v>
      </c>
      <c r="D15">
        <v>49647</v>
      </c>
      <c r="E15">
        <v>8392</v>
      </c>
      <c r="F15">
        <v>1</v>
      </c>
      <c r="G15">
        <v>0</v>
      </c>
      <c r="H15">
        <f>SUM(D14:E15)</f>
        <v>112026</v>
      </c>
      <c r="I15">
        <f>D15/$H14</f>
        <v>0.44317390605752238</v>
      </c>
      <c r="J15">
        <f>E15/$H14</f>
        <v>7.4911181332904864E-2</v>
      </c>
      <c r="K15">
        <f>ABS((I14+J14)-(I15+J15))</f>
        <v>3.6170174780854492E-2</v>
      </c>
      <c r="L15">
        <f>IF(K14&lt;0.05,1,0)</f>
        <v>1</v>
      </c>
    </row>
    <row r="16" spans="1:12" x14ac:dyDescent="0.2">
      <c r="A16" t="s">
        <v>2427</v>
      </c>
      <c r="B16" t="s">
        <v>36</v>
      </c>
      <c r="C16">
        <v>0</v>
      </c>
      <c r="D16">
        <v>47393</v>
      </c>
      <c r="E16">
        <v>0</v>
      </c>
      <c r="F16">
        <v>0</v>
      </c>
      <c r="G16">
        <v>1</v>
      </c>
      <c r="H16">
        <f>SUM(D16:E17)</f>
        <v>116101</v>
      </c>
      <c r="I16">
        <f>D16/$H16</f>
        <v>0.40820492502217898</v>
      </c>
      <c r="J16">
        <f>E16/$H16</f>
        <v>0</v>
      </c>
      <c r="K16">
        <f>ABS((I16+J16)-(I17+J17))</f>
        <v>0.18359014995564205</v>
      </c>
      <c r="L16">
        <f>IF(K16&lt;0.05,1,0)</f>
        <v>0</v>
      </c>
    </row>
    <row r="17" spans="1:12" x14ac:dyDescent="0.2">
      <c r="A17" t="s">
        <v>2427</v>
      </c>
      <c r="B17" t="s">
        <v>37</v>
      </c>
      <c r="C17">
        <v>1</v>
      </c>
      <c r="D17">
        <v>57648</v>
      </c>
      <c r="E17">
        <v>11060</v>
      </c>
      <c r="F17">
        <v>1</v>
      </c>
      <c r="G17">
        <v>0</v>
      </c>
      <c r="H17">
        <f>SUM(D16:E17)</f>
        <v>116101</v>
      </c>
      <c r="I17">
        <f>D17/$H16</f>
        <v>0.49653319092858805</v>
      </c>
      <c r="J17">
        <f>E17/$H16</f>
        <v>9.5261884049232998E-2</v>
      </c>
      <c r="K17">
        <f>ABS((I16+J16)-(I17+J17))</f>
        <v>0.18359014995564205</v>
      </c>
      <c r="L17">
        <f>IF(K16&lt;0.05,1,0)</f>
        <v>0</v>
      </c>
    </row>
    <row r="18" spans="1:12" x14ac:dyDescent="0.2">
      <c r="A18" t="s">
        <v>2585</v>
      </c>
      <c r="B18" t="s">
        <v>38</v>
      </c>
      <c r="C18">
        <v>0</v>
      </c>
      <c r="D18">
        <v>44646</v>
      </c>
      <c r="E18">
        <v>0</v>
      </c>
      <c r="F18">
        <v>0</v>
      </c>
      <c r="G18">
        <v>1</v>
      </c>
      <c r="H18">
        <f>SUM(D18:E19)</f>
        <v>113462</v>
      </c>
      <c r="I18">
        <f>D18/$H18</f>
        <v>0.3934885688600589</v>
      </c>
      <c r="J18">
        <f>E18/$H18</f>
        <v>0</v>
      </c>
      <c r="K18">
        <f>ABS((I18+J18)-(I19+J19))</f>
        <v>0.21302286227988221</v>
      </c>
      <c r="L18">
        <f>IF(K18&lt;0.05,1,0)</f>
        <v>0</v>
      </c>
    </row>
    <row r="19" spans="1:12" x14ac:dyDescent="0.2">
      <c r="A19" t="s">
        <v>2585</v>
      </c>
      <c r="B19" t="s">
        <v>39</v>
      </c>
      <c r="C19">
        <v>1</v>
      </c>
      <c r="D19">
        <v>59603</v>
      </c>
      <c r="E19">
        <v>9213</v>
      </c>
      <c r="F19">
        <v>1</v>
      </c>
      <c r="G19">
        <v>0</v>
      </c>
      <c r="H19">
        <f>SUM(D18:E19)</f>
        <v>113462</v>
      </c>
      <c r="I19">
        <f>D19/$H18</f>
        <v>0.5253124394070261</v>
      </c>
      <c r="J19">
        <f>E19/$H18</f>
        <v>8.1198991732914991E-2</v>
      </c>
      <c r="K19">
        <f>ABS((I18+J18)-(I19+J19))</f>
        <v>0.21302286227988221</v>
      </c>
      <c r="L19">
        <f>IF(K18&lt;0.05,1,0)</f>
        <v>0</v>
      </c>
    </row>
    <row r="20" spans="1:12" x14ac:dyDescent="0.2">
      <c r="A20" t="s">
        <v>2614</v>
      </c>
      <c r="B20" t="s">
        <v>44</v>
      </c>
      <c r="C20">
        <v>1</v>
      </c>
      <c r="D20">
        <v>61007</v>
      </c>
      <c r="E20">
        <v>3769</v>
      </c>
      <c r="F20">
        <v>1</v>
      </c>
      <c r="G20">
        <v>1</v>
      </c>
      <c r="H20">
        <f>SUM(D20:E21)</f>
        <v>88326</v>
      </c>
      <c r="I20">
        <f>D20/$H20</f>
        <v>0.69070262436881558</v>
      </c>
      <c r="J20">
        <f>E20/$H20</f>
        <v>4.2671467065190316E-2</v>
      </c>
      <c r="K20">
        <f>ABS((I20+J20)-(I21+J21))</f>
        <v>0.46674818286801173</v>
      </c>
      <c r="L20">
        <f>IF(K20&lt;0.05,1,0)</f>
        <v>0</v>
      </c>
    </row>
    <row r="21" spans="1:12" x14ac:dyDescent="0.2">
      <c r="A21" t="s">
        <v>2614</v>
      </c>
      <c r="B21" t="s">
        <v>45</v>
      </c>
      <c r="C21">
        <v>0</v>
      </c>
      <c r="D21">
        <v>21227</v>
      </c>
      <c r="E21">
        <v>2323</v>
      </c>
      <c r="F21">
        <v>0</v>
      </c>
      <c r="G21">
        <v>0</v>
      </c>
      <c r="H21">
        <f>SUM(D20:E21)</f>
        <v>88326</v>
      </c>
      <c r="I21">
        <f>D21/$H20</f>
        <v>0.24032561193759483</v>
      </c>
      <c r="J21">
        <f>E21/$H20</f>
        <v>2.630029662839934E-2</v>
      </c>
      <c r="K21">
        <f>ABS((I20+J20)-(I21+J21))</f>
        <v>0.46674818286801173</v>
      </c>
      <c r="L21">
        <f>IF(K20&lt;0.05,1,0)</f>
        <v>0</v>
      </c>
    </row>
    <row r="22" spans="1:12" x14ac:dyDescent="0.2">
      <c r="A22" t="s">
        <v>2428</v>
      </c>
      <c r="B22" t="s">
        <v>47</v>
      </c>
      <c r="C22">
        <v>1</v>
      </c>
      <c r="D22">
        <v>58576</v>
      </c>
      <c r="E22">
        <v>3267</v>
      </c>
      <c r="F22">
        <v>1</v>
      </c>
      <c r="G22">
        <v>1</v>
      </c>
      <c r="H22">
        <f>SUM(D22:E23)</f>
        <v>71618</v>
      </c>
      <c r="I22">
        <f>D22/$H22</f>
        <v>0.81789494261219242</v>
      </c>
      <c r="J22">
        <f>E22/$H22</f>
        <v>4.5617023653271527E-2</v>
      </c>
      <c r="K22">
        <f>ABS((I22+J22)-(I23+J23))</f>
        <v>0.72702393253092801</v>
      </c>
      <c r="L22">
        <f>IF(K22&lt;0.05,1,0)</f>
        <v>0</v>
      </c>
    </row>
    <row r="23" spans="1:12" x14ac:dyDescent="0.2">
      <c r="A23" t="s">
        <v>2428</v>
      </c>
      <c r="B23" t="s">
        <v>48</v>
      </c>
      <c r="C23">
        <v>0</v>
      </c>
      <c r="D23">
        <v>8772</v>
      </c>
      <c r="E23">
        <v>1003</v>
      </c>
      <c r="F23">
        <v>0</v>
      </c>
      <c r="G23">
        <v>0</v>
      </c>
      <c r="H23">
        <f>SUM(D22:E23)</f>
        <v>71618</v>
      </c>
      <c r="I23">
        <f>D23/$H22</f>
        <v>0.12248317462090536</v>
      </c>
      <c r="J23">
        <f>E23/$H22</f>
        <v>1.4004859113630651E-2</v>
      </c>
      <c r="K23">
        <f>ABS((I22+J22)-(I23+J23))</f>
        <v>0.72702393253092801</v>
      </c>
      <c r="L23">
        <f>IF(K22&lt;0.05,1,0)</f>
        <v>0</v>
      </c>
    </row>
    <row r="24" spans="1:12" x14ac:dyDescent="0.2">
      <c r="A24" t="s">
        <v>2532</v>
      </c>
      <c r="B24" t="s">
        <v>528</v>
      </c>
      <c r="C24">
        <v>1</v>
      </c>
      <c r="D24">
        <v>40456</v>
      </c>
      <c r="E24">
        <v>1734</v>
      </c>
      <c r="F24">
        <v>1</v>
      </c>
      <c r="G24">
        <v>1</v>
      </c>
      <c r="H24">
        <f>SUM(D24:E25)</f>
        <v>73226</v>
      </c>
      <c r="I24">
        <f>D24/$H24</f>
        <v>0.5524813590801082</v>
      </c>
      <c r="J24">
        <f>E24/$H24</f>
        <v>2.3680113620845055E-2</v>
      </c>
      <c r="K24">
        <f>ABS((I24+J24)-(I25+J25))</f>
        <v>0.15232294540190655</v>
      </c>
      <c r="L24">
        <f>IF(K24&lt;0.05,1,0)</f>
        <v>0</v>
      </c>
    </row>
    <row r="25" spans="1:12" x14ac:dyDescent="0.2">
      <c r="A25" t="s">
        <v>2532</v>
      </c>
      <c r="B25" t="s">
        <v>55</v>
      </c>
      <c r="C25">
        <v>0</v>
      </c>
      <c r="D25">
        <v>26954</v>
      </c>
      <c r="E25">
        <v>4082</v>
      </c>
      <c r="F25">
        <v>0</v>
      </c>
      <c r="G25">
        <v>0</v>
      </c>
      <c r="H25">
        <f>SUM(D24:E25)</f>
        <v>73226</v>
      </c>
      <c r="I25">
        <f>D25/$H24</f>
        <v>0.36809330019392017</v>
      </c>
      <c r="J25">
        <f>E25/$H24</f>
        <v>5.5745227105126596E-2</v>
      </c>
      <c r="K25">
        <f>ABS((I24+J24)-(I25+J25))</f>
        <v>0.15232294540190655</v>
      </c>
      <c r="L25">
        <f>IF(K24&lt;0.05,1,0)</f>
        <v>0</v>
      </c>
    </row>
    <row r="26" spans="1:12" x14ac:dyDescent="0.2">
      <c r="A26" t="s">
        <v>2431</v>
      </c>
      <c r="B26" t="s">
        <v>57</v>
      </c>
      <c r="C26">
        <v>1</v>
      </c>
      <c r="D26">
        <v>41920</v>
      </c>
      <c r="E26">
        <v>2060</v>
      </c>
      <c r="F26">
        <v>1</v>
      </c>
      <c r="G26">
        <v>1</v>
      </c>
      <c r="H26">
        <f>SUM(D26:E27)</f>
        <v>57487</v>
      </c>
      <c r="I26">
        <f>D26/$H26</f>
        <v>0.72920834275575352</v>
      </c>
      <c r="J26">
        <f>E26/$H26</f>
        <v>3.583418859916155E-2</v>
      </c>
      <c r="K26">
        <f>ABS((I26+J26)-(I27+J27))</f>
        <v>0.53008506270983013</v>
      </c>
      <c r="L26">
        <f>IF(K26&lt;0.05,1,0)</f>
        <v>0</v>
      </c>
    </row>
    <row r="27" spans="1:12" x14ac:dyDescent="0.2">
      <c r="A27" t="s">
        <v>2431</v>
      </c>
      <c r="B27" t="s">
        <v>58</v>
      </c>
      <c r="C27">
        <v>0</v>
      </c>
      <c r="D27">
        <v>12424</v>
      </c>
      <c r="E27">
        <v>1083</v>
      </c>
      <c r="F27">
        <v>0</v>
      </c>
      <c r="G27">
        <v>0</v>
      </c>
      <c r="H27">
        <f>SUM(D26:E27)</f>
        <v>57487</v>
      </c>
      <c r="I27">
        <f>D27/$H26</f>
        <v>0.21611842677474907</v>
      </c>
      <c r="J27">
        <f>E27/$H26</f>
        <v>1.8839041870335901E-2</v>
      </c>
      <c r="K27">
        <f>ABS((I26+J26)-(I27+J27))</f>
        <v>0.53008506270983013</v>
      </c>
      <c r="L27">
        <f>IF(K26&lt;0.05,1,0)</f>
        <v>0</v>
      </c>
    </row>
    <row r="28" spans="1:12" x14ac:dyDescent="0.2">
      <c r="A28" t="s">
        <v>2432</v>
      </c>
      <c r="B28" t="s">
        <v>59</v>
      </c>
      <c r="C28">
        <v>1</v>
      </c>
      <c r="D28">
        <v>32759</v>
      </c>
      <c r="E28">
        <v>6135</v>
      </c>
      <c r="F28">
        <v>0</v>
      </c>
      <c r="G28">
        <v>1</v>
      </c>
      <c r="H28">
        <f>SUM(D28:E29)</f>
        <v>58232</v>
      </c>
      <c r="I28">
        <f>D28/$H28</f>
        <v>0.56256010440994642</v>
      </c>
      <c r="J28">
        <f>E28/$H28</f>
        <v>0.10535444429179833</v>
      </c>
      <c r="K28">
        <f>ABS((I28+J28)-(I29+J29))</f>
        <v>0.33582909740348948</v>
      </c>
      <c r="L28">
        <f>IF(K28&lt;0.05,1,0)</f>
        <v>0</v>
      </c>
    </row>
    <row r="29" spans="1:12" x14ac:dyDescent="0.2">
      <c r="A29" t="s">
        <v>2432</v>
      </c>
      <c r="B29" t="s">
        <v>60</v>
      </c>
      <c r="C29">
        <v>0</v>
      </c>
      <c r="D29">
        <v>19338</v>
      </c>
      <c r="E29">
        <v>0</v>
      </c>
      <c r="F29">
        <v>0</v>
      </c>
      <c r="G29">
        <v>0</v>
      </c>
      <c r="H29">
        <f>SUM(D28:E29)</f>
        <v>58232</v>
      </c>
      <c r="I29">
        <f>D29/$H28</f>
        <v>0.33208545129825523</v>
      </c>
      <c r="J29">
        <f>E29/$H28</f>
        <v>0</v>
      </c>
      <c r="K29">
        <f>ABS((I28+J28)-(I29+J29))</f>
        <v>0.33582909740348948</v>
      </c>
      <c r="L29">
        <f>IF(K28&lt;0.05,1,0)</f>
        <v>0</v>
      </c>
    </row>
    <row r="30" spans="1:12" x14ac:dyDescent="0.2">
      <c r="A30" t="s">
        <v>2568</v>
      </c>
      <c r="B30" t="s">
        <v>63</v>
      </c>
      <c r="C30">
        <v>1</v>
      </c>
      <c r="D30">
        <v>69749</v>
      </c>
      <c r="E30">
        <v>0</v>
      </c>
      <c r="F30">
        <v>0</v>
      </c>
      <c r="G30">
        <v>1</v>
      </c>
      <c r="H30">
        <f>SUM(D30:E31)</f>
        <v>73736</v>
      </c>
      <c r="I30">
        <f>D30/$H30</f>
        <v>0.94592871867201911</v>
      </c>
      <c r="J30">
        <f>E30/$H30</f>
        <v>0</v>
      </c>
      <c r="K30">
        <f>ABS((I30+J30)-(I31+J31))</f>
        <v>0.89185743734403822</v>
      </c>
      <c r="L30">
        <f>IF(K30&lt;0.05,1,0)</f>
        <v>0</v>
      </c>
    </row>
    <row r="31" spans="1:12" x14ac:dyDescent="0.2">
      <c r="A31" t="s">
        <v>2568</v>
      </c>
      <c r="B31" t="s">
        <v>64</v>
      </c>
      <c r="C31">
        <v>0</v>
      </c>
      <c r="D31">
        <v>3195</v>
      </c>
      <c r="E31">
        <v>792</v>
      </c>
      <c r="F31">
        <v>0</v>
      </c>
      <c r="G31">
        <v>0</v>
      </c>
      <c r="H31">
        <f>SUM(D30:E31)</f>
        <v>73736</v>
      </c>
      <c r="I31">
        <f>D31/$H30</f>
        <v>4.3330259303460995E-2</v>
      </c>
      <c r="J31">
        <f>E31/$H30</f>
        <v>1.0741022024519908E-2</v>
      </c>
      <c r="K31">
        <f>ABS((I30+J30)-(I31+J31))</f>
        <v>0.89185743734403822</v>
      </c>
      <c r="L31">
        <f>IF(K30&lt;0.05,1,0)</f>
        <v>0</v>
      </c>
    </row>
    <row r="32" spans="1:12" x14ac:dyDescent="0.2">
      <c r="A32" t="s">
        <v>2433</v>
      </c>
      <c r="B32" t="s">
        <v>66</v>
      </c>
      <c r="C32">
        <v>1</v>
      </c>
      <c r="D32">
        <v>77618</v>
      </c>
      <c r="E32">
        <v>1356</v>
      </c>
      <c r="F32">
        <v>1</v>
      </c>
      <c r="G32">
        <v>1</v>
      </c>
      <c r="H32">
        <f>SUM(D32:E33)</f>
        <v>86200</v>
      </c>
      <c r="I32">
        <f>D32/$H32</f>
        <v>0.90044083526682139</v>
      </c>
      <c r="J32">
        <f>E32/$H32</f>
        <v>1.5730858468677493E-2</v>
      </c>
      <c r="K32">
        <f>ABS((I32+J32)-(I33+J33))</f>
        <v>0.83234338747099779</v>
      </c>
      <c r="L32">
        <f>IF(K32&lt;0.05,1,0)</f>
        <v>0</v>
      </c>
    </row>
    <row r="33" spans="1:12" x14ac:dyDescent="0.2">
      <c r="A33" t="s">
        <v>2433</v>
      </c>
      <c r="B33" t="s">
        <v>67</v>
      </c>
      <c r="C33">
        <v>0</v>
      </c>
      <c r="D33">
        <v>7226</v>
      </c>
      <c r="E33">
        <v>0</v>
      </c>
      <c r="F33">
        <v>0</v>
      </c>
      <c r="G33">
        <v>0</v>
      </c>
      <c r="H33">
        <f>SUM(D32:E33)</f>
        <v>86200</v>
      </c>
      <c r="I33">
        <f>D33/$H32</f>
        <v>8.3828306264501162E-2</v>
      </c>
      <c r="J33">
        <f>E33/$H32</f>
        <v>0</v>
      </c>
      <c r="K33">
        <f>ABS((I32+J32)-(I33+J33))</f>
        <v>0.83234338747099779</v>
      </c>
      <c r="L33">
        <f>IF(K32&lt;0.05,1,0)</f>
        <v>0</v>
      </c>
    </row>
    <row r="34" spans="1:12" x14ac:dyDescent="0.2">
      <c r="A34" t="s">
        <v>2434</v>
      </c>
      <c r="B34" t="s">
        <v>70</v>
      </c>
      <c r="C34">
        <v>1</v>
      </c>
      <c r="D34">
        <v>77335</v>
      </c>
      <c r="E34">
        <v>3775</v>
      </c>
      <c r="F34">
        <v>1</v>
      </c>
      <c r="G34">
        <v>1</v>
      </c>
      <c r="H34">
        <f>SUM(D34:E35)</f>
        <v>83793</v>
      </c>
      <c r="I34">
        <f>D34/$H34</f>
        <v>0.92292912295776497</v>
      </c>
      <c r="J34">
        <f>E34/$H34</f>
        <v>4.505149594834891E-2</v>
      </c>
      <c r="K34">
        <f>ABS((I34+J34)-(I35+J35))</f>
        <v>0.93596123781222773</v>
      </c>
      <c r="L34">
        <f>IF(K34&lt;0.05,1,0)</f>
        <v>0</v>
      </c>
    </row>
    <row r="35" spans="1:12" x14ac:dyDescent="0.2">
      <c r="A35" t="s">
        <v>2434</v>
      </c>
      <c r="B35" t="s">
        <v>71</v>
      </c>
      <c r="C35">
        <v>0</v>
      </c>
      <c r="D35">
        <v>2683</v>
      </c>
      <c r="E35">
        <v>0</v>
      </c>
      <c r="F35">
        <v>0</v>
      </c>
      <c r="G35">
        <v>0</v>
      </c>
      <c r="H35">
        <f>SUM(D34:E35)</f>
        <v>83793</v>
      </c>
      <c r="I35">
        <f>D35/$H34</f>
        <v>3.2019381093886128E-2</v>
      </c>
      <c r="J35">
        <f>E35/$H34</f>
        <v>0</v>
      </c>
      <c r="K35">
        <f>ABS((I34+J34)-(I35+J35))</f>
        <v>0.93596123781222773</v>
      </c>
      <c r="L35">
        <f>IF(K34&lt;0.05,1,0)</f>
        <v>0</v>
      </c>
    </row>
    <row r="36" spans="1:12" x14ac:dyDescent="0.2">
      <c r="A36" t="s">
        <v>2435</v>
      </c>
      <c r="B36" t="s">
        <v>76</v>
      </c>
      <c r="C36">
        <v>0</v>
      </c>
      <c r="D36">
        <v>26525</v>
      </c>
      <c r="E36">
        <v>1718</v>
      </c>
      <c r="F36">
        <v>0</v>
      </c>
      <c r="G36">
        <v>1</v>
      </c>
      <c r="H36">
        <f>SUM(D36:E37)</f>
        <v>66827</v>
      </c>
      <c r="I36">
        <f>D36/$H36</f>
        <v>0.39692040642255377</v>
      </c>
      <c r="J36">
        <f>E36/$H36</f>
        <v>2.5708171846708667E-2</v>
      </c>
      <c r="K36">
        <f>ABS((I36+J36)-(I37+J37))</f>
        <v>0.1547428434614751</v>
      </c>
      <c r="L36">
        <f>IF(K36&lt;0.05,1,0)</f>
        <v>0</v>
      </c>
    </row>
    <row r="37" spans="1:12" x14ac:dyDescent="0.2">
      <c r="A37" t="s">
        <v>2435</v>
      </c>
      <c r="B37" t="s">
        <v>77</v>
      </c>
      <c r="C37">
        <v>1</v>
      </c>
      <c r="D37">
        <v>32774</v>
      </c>
      <c r="E37">
        <v>5810</v>
      </c>
      <c r="F37">
        <v>1</v>
      </c>
      <c r="G37">
        <v>0</v>
      </c>
      <c r="H37">
        <f>SUM(D36:E37)</f>
        <v>66827</v>
      </c>
      <c r="I37">
        <f>D37/$H36</f>
        <v>0.49043051461235726</v>
      </c>
      <c r="J37">
        <f>E37/$H36</f>
        <v>8.694090711838029E-2</v>
      </c>
      <c r="K37">
        <f>ABS((I36+J36)-(I37+J37))</f>
        <v>0.1547428434614751</v>
      </c>
      <c r="L37">
        <f>IF(K36&lt;0.05,1,0)</f>
        <v>0</v>
      </c>
    </row>
    <row r="38" spans="1:12" x14ac:dyDescent="0.2">
      <c r="A38" t="s">
        <v>2436</v>
      </c>
      <c r="B38" t="s">
        <v>78</v>
      </c>
      <c r="C38">
        <v>1</v>
      </c>
      <c r="D38">
        <v>47488</v>
      </c>
      <c r="E38">
        <v>3067</v>
      </c>
      <c r="F38">
        <v>1</v>
      </c>
      <c r="G38">
        <v>1</v>
      </c>
      <c r="H38">
        <f>SUM(D38:E39)</f>
        <v>65686</v>
      </c>
      <c r="I38">
        <f>D38/$H38</f>
        <v>0.72295466309411438</v>
      </c>
      <c r="J38">
        <f>E38/$H38</f>
        <v>4.6691836921109522E-2</v>
      </c>
      <c r="K38">
        <f>ABS((I38+J38)-(I39+J39))</f>
        <v>0.53929300003044789</v>
      </c>
      <c r="L38">
        <f>IF(K38&lt;0.05,1,0)</f>
        <v>0</v>
      </c>
    </row>
    <row r="39" spans="1:12" x14ac:dyDescent="0.2">
      <c r="A39" t="s">
        <v>2436</v>
      </c>
      <c r="B39" t="s">
        <v>79</v>
      </c>
      <c r="C39">
        <v>0</v>
      </c>
      <c r="D39">
        <v>13583</v>
      </c>
      <c r="E39">
        <v>1548</v>
      </c>
      <c r="F39">
        <v>0</v>
      </c>
      <c r="G39">
        <v>0</v>
      </c>
      <c r="H39">
        <f>SUM(D38:E39)</f>
        <v>65686</v>
      </c>
      <c r="I39">
        <f>D39/$H38</f>
        <v>0.20678683433303902</v>
      </c>
      <c r="J39">
        <f>E39/$H38</f>
        <v>2.3566665651737054E-2</v>
      </c>
      <c r="K39">
        <f>ABS((I38+J38)-(I39+J39))</f>
        <v>0.53929300003044789</v>
      </c>
      <c r="L39">
        <f>IF(K38&lt;0.05,1,0)</f>
        <v>0</v>
      </c>
    </row>
    <row r="40" spans="1:12" x14ac:dyDescent="0.2">
      <c r="A40" t="s">
        <v>2437</v>
      </c>
      <c r="B40" t="s">
        <v>80</v>
      </c>
      <c r="C40">
        <v>0</v>
      </c>
      <c r="D40">
        <v>25561</v>
      </c>
      <c r="E40">
        <v>1332</v>
      </c>
      <c r="F40">
        <v>0</v>
      </c>
      <c r="G40">
        <v>1</v>
      </c>
      <c r="H40">
        <f>SUM(D40:E41)</f>
        <v>105311</v>
      </c>
      <c r="I40">
        <f>D40/$H40</f>
        <v>0.24271918413081253</v>
      </c>
      <c r="J40">
        <f>E40/$H40</f>
        <v>1.2648251369752447E-2</v>
      </c>
      <c r="K40">
        <f>ABS((I40+J40)-(I41+J41))</f>
        <v>0.48926512899886998</v>
      </c>
      <c r="L40">
        <f>IF(K40&lt;0.05,1,0)</f>
        <v>0</v>
      </c>
    </row>
    <row r="41" spans="1:12" x14ac:dyDescent="0.2">
      <c r="A41" t="s">
        <v>2437</v>
      </c>
      <c r="B41" t="s">
        <v>81</v>
      </c>
      <c r="C41">
        <v>1</v>
      </c>
      <c r="D41">
        <v>67731</v>
      </c>
      <c r="E41">
        <v>10687</v>
      </c>
      <c r="F41">
        <v>1</v>
      </c>
      <c r="G41">
        <v>0</v>
      </c>
      <c r="H41">
        <f>SUM(D40:E41)</f>
        <v>105311</v>
      </c>
      <c r="I41">
        <f>D41/$H40</f>
        <v>0.6431521873308581</v>
      </c>
      <c r="J41">
        <f>E41/$H40</f>
        <v>0.10148037716857689</v>
      </c>
      <c r="K41">
        <f>ABS((I40+J40)-(I41+J41))</f>
        <v>0.48926512899886998</v>
      </c>
      <c r="L41">
        <f>IF(K40&lt;0.05,1,0)</f>
        <v>0</v>
      </c>
    </row>
    <row r="42" spans="1:12" x14ac:dyDescent="0.2">
      <c r="A42" t="s">
        <v>2438</v>
      </c>
      <c r="B42" t="s">
        <v>82</v>
      </c>
      <c r="C42">
        <v>1</v>
      </c>
      <c r="D42">
        <v>96423</v>
      </c>
      <c r="E42">
        <v>6517</v>
      </c>
      <c r="F42">
        <v>0</v>
      </c>
      <c r="G42">
        <v>1</v>
      </c>
      <c r="H42">
        <f>SUM(D42:E43)</f>
        <v>105884</v>
      </c>
      <c r="I42">
        <f>D42/$H42</f>
        <v>0.91064750103887271</v>
      </c>
      <c r="J42">
        <f>E42/$H42</f>
        <v>6.1548487023535187E-2</v>
      </c>
      <c r="K42">
        <f>ABS((I42+J42)-(I43+J43))</f>
        <v>0.94439197612481585</v>
      </c>
      <c r="L42">
        <f>IF(K42&lt;0.05,1,0)</f>
        <v>0</v>
      </c>
    </row>
    <row r="43" spans="1:12" x14ac:dyDescent="0.2">
      <c r="A43" t="s">
        <v>2438</v>
      </c>
      <c r="B43" t="s">
        <v>83</v>
      </c>
      <c r="C43">
        <v>0</v>
      </c>
      <c r="D43">
        <v>2501</v>
      </c>
      <c r="E43">
        <v>443</v>
      </c>
      <c r="F43">
        <v>0</v>
      </c>
      <c r="G43">
        <v>0</v>
      </c>
      <c r="H43">
        <f>SUM(D42:E43)</f>
        <v>105884</v>
      </c>
      <c r="I43">
        <f>D43/$H42</f>
        <v>2.3620188130406859E-2</v>
      </c>
      <c r="J43">
        <f>E43/$H42</f>
        <v>4.1838238071852211E-3</v>
      </c>
      <c r="K43">
        <f>ABS((I42+J42)-(I43+J43))</f>
        <v>0.94439197612481585</v>
      </c>
      <c r="L43">
        <f>IF(K42&lt;0.05,1,0)</f>
        <v>0</v>
      </c>
    </row>
    <row r="44" spans="1:12" x14ac:dyDescent="0.2">
      <c r="A44" t="s">
        <v>2439</v>
      </c>
      <c r="B44" t="s">
        <v>84</v>
      </c>
      <c r="C44">
        <v>1</v>
      </c>
      <c r="D44">
        <v>66433</v>
      </c>
      <c r="E44">
        <v>5188</v>
      </c>
      <c r="F44">
        <v>0</v>
      </c>
      <c r="G44">
        <v>1</v>
      </c>
      <c r="H44">
        <f>SUM(D44:E45)</f>
        <v>82564</v>
      </c>
      <c r="I44">
        <f>D44/$H44</f>
        <v>0.80462429145874714</v>
      </c>
      <c r="J44">
        <f>E44/$H44</f>
        <v>6.2836102901991181E-2</v>
      </c>
      <c r="K44">
        <f>ABS((I44+J44)-(I45+J45))</f>
        <v>0.73492078872147659</v>
      </c>
      <c r="L44">
        <f>IF(K44&lt;0.05,1,0)</f>
        <v>0</v>
      </c>
    </row>
    <row r="45" spans="1:12" x14ac:dyDescent="0.2">
      <c r="A45" t="s">
        <v>2439</v>
      </c>
      <c r="B45" t="s">
        <v>85</v>
      </c>
      <c r="C45">
        <v>0</v>
      </c>
      <c r="D45">
        <v>10943</v>
      </c>
      <c r="E45">
        <v>0</v>
      </c>
      <c r="F45">
        <v>0</v>
      </c>
      <c r="G45">
        <v>0</v>
      </c>
      <c r="H45">
        <f>SUM(D44:E45)</f>
        <v>82564</v>
      </c>
      <c r="I45">
        <f>D45/$H44</f>
        <v>0.13253960563926168</v>
      </c>
      <c r="J45">
        <f>E45/$H44</f>
        <v>0</v>
      </c>
      <c r="K45">
        <f>ABS((I44+J44)-(I45+J45))</f>
        <v>0.73492078872147659</v>
      </c>
      <c r="L45">
        <f>IF(K44&lt;0.05,1,0)</f>
        <v>0</v>
      </c>
    </row>
    <row r="46" spans="1:12" x14ac:dyDescent="0.2">
      <c r="A46" t="s">
        <v>2533</v>
      </c>
      <c r="B46" t="s">
        <v>88</v>
      </c>
      <c r="C46">
        <v>1</v>
      </c>
      <c r="D46">
        <v>81038</v>
      </c>
      <c r="E46">
        <v>2465</v>
      </c>
      <c r="F46">
        <v>0</v>
      </c>
      <c r="G46">
        <v>1</v>
      </c>
      <c r="H46">
        <f>SUM(D46:E47)</f>
        <v>112943</v>
      </c>
      <c r="I46">
        <f>D46/$H46</f>
        <v>0.71751237349813624</v>
      </c>
      <c r="J46">
        <f>E46/$H46</f>
        <v>2.1825168447801104E-2</v>
      </c>
      <c r="K46">
        <f>ABS((I46+J46)-(I47+J47))</f>
        <v>0.47867508389187469</v>
      </c>
      <c r="L46">
        <f>IF(K46&lt;0.05,1,0)</f>
        <v>0</v>
      </c>
    </row>
    <row r="47" spans="1:12" x14ac:dyDescent="0.2">
      <c r="A47" t="s">
        <v>2533</v>
      </c>
      <c r="B47" t="s">
        <v>89</v>
      </c>
      <c r="C47">
        <v>0</v>
      </c>
      <c r="D47">
        <v>28159</v>
      </c>
      <c r="E47">
        <v>1281</v>
      </c>
      <c r="F47">
        <v>0</v>
      </c>
      <c r="G47">
        <v>0</v>
      </c>
      <c r="H47">
        <f>SUM(D46:E47)</f>
        <v>112943</v>
      </c>
      <c r="I47">
        <f>D47/$H46</f>
        <v>0.24932045368017497</v>
      </c>
      <c r="J47">
        <f>E47/$H46</f>
        <v>1.1342004373887713E-2</v>
      </c>
      <c r="K47">
        <f>ABS((I46+J46)-(I47+J47))</f>
        <v>0.47867508389187469</v>
      </c>
      <c r="L47">
        <f>IF(K46&lt;0.05,1,0)</f>
        <v>0</v>
      </c>
    </row>
    <row r="48" spans="1:12" x14ac:dyDescent="0.2">
      <c r="A48" t="s">
        <v>2443</v>
      </c>
      <c r="B48" t="s">
        <v>102</v>
      </c>
      <c r="C48">
        <v>1</v>
      </c>
      <c r="D48">
        <v>56222</v>
      </c>
      <c r="E48">
        <v>945</v>
      </c>
      <c r="F48">
        <v>1</v>
      </c>
      <c r="G48">
        <v>1</v>
      </c>
      <c r="H48">
        <f>SUM(D48:E49)</f>
        <v>59463</v>
      </c>
      <c r="I48">
        <f>D48/$H48</f>
        <v>0.94549551822141498</v>
      </c>
      <c r="J48">
        <f>E48/$H48</f>
        <v>1.5892235507794762E-2</v>
      </c>
      <c r="K48">
        <f>ABS((I48+J48)-(I49+J49))</f>
        <v>0.92277550745841941</v>
      </c>
      <c r="L48">
        <f>IF(K48&lt;0.05,1,0)</f>
        <v>0</v>
      </c>
    </row>
    <row r="49" spans="1:12" x14ac:dyDescent="0.2">
      <c r="A49" t="s">
        <v>2443</v>
      </c>
      <c r="B49" t="s">
        <v>103</v>
      </c>
      <c r="C49">
        <v>0</v>
      </c>
      <c r="D49">
        <v>1884</v>
      </c>
      <c r="E49">
        <v>412</v>
      </c>
      <c r="F49">
        <v>0</v>
      </c>
      <c r="G49">
        <v>0</v>
      </c>
      <c r="H49">
        <f>SUM(D48:E49)</f>
        <v>59463</v>
      </c>
      <c r="I49">
        <f>D49/$H48</f>
        <v>3.1683567933000353E-2</v>
      </c>
      <c r="J49">
        <f>E49/$H48</f>
        <v>6.9286783377898861E-3</v>
      </c>
      <c r="K49">
        <f>ABS((I48+J48)-(I49+J49))</f>
        <v>0.92277550745841941</v>
      </c>
      <c r="L49">
        <f>IF(K48&lt;0.05,1,0)</f>
        <v>0</v>
      </c>
    </row>
    <row r="50" spans="1:12" x14ac:dyDescent="0.2">
      <c r="A50" t="s">
        <v>2615</v>
      </c>
      <c r="B50" t="s">
        <v>114</v>
      </c>
      <c r="C50">
        <v>1</v>
      </c>
      <c r="D50">
        <v>61010</v>
      </c>
      <c r="E50">
        <v>3226</v>
      </c>
      <c r="F50">
        <v>0</v>
      </c>
      <c r="G50">
        <v>1</v>
      </c>
      <c r="H50">
        <f>SUM(D50:E51)</f>
        <v>118810</v>
      </c>
      <c r="I50">
        <f>D50/$H50</f>
        <v>0.51350896389192824</v>
      </c>
      <c r="J50">
        <f>E50/$H50</f>
        <v>2.7152596582779229E-2</v>
      </c>
      <c r="K50">
        <f>ABS((I50+J50)-(I51+J51))</f>
        <v>8.1323120949414962E-2</v>
      </c>
      <c r="L50">
        <f>IF(K50&lt;0.05,1,0)</f>
        <v>0</v>
      </c>
    </row>
    <row r="51" spans="1:12" x14ac:dyDescent="0.2">
      <c r="A51" t="s">
        <v>2615</v>
      </c>
      <c r="B51" t="s">
        <v>115</v>
      </c>
      <c r="C51">
        <v>0</v>
      </c>
      <c r="D51">
        <v>48125</v>
      </c>
      <c r="E51">
        <v>6449</v>
      </c>
      <c r="F51">
        <v>0</v>
      </c>
      <c r="G51">
        <v>0</v>
      </c>
      <c r="H51">
        <f>SUM(D50:E51)</f>
        <v>118810</v>
      </c>
      <c r="I51">
        <f>D51/$H50</f>
        <v>0.40505849675953204</v>
      </c>
      <c r="J51">
        <f>E51/$H50</f>
        <v>5.427994276576046E-2</v>
      </c>
      <c r="K51">
        <f>ABS((I50+J50)-(I51+J51))</f>
        <v>8.1323120949414962E-2</v>
      </c>
      <c r="L51">
        <f>IF(K50&lt;0.05,1,0)</f>
        <v>0</v>
      </c>
    </row>
    <row r="52" spans="1:12" x14ac:dyDescent="0.2">
      <c r="A52" t="s">
        <v>2616</v>
      </c>
      <c r="B52" t="s">
        <v>116</v>
      </c>
      <c r="C52">
        <v>1</v>
      </c>
      <c r="D52">
        <v>68524</v>
      </c>
      <c r="E52">
        <v>6904</v>
      </c>
      <c r="F52">
        <v>1</v>
      </c>
      <c r="G52">
        <v>1</v>
      </c>
      <c r="H52">
        <f>SUM(D52:E53)</f>
        <v>106888</v>
      </c>
      <c r="I52">
        <f>D52/$H52</f>
        <v>0.64108225432228128</v>
      </c>
      <c r="J52">
        <f>E52/$H52</f>
        <v>6.4590973729511267E-2</v>
      </c>
      <c r="K52">
        <f>ABS((I52+J52)-(I53+J53))</f>
        <v>0.41134645610358511</v>
      </c>
      <c r="L52">
        <f>IF(K52&lt;0.05,1,0)</f>
        <v>0</v>
      </c>
    </row>
    <row r="53" spans="1:12" x14ac:dyDescent="0.2">
      <c r="A53" t="s">
        <v>2616</v>
      </c>
      <c r="B53" t="s">
        <v>117</v>
      </c>
      <c r="C53">
        <v>0</v>
      </c>
      <c r="D53">
        <v>31460</v>
      </c>
      <c r="E53">
        <v>0</v>
      </c>
      <c r="F53">
        <v>0</v>
      </c>
      <c r="G53">
        <v>0</v>
      </c>
      <c r="H53">
        <f>SUM(D52:E53)</f>
        <v>106888</v>
      </c>
      <c r="I53">
        <f>D53/$H52</f>
        <v>0.29432677194820744</v>
      </c>
      <c r="J53">
        <f>E53/$H52</f>
        <v>0</v>
      </c>
      <c r="K53">
        <f>ABS((I52+J52)-(I53+J53))</f>
        <v>0.41134645610358511</v>
      </c>
      <c r="L53">
        <f>IF(K52&lt;0.05,1,0)</f>
        <v>0</v>
      </c>
    </row>
    <row r="54" spans="1:12" x14ac:dyDescent="0.2">
      <c r="A54" t="s">
        <v>2617</v>
      </c>
      <c r="B54" t="s">
        <v>119</v>
      </c>
      <c r="C54">
        <v>0</v>
      </c>
      <c r="D54">
        <v>46126</v>
      </c>
      <c r="E54">
        <v>3620</v>
      </c>
      <c r="F54">
        <v>0</v>
      </c>
      <c r="G54">
        <v>1</v>
      </c>
      <c r="H54">
        <f>SUM(D54:E55)</f>
        <v>104667</v>
      </c>
      <c r="I54">
        <f>D54/$H54</f>
        <v>0.44069286403546487</v>
      </c>
      <c r="J54">
        <f>E54/$H54</f>
        <v>3.4585877115041033E-2</v>
      </c>
      <c r="K54">
        <f>ABS((I54+J54)-(I55+J55))</f>
        <v>4.9442517698988275E-2</v>
      </c>
      <c r="L54">
        <f>IF(K54&lt;0.05,1,0)</f>
        <v>1</v>
      </c>
    </row>
    <row r="55" spans="1:12" x14ac:dyDescent="0.2">
      <c r="A55" t="s">
        <v>2617</v>
      </c>
      <c r="B55" t="s">
        <v>120</v>
      </c>
      <c r="C55">
        <v>1</v>
      </c>
      <c r="D55">
        <v>45942</v>
      </c>
      <c r="E55">
        <v>8979</v>
      </c>
      <c r="F55">
        <v>1</v>
      </c>
      <c r="G55">
        <v>0</v>
      </c>
      <c r="H55">
        <f>SUM(D54:E55)</f>
        <v>104667</v>
      </c>
      <c r="I55">
        <f>D55/$H54</f>
        <v>0.43893490785061196</v>
      </c>
      <c r="J55">
        <f>E55/$H54</f>
        <v>8.5786350998882169E-2</v>
      </c>
      <c r="K55">
        <f>ABS((I54+J54)-(I55+J55))</f>
        <v>4.9442517698988275E-2</v>
      </c>
      <c r="L55">
        <f>IF(K54&lt;0.05,1,0)</f>
        <v>1</v>
      </c>
    </row>
    <row r="56" spans="1:12" x14ac:dyDescent="0.2">
      <c r="A56" t="s">
        <v>2618</v>
      </c>
      <c r="B56" t="s">
        <v>121</v>
      </c>
      <c r="C56">
        <v>0</v>
      </c>
      <c r="D56">
        <v>57364</v>
      </c>
      <c r="E56">
        <v>4961</v>
      </c>
      <c r="F56">
        <v>0</v>
      </c>
      <c r="G56">
        <v>1</v>
      </c>
      <c r="H56">
        <f>SUM(D56:E57)</f>
        <v>127316</v>
      </c>
      <c r="I56">
        <f>D56/$H56</f>
        <v>0.45056395111376418</v>
      </c>
      <c r="J56">
        <f>E56/$H56</f>
        <v>3.8966037261616765E-2</v>
      </c>
      <c r="K56">
        <f>ABS((I56+J56)-(I57+J57))</f>
        <v>2.0940023249238049E-2</v>
      </c>
      <c r="L56">
        <f>IF(K56&lt;0.05,1,0)</f>
        <v>1</v>
      </c>
    </row>
    <row r="57" spans="1:12" x14ac:dyDescent="0.2">
      <c r="A57" t="s">
        <v>2618</v>
      </c>
      <c r="B57" t="s">
        <v>122</v>
      </c>
      <c r="C57">
        <v>1</v>
      </c>
      <c r="D57">
        <v>54651</v>
      </c>
      <c r="E57">
        <v>10340</v>
      </c>
      <c r="F57">
        <v>1</v>
      </c>
      <c r="G57">
        <v>0</v>
      </c>
      <c r="H57">
        <f>SUM(D56:E57)</f>
        <v>127316</v>
      </c>
      <c r="I57">
        <f>D57/$H56</f>
        <v>0.42925476766470827</v>
      </c>
      <c r="J57">
        <f>E57/$H56</f>
        <v>8.1215243959910768E-2</v>
      </c>
      <c r="K57">
        <f>ABS((I56+J56)-(I57+J57))</f>
        <v>2.0940023249238049E-2</v>
      </c>
      <c r="L57">
        <f>IF(K56&lt;0.05,1,0)</f>
        <v>1</v>
      </c>
    </row>
    <row r="58" spans="1:12" x14ac:dyDescent="0.2">
      <c r="A58" t="s">
        <v>2619</v>
      </c>
      <c r="B58" t="s">
        <v>124</v>
      </c>
      <c r="C58">
        <v>1</v>
      </c>
      <c r="D58">
        <v>48314</v>
      </c>
      <c r="E58">
        <v>5248</v>
      </c>
      <c r="F58">
        <v>0</v>
      </c>
      <c r="G58">
        <v>1</v>
      </c>
      <c r="H58">
        <f>SUM(D58:E59)</f>
        <v>105028</v>
      </c>
      <c r="I58">
        <f>D58/$H58</f>
        <v>0.46001066382298056</v>
      </c>
      <c r="J58">
        <f>E58/$H58</f>
        <v>4.9967627680237651E-2</v>
      </c>
      <c r="K58">
        <f>ABS((I58+J58)-(I59+J59))</f>
        <v>1.9956583006436379E-2</v>
      </c>
      <c r="L58">
        <f>IF(K58&lt;0.05,1,0)</f>
        <v>1</v>
      </c>
    </row>
    <row r="59" spans="1:12" x14ac:dyDescent="0.2">
      <c r="A59" t="s">
        <v>2619</v>
      </c>
      <c r="B59" t="s">
        <v>125</v>
      </c>
      <c r="C59">
        <v>0</v>
      </c>
      <c r="D59">
        <v>47162</v>
      </c>
      <c r="E59">
        <v>4304</v>
      </c>
      <c r="F59">
        <v>1</v>
      </c>
      <c r="G59">
        <v>0</v>
      </c>
      <c r="H59">
        <f>SUM(D58:E59)</f>
        <v>105028</v>
      </c>
      <c r="I59">
        <f>D59/$H58</f>
        <v>0.44904216018585519</v>
      </c>
      <c r="J59">
        <f>E59/$H58</f>
        <v>4.0979548310926608E-2</v>
      </c>
      <c r="K59">
        <f>ABS((I58+J58)-(I59+J59))</f>
        <v>1.9956583006436379E-2</v>
      </c>
      <c r="L59">
        <f>IF(K58&lt;0.05,1,0)</f>
        <v>1</v>
      </c>
    </row>
    <row r="60" spans="1:12" x14ac:dyDescent="0.2">
      <c r="A60" t="s">
        <v>2620</v>
      </c>
      <c r="B60" t="s">
        <v>130</v>
      </c>
      <c r="C60">
        <v>0</v>
      </c>
      <c r="D60">
        <v>47022</v>
      </c>
      <c r="E60">
        <v>0</v>
      </c>
      <c r="F60">
        <v>0</v>
      </c>
      <c r="G60">
        <v>1</v>
      </c>
      <c r="H60">
        <f>SUM(D60:E61)</f>
        <v>107878</v>
      </c>
      <c r="I60">
        <f>D60/$H60</f>
        <v>0.43588127329019821</v>
      </c>
      <c r="J60">
        <f>E60/$H60</f>
        <v>0</v>
      </c>
      <c r="K60">
        <f>ABS((I60+J60)-(I61+J61))</f>
        <v>0.12823745341960358</v>
      </c>
      <c r="L60">
        <f>IF(K60&lt;0.05,1,0)</f>
        <v>0</v>
      </c>
    </row>
    <row r="61" spans="1:12" x14ac:dyDescent="0.2">
      <c r="A61" t="s">
        <v>2620</v>
      </c>
      <c r="B61" t="s">
        <v>131</v>
      </c>
      <c r="C61">
        <v>1</v>
      </c>
      <c r="D61">
        <v>51734</v>
      </c>
      <c r="E61">
        <v>9122</v>
      </c>
      <c r="F61">
        <v>0</v>
      </c>
      <c r="G61">
        <v>0</v>
      </c>
      <c r="H61">
        <f>SUM(D60:E61)</f>
        <v>107878</v>
      </c>
      <c r="I61">
        <f>D61/$H60</f>
        <v>0.47956024397930996</v>
      </c>
      <c r="J61">
        <f>E61/$H60</f>
        <v>8.4558482730491852E-2</v>
      </c>
      <c r="K61">
        <f>ABS((I60+J60)-(I61+J61))</f>
        <v>0.12823745341960358</v>
      </c>
      <c r="L61">
        <f>IF(K60&lt;0.05,1,0)</f>
        <v>0</v>
      </c>
    </row>
    <row r="62" spans="1:12" x14ac:dyDescent="0.2">
      <c r="A62" t="s">
        <v>2621</v>
      </c>
      <c r="B62" t="s">
        <v>138</v>
      </c>
      <c r="C62">
        <v>1</v>
      </c>
      <c r="D62">
        <v>55498</v>
      </c>
      <c r="E62">
        <v>7715</v>
      </c>
      <c r="F62">
        <v>0</v>
      </c>
      <c r="G62">
        <v>1</v>
      </c>
      <c r="H62">
        <f>SUM(D62:E63)</f>
        <v>126408</v>
      </c>
      <c r="I62">
        <f>D62/$H62</f>
        <v>0.43903866843870643</v>
      </c>
      <c r="J62">
        <f>E62/$H62</f>
        <v>6.1032529586735017E-2</v>
      </c>
      <c r="K62">
        <f>ABS((I62+J62)-(I63+J63))</f>
        <v>1.4239605088284257E-4</v>
      </c>
      <c r="L62">
        <f>IF(K62&lt;0.05,1,0)</f>
        <v>1</v>
      </c>
    </row>
    <row r="63" spans="1:12" x14ac:dyDescent="0.2">
      <c r="A63" t="s">
        <v>2621</v>
      </c>
      <c r="B63" t="s">
        <v>139</v>
      </c>
      <c r="C63">
        <v>0</v>
      </c>
      <c r="D63">
        <v>51312</v>
      </c>
      <c r="E63">
        <v>11883</v>
      </c>
      <c r="F63">
        <v>0</v>
      </c>
      <c r="G63">
        <v>0</v>
      </c>
      <c r="H63">
        <f>SUM(D62:E63)</f>
        <v>126408</v>
      </c>
      <c r="I63">
        <f>D63/$H62</f>
        <v>0.40592367571672677</v>
      </c>
      <c r="J63">
        <f>E63/$H62</f>
        <v>9.4005126257831778E-2</v>
      </c>
      <c r="K63">
        <f>ABS((I62+J62)-(I63+J63))</f>
        <v>1.4239605088284257E-4</v>
      </c>
      <c r="L63">
        <f>IF(K62&lt;0.05,1,0)</f>
        <v>1</v>
      </c>
    </row>
    <row r="64" spans="1:12" x14ac:dyDescent="0.2">
      <c r="A64" t="s">
        <v>2622</v>
      </c>
      <c r="B64" t="s">
        <v>141</v>
      </c>
      <c r="C64">
        <v>0</v>
      </c>
      <c r="D64">
        <v>25621</v>
      </c>
      <c r="E64">
        <v>2849</v>
      </c>
      <c r="F64">
        <v>0</v>
      </c>
      <c r="G64">
        <v>1</v>
      </c>
      <c r="H64">
        <f>SUM(D64:E65)</f>
        <v>94486</v>
      </c>
      <c r="I64">
        <f>D64/$H64</f>
        <v>0.27116186524987829</v>
      </c>
      <c r="J64">
        <f>E64/$H64</f>
        <v>3.0152615202252184E-2</v>
      </c>
      <c r="K64">
        <f>ABS((I64+J64)-(I65+J65))</f>
        <v>0.39737103909573912</v>
      </c>
      <c r="L64">
        <f>IF(K64&lt;0.05,1,0)</f>
        <v>0</v>
      </c>
    </row>
    <row r="65" spans="1:12" x14ac:dyDescent="0.2">
      <c r="A65" t="s">
        <v>2622</v>
      </c>
      <c r="B65" t="s">
        <v>142</v>
      </c>
      <c r="C65">
        <v>1</v>
      </c>
      <c r="D65">
        <v>55029</v>
      </c>
      <c r="E65">
        <v>10987</v>
      </c>
      <c r="F65">
        <v>1</v>
      </c>
      <c r="G65">
        <v>0</v>
      </c>
      <c r="H65">
        <f>SUM(D64:E65)</f>
        <v>94486</v>
      </c>
      <c r="I65">
        <f>D65/$H64</f>
        <v>0.58240374235336456</v>
      </c>
      <c r="J65">
        <f>E65/$H64</f>
        <v>0.11628177719450501</v>
      </c>
      <c r="K65">
        <f>ABS((I64+J64)-(I65+J65))</f>
        <v>0.39737103909573912</v>
      </c>
      <c r="L65">
        <f>IF(K64&lt;0.05,1,0)</f>
        <v>0</v>
      </c>
    </row>
    <row r="66" spans="1:12" x14ac:dyDescent="0.2">
      <c r="A66" t="s">
        <v>2623</v>
      </c>
      <c r="B66" t="s">
        <v>144</v>
      </c>
      <c r="C66">
        <v>0</v>
      </c>
      <c r="D66">
        <v>42707</v>
      </c>
      <c r="E66">
        <v>3708</v>
      </c>
      <c r="F66">
        <v>0</v>
      </c>
      <c r="G66">
        <v>1</v>
      </c>
      <c r="H66">
        <f>SUM(D66:E67)</f>
        <v>116276</v>
      </c>
      <c r="I66">
        <f>D66/$H66</f>
        <v>0.36728989645326637</v>
      </c>
      <c r="J66">
        <f>E66/$H66</f>
        <v>3.1889641886545805E-2</v>
      </c>
      <c r="K66">
        <f>ABS((I66+J66)-(I67+J67))</f>
        <v>0.2016409233203757</v>
      </c>
      <c r="L66">
        <f>IF(K66&lt;0.05,1,0)</f>
        <v>0</v>
      </c>
    </row>
    <row r="67" spans="1:12" x14ac:dyDescent="0.2">
      <c r="A67" t="s">
        <v>2623</v>
      </c>
      <c r="B67" t="s">
        <v>145</v>
      </c>
      <c r="C67">
        <v>1</v>
      </c>
      <c r="D67">
        <v>58013</v>
      </c>
      <c r="E67">
        <v>11848</v>
      </c>
      <c r="F67">
        <v>0</v>
      </c>
      <c r="G67">
        <v>0</v>
      </c>
      <c r="H67">
        <f>SUM(D66:E67)</f>
        <v>116276</v>
      </c>
      <c r="I67">
        <f>D67/$H66</f>
        <v>0.49892497161925076</v>
      </c>
      <c r="J67">
        <f>E67/$H66</f>
        <v>0.10189549004093708</v>
      </c>
      <c r="K67">
        <f>ABS((I66+J66)-(I67+J67))</f>
        <v>0.2016409233203757</v>
      </c>
      <c r="L67">
        <f>IF(K66&lt;0.05,1,0)</f>
        <v>0</v>
      </c>
    </row>
    <row r="68" spans="1:12" x14ac:dyDescent="0.2">
      <c r="A68" t="s">
        <v>2624</v>
      </c>
      <c r="B68" t="s">
        <v>149</v>
      </c>
      <c r="C68">
        <v>0</v>
      </c>
      <c r="D68">
        <v>31276</v>
      </c>
      <c r="E68">
        <v>3691</v>
      </c>
      <c r="F68">
        <v>0</v>
      </c>
      <c r="G68">
        <v>1</v>
      </c>
      <c r="H68">
        <f>SUM(D68:E69)</f>
        <v>111395</v>
      </c>
      <c r="I68">
        <f>D68/$H68</f>
        <v>0.28076664123165312</v>
      </c>
      <c r="J68">
        <f>E68/$H68</f>
        <v>3.3134341756811347E-2</v>
      </c>
      <c r="K68">
        <f>ABS((I68+J68)-(I69+J69))</f>
        <v>0.37219803402307106</v>
      </c>
      <c r="L68">
        <f>IF(K68&lt;0.05,1,0)</f>
        <v>0</v>
      </c>
    </row>
    <row r="69" spans="1:12" x14ac:dyDescent="0.2">
      <c r="A69" t="s">
        <v>2624</v>
      </c>
      <c r="B69" t="s">
        <v>150</v>
      </c>
      <c r="C69">
        <v>1</v>
      </c>
      <c r="D69">
        <v>64807</v>
      </c>
      <c r="E69">
        <v>11621</v>
      </c>
      <c r="F69">
        <v>1</v>
      </c>
      <c r="G69">
        <v>0</v>
      </c>
      <c r="H69">
        <f>SUM(D68:E69)</f>
        <v>111395</v>
      </c>
      <c r="I69">
        <f>D69/$H68</f>
        <v>0.58177656088693386</v>
      </c>
      <c r="J69">
        <f>E69/$H68</f>
        <v>0.10432245612460164</v>
      </c>
      <c r="K69">
        <f>ABS((I68+J68)-(I69+J69))</f>
        <v>0.37219803402307106</v>
      </c>
      <c r="L69">
        <f>IF(K68&lt;0.05,1,0)</f>
        <v>0</v>
      </c>
    </row>
    <row r="70" spans="1:12" x14ac:dyDescent="0.2">
      <c r="A70" t="s">
        <v>2625</v>
      </c>
      <c r="B70" t="s">
        <v>151</v>
      </c>
      <c r="C70">
        <v>0</v>
      </c>
      <c r="D70">
        <v>37856</v>
      </c>
      <c r="E70">
        <v>0</v>
      </c>
      <c r="F70">
        <v>0</v>
      </c>
      <c r="G70">
        <v>1</v>
      </c>
      <c r="H70">
        <f>SUM(D70:E71)</f>
        <v>109768</v>
      </c>
      <c r="I70">
        <f>D70/$H70</f>
        <v>0.34487282268056263</v>
      </c>
      <c r="J70">
        <f>E70/$H70</f>
        <v>0</v>
      </c>
      <c r="K70">
        <f>ABS((I70+J70)-(I71+J71))</f>
        <v>0.31025435463887463</v>
      </c>
      <c r="L70">
        <f>IF(K70&lt;0.05,1,0)</f>
        <v>0</v>
      </c>
    </row>
    <row r="71" spans="1:12" x14ac:dyDescent="0.2">
      <c r="A71" t="s">
        <v>2625</v>
      </c>
      <c r="B71" t="s">
        <v>152</v>
      </c>
      <c r="C71">
        <v>1</v>
      </c>
      <c r="D71">
        <v>62875</v>
      </c>
      <c r="E71">
        <v>9037</v>
      </c>
      <c r="F71">
        <v>1</v>
      </c>
      <c r="G71">
        <v>0</v>
      </c>
      <c r="H71">
        <f>SUM(D70:E71)</f>
        <v>109768</v>
      </c>
      <c r="I71">
        <f>D71/$H70</f>
        <v>0.5727989942424021</v>
      </c>
      <c r="J71">
        <f>E71/$H70</f>
        <v>8.2328183077035197E-2</v>
      </c>
      <c r="K71">
        <f>ABS((I70+J70)-(I71+J71))</f>
        <v>0.31025435463887463</v>
      </c>
      <c r="L71">
        <f>IF(K70&lt;0.05,1,0)</f>
        <v>0</v>
      </c>
    </row>
    <row r="72" spans="1:12" x14ac:dyDescent="0.2">
      <c r="A72" t="s">
        <v>2626</v>
      </c>
      <c r="B72" t="s">
        <v>157</v>
      </c>
      <c r="C72">
        <v>1</v>
      </c>
      <c r="D72">
        <v>64973</v>
      </c>
      <c r="E72">
        <v>5047</v>
      </c>
      <c r="F72">
        <v>0</v>
      </c>
      <c r="G72">
        <v>1</v>
      </c>
      <c r="H72">
        <f>SUM(D72:E73)</f>
        <v>134592</v>
      </c>
      <c r="I72">
        <f>D72/$H72</f>
        <v>0.48274043033761294</v>
      </c>
      <c r="J72">
        <f>E72/$H72</f>
        <v>3.7498514027579651E-2</v>
      </c>
      <c r="K72">
        <f>ABS((I72+J72)-(I73+J73))</f>
        <v>4.0477888730385159E-2</v>
      </c>
      <c r="L72">
        <f>IF(K72&lt;0.05,1,0)</f>
        <v>1</v>
      </c>
    </row>
    <row r="73" spans="1:12" x14ac:dyDescent="0.2">
      <c r="A73" t="s">
        <v>2626</v>
      </c>
      <c r="B73" t="s">
        <v>158</v>
      </c>
      <c r="C73">
        <v>0</v>
      </c>
      <c r="D73">
        <v>53643</v>
      </c>
      <c r="E73">
        <v>10929</v>
      </c>
      <c r="F73">
        <v>0</v>
      </c>
      <c r="G73">
        <v>0</v>
      </c>
      <c r="H73">
        <f>SUM(D72:E73)</f>
        <v>134592</v>
      </c>
      <c r="I73">
        <f>D73/$H72</f>
        <v>0.39856009272467902</v>
      </c>
      <c r="J73">
        <f>E73/$H72</f>
        <v>8.1200962910128391E-2</v>
      </c>
      <c r="K73">
        <f>ABS((I72+J72)-(I73+J73))</f>
        <v>4.0477888730385159E-2</v>
      </c>
      <c r="L73">
        <f>IF(K72&lt;0.05,1,0)</f>
        <v>1</v>
      </c>
    </row>
    <row r="74" spans="1:12" x14ac:dyDescent="0.2">
      <c r="A74" t="s">
        <v>2627</v>
      </c>
      <c r="B74" t="s">
        <v>163</v>
      </c>
      <c r="C74">
        <v>0</v>
      </c>
      <c r="D74">
        <v>45140</v>
      </c>
      <c r="E74">
        <v>0</v>
      </c>
      <c r="F74">
        <v>0</v>
      </c>
      <c r="G74">
        <v>1</v>
      </c>
      <c r="H74">
        <f>SUM(D74:E75)</f>
        <v>108823</v>
      </c>
      <c r="I74">
        <f>D74/$H74</f>
        <v>0.41480201795576305</v>
      </c>
      <c r="J74">
        <f>E74/$H74</f>
        <v>0</v>
      </c>
      <c r="K74">
        <f>ABS((I74+J74)-(I75+J75))</f>
        <v>0.17039596408847396</v>
      </c>
      <c r="L74">
        <f>IF(K74&lt;0.05,1,0)</f>
        <v>0</v>
      </c>
    </row>
    <row r="75" spans="1:12" x14ac:dyDescent="0.2">
      <c r="A75" t="s">
        <v>2627</v>
      </c>
      <c r="B75" t="s">
        <v>164</v>
      </c>
      <c r="C75">
        <v>1</v>
      </c>
      <c r="D75">
        <v>56774</v>
      </c>
      <c r="E75">
        <v>6909</v>
      </c>
      <c r="F75">
        <v>1</v>
      </c>
      <c r="G75">
        <v>0</v>
      </c>
      <c r="H75">
        <f>SUM(D74:E75)</f>
        <v>108823</v>
      </c>
      <c r="I75">
        <f>D75/$H74</f>
        <v>0.52170956507355981</v>
      </c>
      <c r="J75">
        <f>E75/$H74</f>
        <v>6.3488416970677156E-2</v>
      </c>
      <c r="K75">
        <f>ABS((I74+J74)-(I75+J75))</f>
        <v>0.17039596408847396</v>
      </c>
      <c r="L75">
        <f>IF(K74&lt;0.05,1,0)</f>
        <v>0</v>
      </c>
    </row>
    <row r="76" spans="1:12" x14ac:dyDescent="0.2">
      <c r="A76" t="s">
        <v>2628</v>
      </c>
      <c r="B76" t="s">
        <v>168</v>
      </c>
      <c r="C76">
        <v>0</v>
      </c>
      <c r="D76">
        <v>46990</v>
      </c>
      <c r="E76">
        <v>3899</v>
      </c>
      <c r="F76">
        <v>0</v>
      </c>
      <c r="G76">
        <v>1</v>
      </c>
      <c r="H76">
        <f>SUM(D76:E77)</f>
        <v>124012</v>
      </c>
      <c r="I76">
        <f>D76/$H76</f>
        <v>0.37891494371512435</v>
      </c>
      <c r="J76">
        <f>E76/$H76</f>
        <v>3.1440505757507335E-2</v>
      </c>
      <c r="K76">
        <f>ABS((I76+J76)-(I77+J77))</f>
        <v>0.17928910105473661</v>
      </c>
      <c r="L76">
        <f>IF(K76&lt;0.05,1,0)</f>
        <v>0</v>
      </c>
    </row>
    <row r="77" spans="1:12" x14ac:dyDescent="0.2">
      <c r="A77" t="s">
        <v>2628</v>
      </c>
      <c r="B77" t="s">
        <v>169</v>
      </c>
      <c r="C77">
        <v>1</v>
      </c>
      <c r="D77">
        <v>60886</v>
      </c>
      <c r="E77">
        <v>12237</v>
      </c>
      <c r="F77">
        <v>1</v>
      </c>
      <c r="G77">
        <v>0</v>
      </c>
      <c r="H77">
        <f>SUM(D76:E77)</f>
        <v>124012</v>
      </c>
      <c r="I77">
        <f>D77/$H76</f>
        <v>0.49096861594039287</v>
      </c>
      <c r="J77">
        <f>E77/$H76</f>
        <v>9.8675934586975447E-2</v>
      </c>
      <c r="K77">
        <f>ABS((I76+J76)-(I77+J77))</f>
        <v>0.17928910105473661</v>
      </c>
      <c r="L77">
        <f>IF(K76&lt;0.05,1,0)</f>
        <v>0</v>
      </c>
    </row>
    <row r="78" spans="1:12" x14ac:dyDescent="0.2">
      <c r="A78" t="s">
        <v>2629</v>
      </c>
      <c r="B78" t="s">
        <v>170</v>
      </c>
      <c r="C78">
        <v>0</v>
      </c>
      <c r="D78">
        <v>38133</v>
      </c>
      <c r="E78">
        <v>4375</v>
      </c>
      <c r="F78">
        <v>0</v>
      </c>
      <c r="G78">
        <v>1</v>
      </c>
      <c r="H78">
        <f>SUM(D78:E79)</f>
        <v>111867</v>
      </c>
      <c r="I78">
        <f>D78/$H78</f>
        <v>0.3408780069189305</v>
      </c>
      <c r="J78">
        <f>E78/$H78</f>
        <v>3.9108941868468805E-2</v>
      </c>
      <c r="K78">
        <f>ABS((I78+J78)-(I79+J79))</f>
        <v>0.24002610242520134</v>
      </c>
      <c r="L78">
        <f>IF(K78&lt;0.05,1,0)</f>
        <v>0</v>
      </c>
    </row>
    <row r="79" spans="1:12" x14ac:dyDescent="0.2">
      <c r="A79" t="s">
        <v>2629</v>
      </c>
      <c r="B79" t="s">
        <v>171</v>
      </c>
      <c r="C79">
        <v>1</v>
      </c>
      <c r="D79">
        <v>57451</v>
      </c>
      <c r="E79">
        <v>11908</v>
      </c>
      <c r="F79">
        <v>1</v>
      </c>
      <c r="G79">
        <v>0</v>
      </c>
      <c r="H79">
        <f>SUM(D78:E79)</f>
        <v>111867</v>
      </c>
      <c r="I79">
        <f>D79/$H78</f>
        <v>0.51356521583666315</v>
      </c>
      <c r="J79">
        <f>E79/$H78</f>
        <v>0.10644783537593749</v>
      </c>
      <c r="K79">
        <f>ABS((I78+J78)-(I79+J79))</f>
        <v>0.24002610242520134</v>
      </c>
      <c r="L79">
        <f>IF(K78&lt;0.05,1,0)</f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87EE8-9797-FC40-8C01-E4E1FAB4CAF6}">
  <sheetPr>
    <tabColor theme="5" tint="-0.249977111117893"/>
  </sheetPr>
  <dimension ref="A1:L171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2.1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179</v>
      </c>
      <c r="C2">
        <v>0</v>
      </c>
      <c r="D2">
        <v>18226</v>
      </c>
      <c r="E2">
        <v>0</v>
      </c>
      <c r="F2">
        <v>0</v>
      </c>
      <c r="G2">
        <v>1</v>
      </c>
      <c r="H2">
        <f>SUM(D2:E3)</f>
        <v>52605</v>
      </c>
      <c r="I2">
        <f>D2/$H2</f>
        <v>0.34646896682824829</v>
      </c>
      <c r="J2">
        <f>E2/$H2</f>
        <v>0</v>
      </c>
      <c r="K2">
        <f>ABS((I2+J2)-(I3+J3))</f>
        <v>0.30706206634350347</v>
      </c>
      <c r="L2">
        <f>IF(K2&lt;0.05,1,0)</f>
        <v>0</v>
      </c>
    </row>
    <row r="3" spans="1:12" x14ac:dyDescent="0.2">
      <c r="A3" t="s">
        <v>2446</v>
      </c>
      <c r="B3" t="s">
        <v>180</v>
      </c>
      <c r="C3">
        <v>1</v>
      </c>
      <c r="D3">
        <v>27207</v>
      </c>
      <c r="E3">
        <v>7172</v>
      </c>
      <c r="F3">
        <v>0</v>
      </c>
      <c r="G3">
        <v>0</v>
      </c>
      <c r="H3">
        <f>SUM(D2:E3)</f>
        <v>52605</v>
      </c>
      <c r="I3">
        <f>D3/$H2</f>
        <v>0.51719418306244658</v>
      </c>
      <c r="J3">
        <f>E3/$H2</f>
        <v>0.13633685010930519</v>
      </c>
      <c r="K3">
        <f>ABS((I2+J2)-(I3+J3))</f>
        <v>0.30706206634350347</v>
      </c>
      <c r="L3">
        <f>IF(K2&lt;0.05,1,0)</f>
        <v>0</v>
      </c>
    </row>
    <row r="4" spans="1:12" x14ac:dyDescent="0.2">
      <c r="A4" t="s">
        <v>2630</v>
      </c>
      <c r="B4" t="s">
        <v>181</v>
      </c>
      <c r="C4">
        <v>1</v>
      </c>
      <c r="D4">
        <v>19379</v>
      </c>
      <c r="E4">
        <v>0</v>
      </c>
      <c r="F4">
        <v>0</v>
      </c>
      <c r="G4">
        <v>1</v>
      </c>
      <c r="H4">
        <f>SUM(D4:E5)</f>
        <v>38496</v>
      </c>
      <c r="I4">
        <f>D4/$H4</f>
        <v>0.50340295095594345</v>
      </c>
      <c r="J4">
        <f>E4/$H4</f>
        <v>0</v>
      </c>
      <c r="K4">
        <f>ABS((I4+J4)-(I5+J5))</f>
        <v>6.8059019118869024E-3</v>
      </c>
      <c r="L4">
        <f>IF(K4&lt;0.05,1,0)</f>
        <v>1</v>
      </c>
    </row>
    <row r="5" spans="1:12" x14ac:dyDescent="0.2">
      <c r="A5" t="s">
        <v>2630</v>
      </c>
      <c r="B5" t="s">
        <v>182</v>
      </c>
      <c r="C5">
        <v>0</v>
      </c>
      <c r="D5">
        <v>14830</v>
      </c>
      <c r="E5">
        <v>4287</v>
      </c>
      <c r="F5">
        <v>1</v>
      </c>
      <c r="G5">
        <v>0</v>
      </c>
      <c r="H5">
        <f>SUM(D4:E5)</f>
        <v>38496</v>
      </c>
      <c r="I5">
        <f>D5/$H4</f>
        <v>0.38523482959268496</v>
      </c>
      <c r="J5">
        <f>E5/$H4</f>
        <v>0.11136221945137158</v>
      </c>
      <c r="K5">
        <f>ABS((I4+J4)-(I5+J5))</f>
        <v>6.8059019118869024E-3</v>
      </c>
      <c r="L5">
        <f>IF(K4&lt;0.05,1,0)</f>
        <v>1</v>
      </c>
    </row>
    <row r="6" spans="1:12" x14ac:dyDescent="0.2">
      <c r="A6" t="s">
        <v>2447</v>
      </c>
      <c r="B6" t="s">
        <v>183</v>
      </c>
      <c r="C6">
        <v>1</v>
      </c>
      <c r="D6">
        <v>25613</v>
      </c>
      <c r="E6">
        <v>3040</v>
      </c>
      <c r="F6">
        <v>1</v>
      </c>
      <c r="G6">
        <v>1</v>
      </c>
      <c r="H6">
        <f>SUM(D6:E7)</f>
        <v>46643</v>
      </c>
      <c r="I6">
        <f>D6/$H6</f>
        <v>0.54912848658962765</v>
      </c>
      <c r="J6">
        <f>E6/$H6</f>
        <v>6.5175910640396198E-2</v>
      </c>
      <c r="K6">
        <f>ABS((I6+J6)-(I7+J7))</f>
        <v>0.22860879446004767</v>
      </c>
      <c r="L6">
        <f>IF(K6&lt;0.05,1,0)</f>
        <v>0</v>
      </c>
    </row>
    <row r="7" spans="1:12" x14ac:dyDescent="0.2">
      <c r="A7" t="s">
        <v>2447</v>
      </c>
      <c r="B7" t="s">
        <v>184</v>
      </c>
      <c r="C7">
        <v>0</v>
      </c>
      <c r="D7">
        <v>14033</v>
      </c>
      <c r="E7">
        <v>3957</v>
      </c>
      <c r="F7">
        <v>0</v>
      </c>
      <c r="G7">
        <v>0</v>
      </c>
      <c r="H7">
        <f>SUM(D6:E7)</f>
        <v>46643</v>
      </c>
      <c r="I7">
        <f>D7/$H6</f>
        <v>0.30085972171601311</v>
      </c>
      <c r="J7">
        <f>E7/$H6</f>
        <v>8.4835881053963086E-2</v>
      </c>
      <c r="K7">
        <f>ABS((I6+J6)-(I7+J7))</f>
        <v>0.22860879446004767</v>
      </c>
      <c r="L7">
        <f>IF(K6&lt;0.05,1,0)</f>
        <v>0</v>
      </c>
    </row>
    <row r="8" spans="1:12" x14ac:dyDescent="0.2">
      <c r="A8" t="s">
        <v>2605</v>
      </c>
      <c r="B8" t="s">
        <v>186</v>
      </c>
      <c r="C8">
        <v>0</v>
      </c>
      <c r="D8">
        <v>17183</v>
      </c>
      <c r="E8">
        <v>0</v>
      </c>
      <c r="F8">
        <v>0</v>
      </c>
      <c r="G8">
        <v>1</v>
      </c>
      <c r="H8">
        <f>SUM(D8:E9)</f>
        <v>41676</v>
      </c>
      <c r="I8">
        <f>D8/$H8</f>
        <v>0.41229964487954696</v>
      </c>
      <c r="J8">
        <f>E8/$H8</f>
        <v>0</v>
      </c>
      <c r="K8">
        <f>ABS((I8+J8)-(I9+J9))</f>
        <v>0.17540071024090609</v>
      </c>
      <c r="L8">
        <f>IF(K8&lt;0.05,1,0)</f>
        <v>0</v>
      </c>
    </row>
    <row r="9" spans="1:12" x14ac:dyDescent="0.2">
      <c r="A9" t="s">
        <v>2605</v>
      </c>
      <c r="B9" t="s">
        <v>187</v>
      </c>
      <c r="C9">
        <v>1</v>
      </c>
      <c r="D9">
        <v>19265</v>
      </c>
      <c r="E9">
        <v>5228</v>
      </c>
      <c r="F9">
        <v>1</v>
      </c>
      <c r="G9">
        <v>0</v>
      </c>
      <c r="H9">
        <f>SUM(D8:E9)</f>
        <v>41676</v>
      </c>
      <c r="I9">
        <f>D9/$H8</f>
        <v>0.46225645455417985</v>
      </c>
      <c r="J9">
        <f>E9/$H8</f>
        <v>0.12544390056627316</v>
      </c>
      <c r="K9">
        <f>ABS((I8+J8)-(I9+J9))</f>
        <v>0.17540071024090609</v>
      </c>
      <c r="L9">
        <f>IF(K8&lt;0.05,1,0)</f>
        <v>0</v>
      </c>
    </row>
    <row r="10" spans="1:12" x14ac:dyDescent="0.2">
      <c r="A10" t="s">
        <v>2448</v>
      </c>
      <c r="B10" t="s">
        <v>188</v>
      </c>
      <c r="C10">
        <v>1</v>
      </c>
      <c r="D10">
        <v>21135</v>
      </c>
      <c r="E10">
        <v>1488</v>
      </c>
      <c r="F10">
        <v>1</v>
      </c>
      <c r="G10">
        <v>1</v>
      </c>
      <c r="H10">
        <f>SUM(D10:E11)</f>
        <v>27998</v>
      </c>
      <c r="I10">
        <f>D10/$H10</f>
        <v>0.75487534823915992</v>
      </c>
      <c r="J10">
        <f>E10/$H10</f>
        <v>5.3146653332380882E-2</v>
      </c>
      <c r="K10">
        <f>ABS((I10+J10)-(I11+J11))</f>
        <v>0.61604400314308161</v>
      </c>
      <c r="L10">
        <f>IF(K10&lt;0.05,1,0)</f>
        <v>0</v>
      </c>
    </row>
    <row r="11" spans="1:12" x14ac:dyDescent="0.2">
      <c r="A11" t="s">
        <v>2448</v>
      </c>
      <c r="B11" t="s">
        <v>189</v>
      </c>
      <c r="C11">
        <v>0</v>
      </c>
      <c r="D11">
        <v>4387</v>
      </c>
      <c r="E11">
        <v>988</v>
      </c>
      <c r="F11">
        <v>0</v>
      </c>
      <c r="G11">
        <v>0</v>
      </c>
      <c r="H11">
        <f>SUM(D10:E11)</f>
        <v>27998</v>
      </c>
      <c r="I11">
        <f>D11/$H10</f>
        <v>0.15668976355453962</v>
      </c>
      <c r="J11">
        <f>E11/$H10</f>
        <v>3.5288234873919563E-2</v>
      </c>
      <c r="K11">
        <f>ABS((I10+J10)-(I11+J11))</f>
        <v>0.61604400314308161</v>
      </c>
      <c r="L11">
        <f>IF(K10&lt;0.05,1,0)</f>
        <v>0</v>
      </c>
    </row>
    <row r="12" spans="1:12" x14ac:dyDescent="0.2">
      <c r="A12" t="s">
        <v>2631</v>
      </c>
      <c r="B12" t="s">
        <v>190</v>
      </c>
      <c r="C12">
        <v>0</v>
      </c>
      <c r="D12">
        <v>21701</v>
      </c>
      <c r="E12">
        <v>0</v>
      </c>
      <c r="F12">
        <v>0</v>
      </c>
      <c r="G12">
        <v>1</v>
      </c>
      <c r="H12">
        <f>SUM(D12:E13)</f>
        <v>50202</v>
      </c>
      <c r="I12">
        <f>D12/$H12</f>
        <v>0.43227361459702801</v>
      </c>
      <c r="J12">
        <f>E12/$H12</f>
        <v>0</v>
      </c>
      <c r="K12">
        <f>ABS((I12+J12)-(I13+J13))</f>
        <v>0.13545277080594392</v>
      </c>
      <c r="L12">
        <f>IF(K12&lt;0.05,1,0)</f>
        <v>0</v>
      </c>
    </row>
    <row r="13" spans="1:12" x14ac:dyDescent="0.2">
      <c r="A13" t="s">
        <v>2631</v>
      </c>
      <c r="B13" t="s">
        <v>191</v>
      </c>
      <c r="C13">
        <v>1</v>
      </c>
      <c r="D13">
        <v>22174</v>
      </c>
      <c r="E13">
        <v>6327</v>
      </c>
      <c r="F13">
        <v>0</v>
      </c>
      <c r="G13">
        <v>0</v>
      </c>
      <c r="H13">
        <f>SUM(D12:E13)</f>
        <v>50202</v>
      </c>
      <c r="I13">
        <f>D13/$H12</f>
        <v>0.44169554997808852</v>
      </c>
      <c r="J13">
        <f>E13/$H12</f>
        <v>0.12603083542488347</v>
      </c>
      <c r="K13">
        <f>ABS((I12+J12)-(I13+J13))</f>
        <v>0.13545277080594392</v>
      </c>
      <c r="L13">
        <f>IF(K12&lt;0.05,1,0)</f>
        <v>0</v>
      </c>
    </row>
    <row r="14" spans="1:12" x14ac:dyDescent="0.2">
      <c r="A14" t="s">
        <v>2449</v>
      </c>
      <c r="B14" t="s">
        <v>192</v>
      </c>
      <c r="C14">
        <v>0</v>
      </c>
      <c r="D14">
        <v>15586</v>
      </c>
      <c r="E14">
        <v>0</v>
      </c>
      <c r="F14">
        <v>0</v>
      </c>
      <c r="G14">
        <v>1</v>
      </c>
      <c r="H14">
        <f>SUM(D14:E15)</f>
        <v>51428</v>
      </c>
      <c r="I14">
        <f>D14/$H14</f>
        <v>0.30306447849420548</v>
      </c>
      <c r="J14">
        <f>E14/$H14</f>
        <v>0</v>
      </c>
      <c r="K14">
        <f>ABS((I14+J14)-(I15+J15))</f>
        <v>0.39387104301158904</v>
      </c>
      <c r="L14">
        <f>IF(K14&lt;0.05,1,0)</f>
        <v>0</v>
      </c>
    </row>
    <row r="15" spans="1:12" x14ac:dyDescent="0.2">
      <c r="A15" t="s">
        <v>2449</v>
      </c>
      <c r="B15" t="s">
        <v>193</v>
      </c>
      <c r="C15">
        <v>1</v>
      </c>
      <c r="D15">
        <v>29289</v>
      </c>
      <c r="E15">
        <v>6553</v>
      </c>
      <c r="F15">
        <v>0</v>
      </c>
      <c r="G15">
        <v>0</v>
      </c>
      <c r="H15">
        <f>SUM(D14:E15)</f>
        <v>51428</v>
      </c>
      <c r="I15">
        <f>D15/$H14</f>
        <v>0.56951466127401418</v>
      </c>
      <c r="J15">
        <f>E15/$H14</f>
        <v>0.12742086023178034</v>
      </c>
      <c r="K15">
        <f>ABS((I14+J14)-(I15+J15))</f>
        <v>0.39387104301158904</v>
      </c>
      <c r="L15">
        <f>IF(K14&lt;0.05,1,0)</f>
        <v>0</v>
      </c>
    </row>
    <row r="16" spans="1:12" x14ac:dyDescent="0.2">
      <c r="A16" t="s">
        <v>2606</v>
      </c>
      <c r="B16" t="s">
        <v>194</v>
      </c>
      <c r="C16">
        <v>0</v>
      </c>
      <c r="D16">
        <v>15617</v>
      </c>
      <c r="E16">
        <v>0</v>
      </c>
      <c r="F16">
        <v>0</v>
      </c>
      <c r="G16">
        <v>1</v>
      </c>
      <c r="H16">
        <f>SUM(D16:E17)</f>
        <v>49950</v>
      </c>
      <c r="I16">
        <f>D16/$H16</f>
        <v>0.31265265265265263</v>
      </c>
      <c r="J16">
        <f>E16/$H16</f>
        <v>0</v>
      </c>
      <c r="K16">
        <f>ABS((I16+J16)-(I17+J17))</f>
        <v>0.37469469469469474</v>
      </c>
      <c r="L16">
        <f>IF(K16&lt;0.05,1,0)</f>
        <v>0</v>
      </c>
    </row>
    <row r="17" spans="1:12" x14ac:dyDescent="0.2">
      <c r="A17" t="s">
        <v>2606</v>
      </c>
      <c r="B17" t="s">
        <v>195</v>
      </c>
      <c r="C17">
        <v>1</v>
      </c>
      <c r="D17">
        <v>28349</v>
      </c>
      <c r="E17">
        <v>5984</v>
      </c>
      <c r="F17">
        <v>0</v>
      </c>
      <c r="G17">
        <v>0</v>
      </c>
      <c r="H17">
        <f>SUM(D16:E17)</f>
        <v>49950</v>
      </c>
      <c r="I17">
        <f>D17/$H16</f>
        <v>0.56754754754754755</v>
      </c>
      <c r="J17">
        <f>E17/$H16</f>
        <v>0.11979979979979979</v>
      </c>
      <c r="K17">
        <f>ABS((I16+J16)-(I17+J17))</f>
        <v>0.37469469469469474</v>
      </c>
      <c r="L17">
        <f>IF(K16&lt;0.05,1,0)</f>
        <v>0</v>
      </c>
    </row>
    <row r="18" spans="1:12" x14ac:dyDescent="0.2">
      <c r="A18" t="s">
        <v>2450</v>
      </c>
      <c r="B18" t="s">
        <v>196</v>
      </c>
      <c r="C18">
        <v>0</v>
      </c>
      <c r="D18">
        <v>21331</v>
      </c>
      <c r="E18">
        <v>0</v>
      </c>
      <c r="F18">
        <v>0</v>
      </c>
      <c r="G18">
        <v>1</v>
      </c>
      <c r="H18">
        <f>SUM(D18:E19)</f>
        <v>46550</v>
      </c>
      <c r="I18">
        <f>D18/$H18</f>
        <v>0.45823845327604729</v>
      </c>
      <c r="J18">
        <f>E18/$H18</f>
        <v>0</v>
      </c>
      <c r="K18">
        <f>ABS((I18+J18)-(I19+J19))</f>
        <v>8.3523093447905428E-2</v>
      </c>
      <c r="L18">
        <f>IF(K18&lt;0.05,1,0)</f>
        <v>0</v>
      </c>
    </row>
    <row r="19" spans="1:12" x14ac:dyDescent="0.2">
      <c r="A19" t="s">
        <v>2450</v>
      </c>
      <c r="B19" t="s">
        <v>197</v>
      </c>
      <c r="C19">
        <v>1</v>
      </c>
      <c r="D19">
        <v>21183</v>
      </c>
      <c r="E19">
        <v>4036</v>
      </c>
      <c r="F19">
        <v>0</v>
      </c>
      <c r="G19">
        <v>0</v>
      </c>
      <c r="H19">
        <f>SUM(D18:E19)</f>
        <v>46550</v>
      </c>
      <c r="I19">
        <f>D19/$H18</f>
        <v>0.45505907626208381</v>
      </c>
      <c r="J19">
        <f>E19/$H18</f>
        <v>8.6702470461868963E-2</v>
      </c>
      <c r="K19">
        <f>ABS((I18+J18)-(I19+J19))</f>
        <v>8.3523093447905428E-2</v>
      </c>
      <c r="L19">
        <f>IF(K18&lt;0.05,1,0)</f>
        <v>0</v>
      </c>
    </row>
    <row r="20" spans="1:12" x14ac:dyDescent="0.2">
      <c r="A20" t="s">
        <v>2607</v>
      </c>
      <c r="B20" t="s">
        <v>200</v>
      </c>
      <c r="C20">
        <v>1</v>
      </c>
      <c r="D20">
        <v>25189</v>
      </c>
      <c r="E20">
        <v>2875</v>
      </c>
      <c r="F20">
        <v>1</v>
      </c>
      <c r="G20">
        <v>1</v>
      </c>
      <c r="H20">
        <f>SUM(D20:E21)</f>
        <v>35390</v>
      </c>
      <c r="I20">
        <f>D20/$H20</f>
        <v>0.7117547329754168</v>
      </c>
      <c r="J20">
        <f>E20/$H20</f>
        <v>8.1237637750777053E-2</v>
      </c>
      <c r="K20">
        <f>ABS((I20+J20)-(I21+J21))</f>
        <v>0.58598474145238777</v>
      </c>
      <c r="L20">
        <f>IF(K20&lt;0.05,1,0)</f>
        <v>0</v>
      </c>
    </row>
    <row r="21" spans="1:12" x14ac:dyDescent="0.2">
      <c r="A21" t="s">
        <v>2607</v>
      </c>
      <c r="B21" t="s">
        <v>201</v>
      </c>
      <c r="C21">
        <v>0</v>
      </c>
      <c r="D21">
        <v>7326</v>
      </c>
      <c r="E21">
        <v>0</v>
      </c>
      <c r="F21">
        <v>0</v>
      </c>
      <c r="G21">
        <v>0</v>
      </c>
      <c r="H21">
        <f>SUM(D20:E21)</f>
        <v>35390</v>
      </c>
      <c r="I21">
        <f>D21/$H20</f>
        <v>0.20700762927380617</v>
      </c>
      <c r="J21">
        <f>E21/$H20</f>
        <v>0</v>
      </c>
      <c r="K21">
        <f>ABS((I20+J20)-(I21+J21))</f>
        <v>0.58598474145238777</v>
      </c>
      <c r="L21">
        <f>IF(K20&lt;0.05,1,0)</f>
        <v>0</v>
      </c>
    </row>
    <row r="22" spans="1:12" x14ac:dyDescent="0.2">
      <c r="A22" t="s">
        <v>2452</v>
      </c>
      <c r="B22" t="s">
        <v>203</v>
      </c>
      <c r="C22">
        <v>1</v>
      </c>
      <c r="D22">
        <v>27566</v>
      </c>
      <c r="E22">
        <v>1523</v>
      </c>
      <c r="F22">
        <v>1</v>
      </c>
      <c r="G22">
        <v>1</v>
      </c>
      <c r="H22">
        <f>SUM(D22:E23)</f>
        <v>45559</v>
      </c>
      <c r="I22">
        <f>D22/$H22</f>
        <v>0.60506156851555126</v>
      </c>
      <c r="J22">
        <f>E22/$H22</f>
        <v>3.3429179744946115E-2</v>
      </c>
      <c r="K22">
        <f>ABS((I22+J22)-(I23+J23))</f>
        <v>0.27698149652099469</v>
      </c>
      <c r="L22">
        <f>IF(K22&lt;0.05,1,0)</f>
        <v>0</v>
      </c>
    </row>
    <row r="23" spans="1:12" x14ac:dyDescent="0.2">
      <c r="A23" t="s">
        <v>2452</v>
      </c>
      <c r="B23" t="s">
        <v>204</v>
      </c>
      <c r="C23">
        <v>0</v>
      </c>
      <c r="D23">
        <v>14742</v>
      </c>
      <c r="E23">
        <v>1728</v>
      </c>
      <c r="F23">
        <v>0</v>
      </c>
      <c r="G23">
        <v>0</v>
      </c>
      <c r="H23">
        <f>SUM(D22:E23)</f>
        <v>45559</v>
      </c>
      <c r="I23">
        <f>D23/$H22</f>
        <v>0.32358041221273515</v>
      </c>
      <c r="J23">
        <f>E23/$H22</f>
        <v>3.792883952676749E-2</v>
      </c>
      <c r="K23">
        <f>ABS((I22+J22)-(I23+J23))</f>
        <v>0.27698149652099469</v>
      </c>
      <c r="L23">
        <f>IF(K22&lt;0.05,1,0)</f>
        <v>0</v>
      </c>
    </row>
    <row r="24" spans="1:12" x14ac:dyDescent="0.2">
      <c r="A24" t="s">
        <v>2536</v>
      </c>
      <c r="B24" t="s">
        <v>207</v>
      </c>
      <c r="C24">
        <v>0</v>
      </c>
      <c r="D24">
        <v>18094</v>
      </c>
      <c r="E24">
        <v>1149</v>
      </c>
      <c r="F24">
        <v>0</v>
      </c>
      <c r="G24">
        <v>1</v>
      </c>
      <c r="H24">
        <f>SUM(D24:E25)</f>
        <v>52008</v>
      </c>
      <c r="I24">
        <f>D24/$H24</f>
        <v>0.347908014151669</v>
      </c>
      <c r="J24">
        <f>E24/$H24</f>
        <v>2.2092754960775264E-2</v>
      </c>
      <c r="K24">
        <f>ABS((I24+J24)-(I25+J25))</f>
        <v>0.25999846177511143</v>
      </c>
      <c r="L24">
        <f>IF(K24&lt;0.05,1,0)</f>
        <v>0</v>
      </c>
    </row>
    <row r="25" spans="1:12" x14ac:dyDescent="0.2">
      <c r="A25" t="s">
        <v>2536</v>
      </c>
      <c r="B25" t="s">
        <v>208</v>
      </c>
      <c r="C25">
        <v>1</v>
      </c>
      <c r="D25">
        <v>27907</v>
      </c>
      <c r="E25">
        <v>4858</v>
      </c>
      <c r="F25">
        <v>0</v>
      </c>
      <c r="G25">
        <v>0</v>
      </c>
      <c r="H25">
        <f>SUM(D24:E25)</f>
        <v>52008</v>
      </c>
      <c r="I25">
        <f>D25/$H24</f>
        <v>0.53659052453468692</v>
      </c>
      <c r="J25">
        <f>E25/$H24</f>
        <v>9.3408706352868784E-2</v>
      </c>
      <c r="K25">
        <f>ABS((I24+J24)-(I25+J25))</f>
        <v>0.25999846177511143</v>
      </c>
      <c r="L25">
        <f>IF(K24&lt;0.05,1,0)</f>
        <v>0</v>
      </c>
    </row>
    <row r="26" spans="1:12" x14ac:dyDescent="0.2">
      <c r="A26" t="s">
        <v>2453</v>
      </c>
      <c r="B26" t="s">
        <v>210</v>
      </c>
      <c r="C26">
        <v>0</v>
      </c>
      <c r="D26">
        <v>18951</v>
      </c>
      <c r="E26">
        <v>0</v>
      </c>
      <c r="F26">
        <v>0</v>
      </c>
      <c r="G26">
        <v>1</v>
      </c>
      <c r="H26">
        <f>SUM(D26:E27)</f>
        <v>46905</v>
      </c>
      <c r="I26">
        <f>D26/$H26</f>
        <v>0.40402942117045093</v>
      </c>
      <c r="J26">
        <f>E26/$H26</f>
        <v>0</v>
      </c>
      <c r="K26">
        <f>ABS((I26+J26)-(I27+J27))</f>
        <v>0.19194115765909814</v>
      </c>
      <c r="L26">
        <f>IF(K26&lt;0.05,1,0)</f>
        <v>0</v>
      </c>
    </row>
    <row r="27" spans="1:12" x14ac:dyDescent="0.2">
      <c r="A27" t="s">
        <v>2453</v>
      </c>
      <c r="B27" t="s">
        <v>211</v>
      </c>
      <c r="C27">
        <v>1</v>
      </c>
      <c r="D27">
        <v>23740</v>
      </c>
      <c r="E27">
        <v>4214</v>
      </c>
      <c r="F27">
        <v>1</v>
      </c>
      <c r="G27">
        <v>0</v>
      </c>
      <c r="H27">
        <f>SUM(D26:E27)</f>
        <v>46905</v>
      </c>
      <c r="I27">
        <f>D27/$H26</f>
        <v>0.50612941051060656</v>
      </c>
      <c r="J27">
        <f>E27/$H26</f>
        <v>8.9841168318942538E-2</v>
      </c>
      <c r="K27">
        <f>ABS((I26+J26)-(I27+J27))</f>
        <v>0.19194115765909814</v>
      </c>
      <c r="L27">
        <f>IF(K26&lt;0.05,1,0)</f>
        <v>0</v>
      </c>
    </row>
    <row r="28" spans="1:12" x14ac:dyDescent="0.2">
      <c r="A28" t="s">
        <v>2537</v>
      </c>
      <c r="B28" t="s">
        <v>213</v>
      </c>
      <c r="C28">
        <v>1</v>
      </c>
      <c r="D28">
        <v>27208</v>
      </c>
      <c r="E28">
        <v>1998</v>
      </c>
      <c r="F28">
        <v>1</v>
      </c>
      <c r="G28">
        <v>1</v>
      </c>
      <c r="H28">
        <f>SUM(D28:E29)</f>
        <v>47693</v>
      </c>
      <c r="I28">
        <f>D28/$H28</f>
        <v>0.57048204138972181</v>
      </c>
      <c r="J28">
        <f>E28/$H28</f>
        <v>4.1892940263770363E-2</v>
      </c>
      <c r="K28">
        <f>ABS((I28+J28)-(I29+J29))</f>
        <v>0.22474996330698427</v>
      </c>
      <c r="L28">
        <f>IF(K28&lt;0.05,1,0)</f>
        <v>0</v>
      </c>
    </row>
    <row r="29" spans="1:12" x14ac:dyDescent="0.2">
      <c r="A29" t="s">
        <v>2537</v>
      </c>
      <c r="B29" t="s">
        <v>214</v>
      </c>
      <c r="C29">
        <v>0</v>
      </c>
      <c r="D29">
        <v>16674</v>
      </c>
      <c r="E29">
        <v>1813</v>
      </c>
      <c r="F29">
        <v>0</v>
      </c>
      <c r="G29">
        <v>0</v>
      </c>
      <c r="H29">
        <f>SUM(D28:E29)</f>
        <v>47693</v>
      </c>
      <c r="I29">
        <f>D29/$H28</f>
        <v>0.34961105403308662</v>
      </c>
      <c r="J29">
        <f>E29/$H28</f>
        <v>3.8013964313421258E-2</v>
      </c>
      <c r="K29">
        <f>ABS((I28+J28)-(I29+J29))</f>
        <v>0.22474996330698427</v>
      </c>
      <c r="L29">
        <f>IF(K28&lt;0.05,1,0)</f>
        <v>0</v>
      </c>
    </row>
    <row r="30" spans="1:12" x14ac:dyDescent="0.2">
      <c r="A30" t="s">
        <v>2588</v>
      </c>
      <c r="B30" t="s">
        <v>215</v>
      </c>
      <c r="C30">
        <v>0</v>
      </c>
      <c r="D30">
        <v>18533</v>
      </c>
      <c r="E30">
        <v>1605</v>
      </c>
      <c r="F30">
        <v>0</v>
      </c>
      <c r="G30">
        <v>1</v>
      </c>
      <c r="H30">
        <f>SUM(D30:E31)</f>
        <v>47252</v>
      </c>
      <c r="I30">
        <f>D30/$H30</f>
        <v>0.39221620248878353</v>
      </c>
      <c r="J30">
        <f>E30/$H30</f>
        <v>3.3966816219419285E-2</v>
      </c>
      <c r="K30">
        <f>ABS((I30+J30)-(I31+J31))</f>
        <v>0.14763396258359435</v>
      </c>
      <c r="L30">
        <f>IF(K30&lt;0.05,1,0)</f>
        <v>0</v>
      </c>
    </row>
    <row r="31" spans="1:12" x14ac:dyDescent="0.2">
      <c r="A31" t="s">
        <v>2588</v>
      </c>
      <c r="B31" t="s">
        <v>216</v>
      </c>
      <c r="C31">
        <v>1</v>
      </c>
      <c r="D31">
        <v>22858</v>
      </c>
      <c r="E31">
        <v>4256</v>
      </c>
      <c r="F31">
        <v>1</v>
      </c>
      <c r="G31">
        <v>0</v>
      </c>
      <c r="H31">
        <f>SUM(D30:E31)</f>
        <v>47252</v>
      </c>
      <c r="I31">
        <f>D31/$H30</f>
        <v>0.4837467197155676</v>
      </c>
      <c r="J31">
        <f>E31/$H30</f>
        <v>9.0070261576229577E-2</v>
      </c>
      <c r="K31">
        <f>ABS((I30+J30)-(I31+J31))</f>
        <v>0.14763396258359435</v>
      </c>
      <c r="L31">
        <f>IF(K30&lt;0.05,1,0)</f>
        <v>0</v>
      </c>
    </row>
    <row r="32" spans="1:12" x14ac:dyDescent="0.2">
      <c r="A32" t="s">
        <v>2569</v>
      </c>
      <c r="B32" t="s">
        <v>217</v>
      </c>
      <c r="C32">
        <v>1</v>
      </c>
      <c r="D32">
        <v>35070</v>
      </c>
      <c r="E32">
        <v>501</v>
      </c>
      <c r="F32">
        <v>1</v>
      </c>
      <c r="G32">
        <v>1</v>
      </c>
      <c r="H32">
        <f>SUM(D32:E33)</f>
        <v>39419</v>
      </c>
      <c r="I32">
        <f>D32/$H32</f>
        <v>0.88967249296024764</v>
      </c>
      <c r="J32">
        <f>E32/$H32</f>
        <v>1.2709607042289251E-2</v>
      </c>
      <c r="K32">
        <f>ABS((I32+J32)-(I33+J33))</f>
        <v>0.80476420000507376</v>
      </c>
      <c r="L32">
        <f>IF(K32&lt;0.05,1,0)</f>
        <v>0</v>
      </c>
    </row>
    <row r="33" spans="1:12" x14ac:dyDescent="0.2">
      <c r="A33" t="s">
        <v>2569</v>
      </c>
      <c r="B33" t="s">
        <v>218</v>
      </c>
      <c r="C33">
        <v>0</v>
      </c>
      <c r="D33">
        <v>3247</v>
      </c>
      <c r="E33">
        <v>601</v>
      </c>
      <c r="F33">
        <v>0</v>
      </c>
      <c r="G33">
        <v>0</v>
      </c>
      <c r="H33">
        <f>SUM(D32:E33)</f>
        <v>39419</v>
      </c>
      <c r="I33">
        <f>D33/$H32</f>
        <v>8.2371445242142113E-2</v>
      </c>
      <c r="J33">
        <f>E33/$H32</f>
        <v>1.5246454755321038E-2</v>
      </c>
      <c r="K33">
        <f>ABS((I32+J32)-(I33+J33))</f>
        <v>0.80476420000507376</v>
      </c>
      <c r="L33">
        <f>IF(K32&lt;0.05,1,0)</f>
        <v>0</v>
      </c>
    </row>
    <row r="34" spans="1:12" x14ac:dyDescent="0.2">
      <c r="A34" t="s">
        <v>2570</v>
      </c>
      <c r="B34" t="s">
        <v>220</v>
      </c>
      <c r="C34">
        <v>0</v>
      </c>
      <c r="D34">
        <v>17599</v>
      </c>
      <c r="E34">
        <v>0</v>
      </c>
      <c r="F34">
        <v>0</v>
      </c>
      <c r="G34">
        <v>1</v>
      </c>
      <c r="H34">
        <f>SUM(D34:E35)</f>
        <v>46398</v>
      </c>
      <c r="I34">
        <f>D34/$H34</f>
        <v>0.3793051424630372</v>
      </c>
      <c r="J34">
        <f>E34/$H34</f>
        <v>0</v>
      </c>
      <c r="K34">
        <f>ABS((I34+J34)-(I35+J35))</f>
        <v>0.24138971507392565</v>
      </c>
      <c r="L34">
        <f>IF(K34&lt;0.05,1,0)</f>
        <v>0</v>
      </c>
    </row>
    <row r="35" spans="1:12" x14ac:dyDescent="0.2">
      <c r="A35" t="s">
        <v>2570</v>
      </c>
      <c r="B35" t="s">
        <v>221</v>
      </c>
      <c r="C35">
        <v>1</v>
      </c>
      <c r="D35">
        <v>24436</v>
      </c>
      <c r="E35">
        <v>4363</v>
      </c>
      <c r="F35">
        <v>0</v>
      </c>
      <c r="G35">
        <v>0</v>
      </c>
      <c r="H35">
        <f>SUM(D34:E35)</f>
        <v>46398</v>
      </c>
      <c r="I35">
        <f>D35/$H34</f>
        <v>0.52666063192378987</v>
      </c>
      <c r="J35">
        <f>E35/$H34</f>
        <v>9.4034225613172984E-2</v>
      </c>
      <c r="K35">
        <f>ABS((I34+J34)-(I35+J35))</f>
        <v>0.24138971507392565</v>
      </c>
      <c r="L35">
        <f>IF(K34&lt;0.05,1,0)</f>
        <v>0</v>
      </c>
    </row>
    <row r="36" spans="1:12" x14ac:dyDescent="0.2">
      <c r="A36" t="s">
        <v>2632</v>
      </c>
      <c r="B36" t="s">
        <v>222</v>
      </c>
      <c r="C36">
        <v>1</v>
      </c>
      <c r="D36">
        <v>20223</v>
      </c>
      <c r="E36">
        <v>647</v>
      </c>
      <c r="F36">
        <v>1</v>
      </c>
      <c r="G36">
        <v>1</v>
      </c>
      <c r="H36">
        <f>SUM(D36:E37)</f>
        <v>37961</v>
      </c>
      <c r="I36">
        <f>D36/$H36</f>
        <v>0.53273096072284709</v>
      </c>
      <c r="J36">
        <f>E36/$H36</f>
        <v>1.704380811885883E-2</v>
      </c>
      <c r="K36">
        <f>ABS((I36+J36)-(I37+J37))</f>
        <v>9.9549537683411904E-2</v>
      </c>
      <c r="L36">
        <f>IF(K36&lt;0.05,1,0)</f>
        <v>0</v>
      </c>
    </row>
    <row r="37" spans="1:12" x14ac:dyDescent="0.2">
      <c r="A37" t="s">
        <v>2632</v>
      </c>
      <c r="B37" t="s">
        <v>223</v>
      </c>
      <c r="C37">
        <v>0</v>
      </c>
      <c r="D37">
        <v>15323</v>
      </c>
      <c r="E37">
        <v>1768</v>
      </c>
      <c r="F37">
        <v>0</v>
      </c>
      <c r="G37">
        <v>0</v>
      </c>
      <c r="H37">
        <f>SUM(D36:E37)</f>
        <v>37961</v>
      </c>
      <c r="I37">
        <f>D37/$H36</f>
        <v>0.40365111561866124</v>
      </c>
      <c r="J37">
        <f>E37/$H36</f>
        <v>4.6574115539632782E-2</v>
      </c>
      <c r="K37">
        <f>ABS((I36+J36)-(I37+J37))</f>
        <v>9.9549537683411904E-2</v>
      </c>
      <c r="L37">
        <f>IF(K36&lt;0.05,1,0)</f>
        <v>0</v>
      </c>
    </row>
    <row r="38" spans="1:12" x14ac:dyDescent="0.2">
      <c r="A38" t="s">
        <v>2454</v>
      </c>
      <c r="B38" t="s">
        <v>226</v>
      </c>
      <c r="C38">
        <v>0</v>
      </c>
      <c r="D38">
        <v>22593</v>
      </c>
      <c r="E38">
        <v>1252</v>
      </c>
      <c r="F38">
        <v>0</v>
      </c>
      <c r="G38">
        <v>1</v>
      </c>
      <c r="H38">
        <f>SUM(D38:E39)</f>
        <v>51472</v>
      </c>
      <c r="I38">
        <f>D38/$H38</f>
        <v>0.43893767485234692</v>
      </c>
      <c r="J38">
        <f>E38/$H38</f>
        <v>2.4323904258626048E-2</v>
      </c>
      <c r="K38">
        <f>ABS((I38+J38)-(I39+J39))</f>
        <v>7.3476841778054025E-2</v>
      </c>
      <c r="L38">
        <f>IF(K38&lt;0.05,1,0)</f>
        <v>0</v>
      </c>
    </row>
    <row r="39" spans="1:12" x14ac:dyDescent="0.2">
      <c r="A39" t="s">
        <v>2454</v>
      </c>
      <c r="B39" t="s">
        <v>227</v>
      </c>
      <c r="C39">
        <v>1</v>
      </c>
      <c r="D39">
        <v>23376</v>
      </c>
      <c r="E39">
        <v>4251</v>
      </c>
      <c r="F39">
        <v>0</v>
      </c>
      <c r="G39">
        <v>0</v>
      </c>
      <c r="H39">
        <f>SUM(D38:E39)</f>
        <v>51472</v>
      </c>
      <c r="I39">
        <f>D39/$H38</f>
        <v>0.45414982903326079</v>
      </c>
      <c r="J39">
        <f>E39/$H38</f>
        <v>8.2588591855766239E-2</v>
      </c>
      <c r="K39">
        <f>ABS((I38+J38)-(I39+J39))</f>
        <v>7.3476841778054025E-2</v>
      </c>
      <c r="L39">
        <f>IF(K38&lt;0.05,1,0)</f>
        <v>0</v>
      </c>
    </row>
    <row r="40" spans="1:12" x14ac:dyDescent="0.2">
      <c r="A40" t="s">
        <v>2455</v>
      </c>
      <c r="B40" t="s">
        <v>228</v>
      </c>
      <c r="C40">
        <v>1</v>
      </c>
      <c r="D40">
        <v>28817</v>
      </c>
      <c r="E40">
        <v>1388</v>
      </c>
      <c r="F40">
        <v>0</v>
      </c>
      <c r="G40">
        <v>1</v>
      </c>
      <c r="H40">
        <f>SUM(D40:E41)</f>
        <v>46676</v>
      </c>
      <c r="I40">
        <f>D40/$H40</f>
        <v>0.61738366612391804</v>
      </c>
      <c r="J40">
        <f>E40/$H40</f>
        <v>2.9736909760904963E-2</v>
      </c>
      <c r="K40">
        <f>ABS((I40+J40)-(I41+J41))</f>
        <v>0.29424115176964605</v>
      </c>
      <c r="L40">
        <f>IF(K40&lt;0.05,1,0)</f>
        <v>0</v>
      </c>
    </row>
    <row r="41" spans="1:12" x14ac:dyDescent="0.2">
      <c r="A41" t="s">
        <v>2455</v>
      </c>
      <c r="B41" t="s">
        <v>28</v>
      </c>
      <c r="C41">
        <v>0</v>
      </c>
      <c r="D41">
        <v>14069</v>
      </c>
      <c r="E41">
        <v>2402</v>
      </c>
      <c r="F41">
        <v>0</v>
      </c>
      <c r="G41">
        <v>0</v>
      </c>
      <c r="H41">
        <f>SUM(D40:E41)</f>
        <v>46676</v>
      </c>
      <c r="I41">
        <f>D41/$H40</f>
        <v>0.3014182877710172</v>
      </c>
      <c r="J41">
        <f>E41/$H40</f>
        <v>5.146113634415974E-2</v>
      </c>
      <c r="K41">
        <f>ABS((I40+J40)-(I41+J41))</f>
        <v>0.29424115176964605</v>
      </c>
      <c r="L41">
        <f>IF(K40&lt;0.05,1,0)</f>
        <v>0</v>
      </c>
    </row>
    <row r="42" spans="1:12" x14ac:dyDescent="0.2">
      <c r="A42" t="s">
        <v>2457</v>
      </c>
      <c r="B42" t="s">
        <v>232</v>
      </c>
      <c r="C42">
        <v>1</v>
      </c>
      <c r="D42">
        <v>15889</v>
      </c>
      <c r="E42">
        <v>590</v>
      </c>
      <c r="F42">
        <v>0</v>
      </c>
      <c r="G42">
        <v>1</v>
      </c>
      <c r="H42">
        <f>SUM(D42:E43)</f>
        <v>22577</v>
      </c>
      <c r="I42">
        <f>D42/$H42</f>
        <v>0.70376932276210302</v>
      </c>
      <c r="J42">
        <f>E42/$H42</f>
        <v>2.6132790007529785E-2</v>
      </c>
      <c r="K42">
        <f>ABS((I42+J42)-(I43+J43))</f>
        <v>0.45980422553926559</v>
      </c>
      <c r="L42">
        <f>IF(K42&lt;0.05,1,0)</f>
        <v>0</v>
      </c>
    </row>
    <row r="43" spans="1:12" x14ac:dyDescent="0.2">
      <c r="A43" t="s">
        <v>2457</v>
      </c>
      <c r="B43" t="s">
        <v>233</v>
      </c>
      <c r="C43">
        <v>0</v>
      </c>
      <c r="D43">
        <v>6098</v>
      </c>
      <c r="E43">
        <v>0</v>
      </c>
      <c r="F43">
        <v>0</v>
      </c>
      <c r="G43">
        <v>0</v>
      </c>
      <c r="H43">
        <f>SUM(D42:E43)</f>
        <v>22577</v>
      </c>
      <c r="I43">
        <f>D43/$H42</f>
        <v>0.27009788723036721</v>
      </c>
      <c r="J43">
        <f>E43/$H42</f>
        <v>0</v>
      </c>
      <c r="K43">
        <f>ABS((I42+J42)-(I43+J43))</f>
        <v>0.45980422553926559</v>
      </c>
      <c r="L43">
        <f>IF(K42&lt;0.05,1,0)</f>
        <v>0</v>
      </c>
    </row>
    <row r="44" spans="1:12" x14ac:dyDescent="0.2">
      <c r="A44" t="s">
        <v>2571</v>
      </c>
      <c r="B44" t="s">
        <v>242</v>
      </c>
      <c r="C44">
        <v>1</v>
      </c>
      <c r="D44">
        <v>19619</v>
      </c>
      <c r="E44">
        <v>0</v>
      </c>
      <c r="F44">
        <v>1</v>
      </c>
      <c r="G44">
        <v>1</v>
      </c>
      <c r="H44">
        <f>SUM(D44:E45)</f>
        <v>28696</v>
      </c>
      <c r="I44">
        <f>D44/$H44</f>
        <v>0.68368413716197385</v>
      </c>
      <c r="J44">
        <f>E44/$H44</f>
        <v>0</v>
      </c>
      <c r="K44">
        <f>ABS((I44+J44)-(I45+J45))</f>
        <v>0.3673682743239477</v>
      </c>
      <c r="L44">
        <f>IF(K44&lt;0.05,1,0)</f>
        <v>0</v>
      </c>
    </row>
    <row r="45" spans="1:12" x14ac:dyDescent="0.2">
      <c r="A45" t="s">
        <v>2571</v>
      </c>
      <c r="B45" t="s">
        <v>243</v>
      </c>
      <c r="C45">
        <v>0</v>
      </c>
      <c r="D45">
        <v>7959</v>
      </c>
      <c r="E45">
        <v>1118</v>
      </c>
      <c r="F45">
        <v>0</v>
      </c>
      <c r="G45">
        <v>0</v>
      </c>
      <c r="H45">
        <f>SUM(D44:E45)</f>
        <v>28696</v>
      </c>
      <c r="I45">
        <f>D45/$H44</f>
        <v>0.27735572902146638</v>
      </c>
      <c r="J45">
        <f>E45/$H44</f>
        <v>3.89601338165598E-2</v>
      </c>
      <c r="K45">
        <f>ABS((I44+J44)-(I45+J45))</f>
        <v>0.3673682743239477</v>
      </c>
      <c r="L45">
        <f>IF(K44&lt;0.05,1,0)</f>
        <v>0</v>
      </c>
    </row>
    <row r="46" spans="1:12" x14ac:dyDescent="0.2">
      <c r="A46" t="s">
        <v>2465</v>
      </c>
      <c r="B46" t="s">
        <v>252</v>
      </c>
      <c r="C46">
        <v>1</v>
      </c>
      <c r="D46">
        <v>24724</v>
      </c>
      <c r="E46">
        <v>1607</v>
      </c>
      <c r="F46">
        <v>1</v>
      </c>
      <c r="G46">
        <v>1</v>
      </c>
      <c r="H46">
        <f>SUM(D46:E47)</f>
        <v>31324</v>
      </c>
      <c r="I46">
        <f>D46/$H46</f>
        <v>0.78929894010981994</v>
      </c>
      <c r="J46">
        <f>E46/$H46</f>
        <v>5.1302515642957479E-2</v>
      </c>
      <c r="K46">
        <f>ABS((I46+J46)-(I47+J47))</f>
        <v>0.6812029115055549</v>
      </c>
      <c r="L46">
        <f>IF(K46&lt;0.05,1,0)</f>
        <v>0</v>
      </c>
    </row>
    <row r="47" spans="1:12" x14ac:dyDescent="0.2">
      <c r="A47" t="s">
        <v>2465</v>
      </c>
      <c r="B47" t="s">
        <v>253</v>
      </c>
      <c r="C47">
        <v>0</v>
      </c>
      <c r="D47">
        <v>4993</v>
      </c>
      <c r="E47">
        <v>0</v>
      </c>
      <c r="F47">
        <v>0</v>
      </c>
      <c r="G47">
        <v>0</v>
      </c>
      <c r="H47">
        <f>SUM(D46:E47)</f>
        <v>31324</v>
      </c>
      <c r="I47">
        <f>D47/$H46</f>
        <v>0.15939854424722258</v>
      </c>
      <c r="J47">
        <f>E47/$H46</f>
        <v>0</v>
      </c>
      <c r="K47">
        <f>ABS((I46+J46)-(I47+J47))</f>
        <v>0.6812029115055549</v>
      </c>
      <c r="L47">
        <f>IF(K46&lt;0.05,1,0)</f>
        <v>0</v>
      </c>
    </row>
    <row r="48" spans="1:12" x14ac:dyDescent="0.2">
      <c r="A48" t="s">
        <v>2573</v>
      </c>
      <c r="B48" t="s">
        <v>254</v>
      </c>
      <c r="C48">
        <v>1</v>
      </c>
      <c r="D48">
        <v>23029</v>
      </c>
      <c r="E48">
        <v>1314</v>
      </c>
      <c r="F48">
        <v>1</v>
      </c>
      <c r="G48">
        <v>1</v>
      </c>
      <c r="H48">
        <f>SUM(D48:E49)</f>
        <v>27727</v>
      </c>
      <c r="I48">
        <f>D48/$H48</f>
        <v>0.83056226782558518</v>
      </c>
      <c r="J48">
        <f>E48/$H48</f>
        <v>4.7390630071771196E-2</v>
      </c>
      <c r="K48">
        <f>ABS((I48+J48)-(I49+J49))</f>
        <v>0.75590579579471284</v>
      </c>
      <c r="L48">
        <f>IF(K48&lt;0.05,1,0)</f>
        <v>0</v>
      </c>
    </row>
    <row r="49" spans="1:12" x14ac:dyDescent="0.2">
      <c r="A49" t="s">
        <v>2573</v>
      </c>
      <c r="B49" t="s">
        <v>255</v>
      </c>
      <c r="C49">
        <v>0</v>
      </c>
      <c r="D49">
        <v>3384</v>
      </c>
      <c r="E49">
        <v>0</v>
      </c>
      <c r="F49">
        <v>0</v>
      </c>
      <c r="G49">
        <v>0</v>
      </c>
      <c r="H49">
        <f>SUM(D48:E49)</f>
        <v>27727</v>
      </c>
      <c r="I49">
        <f>D49/$H48</f>
        <v>0.12204710210264363</v>
      </c>
      <c r="J49">
        <f>E49/$H48</f>
        <v>0</v>
      </c>
      <c r="K49">
        <f>ABS((I48+J48)-(I49+J49))</f>
        <v>0.75590579579471284</v>
      </c>
      <c r="L49">
        <f>IF(K48&lt;0.05,1,0)</f>
        <v>0</v>
      </c>
    </row>
    <row r="50" spans="1:12" x14ac:dyDescent="0.2">
      <c r="A50" t="s">
        <v>2574</v>
      </c>
      <c r="B50" t="s">
        <v>58</v>
      </c>
      <c r="C50">
        <v>1</v>
      </c>
      <c r="D50">
        <v>12928</v>
      </c>
      <c r="E50">
        <v>533</v>
      </c>
      <c r="F50">
        <v>0</v>
      </c>
      <c r="G50">
        <v>1</v>
      </c>
      <c r="H50">
        <f>SUM(D50:E51)</f>
        <v>19870</v>
      </c>
      <c r="I50">
        <f>D50/$H50</f>
        <v>0.65062908907901362</v>
      </c>
      <c r="J50">
        <f>E50/$H50</f>
        <v>2.6824358329139406E-2</v>
      </c>
      <c r="K50">
        <f>ABS((I50+J50)-(I51+J51))</f>
        <v>0.35490689481630605</v>
      </c>
      <c r="L50">
        <f>IF(K50&lt;0.05,1,0)</f>
        <v>0</v>
      </c>
    </row>
    <row r="51" spans="1:12" x14ac:dyDescent="0.2">
      <c r="A51" t="s">
        <v>2574</v>
      </c>
      <c r="B51" t="s">
        <v>258</v>
      </c>
      <c r="C51">
        <v>0</v>
      </c>
      <c r="D51">
        <v>6409</v>
      </c>
      <c r="E51">
        <v>0</v>
      </c>
      <c r="F51">
        <v>0</v>
      </c>
      <c r="G51">
        <v>0</v>
      </c>
      <c r="H51">
        <f>SUM(D50:E51)</f>
        <v>19870</v>
      </c>
      <c r="I51">
        <f>D51/$H50</f>
        <v>0.322546552591847</v>
      </c>
      <c r="J51">
        <f>E51/$H50</f>
        <v>0</v>
      </c>
      <c r="K51">
        <f>ABS((I50+J50)-(I51+J51))</f>
        <v>0.35490689481630605</v>
      </c>
      <c r="L51">
        <f>IF(K50&lt;0.05,1,0)</f>
        <v>0</v>
      </c>
    </row>
    <row r="52" spans="1:12" x14ac:dyDescent="0.2">
      <c r="A52" t="s">
        <v>2540</v>
      </c>
      <c r="B52" t="s">
        <v>259</v>
      </c>
      <c r="C52">
        <v>1</v>
      </c>
      <c r="D52">
        <v>25164</v>
      </c>
      <c r="E52">
        <v>1093</v>
      </c>
      <c r="F52">
        <v>1</v>
      </c>
      <c r="G52">
        <v>1</v>
      </c>
      <c r="H52">
        <f>SUM(D52:E53)</f>
        <v>32952</v>
      </c>
      <c r="I52">
        <f>D52/$H52</f>
        <v>0.76365622723962123</v>
      </c>
      <c r="J52">
        <f>E52/$H52</f>
        <v>3.3169458606457876E-2</v>
      </c>
      <c r="K52">
        <f>ABS((I52+J52)-(I53+J53))</f>
        <v>0.59365137169215831</v>
      </c>
      <c r="L52">
        <f>IF(K52&lt;0.05,1,0)</f>
        <v>0</v>
      </c>
    </row>
    <row r="53" spans="1:12" x14ac:dyDescent="0.2">
      <c r="A53" t="s">
        <v>2540</v>
      </c>
      <c r="B53" t="s">
        <v>260</v>
      </c>
      <c r="C53">
        <v>0</v>
      </c>
      <c r="D53">
        <v>5737</v>
      </c>
      <c r="E53">
        <v>958</v>
      </c>
      <c r="F53">
        <v>0</v>
      </c>
      <c r="G53">
        <v>0</v>
      </c>
      <c r="H53">
        <f>SUM(D52:E53)</f>
        <v>32952</v>
      </c>
      <c r="I53">
        <f>D53/$H52</f>
        <v>0.17410172371934934</v>
      </c>
      <c r="J53">
        <f>E53/$H52</f>
        <v>2.9072590434571499E-2</v>
      </c>
      <c r="K53">
        <f>ABS((I52+J52)-(I53+J53))</f>
        <v>0.59365137169215831</v>
      </c>
      <c r="L53">
        <f>IF(K52&lt;0.05,1,0)</f>
        <v>0</v>
      </c>
    </row>
    <row r="54" spans="1:12" x14ac:dyDescent="0.2">
      <c r="A54" t="s">
        <v>2589</v>
      </c>
      <c r="B54" t="s">
        <v>262</v>
      </c>
      <c r="C54">
        <v>1</v>
      </c>
      <c r="D54">
        <v>33460</v>
      </c>
      <c r="E54">
        <v>1101</v>
      </c>
      <c r="F54">
        <v>1</v>
      </c>
      <c r="G54">
        <v>1</v>
      </c>
      <c r="H54">
        <f>SUM(D54:E55)</f>
        <v>36401</v>
      </c>
      <c r="I54">
        <f>D54/$H54</f>
        <v>0.9192055163319689</v>
      </c>
      <c r="J54">
        <f>E54/$H54</f>
        <v>3.0246421801598856E-2</v>
      </c>
      <c r="K54">
        <f>ABS((I54+J54)-(I55+J55))</f>
        <v>0.89890387626713553</v>
      </c>
      <c r="L54">
        <f>IF(K54&lt;0.05,1,0)</f>
        <v>0</v>
      </c>
    </row>
    <row r="55" spans="1:12" x14ac:dyDescent="0.2">
      <c r="A55" t="s">
        <v>2589</v>
      </c>
      <c r="B55" t="s">
        <v>263</v>
      </c>
      <c r="C55">
        <v>0</v>
      </c>
      <c r="D55">
        <v>1391</v>
      </c>
      <c r="E55">
        <v>449</v>
      </c>
      <c r="F55">
        <v>0</v>
      </c>
      <c r="G55">
        <v>0</v>
      </c>
      <c r="H55">
        <f>SUM(D54:E55)</f>
        <v>36401</v>
      </c>
      <c r="I55">
        <f>D55/$H54</f>
        <v>3.8213235900112635E-2</v>
      </c>
      <c r="J55">
        <f>E55/$H54</f>
        <v>1.2334825966319607E-2</v>
      </c>
      <c r="K55">
        <f>ABS((I54+J54)-(I55+J55))</f>
        <v>0.89890387626713553</v>
      </c>
      <c r="L55">
        <f>IF(K54&lt;0.05,1,0)</f>
        <v>0</v>
      </c>
    </row>
    <row r="56" spans="1:12" x14ac:dyDescent="0.2">
      <c r="A56" t="s">
        <v>2575</v>
      </c>
      <c r="B56" t="s">
        <v>264</v>
      </c>
      <c r="C56">
        <v>1</v>
      </c>
      <c r="D56">
        <v>24934</v>
      </c>
      <c r="E56">
        <v>3410</v>
      </c>
      <c r="F56">
        <v>1</v>
      </c>
      <c r="G56">
        <v>1</v>
      </c>
      <c r="H56">
        <f>SUM(D56:E57)</f>
        <v>33733</v>
      </c>
      <c r="I56">
        <f>D56/$H56</f>
        <v>0.73915750155633952</v>
      </c>
      <c r="J56">
        <f>E56/$H56</f>
        <v>0.1010879554145792</v>
      </c>
      <c r="K56">
        <f>ABS((I56+J56)-(I57+J57))</f>
        <v>0.68049091394183736</v>
      </c>
      <c r="L56">
        <f>IF(K56&lt;0.05,1,0)</f>
        <v>0</v>
      </c>
    </row>
    <row r="57" spans="1:12" x14ac:dyDescent="0.2">
      <c r="A57" t="s">
        <v>2575</v>
      </c>
      <c r="B57" t="s">
        <v>265</v>
      </c>
      <c r="C57">
        <v>0</v>
      </c>
      <c r="D57">
        <v>4357</v>
      </c>
      <c r="E57">
        <v>1032</v>
      </c>
      <c r="F57">
        <v>0</v>
      </c>
      <c r="G57">
        <v>0</v>
      </c>
      <c r="H57">
        <f>SUM(D56:E57)</f>
        <v>33733</v>
      </c>
      <c r="I57">
        <f>D57/$H56</f>
        <v>0.12916135534936116</v>
      </c>
      <c r="J57">
        <f>E57/$H56</f>
        <v>3.0593187679720156E-2</v>
      </c>
      <c r="K57">
        <f>ABS((I56+J56)-(I57+J57))</f>
        <v>0.68049091394183736</v>
      </c>
      <c r="L57">
        <f>IF(K56&lt;0.05,1,0)</f>
        <v>0</v>
      </c>
    </row>
    <row r="58" spans="1:12" x14ac:dyDescent="0.2">
      <c r="A58" t="s">
        <v>2468</v>
      </c>
      <c r="B58" t="s">
        <v>266</v>
      </c>
      <c r="C58">
        <v>1</v>
      </c>
      <c r="D58">
        <v>10990</v>
      </c>
      <c r="E58">
        <v>869</v>
      </c>
      <c r="F58">
        <v>1</v>
      </c>
      <c r="G58">
        <v>1</v>
      </c>
      <c r="H58">
        <f>SUM(D58:E59)</f>
        <v>17376</v>
      </c>
      <c r="I58">
        <f>D58/$H58</f>
        <v>0.63248158379373853</v>
      </c>
      <c r="J58">
        <f>E58/$H58</f>
        <v>5.0011510128913444E-2</v>
      </c>
      <c r="K58">
        <f>ABS((I58+J58)-(I59+J59))</f>
        <v>0.36498618784530396</v>
      </c>
      <c r="L58">
        <f>IF(K58&lt;0.05,1,0)</f>
        <v>0</v>
      </c>
    </row>
    <row r="59" spans="1:12" x14ac:dyDescent="0.2">
      <c r="A59" t="s">
        <v>2468</v>
      </c>
      <c r="B59" t="s">
        <v>267</v>
      </c>
      <c r="C59">
        <v>0</v>
      </c>
      <c r="D59">
        <v>5008</v>
      </c>
      <c r="E59">
        <v>509</v>
      </c>
      <c r="F59">
        <v>0</v>
      </c>
      <c r="G59">
        <v>0</v>
      </c>
      <c r="H59">
        <f>SUM(D58:E59)</f>
        <v>17376</v>
      </c>
      <c r="I59">
        <f>D59/$H58</f>
        <v>0.2882136279926335</v>
      </c>
      <c r="J59">
        <f>E59/$H58</f>
        <v>2.929327808471455E-2</v>
      </c>
      <c r="K59">
        <f>ABS((I58+J58)-(I59+J59))</f>
        <v>0.36498618784530396</v>
      </c>
      <c r="L59">
        <f>IF(K58&lt;0.05,1,0)</f>
        <v>0</v>
      </c>
    </row>
    <row r="60" spans="1:12" x14ac:dyDescent="0.2">
      <c r="A60" t="s">
        <v>2541</v>
      </c>
      <c r="B60" t="s">
        <v>269</v>
      </c>
      <c r="C60">
        <v>1</v>
      </c>
      <c r="D60">
        <v>15194</v>
      </c>
      <c r="E60">
        <v>822</v>
      </c>
      <c r="F60">
        <v>1</v>
      </c>
      <c r="G60">
        <v>1</v>
      </c>
      <c r="H60">
        <f>SUM(D60:E61)</f>
        <v>25696</v>
      </c>
      <c r="I60">
        <f>D60/$H60</f>
        <v>0.59129825653798251</v>
      </c>
      <c r="J60">
        <f>E60/$H60</f>
        <v>3.198941469489415E-2</v>
      </c>
      <c r="K60">
        <f>ABS((I60+J60)-(I61+J61))</f>
        <v>0.24657534246575341</v>
      </c>
      <c r="L60">
        <f>IF(K60&lt;0.05,1,0)</f>
        <v>0</v>
      </c>
    </row>
    <row r="61" spans="1:12" x14ac:dyDescent="0.2">
      <c r="A61" t="s">
        <v>2541</v>
      </c>
      <c r="B61" t="s">
        <v>270</v>
      </c>
      <c r="C61">
        <v>0</v>
      </c>
      <c r="D61">
        <v>8507</v>
      </c>
      <c r="E61">
        <v>1173</v>
      </c>
      <c r="F61">
        <v>0</v>
      </c>
      <c r="G61">
        <v>0</v>
      </c>
      <c r="H61">
        <f>SUM(D60:E61)</f>
        <v>25696</v>
      </c>
      <c r="I61">
        <f>D61/$H60</f>
        <v>0.33106320049813198</v>
      </c>
      <c r="J61">
        <f>E61/$H60</f>
        <v>4.5649128268991285E-2</v>
      </c>
      <c r="K61">
        <f>ABS((I60+J60)-(I61+J61))</f>
        <v>0.24657534246575341</v>
      </c>
      <c r="L61">
        <f>IF(K60&lt;0.05,1,0)</f>
        <v>0</v>
      </c>
    </row>
    <row r="62" spans="1:12" x14ac:dyDescent="0.2">
      <c r="A62" t="s">
        <v>2542</v>
      </c>
      <c r="B62" t="s">
        <v>273</v>
      </c>
      <c r="C62">
        <v>1</v>
      </c>
      <c r="D62">
        <v>13393</v>
      </c>
      <c r="E62">
        <v>977</v>
      </c>
      <c r="F62">
        <v>1</v>
      </c>
      <c r="G62">
        <v>1</v>
      </c>
      <c r="H62">
        <f>SUM(D62:E63)</f>
        <v>19312</v>
      </c>
      <c r="I62">
        <f>D62/$H62</f>
        <v>0.69350662800331397</v>
      </c>
      <c r="J62">
        <f>E62/$H62</f>
        <v>5.0590306545153271E-2</v>
      </c>
      <c r="K62">
        <f>ABS((I62+J62)-(I63+J63))</f>
        <v>0.48819386909693452</v>
      </c>
      <c r="L62">
        <f>IF(K62&lt;0.05,1,0)</f>
        <v>0</v>
      </c>
    </row>
    <row r="63" spans="1:12" x14ac:dyDescent="0.2">
      <c r="A63" t="s">
        <v>2542</v>
      </c>
      <c r="B63" t="s">
        <v>274</v>
      </c>
      <c r="C63">
        <v>0</v>
      </c>
      <c r="D63">
        <v>4436</v>
      </c>
      <c r="E63">
        <v>506</v>
      </c>
      <c r="F63">
        <v>0</v>
      </c>
      <c r="G63">
        <v>0</v>
      </c>
      <c r="H63">
        <f>SUM(D62:E63)</f>
        <v>19312</v>
      </c>
      <c r="I63">
        <f>D63/$H62</f>
        <v>0.22970173985086992</v>
      </c>
      <c r="J63">
        <f>E63/$H62</f>
        <v>2.6201325600662802E-2</v>
      </c>
      <c r="K63">
        <f>ABS((I62+J62)-(I63+J63))</f>
        <v>0.48819386909693452</v>
      </c>
      <c r="L63">
        <f>IF(K62&lt;0.05,1,0)</f>
        <v>0</v>
      </c>
    </row>
    <row r="64" spans="1:12" x14ac:dyDescent="0.2">
      <c r="A64" t="s">
        <v>2576</v>
      </c>
      <c r="B64" t="s">
        <v>283</v>
      </c>
      <c r="C64">
        <v>1</v>
      </c>
      <c r="D64">
        <v>25561</v>
      </c>
      <c r="E64">
        <v>0</v>
      </c>
      <c r="F64">
        <v>1</v>
      </c>
      <c r="G64">
        <v>1</v>
      </c>
      <c r="H64">
        <f>SUM(D64:E65)</f>
        <v>28486</v>
      </c>
      <c r="I64">
        <f>D64/$H64</f>
        <v>0.89731798076247982</v>
      </c>
      <c r="J64">
        <f>E64/$H64</f>
        <v>0</v>
      </c>
      <c r="K64">
        <f>ABS((I64+J64)-(I65+J65))</f>
        <v>0.79463596152495963</v>
      </c>
      <c r="L64">
        <f>IF(K64&lt;0.05,1,0)</f>
        <v>0</v>
      </c>
    </row>
    <row r="65" spans="1:12" x14ac:dyDescent="0.2">
      <c r="A65" t="s">
        <v>2576</v>
      </c>
      <c r="B65" t="s">
        <v>284</v>
      </c>
      <c r="C65">
        <v>0</v>
      </c>
      <c r="D65">
        <v>2522</v>
      </c>
      <c r="E65">
        <v>403</v>
      </c>
      <c r="F65">
        <v>0</v>
      </c>
      <c r="G65">
        <v>0</v>
      </c>
      <c r="H65">
        <f>SUM(D64:E65)</f>
        <v>28486</v>
      </c>
      <c r="I65">
        <f>D65/$H64</f>
        <v>8.8534718809239632E-2</v>
      </c>
      <c r="J65">
        <f>E65/$H64</f>
        <v>1.4147300428280558E-2</v>
      </c>
      <c r="K65">
        <f>ABS((I64+J64)-(I65+J65))</f>
        <v>0.79463596152495963</v>
      </c>
      <c r="L65">
        <f>IF(K64&lt;0.05,1,0)</f>
        <v>0</v>
      </c>
    </row>
    <row r="66" spans="1:12" x14ac:dyDescent="0.2">
      <c r="A66" t="s">
        <v>2590</v>
      </c>
      <c r="B66" t="s">
        <v>285</v>
      </c>
      <c r="C66">
        <v>1</v>
      </c>
      <c r="D66">
        <v>18918</v>
      </c>
      <c r="E66">
        <v>0</v>
      </c>
      <c r="F66">
        <v>1</v>
      </c>
      <c r="G66">
        <v>1</v>
      </c>
      <c r="H66">
        <f>SUM(D66:E67)</f>
        <v>21553</v>
      </c>
      <c r="I66">
        <f>D66/$H66</f>
        <v>0.87774323760033401</v>
      </c>
      <c r="J66">
        <f>E66/$H66</f>
        <v>0</v>
      </c>
      <c r="K66">
        <f>ABS((I66+J66)-(I67+J67))</f>
        <v>0.75548647520066803</v>
      </c>
      <c r="L66">
        <f>IF(K66&lt;0.05,1,0)</f>
        <v>0</v>
      </c>
    </row>
    <row r="67" spans="1:12" x14ac:dyDescent="0.2">
      <c r="A67" t="s">
        <v>2590</v>
      </c>
      <c r="B67" t="s">
        <v>286</v>
      </c>
      <c r="C67">
        <v>0</v>
      </c>
      <c r="D67">
        <v>2143</v>
      </c>
      <c r="E67">
        <v>492</v>
      </c>
      <c r="F67">
        <v>0</v>
      </c>
      <c r="G67">
        <v>0</v>
      </c>
      <c r="H67">
        <f>SUM(D66:E67)</f>
        <v>21553</v>
      </c>
      <c r="I67">
        <f>D67/$H66</f>
        <v>9.9429313784623954E-2</v>
      </c>
      <c r="J67">
        <f>E67/$H66</f>
        <v>2.282744861504199E-2</v>
      </c>
      <c r="K67">
        <f>ABS((I66+J66)-(I67+J67))</f>
        <v>0.75548647520066803</v>
      </c>
      <c r="L67">
        <f>IF(K66&lt;0.05,1,0)</f>
        <v>0</v>
      </c>
    </row>
    <row r="68" spans="1:12" x14ac:dyDescent="0.2">
      <c r="A68" t="s">
        <v>2471</v>
      </c>
      <c r="B68" t="s">
        <v>288</v>
      </c>
      <c r="C68">
        <v>1</v>
      </c>
      <c r="D68">
        <v>43500</v>
      </c>
      <c r="E68">
        <v>5765</v>
      </c>
      <c r="F68">
        <v>1</v>
      </c>
      <c r="G68">
        <v>1</v>
      </c>
      <c r="H68">
        <f>SUM(D68:E69)</f>
        <v>53012</v>
      </c>
      <c r="I68">
        <f>D68/$H68</f>
        <v>0.8205689277899344</v>
      </c>
      <c r="J68">
        <f>E68/$H68</f>
        <v>0.10874896249905681</v>
      </c>
      <c r="K68">
        <f>ABS((I68+J68)-(I69+J69))</f>
        <v>0.8586357805779824</v>
      </c>
      <c r="L68">
        <f>IF(K68&lt;0.05,1,0)</f>
        <v>0</v>
      </c>
    </row>
    <row r="69" spans="1:12" x14ac:dyDescent="0.2">
      <c r="A69" t="s">
        <v>2471</v>
      </c>
      <c r="B69" t="s">
        <v>289</v>
      </c>
      <c r="C69">
        <v>0</v>
      </c>
      <c r="D69">
        <v>3270</v>
      </c>
      <c r="E69">
        <v>477</v>
      </c>
      <c r="F69">
        <v>0</v>
      </c>
      <c r="G69">
        <v>0</v>
      </c>
      <c r="H69">
        <f>SUM(D68:E69)</f>
        <v>53012</v>
      </c>
      <c r="I69">
        <f>D69/$H68</f>
        <v>6.1684146985588169E-2</v>
      </c>
      <c r="J69">
        <f>E69/$H68</f>
        <v>8.9979627254206593E-3</v>
      </c>
      <c r="K69">
        <f>ABS((I68+J68)-(I69+J69))</f>
        <v>0.8586357805779824</v>
      </c>
      <c r="L69">
        <f>IF(K68&lt;0.05,1,0)</f>
        <v>0</v>
      </c>
    </row>
    <row r="70" spans="1:12" x14ac:dyDescent="0.2">
      <c r="A70" t="s">
        <v>2544</v>
      </c>
      <c r="B70" t="s">
        <v>295</v>
      </c>
      <c r="C70">
        <v>1</v>
      </c>
      <c r="D70">
        <v>23959</v>
      </c>
      <c r="E70">
        <v>283</v>
      </c>
      <c r="F70">
        <v>0</v>
      </c>
      <c r="G70">
        <v>1</v>
      </c>
      <c r="H70">
        <f>SUM(D70:E71)</f>
        <v>25100</v>
      </c>
      <c r="I70">
        <f>D70/$H70</f>
        <v>0.95454183266932269</v>
      </c>
      <c r="J70">
        <f>E70/$H70</f>
        <v>1.1274900398406375E-2</v>
      </c>
      <c r="K70">
        <f>ABS((I70+J70)-(I71+J71))</f>
        <v>0.93163346613545817</v>
      </c>
      <c r="L70">
        <f>IF(K70&lt;0.05,1,0)</f>
        <v>0</v>
      </c>
    </row>
    <row r="71" spans="1:12" x14ac:dyDescent="0.2">
      <c r="A71" t="s">
        <v>2544</v>
      </c>
      <c r="B71" t="s">
        <v>294</v>
      </c>
      <c r="C71">
        <v>0</v>
      </c>
      <c r="D71">
        <v>858</v>
      </c>
      <c r="E71">
        <v>0</v>
      </c>
      <c r="F71">
        <v>0</v>
      </c>
      <c r="G71">
        <v>0</v>
      </c>
      <c r="H71">
        <f>SUM(D70:E71)</f>
        <v>25100</v>
      </c>
      <c r="I71">
        <f>D71/$H70</f>
        <v>3.4183266932270917E-2</v>
      </c>
      <c r="J71">
        <f>E71/$H70</f>
        <v>0</v>
      </c>
      <c r="K71">
        <f>ABS((I70+J70)-(I71+J71))</f>
        <v>0.93163346613545817</v>
      </c>
      <c r="L71">
        <f>IF(K70&lt;0.05,1,0)</f>
        <v>0</v>
      </c>
    </row>
    <row r="72" spans="1:12" x14ac:dyDescent="0.2">
      <c r="A72" t="s">
        <v>2547</v>
      </c>
      <c r="B72" t="s">
        <v>308</v>
      </c>
      <c r="C72">
        <v>1</v>
      </c>
      <c r="D72">
        <v>33950</v>
      </c>
      <c r="E72">
        <v>564</v>
      </c>
      <c r="F72">
        <v>0</v>
      </c>
      <c r="G72">
        <v>1</v>
      </c>
      <c r="H72">
        <f>SUM(D72:E73)</f>
        <v>35694</v>
      </c>
      <c r="I72">
        <f>D72/$H72</f>
        <v>0.95114024766067129</v>
      </c>
      <c r="J72">
        <f>E72/$H72</f>
        <v>1.5800974953773743E-2</v>
      </c>
      <c r="K72">
        <f>ABS((I72+J72)-(I73+J73))</f>
        <v>0.93388244522889008</v>
      </c>
      <c r="L72">
        <f>IF(K72&lt;0.05,1,0)</f>
        <v>0</v>
      </c>
    </row>
    <row r="73" spans="1:12" x14ac:dyDescent="0.2">
      <c r="A73" t="s">
        <v>2547</v>
      </c>
      <c r="B73" t="s">
        <v>309</v>
      </c>
      <c r="C73">
        <v>0</v>
      </c>
      <c r="D73">
        <v>994</v>
      </c>
      <c r="E73">
        <v>186</v>
      </c>
      <c r="F73">
        <v>0</v>
      </c>
      <c r="G73">
        <v>0</v>
      </c>
      <c r="H73">
        <f>SUM(D72:E73)</f>
        <v>35694</v>
      </c>
      <c r="I73">
        <f>D73/$H72</f>
        <v>2.7847817560374293E-2</v>
      </c>
      <c r="J73">
        <f>E73/$H72</f>
        <v>5.2109598251807027E-3</v>
      </c>
      <c r="K73">
        <f>ABS((I72+J72)-(I73+J73))</f>
        <v>0.93388244522889008</v>
      </c>
      <c r="L73">
        <f>IF(K72&lt;0.05,1,0)</f>
        <v>0</v>
      </c>
    </row>
    <row r="74" spans="1:12" x14ac:dyDescent="0.2">
      <c r="A74" t="s">
        <v>2548</v>
      </c>
      <c r="B74" t="s">
        <v>310</v>
      </c>
      <c r="C74">
        <v>1</v>
      </c>
      <c r="D74">
        <v>26541</v>
      </c>
      <c r="E74">
        <v>2075</v>
      </c>
      <c r="F74">
        <v>1</v>
      </c>
      <c r="G74">
        <v>1</v>
      </c>
      <c r="H74">
        <f>SUM(D74:E75)</f>
        <v>35820</v>
      </c>
      <c r="I74">
        <f>D74/$H74</f>
        <v>0.74095477386934672</v>
      </c>
      <c r="J74">
        <f>E74/$H74</f>
        <v>5.7928531546621996E-2</v>
      </c>
      <c r="K74">
        <f>ABS((I74+J74)-(I75+J75))</f>
        <v>0.59776661083193749</v>
      </c>
      <c r="L74">
        <f>IF(K74&lt;0.05,1,0)</f>
        <v>0</v>
      </c>
    </row>
    <row r="75" spans="1:12" x14ac:dyDescent="0.2">
      <c r="A75" t="s">
        <v>2548</v>
      </c>
      <c r="B75" t="s">
        <v>311</v>
      </c>
      <c r="C75">
        <v>0</v>
      </c>
      <c r="D75">
        <v>7204</v>
      </c>
      <c r="E75">
        <v>0</v>
      </c>
      <c r="F75">
        <v>0</v>
      </c>
      <c r="G75">
        <v>0</v>
      </c>
      <c r="H75">
        <f>SUM(D74:E75)</f>
        <v>35820</v>
      </c>
      <c r="I75">
        <f>D75/$H74</f>
        <v>0.20111669458403128</v>
      </c>
      <c r="J75">
        <f>E75/$H74</f>
        <v>0</v>
      </c>
      <c r="K75">
        <f>ABS((I74+J74)-(I75+J75))</f>
        <v>0.59776661083193749</v>
      </c>
      <c r="L75">
        <f>IF(K74&lt;0.05,1,0)</f>
        <v>0</v>
      </c>
    </row>
    <row r="76" spans="1:12" x14ac:dyDescent="0.2">
      <c r="A76" t="s">
        <v>2591</v>
      </c>
      <c r="B76" t="s">
        <v>312</v>
      </c>
      <c r="C76">
        <v>0</v>
      </c>
      <c r="D76">
        <v>12943</v>
      </c>
      <c r="E76">
        <v>0</v>
      </c>
      <c r="F76">
        <v>0</v>
      </c>
      <c r="G76">
        <v>1</v>
      </c>
      <c r="H76">
        <f>SUM(D76:E77)</f>
        <v>41969</v>
      </c>
      <c r="I76">
        <f>D76/$H76</f>
        <v>0.30839429102432747</v>
      </c>
      <c r="J76">
        <f>E76/$H76</f>
        <v>0</v>
      </c>
      <c r="K76">
        <f>ABS((I76+J76)-(I77+J77))</f>
        <v>0.38321141795134506</v>
      </c>
      <c r="L76">
        <f>IF(K76&lt;0.05,1,0)</f>
        <v>0</v>
      </c>
    </row>
    <row r="77" spans="1:12" x14ac:dyDescent="0.2">
      <c r="A77" t="s">
        <v>2591</v>
      </c>
      <c r="B77" t="s">
        <v>313</v>
      </c>
      <c r="C77">
        <v>1</v>
      </c>
      <c r="D77">
        <v>25279</v>
      </c>
      <c r="E77">
        <v>3747</v>
      </c>
      <c r="F77">
        <v>0</v>
      </c>
      <c r="G77">
        <v>0</v>
      </c>
      <c r="H77">
        <f>SUM(D76:E77)</f>
        <v>41969</v>
      </c>
      <c r="I77">
        <f>D77/$H76</f>
        <v>0.60232552598346401</v>
      </c>
      <c r="J77">
        <f>E77/$H76</f>
        <v>8.9280182992208537E-2</v>
      </c>
      <c r="K77">
        <f>ABS((I76+J76)-(I77+J77))</f>
        <v>0.38321141795134506</v>
      </c>
      <c r="L77">
        <f>IF(K76&lt;0.05,1,0)</f>
        <v>0</v>
      </c>
    </row>
    <row r="78" spans="1:12" x14ac:dyDescent="0.2">
      <c r="A78" t="s">
        <v>2549</v>
      </c>
      <c r="B78" t="s">
        <v>314</v>
      </c>
      <c r="C78">
        <v>1</v>
      </c>
      <c r="D78">
        <v>21983</v>
      </c>
      <c r="E78">
        <v>3311</v>
      </c>
      <c r="F78">
        <v>1</v>
      </c>
      <c r="G78">
        <v>1</v>
      </c>
      <c r="H78">
        <f>SUM(D78:E79)</f>
        <v>38271</v>
      </c>
      <c r="I78">
        <f>D78/$H78</f>
        <v>0.57440359541166941</v>
      </c>
      <c r="J78">
        <f>E78/$H78</f>
        <v>8.651459329518435E-2</v>
      </c>
      <c r="K78">
        <f>ABS((I78+J78)-(I79+J79))</f>
        <v>0.32183637741370758</v>
      </c>
      <c r="L78">
        <f>IF(K78&lt;0.05,1,0)</f>
        <v>0</v>
      </c>
    </row>
    <row r="79" spans="1:12" x14ac:dyDescent="0.2">
      <c r="A79" t="s">
        <v>2549</v>
      </c>
      <c r="B79" t="s">
        <v>315</v>
      </c>
      <c r="C79">
        <v>0</v>
      </c>
      <c r="D79">
        <v>12977</v>
      </c>
      <c r="E79">
        <v>0</v>
      </c>
      <c r="F79">
        <v>0</v>
      </c>
      <c r="G79">
        <v>0</v>
      </c>
      <c r="H79">
        <f>SUM(D78:E79)</f>
        <v>38271</v>
      </c>
      <c r="I79">
        <f>D79/$H78</f>
        <v>0.33908181129314624</v>
      </c>
      <c r="J79">
        <f>E79/$H78</f>
        <v>0</v>
      </c>
      <c r="K79">
        <f>ABS((I78+J78)-(I79+J79))</f>
        <v>0.32183637741370758</v>
      </c>
      <c r="L79">
        <f>IF(K78&lt;0.05,1,0)</f>
        <v>0</v>
      </c>
    </row>
    <row r="80" spans="1:12" x14ac:dyDescent="0.2">
      <c r="A80" t="s">
        <v>2475</v>
      </c>
      <c r="B80" t="s">
        <v>317</v>
      </c>
      <c r="C80">
        <v>0</v>
      </c>
      <c r="D80">
        <v>12328</v>
      </c>
      <c r="E80">
        <v>913</v>
      </c>
      <c r="F80">
        <v>0</v>
      </c>
      <c r="G80">
        <v>1</v>
      </c>
      <c r="H80">
        <f>SUM(D80:E81)</f>
        <v>34414</v>
      </c>
      <c r="I80">
        <f>D80/$H80</f>
        <v>0.35822630324867788</v>
      </c>
      <c r="J80">
        <f>E80/$H80</f>
        <v>2.652990062183995E-2</v>
      </c>
      <c r="K80">
        <f>ABS((I80+J80)-(I81+J81))</f>
        <v>0.23048759225896426</v>
      </c>
      <c r="L80">
        <f>IF(K80&lt;0.05,1,0)</f>
        <v>0</v>
      </c>
    </row>
    <row r="81" spans="1:12" x14ac:dyDescent="0.2">
      <c r="A81" t="s">
        <v>2475</v>
      </c>
      <c r="B81" t="s">
        <v>318</v>
      </c>
      <c r="C81">
        <v>1</v>
      </c>
      <c r="D81">
        <v>17731</v>
      </c>
      <c r="E81">
        <v>3442</v>
      </c>
      <c r="F81">
        <v>0</v>
      </c>
      <c r="G81">
        <v>0</v>
      </c>
      <c r="H81">
        <f>SUM(D80:E81)</f>
        <v>34414</v>
      </c>
      <c r="I81">
        <f>D81/$H80</f>
        <v>0.5152263613645609</v>
      </c>
      <c r="J81">
        <f>E81/$H80</f>
        <v>0.10001743476492125</v>
      </c>
      <c r="K81">
        <f>ABS((I80+J80)-(I81+J81))</f>
        <v>0.23048759225896426</v>
      </c>
      <c r="L81">
        <f>IF(K80&lt;0.05,1,0)</f>
        <v>0</v>
      </c>
    </row>
    <row r="82" spans="1:12" x14ac:dyDescent="0.2">
      <c r="A82" t="s">
        <v>2476</v>
      </c>
      <c r="B82" t="s">
        <v>319</v>
      </c>
      <c r="C82">
        <v>1</v>
      </c>
      <c r="D82">
        <v>23886</v>
      </c>
      <c r="E82">
        <v>1258</v>
      </c>
      <c r="F82">
        <v>0</v>
      </c>
      <c r="G82">
        <v>1</v>
      </c>
      <c r="H82">
        <f>SUM(D82:E83)</f>
        <v>30051</v>
      </c>
      <c r="I82">
        <f>D82/$H82</f>
        <v>0.79484875711290803</v>
      </c>
      <c r="J82">
        <f>E82/$H82</f>
        <v>4.1862167648331172E-2</v>
      </c>
      <c r="K82">
        <f>ABS((I82+J82)-(I83+J83))</f>
        <v>0.67342184952247841</v>
      </c>
      <c r="L82">
        <f>IF(K82&lt;0.05,1,0)</f>
        <v>0</v>
      </c>
    </row>
    <row r="83" spans="1:12" x14ac:dyDescent="0.2">
      <c r="A83" t="s">
        <v>2476</v>
      </c>
      <c r="B83" t="s">
        <v>320</v>
      </c>
      <c r="C83">
        <v>0</v>
      </c>
      <c r="D83">
        <v>4907</v>
      </c>
      <c r="E83">
        <v>0</v>
      </c>
      <c r="F83">
        <v>0</v>
      </c>
      <c r="G83">
        <v>0</v>
      </c>
      <c r="H83">
        <f>SUM(D82:E83)</f>
        <v>30051</v>
      </c>
      <c r="I83">
        <f>D83/$H82</f>
        <v>0.16328907523876077</v>
      </c>
      <c r="J83">
        <f>E83/$H82</f>
        <v>0</v>
      </c>
      <c r="K83">
        <f>ABS((I82+J82)-(I83+J83))</f>
        <v>0.67342184952247841</v>
      </c>
      <c r="L83">
        <f>IF(K82&lt;0.05,1,0)</f>
        <v>0</v>
      </c>
    </row>
    <row r="84" spans="1:12" x14ac:dyDescent="0.2">
      <c r="A84" t="s">
        <v>2480</v>
      </c>
      <c r="B84" t="s">
        <v>331</v>
      </c>
      <c r="C84">
        <v>1</v>
      </c>
      <c r="D84">
        <v>31336</v>
      </c>
      <c r="E84">
        <v>817</v>
      </c>
      <c r="F84">
        <v>0</v>
      </c>
      <c r="G84">
        <v>1</v>
      </c>
      <c r="H84">
        <f>SUM(D84:E85)</f>
        <v>46656</v>
      </c>
      <c r="I84">
        <f>D84/$H84</f>
        <v>0.67163923182441698</v>
      </c>
      <c r="J84">
        <f>E84/$H84</f>
        <v>1.7511145404663923E-2</v>
      </c>
      <c r="K84">
        <f>ABS((I84+J84)-(I85+J85))</f>
        <v>0.37830075445816186</v>
      </c>
      <c r="L84">
        <f>IF(K84&lt;0.05,1,0)</f>
        <v>0</v>
      </c>
    </row>
    <row r="85" spans="1:12" x14ac:dyDescent="0.2">
      <c r="A85" t="s">
        <v>2480</v>
      </c>
      <c r="B85" t="s">
        <v>332</v>
      </c>
      <c r="C85">
        <v>0</v>
      </c>
      <c r="D85">
        <v>13721</v>
      </c>
      <c r="E85">
        <v>782</v>
      </c>
      <c r="F85">
        <v>0</v>
      </c>
      <c r="G85">
        <v>0</v>
      </c>
      <c r="H85">
        <f>SUM(D84:E85)</f>
        <v>46656</v>
      </c>
      <c r="I85">
        <f>D85/$H84</f>
        <v>0.2940886488340192</v>
      </c>
      <c r="J85">
        <f>E85/$H84</f>
        <v>1.6760973936899862E-2</v>
      </c>
      <c r="K85">
        <f>ABS((I84+J84)-(I85+J85))</f>
        <v>0.37830075445816186</v>
      </c>
      <c r="L85">
        <f>IF(K84&lt;0.05,1,0)</f>
        <v>0</v>
      </c>
    </row>
    <row r="86" spans="1:12" x14ac:dyDescent="0.2">
      <c r="A86" t="s">
        <v>2609</v>
      </c>
      <c r="B86" t="s">
        <v>336</v>
      </c>
      <c r="C86">
        <v>1</v>
      </c>
      <c r="D86">
        <v>32335</v>
      </c>
      <c r="E86">
        <v>1074</v>
      </c>
      <c r="F86">
        <v>0</v>
      </c>
      <c r="G86">
        <v>1</v>
      </c>
      <c r="H86">
        <f>SUM(D86:E87)</f>
        <v>44729</v>
      </c>
      <c r="I86">
        <f>D86/$H86</f>
        <v>0.72290907464955623</v>
      </c>
      <c r="J86">
        <f>E86/$H86</f>
        <v>2.4011267857542085E-2</v>
      </c>
      <c r="K86">
        <f>ABS((I86+J86)-(I87+J87))</f>
        <v>0.49384068501419653</v>
      </c>
      <c r="L86">
        <f>IF(K86&lt;0.05,1,0)</f>
        <v>0</v>
      </c>
    </row>
    <row r="87" spans="1:12" x14ac:dyDescent="0.2">
      <c r="A87" t="s">
        <v>2609</v>
      </c>
      <c r="B87" t="s">
        <v>90</v>
      </c>
      <c r="C87">
        <v>0</v>
      </c>
      <c r="D87">
        <v>10689</v>
      </c>
      <c r="E87">
        <v>631</v>
      </c>
      <c r="F87">
        <v>0</v>
      </c>
      <c r="G87">
        <v>0</v>
      </c>
      <c r="H87">
        <f>SUM(D86:E87)</f>
        <v>44729</v>
      </c>
      <c r="I87">
        <f>D87/$H86</f>
        <v>0.23897247870509067</v>
      </c>
      <c r="J87">
        <f>E87/$H86</f>
        <v>1.410717878781104E-2</v>
      </c>
      <c r="K87">
        <f>ABS((I86+J86)-(I87+J87))</f>
        <v>0.49384068501419653</v>
      </c>
      <c r="L87">
        <f>IF(K86&lt;0.05,1,0)</f>
        <v>0</v>
      </c>
    </row>
    <row r="88" spans="1:12" x14ac:dyDescent="0.2">
      <c r="A88" t="s">
        <v>2482</v>
      </c>
      <c r="B88" t="s">
        <v>338</v>
      </c>
      <c r="C88">
        <v>1</v>
      </c>
      <c r="D88">
        <v>26208</v>
      </c>
      <c r="E88">
        <v>343</v>
      </c>
      <c r="F88">
        <v>1</v>
      </c>
      <c r="G88">
        <v>1</v>
      </c>
      <c r="H88">
        <f>SUM(D88:E89)</f>
        <v>27021</v>
      </c>
      <c r="I88">
        <f>D88/$H88</f>
        <v>0.96991229044076832</v>
      </c>
      <c r="J88">
        <f>E88/$H88</f>
        <v>1.2693830724251507E-2</v>
      </c>
      <c r="K88">
        <f>ABS((I88+J88)-(I89+J89))</f>
        <v>0.96521224233003955</v>
      </c>
      <c r="L88">
        <f>IF(K88&lt;0.05,1,0)</f>
        <v>0</v>
      </c>
    </row>
    <row r="89" spans="1:12" x14ac:dyDescent="0.2">
      <c r="A89" t="s">
        <v>2482</v>
      </c>
      <c r="B89" t="s">
        <v>339</v>
      </c>
      <c r="C89">
        <v>0</v>
      </c>
      <c r="D89">
        <v>470</v>
      </c>
      <c r="E89">
        <v>0</v>
      </c>
      <c r="F89">
        <v>0</v>
      </c>
      <c r="G89">
        <v>0</v>
      </c>
      <c r="H89">
        <f>SUM(D88:E89)</f>
        <v>27021</v>
      </c>
      <c r="I89">
        <f>D89/$H88</f>
        <v>1.7393878834980201E-2</v>
      </c>
      <c r="J89">
        <f>E89/$H88</f>
        <v>0</v>
      </c>
      <c r="K89">
        <f>ABS((I88+J88)-(I89+J89))</f>
        <v>0.96521224233003955</v>
      </c>
      <c r="L89">
        <f>IF(K88&lt;0.05,1,0)</f>
        <v>0</v>
      </c>
    </row>
    <row r="90" spans="1:12" x14ac:dyDescent="0.2">
      <c r="A90" t="s">
        <v>2610</v>
      </c>
      <c r="B90" t="s">
        <v>356</v>
      </c>
      <c r="C90">
        <v>1</v>
      </c>
      <c r="D90">
        <v>30687</v>
      </c>
      <c r="E90">
        <v>1395</v>
      </c>
      <c r="F90">
        <v>1</v>
      </c>
      <c r="G90">
        <v>1</v>
      </c>
      <c r="H90">
        <f>SUM(D90:E91)</f>
        <v>37886</v>
      </c>
      <c r="I90">
        <f>D90/$H90</f>
        <v>0.8099825793168981</v>
      </c>
      <c r="J90">
        <f>E90/$H90</f>
        <v>3.6820989283640394E-2</v>
      </c>
      <c r="K90">
        <f>ABS((I90+J90)-(I91+J91))</f>
        <v>0.69360713720107703</v>
      </c>
      <c r="L90">
        <f>IF(K90&lt;0.05,1,0)</f>
        <v>0</v>
      </c>
    </row>
    <row r="91" spans="1:12" x14ac:dyDescent="0.2">
      <c r="A91" t="s">
        <v>2610</v>
      </c>
      <c r="B91" t="s">
        <v>357</v>
      </c>
      <c r="C91">
        <v>0</v>
      </c>
      <c r="D91">
        <v>4840</v>
      </c>
      <c r="E91">
        <v>964</v>
      </c>
      <c r="F91">
        <v>0</v>
      </c>
      <c r="G91">
        <v>0</v>
      </c>
      <c r="H91">
        <f>SUM(D90:E91)</f>
        <v>37886</v>
      </c>
      <c r="I91">
        <f>D91/$H90</f>
        <v>0.1277516760808742</v>
      </c>
      <c r="J91">
        <f>E91/$H90</f>
        <v>2.544475531858734E-2</v>
      </c>
      <c r="K91">
        <f>ABS((I90+J90)-(I91+J91))</f>
        <v>0.69360713720107703</v>
      </c>
      <c r="L91">
        <f>IF(K90&lt;0.05,1,0)</f>
        <v>0</v>
      </c>
    </row>
    <row r="92" spans="1:12" x14ac:dyDescent="0.2">
      <c r="A92" t="s">
        <v>2594</v>
      </c>
      <c r="B92" t="s">
        <v>359</v>
      </c>
      <c r="C92">
        <v>1</v>
      </c>
      <c r="D92">
        <v>33868</v>
      </c>
      <c r="E92">
        <v>426</v>
      </c>
      <c r="F92">
        <v>1</v>
      </c>
      <c r="G92">
        <v>1</v>
      </c>
      <c r="H92">
        <f>SUM(D92:E93)</f>
        <v>35061</v>
      </c>
      <c r="I92">
        <f>D92/$H92</f>
        <v>0.96597358888793816</v>
      </c>
      <c r="J92">
        <f>E92/$H92</f>
        <v>1.215025241721571E-2</v>
      </c>
      <c r="K92">
        <f>ABS((I92+J92)-(I93+J93))</f>
        <v>0.95624768261030768</v>
      </c>
      <c r="L92">
        <f>IF(K92&lt;0.05,1,0)</f>
        <v>0</v>
      </c>
    </row>
    <row r="93" spans="1:12" x14ac:dyDescent="0.2">
      <c r="A93" t="s">
        <v>2594</v>
      </c>
      <c r="B93" t="s">
        <v>360</v>
      </c>
      <c r="C93">
        <v>0</v>
      </c>
      <c r="D93">
        <v>767</v>
      </c>
      <c r="E93">
        <v>0</v>
      </c>
      <c r="F93">
        <v>0</v>
      </c>
      <c r="G93">
        <v>0</v>
      </c>
      <c r="H93">
        <f>SUM(D92:E93)</f>
        <v>35061</v>
      </c>
      <c r="I93">
        <f>D93/$H92</f>
        <v>2.1876158694846125E-2</v>
      </c>
      <c r="J93">
        <f>E93/$H92</f>
        <v>0</v>
      </c>
      <c r="K93">
        <f>ABS((I92+J92)-(I93+J93))</f>
        <v>0.95624768261030768</v>
      </c>
      <c r="L93">
        <f>IF(K92&lt;0.05,1,0)</f>
        <v>0</v>
      </c>
    </row>
    <row r="94" spans="1:12" x14ac:dyDescent="0.2">
      <c r="A94" t="s">
        <v>2487</v>
      </c>
      <c r="B94" t="s">
        <v>365</v>
      </c>
      <c r="C94">
        <v>1</v>
      </c>
      <c r="D94">
        <v>24605</v>
      </c>
      <c r="E94">
        <v>392</v>
      </c>
      <c r="F94">
        <v>1</v>
      </c>
      <c r="G94">
        <v>1</v>
      </c>
      <c r="H94">
        <f>SUM(D94:E95)</f>
        <v>25617</v>
      </c>
      <c r="I94">
        <f>D94/$H94</f>
        <v>0.96049498379982046</v>
      </c>
      <c r="J94">
        <f>E94/$H94</f>
        <v>1.5302338290978648E-2</v>
      </c>
      <c r="K94">
        <f>ABS((I94+J94)-(I95+J95))</f>
        <v>0.95159464418159811</v>
      </c>
      <c r="L94">
        <f>IF(K94&lt;0.05,1,0)</f>
        <v>0</v>
      </c>
    </row>
    <row r="95" spans="1:12" x14ac:dyDescent="0.2">
      <c r="A95" t="s">
        <v>2487</v>
      </c>
      <c r="B95" t="s">
        <v>366</v>
      </c>
      <c r="C95">
        <v>0</v>
      </c>
      <c r="D95">
        <v>620</v>
      </c>
      <c r="E95">
        <v>0</v>
      </c>
      <c r="F95">
        <v>0</v>
      </c>
      <c r="G95">
        <v>0</v>
      </c>
      <c r="H95">
        <f>SUM(D94:E95)</f>
        <v>25617</v>
      </c>
      <c r="I95">
        <f>D95/$H94</f>
        <v>2.4202677909200922E-2</v>
      </c>
      <c r="J95">
        <f>E95/$H94</f>
        <v>0</v>
      </c>
      <c r="K95">
        <f>ABS((I94+J94)-(I95+J95))</f>
        <v>0.95159464418159811</v>
      </c>
      <c r="L95">
        <f>IF(K94&lt;0.05,1,0)</f>
        <v>0</v>
      </c>
    </row>
    <row r="96" spans="1:12" x14ac:dyDescent="0.2">
      <c r="A96" t="s">
        <v>2595</v>
      </c>
      <c r="B96" t="s">
        <v>370</v>
      </c>
      <c r="C96">
        <v>1</v>
      </c>
      <c r="D96">
        <v>22801</v>
      </c>
      <c r="E96">
        <v>288</v>
      </c>
      <c r="F96">
        <v>1</v>
      </c>
      <c r="G96">
        <v>1</v>
      </c>
      <c r="H96">
        <f>SUM(D96:E97)</f>
        <v>23787</v>
      </c>
      <c r="I96">
        <f>D96/$H96</f>
        <v>0.95854878715264635</v>
      </c>
      <c r="J96">
        <f>E96/$H96</f>
        <v>1.2107453651153992E-2</v>
      </c>
      <c r="K96">
        <f>ABS((I96+J96)-(I97+J97))</f>
        <v>0.94131248160760073</v>
      </c>
      <c r="L96">
        <f>IF(K96&lt;0.05,1,0)</f>
        <v>0</v>
      </c>
    </row>
    <row r="97" spans="1:12" x14ac:dyDescent="0.2">
      <c r="A97" t="s">
        <v>2595</v>
      </c>
      <c r="B97" t="s">
        <v>371</v>
      </c>
      <c r="C97">
        <v>0</v>
      </c>
      <c r="D97">
        <v>698</v>
      </c>
      <c r="E97">
        <v>0</v>
      </c>
      <c r="F97">
        <v>0</v>
      </c>
      <c r="G97">
        <v>0</v>
      </c>
      <c r="H97">
        <f>SUM(D96:E97)</f>
        <v>23787</v>
      </c>
      <c r="I97">
        <f>D97/$H96</f>
        <v>2.9343759196199606E-2</v>
      </c>
      <c r="J97">
        <f>E97/$H96</f>
        <v>0</v>
      </c>
      <c r="K97">
        <f>ABS((I96+J96)-(I97+J97))</f>
        <v>0.94131248160760073</v>
      </c>
      <c r="L97">
        <f>IF(K96&lt;0.05,1,0)</f>
        <v>0</v>
      </c>
    </row>
    <row r="98" spans="1:12" x14ac:dyDescent="0.2">
      <c r="A98" t="s">
        <v>2633</v>
      </c>
      <c r="B98" t="s">
        <v>380</v>
      </c>
      <c r="C98">
        <v>1</v>
      </c>
      <c r="D98">
        <v>24315</v>
      </c>
      <c r="E98">
        <v>1590</v>
      </c>
      <c r="F98">
        <v>0</v>
      </c>
      <c r="G98">
        <v>1</v>
      </c>
      <c r="H98">
        <f>SUM(D98:E99)</f>
        <v>41302</v>
      </c>
      <c r="I98">
        <f>D98/$H98</f>
        <v>0.58871241102125804</v>
      </c>
      <c r="J98">
        <f>E98/$H98</f>
        <v>3.8496925088373442E-2</v>
      </c>
      <c r="K98">
        <f>ABS((I98+J98)-(I99+J99))</f>
        <v>0.25441867221926295</v>
      </c>
      <c r="L98">
        <f>IF(K98&lt;0.05,1,0)</f>
        <v>0</v>
      </c>
    </row>
    <row r="99" spans="1:12" x14ac:dyDescent="0.2">
      <c r="A99" t="s">
        <v>2633</v>
      </c>
      <c r="B99" t="s">
        <v>381</v>
      </c>
      <c r="C99">
        <v>0</v>
      </c>
      <c r="D99">
        <v>13992</v>
      </c>
      <c r="E99">
        <v>1405</v>
      </c>
      <c r="F99">
        <v>0</v>
      </c>
      <c r="G99">
        <v>0</v>
      </c>
      <c r="H99">
        <f>SUM(D98:E99)</f>
        <v>41302</v>
      </c>
      <c r="I99">
        <f>D99/$H98</f>
        <v>0.33877294077768633</v>
      </c>
      <c r="J99">
        <f>E99/$H98</f>
        <v>3.4017723112682197E-2</v>
      </c>
      <c r="K99">
        <f>ABS((I98+J98)-(I99+J99))</f>
        <v>0.25441867221926295</v>
      </c>
      <c r="L99">
        <f>IF(K98&lt;0.05,1,0)</f>
        <v>0</v>
      </c>
    </row>
    <row r="100" spans="1:12" x14ac:dyDescent="0.2">
      <c r="A100" t="s">
        <v>2634</v>
      </c>
      <c r="B100" t="s">
        <v>384</v>
      </c>
      <c r="C100">
        <v>1</v>
      </c>
      <c r="D100">
        <v>27408</v>
      </c>
      <c r="E100">
        <v>1986</v>
      </c>
      <c r="F100">
        <v>0</v>
      </c>
      <c r="G100">
        <v>1</v>
      </c>
      <c r="H100">
        <f>SUM(D100:E101)</f>
        <v>54003</v>
      </c>
      <c r="I100">
        <f>D100/$H100</f>
        <v>0.50752735959113382</v>
      </c>
      <c r="J100">
        <f>E100/$H100</f>
        <v>3.6775734681406588E-2</v>
      </c>
      <c r="K100">
        <f>ABS((I100+J100)-(I101+J101))</f>
        <v>8.8606188545080844E-2</v>
      </c>
      <c r="L100">
        <f>IF(K100&lt;0.05,1,0)</f>
        <v>0</v>
      </c>
    </row>
    <row r="101" spans="1:12" x14ac:dyDescent="0.2">
      <c r="A101" t="s">
        <v>2634</v>
      </c>
      <c r="B101" t="s">
        <v>385</v>
      </c>
      <c r="C101">
        <v>0</v>
      </c>
      <c r="D101">
        <v>22386</v>
      </c>
      <c r="E101">
        <v>2223</v>
      </c>
      <c r="F101">
        <v>0</v>
      </c>
      <c r="G101">
        <v>0</v>
      </c>
      <c r="H101">
        <f>SUM(D100:E101)</f>
        <v>54003</v>
      </c>
      <c r="I101">
        <f>D101/$H100</f>
        <v>0.41453252597077939</v>
      </c>
      <c r="J101">
        <f>E101/$H100</f>
        <v>4.1164379756680185E-2</v>
      </c>
      <c r="K101">
        <f>ABS((I100+J100)-(I101+J101))</f>
        <v>8.8606188545080844E-2</v>
      </c>
      <c r="L101">
        <f>IF(K100&lt;0.05,1,0)</f>
        <v>0</v>
      </c>
    </row>
    <row r="102" spans="1:12" x14ac:dyDescent="0.2">
      <c r="A102" t="s">
        <v>2596</v>
      </c>
      <c r="B102" t="s">
        <v>387</v>
      </c>
      <c r="C102">
        <v>0</v>
      </c>
      <c r="D102">
        <v>22884</v>
      </c>
      <c r="E102">
        <v>2019</v>
      </c>
      <c r="F102">
        <v>0</v>
      </c>
      <c r="G102">
        <v>1</v>
      </c>
      <c r="H102">
        <f>SUM(D102:E103)</f>
        <v>54481</v>
      </c>
      <c r="I102">
        <f>D102/$H102</f>
        <v>0.42003634294524694</v>
      </c>
      <c r="J102">
        <f>E102/$H102</f>
        <v>3.705879113819497E-2</v>
      </c>
      <c r="K102">
        <f>ABS((I102+J102)-(I103+J103))</f>
        <v>8.5809731833116132E-2</v>
      </c>
      <c r="L102">
        <f>IF(K102&lt;0.05,1,0)</f>
        <v>0</v>
      </c>
    </row>
    <row r="103" spans="1:12" x14ac:dyDescent="0.2">
      <c r="A103" t="s">
        <v>2596</v>
      </c>
      <c r="B103" t="s">
        <v>388</v>
      </c>
      <c r="C103">
        <v>1</v>
      </c>
      <c r="D103">
        <v>24531</v>
      </c>
      <c r="E103">
        <v>5047</v>
      </c>
      <c r="F103">
        <v>0</v>
      </c>
      <c r="G103">
        <v>0</v>
      </c>
      <c r="H103">
        <f>SUM(D102:E103)</f>
        <v>54481</v>
      </c>
      <c r="I103">
        <f>D103/$H102</f>
        <v>0.45026706558249663</v>
      </c>
      <c r="J103">
        <f>E103/$H102</f>
        <v>9.263780033406141E-2</v>
      </c>
      <c r="K103">
        <f>ABS((I102+J102)-(I103+J103))</f>
        <v>8.5809731833116132E-2</v>
      </c>
      <c r="L103">
        <f>IF(K102&lt;0.05,1,0)</f>
        <v>0</v>
      </c>
    </row>
    <row r="104" spans="1:12" x14ac:dyDescent="0.2">
      <c r="A104" t="s">
        <v>2635</v>
      </c>
      <c r="B104" t="s">
        <v>389</v>
      </c>
      <c r="C104">
        <v>1</v>
      </c>
      <c r="D104">
        <v>30673</v>
      </c>
      <c r="E104">
        <v>1946</v>
      </c>
      <c r="F104">
        <v>0</v>
      </c>
      <c r="G104">
        <v>1</v>
      </c>
      <c r="H104">
        <f>SUM(D104:E105)</f>
        <v>47532</v>
      </c>
      <c r="I104">
        <f>D104/$H104</f>
        <v>0.64531263149036444</v>
      </c>
      <c r="J104">
        <f>E104/$H104</f>
        <v>4.0940839855255408E-2</v>
      </c>
      <c r="K104">
        <f>ABS((I104+J104)-(I105+J105))</f>
        <v>0.37250694269123963</v>
      </c>
      <c r="L104">
        <f>IF(K104&lt;0.05,1,0)</f>
        <v>0</v>
      </c>
    </row>
    <row r="105" spans="1:12" x14ac:dyDescent="0.2">
      <c r="A105" t="s">
        <v>2635</v>
      </c>
      <c r="B105" t="s">
        <v>390</v>
      </c>
      <c r="C105">
        <v>0</v>
      </c>
      <c r="D105">
        <v>12620</v>
      </c>
      <c r="E105">
        <v>2293</v>
      </c>
      <c r="F105">
        <v>0</v>
      </c>
      <c r="G105">
        <v>0</v>
      </c>
      <c r="H105">
        <f>SUM(D104:E105)</f>
        <v>47532</v>
      </c>
      <c r="I105">
        <f>D105/$H104</f>
        <v>0.26550534376840867</v>
      </c>
      <c r="J105">
        <f>E105/$H104</f>
        <v>4.8241184885971559E-2</v>
      </c>
      <c r="K105">
        <f>ABS((I104+J104)-(I105+J105))</f>
        <v>0.37250694269123963</v>
      </c>
      <c r="L105">
        <f>IF(K104&lt;0.05,1,0)</f>
        <v>0</v>
      </c>
    </row>
    <row r="106" spans="1:12" x14ac:dyDescent="0.2">
      <c r="A106" t="s">
        <v>2553</v>
      </c>
      <c r="B106" t="s">
        <v>393</v>
      </c>
      <c r="C106">
        <v>1</v>
      </c>
      <c r="D106">
        <v>27920</v>
      </c>
      <c r="E106">
        <v>1626</v>
      </c>
      <c r="F106">
        <v>0</v>
      </c>
      <c r="G106">
        <v>1</v>
      </c>
      <c r="H106">
        <f>SUM(D106:E107)</f>
        <v>43614</v>
      </c>
      <c r="I106">
        <f>D106/$H106</f>
        <v>0.64016141605906363</v>
      </c>
      <c r="J106">
        <f>E106/$H106</f>
        <v>3.7281606823497043E-2</v>
      </c>
      <c r="K106">
        <f>ABS((I106+J106)-(I107+J107))</f>
        <v>0.35488604576512128</v>
      </c>
      <c r="L106">
        <f>IF(K106&lt;0.05,1,0)</f>
        <v>0</v>
      </c>
    </row>
    <row r="107" spans="1:12" x14ac:dyDescent="0.2">
      <c r="A107" t="s">
        <v>2553</v>
      </c>
      <c r="B107" t="s">
        <v>394</v>
      </c>
      <c r="C107">
        <v>0</v>
      </c>
      <c r="D107">
        <v>13486</v>
      </c>
      <c r="E107">
        <v>582</v>
      </c>
      <c r="F107">
        <v>0</v>
      </c>
      <c r="G107">
        <v>0</v>
      </c>
      <c r="H107">
        <f>SUM(D106:E107)</f>
        <v>43614</v>
      </c>
      <c r="I107">
        <f>D107/$H106</f>
        <v>0.3092126381437153</v>
      </c>
      <c r="J107">
        <f>E107/$H106</f>
        <v>1.3344338973724034E-2</v>
      </c>
      <c r="K107">
        <f>ABS((I106+J106)-(I107+J107))</f>
        <v>0.35488604576512128</v>
      </c>
      <c r="L107">
        <f>IF(K106&lt;0.05,1,0)</f>
        <v>0</v>
      </c>
    </row>
    <row r="108" spans="1:12" x14ac:dyDescent="0.2">
      <c r="A108" t="s">
        <v>2554</v>
      </c>
      <c r="B108" t="s">
        <v>396</v>
      </c>
      <c r="C108">
        <v>0</v>
      </c>
      <c r="D108">
        <v>18959</v>
      </c>
      <c r="E108">
        <v>1105</v>
      </c>
      <c r="F108">
        <v>0</v>
      </c>
      <c r="G108">
        <v>1</v>
      </c>
      <c r="H108">
        <f>SUM(D108:E109)</f>
        <v>45088</v>
      </c>
      <c r="I108">
        <f>D108/$H108</f>
        <v>0.42048882185947478</v>
      </c>
      <c r="J108">
        <f>E108/$H108</f>
        <v>2.4507629524485451E-2</v>
      </c>
      <c r="K108">
        <f>ABS((I108+J108)-(I109+J109))</f>
        <v>0.11000709723207952</v>
      </c>
      <c r="L108">
        <f>IF(K108&lt;0.05,1,0)</f>
        <v>0</v>
      </c>
    </row>
    <row r="109" spans="1:12" x14ac:dyDescent="0.2">
      <c r="A109" t="s">
        <v>2554</v>
      </c>
      <c r="B109" t="s">
        <v>397</v>
      </c>
      <c r="C109">
        <v>1</v>
      </c>
      <c r="D109">
        <v>20780</v>
      </c>
      <c r="E109">
        <v>4244</v>
      </c>
      <c r="F109">
        <v>0</v>
      </c>
      <c r="G109">
        <v>0</v>
      </c>
      <c r="H109">
        <f>SUM(D108:E109)</f>
        <v>45088</v>
      </c>
      <c r="I109">
        <f>D109/$H108</f>
        <v>0.46087650816181691</v>
      </c>
      <c r="J109">
        <f>E109/$H108</f>
        <v>9.4127040454222849E-2</v>
      </c>
      <c r="K109">
        <f>ABS((I108+J108)-(I109+J109))</f>
        <v>0.11000709723207952</v>
      </c>
      <c r="L109">
        <f>IF(K108&lt;0.05,1,0)</f>
        <v>0</v>
      </c>
    </row>
    <row r="110" spans="1:12" x14ac:dyDescent="0.2">
      <c r="A110" t="s">
        <v>2489</v>
      </c>
      <c r="B110" t="s">
        <v>398</v>
      </c>
      <c r="C110">
        <v>1</v>
      </c>
      <c r="D110">
        <v>26325</v>
      </c>
      <c r="E110">
        <v>2705</v>
      </c>
      <c r="F110">
        <v>0</v>
      </c>
      <c r="G110">
        <v>1</v>
      </c>
      <c r="H110">
        <f>SUM(D110:E111)</f>
        <v>52201</v>
      </c>
      <c r="I110">
        <f>D110/$H110</f>
        <v>0.50430068389494453</v>
      </c>
      <c r="J110">
        <f>E110/$H110</f>
        <v>5.1818930671826212E-2</v>
      </c>
      <c r="K110">
        <f>ABS((I110+J110)-(I111+J111))</f>
        <v>0.11223922913354145</v>
      </c>
      <c r="L110">
        <f>IF(K110&lt;0.05,1,0)</f>
        <v>0</v>
      </c>
    </row>
    <row r="111" spans="1:12" x14ac:dyDescent="0.2">
      <c r="A111" t="s">
        <v>2489</v>
      </c>
      <c r="B111" t="s">
        <v>399</v>
      </c>
      <c r="C111">
        <v>0</v>
      </c>
      <c r="D111">
        <v>19032</v>
      </c>
      <c r="E111">
        <v>4139</v>
      </c>
      <c r="F111">
        <v>0</v>
      </c>
      <c r="G111">
        <v>0</v>
      </c>
      <c r="H111">
        <f>SUM(D110:E111)</f>
        <v>52201</v>
      </c>
      <c r="I111">
        <f>D111/$H110</f>
        <v>0.36459071665293769</v>
      </c>
      <c r="J111">
        <f>E111/$H110</f>
        <v>7.9289668780291561E-2</v>
      </c>
      <c r="K111">
        <f>ABS((I110+J110)-(I111+J111))</f>
        <v>0.11223922913354145</v>
      </c>
      <c r="L111">
        <f>IF(K110&lt;0.05,1,0)</f>
        <v>0</v>
      </c>
    </row>
    <row r="112" spans="1:12" x14ac:dyDescent="0.2">
      <c r="A112" t="s">
        <v>2490</v>
      </c>
      <c r="B112" t="s">
        <v>400</v>
      </c>
      <c r="C112">
        <v>1</v>
      </c>
      <c r="D112">
        <v>27733</v>
      </c>
      <c r="E112">
        <v>3566</v>
      </c>
      <c r="F112">
        <v>0</v>
      </c>
      <c r="G112">
        <v>1</v>
      </c>
      <c r="H112">
        <f>SUM(D112:E113)</f>
        <v>43827</v>
      </c>
      <c r="I112">
        <f>D112/$H112</f>
        <v>0.6327834439957104</v>
      </c>
      <c r="J112">
        <f>E112/$H112</f>
        <v>8.1365368380222236E-2</v>
      </c>
      <c r="K112">
        <f>ABS((I112+J112)-(I113+J113))</f>
        <v>0.42829762475186528</v>
      </c>
      <c r="L112">
        <f>IF(K112&lt;0.05,1,0)</f>
        <v>0</v>
      </c>
    </row>
    <row r="113" spans="1:12" x14ac:dyDescent="0.2">
      <c r="A113" t="s">
        <v>2490</v>
      </c>
      <c r="B113" t="s">
        <v>401</v>
      </c>
      <c r="C113">
        <v>0</v>
      </c>
      <c r="D113">
        <v>10596</v>
      </c>
      <c r="E113">
        <v>1932</v>
      </c>
      <c r="F113">
        <v>0</v>
      </c>
      <c r="G113">
        <v>0</v>
      </c>
      <c r="H113">
        <f>SUM(D112:E113)</f>
        <v>43827</v>
      </c>
      <c r="I113">
        <f>D113/$H112</f>
        <v>0.2417687726743788</v>
      </c>
      <c r="J113">
        <f>E113/$H112</f>
        <v>4.408241494968855E-2</v>
      </c>
      <c r="K113">
        <f>ABS((I112+J112)-(I113+J113))</f>
        <v>0.42829762475186528</v>
      </c>
      <c r="L113">
        <f>IF(K112&lt;0.05,1,0)</f>
        <v>0</v>
      </c>
    </row>
    <row r="114" spans="1:12" x14ac:dyDescent="0.2">
      <c r="A114" t="s">
        <v>2555</v>
      </c>
      <c r="B114" t="s">
        <v>402</v>
      </c>
      <c r="C114">
        <v>0</v>
      </c>
      <c r="D114">
        <v>17542</v>
      </c>
      <c r="E114">
        <v>0</v>
      </c>
      <c r="F114">
        <v>0</v>
      </c>
      <c r="G114">
        <v>1</v>
      </c>
      <c r="H114">
        <f>SUM(D114:E115)</f>
        <v>49609</v>
      </c>
      <c r="I114">
        <f>D114/$H114</f>
        <v>0.35360519260618034</v>
      </c>
      <c r="J114">
        <f>E114/$H114</f>
        <v>0</v>
      </c>
      <c r="K114">
        <f>ABS((I114+J114)-(I115+J115))</f>
        <v>0.29278961478763937</v>
      </c>
      <c r="L114">
        <f>IF(K114&lt;0.05,1,0)</f>
        <v>0</v>
      </c>
    </row>
    <row r="115" spans="1:12" x14ac:dyDescent="0.2">
      <c r="A115" t="s">
        <v>2555</v>
      </c>
      <c r="B115" t="s">
        <v>403</v>
      </c>
      <c r="C115">
        <v>1</v>
      </c>
      <c r="D115">
        <v>26714</v>
      </c>
      <c r="E115">
        <v>5353</v>
      </c>
      <c r="F115">
        <v>0</v>
      </c>
      <c r="G115">
        <v>0</v>
      </c>
      <c r="H115">
        <f>SUM(D114:E115)</f>
        <v>49609</v>
      </c>
      <c r="I115">
        <f>D115/$H114</f>
        <v>0.53849099961700497</v>
      </c>
      <c r="J115">
        <f>E115/$H114</f>
        <v>0.10790380777681469</v>
      </c>
      <c r="K115">
        <f>ABS((I114+J114)-(I115+J115))</f>
        <v>0.29278961478763937</v>
      </c>
      <c r="L115">
        <f>IF(K114&lt;0.05,1,0)</f>
        <v>0</v>
      </c>
    </row>
    <row r="116" spans="1:12" x14ac:dyDescent="0.2">
      <c r="A116" t="s">
        <v>2491</v>
      </c>
      <c r="B116" t="s">
        <v>256</v>
      </c>
      <c r="C116">
        <v>0</v>
      </c>
      <c r="D116">
        <v>18522</v>
      </c>
      <c r="E116">
        <v>0</v>
      </c>
      <c r="F116">
        <v>1</v>
      </c>
      <c r="G116">
        <v>1</v>
      </c>
      <c r="H116">
        <f>SUM(D116:E117)</f>
        <v>53814</v>
      </c>
      <c r="I116">
        <f>D116/$H116</f>
        <v>0.34418552792953505</v>
      </c>
      <c r="J116">
        <f>E116/$H116</f>
        <v>0</v>
      </c>
      <c r="K116">
        <f>ABS((I116+J116)-(I117+J117))</f>
        <v>0.3116289441409299</v>
      </c>
      <c r="L116">
        <f>IF(K116&lt;0.05,1,0)</f>
        <v>0</v>
      </c>
    </row>
    <row r="117" spans="1:12" x14ac:dyDescent="0.2">
      <c r="A117" t="s">
        <v>2491</v>
      </c>
      <c r="B117" t="s">
        <v>290</v>
      </c>
      <c r="C117">
        <v>1</v>
      </c>
      <c r="D117">
        <v>28303</v>
      </c>
      <c r="E117">
        <v>6989</v>
      </c>
      <c r="F117">
        <v>0</v>
      </c>
      <c r="G117">
        <v>0</v>
      </c>
      <c r="H117">
        <f>SUM(D116:E117)</f>
        <v>53814</v>
      </c>
      <c r="I117">
        <f>D117/$H116</f>
        <v>0.52594120489092056</v>
      </c>
      <c r="J117">
        <f>E117/$H116</f>
        <v>0.12987326717954437</v>
      </c>
      <c r="K117">
        <f>ABS((I116+J116)-(I117+J117))</f>
        <v>0.3116289441409299</v>
      </c>
      <c r="L117">
        <f>IF(K116&lt;0.05,1,0)</f>
        <v>0</v>
      </c>
    </row>
    <row r="118" spans="1:12" x14ac:dyDescent="0.2">
      <c r="A118" t="s">
        <v>2492</v>
      </c>
      <c r="B118" t="s">
        <v>405</v>
      </c>
      <c r="C118">
        <v>1</v>
      </c>
      <c r="D118">
        <v>24690</v>
      </c>
      <c r="E118">
        <v>2310</v>
      </c>
      <c r="F118">
        <v>0</v>
      </c>
      <c r="G118">
        <v>1</v>
      </c>
      <c r="H118">
        <f>SUM(D118:E119)</f>
        <v>39979</v>
      </c>
      <c r="I118">
        <f>D118/$H118</f>
        <v>0.61757422646889615</v>
      </c>
      <c r="J118">
        <f>E118/$H118</f>
        <v>5.7780334675704745E-2</v>
      </c>
      <c r="K118">
        <f>ABS((I118+J118)-(I119+J119))</f>
        <v>0.35070912228920181</v>
      </c>
      <c r="L118">
        <f>IF(K118&lt;0.05,1,0)</f>
        <v>0</v>
      </c>
    </row>
    <row r="119" spans="1:12" x14ac:dyDescent="0.2">
      <c r="A119" t="s">
        <v>2492</v>
      </c>
      <c r="B119" t="s">
        <v>406</v>
      </c>
      <c r="C119">
        <v>0</v>
      </c>
      <c r="D119">
        <v>11000</v>
      </c>
      <c r="E119">
        <v>1979</v>
      </c>
      <c r="F119">
        <v>0</v>
      </c>
      <c r="G119">
        <v>0</v>
      </c>
      <c r="H119">
        <f>SUM(D118:E119)</f>
        <v>39979</v>
      </c>
      <c r="I119">
        <f>D119/$H118</f>
        <v>0.27514445083668926</v>
      </c>
      <c r="J119">
        <f>E119/$H118</f>
        <v>4.9500988018709821E-2</v>
      </c>
      <c r="K119">
        <f>ABS((I118+J118)-(I119+J119))</f>
        <v>0.35070912228920181</v>
      </c>
      <c r="L119">
        <f>IF(K118&lt;0.05,1,0)</f>
        <v>0</v>
      </c>
    </row>
    <row r="120" spans="1:12" x14ac:dyDescent="0.2">
      <c r="A120" t="s">
        <v>2493</v>
      </c>
      <c r="B120" t="s">
        <v>227</v>
      </c>
      <c r="C120">
        <v>0</v>
      </c>
      <c r="D120">
        <v>21037</v>
      </c>
      <c r="E120">
        <v>1899</v>
      </c>
      <c r="F120">
        <v>0</v>
      </c>
      <c r="G120">
        <v>1</v>
      </c>
      <c r="H120">
        <f>SUM(D120:E121)</f>
        <v>52600</v>
      </c>
      <c r="I120">
        <f>D120/$H120</f>
        <v>0.3999429657794677</v>
      </c>
      <c r="J120">
        <f>E120/$H120</f>
        <v>3.6102661596958172E-2</v>
      </c>
      <c r="K120">
        <f>ABS((I120+J120)-(I121+J121))</f>
        <v>0.12790874524714829</v>
      </c>
      <c r="L120">
        <f>IF(K120&lt;0.05,1,0)</f>
        <v>0</v>
      </c>
    </row>
    <row r="121" spans="1:12" x14ac:dyDescent="0.2">
      <c r="A121" t="s">
        <v>2493</v>
      </c>
      <c r="B121" t="s">
        <v>407</v>
      </c>
      <c r="C121">
        <v>1</v>
      </c>
      <c r="D121">
        <v>23347</v>
      </c>
      <c r="E121">
        <v>6317</v>
      </c>
      <c r="F121">
        <v>0</v>
      </c>
      <c r="G121">
        <v>0</v>
      </c>
      <c r="H121">
        <f>SUM(D120:E121)</f>
        <v>52600</v>
      </c>
      <c r="I121">
        <f>D121/$H120</f>
        <v>0.4438593155893536</v>
      </c>
      <c r="J121">
        <f>E121/$H120</f>
        <v>0.12009505703422053</v>
      </c>
      <c r="K121">
        <f>ABS((I120+J120)-(I121+J121))</f>
        <v>0.12790874524714829</v>
      </c>
      <c r="L121">
        <f>IF(K120&lt;0.05,1,0)</f>
        <v>0</v>
      </c>
    </row>
    <row r="122" spans="1:12" x14ac:dyDescent="0.2">
      <c r="A122" t="s">
        <v>2580</v>
      </c>
      <c r="B122" t="s">
        <v>408</v>
      </c>
      <c r="C122">
        <v>1</v>
      </c>
      <c r="D122">
        <v>25729</v>
      </c>
      <c r="E122">
        <v>0</v>
      </c>
      <c r="F122">
        <v>0</v>
      </c>
      <c r="G122">
        <v>1</v>
      </c>
      <c r="H122">
        <f>SUM(D122:E123)</f>
        <v>49526</v>
      </c>
      <c r="I122">
        <f>D122/$H122</f>
        <v>0.51950490651375036</v>
      </c>
      <c r="J122">
        <f>E122/$H122</f>
        <v>0</v>
      </c>
      <c r="K122">
        <f>ABS((I122+J122)-(I123+J123))</f>
        <v>3.9009813027500728E-2</v>
      </c>
      <c r="L122">
        <f>IF(K122&lt;0.05,1,0)</f>
        <v>1</v>
      </c>
    </row>
    <row r="123" spans="1:12" x14ac:dyDescent="0.2">
      <c r="A123" t="s">
        <v>2580</v>
      </c>
      <c r="B123" t="s">
        <v>410</v>
      </c>
      <c r="C123">
        <v>0</v>
      </c>
      <c r="D123">
        <v>18809</v>
      </c>
      <c r="E123">
        <v>4988</v>
      </c>
      <c r="F123">
        <v>0</v>
      </c>
      <c r="G123">
        <v>0</v>
      </c>
      <c r="H123">
        <f>SUM(D122:E123)</f>
        <v>49526</v>
      </c>
      <c r="I123">
        <f>D123/$H122</f>
        <v>0.37978031740903767</v>
      </c>
      <c r="J123">
        <f>E123/$H122</f>
        <v>0.10071477607721196</v>
      </c>
      <c r="K123">
        <f>ABS((I122+J122)-(I123+J123))</f>
        <v>3.9009813027500728E-2</v>
      </c>
      <c r="L123">
        <f>IF(K122&lt;0.05,1,0)</f>
        <v>1</v>
      </c>
    </row>
    <row r="124" spans="1:12" x14ac:dyDescent="0.2">
      <c r="A124" t="s">
        <v>2557</v>
      </c>
      <c r="B124" t="s">
        <v>412</v>
      </c>
      <c r="C124">
        <v>0</v>
      </c>
      <c r="D124">
        <v>25338</v>
      </c>
      <c r="E124">
        <v>2802</v>
      </c>
      <c r="F124">
        <v>0</v>
      </c>
      <c r="G124">
        <v>1</v>
      </c>
      <c r="H124">
        <f>SUM(D124:E125)</f>
        <v>58390</v>
      </c>
      <c r="I124">
        <f>D124/$H124</f>
        <v>0.43394416852200718</v>
      </c>
      <c r="J124">
        <f>E124/$H124</f>
        <v>4.7987669121424902E-2</v>
      </c>
      <c r="K124">
        <f>ABS((I124+J124)-(I125+J125))</f>
        <v>3.613632471313577E-2</v>
      </c>
      <c r="L124">
        <f>IF(K124&lt;0.05,1,0)</f>
        <v>1</v>
      </c>
    </row>
    <row r="125" spans="1:12" x14ac:dyDescent="0.2">
      <c r="A125" t="s">
        <v>2557</v>
      </c>
      <c r="B125" t="s">
        <v>413</v>
      </c>
      <c r="C125">
        <v>1</v>
      </c>
      <c r="D125">
        <v>23934</v>
      </c>
      <c r="E125">
        <v>6316</v>
      </c>
      <c r="F125">
        <v>0</v>
      </c>
      <c r="G125">
        <v>0</v>
      </c>
      <c r="H125">
        <f>SUM(D124:E125)</f>
        <v>58390</v>
      </c>
      <c r="I125">
        <f>D125/$H124</f>
        <v>0.40989895530056514</v>
      </c>
      <c r="J125">
        <f>E125/$H124</f>
        <v>0.10816920705600273</v>
      </c>
      <c r="K125">
        <f>ABS((I124+J124)-(I125+J125))</f>
        <v>3.613632471313577E-2</v>
      </c>
      <c r="L125">
        <f>IF(K124&lt;0.05,1,0)</f>
        <v>1</v>
      </c>
    </row>
    <row r="126" spans="1:12" x14ac:dyDescent="0.2">
      <c r="A126" t="s">
        <v>2494</v>
      </c>
      <c r="B126" t="s">
        <v>417</v>
      </c>
      <c r="C126">
        <v>1</v>
      </c>
      <c r="D126">
        <v>34989</v>
      </c>
      <c r="E126">
        <v>2978</v>
      </c>
      <c r="F126">
        <v>0</v>
      </c>
      <c r="G126">
        <v>1</v>
      </c>
      <c r="H126">
        <f>SUM(D126:E127)</f>
        <v>57286</v>
      </c>
      <c r="I126">
        <f>D126/$H126</f>
        <v>0.61077750235659678</v>
      </c>
      <c r="J126">
        <f>E126/$H126</f>
        <v>5.1984778130782387E-2</v>
      </c>
      <c r="K126">
        <f>ABS((I126+J126)-(I127+J127))</f>
        <v>0.32552456097475829</v>
      </c>
      <c r="L126">
        <f>IF(K126&lt;0.05,1,0)</f>
        <v>0</v>
      </c>
    </row>
    <row r="127" spans="1:12" x14ac:dyDescent="0.2">
      <c r="A127" t="s">
        <v>2494</v>
      </c>
      <c r="B127" t="s">
        <v>418</v>
      </c>
      <c r="C127">
        <v>0</v>
      </c>
      <c r="D127">
        <v>17357</v>
      </c>
      <c r="E127">
        <v>1962</v>
      </c>
      <c r="F127">
        <v>0</v>
      </c>
      <c r="G127">
        <v>0</v>
      </c>
      <c r="H127">
        <f>SUM(D126:E127)</f>
        <v>57286</v>
      </c>
      <c r="I127">
        <f>D127/$H126</f>
        <v>0.30298851377299862</v>
      </c>
      <c r="J127">
        <f>E127/$H126</f>
        <v>3.4249205739622243E-2</v>
      </c>
      <c r="K127">
        <f>ABS((I126+J126)-(I127+J127))</f>
        <v>0.32552456097475829</v>
      </c>
      <c r="L127">
        <f>IF(K126&lt;0.05,1,0)</f>
        <v>0</v>
      </c>
    </row>
    <row r="128" spans="1:12" x14ac:dyDescent="0.2">
      <c r="A128" t="s">
        <v>2495</v>
      </c>
      <c r="B128" t="s">
        <v>421</v>
      </c>
      <c r="C128">
        <v>1</v>
      </c>
      <c r="D128">
        <v>30455</v>
      </c>
      <c r="E128">
        <v>2209</v>
      </c>
      <c r="F128">
        <v>0</v>
      </c>
      <c r="G128">
        <v>1</v>
      </c>
      <c r="H128">
        <f>SUM(D128:E129)</f>
        <v>57152</v>
      </c>
      <c r="I128">
        <f>D128/$H128</f>
        <v>0.53287723964165734</v>
      </c>
      <c r="J128">
        <f>E128/$H128</f>
        <v>3.8651315789473686E-2</v>
      </c>
      <c r="K128">
        <f>ABS((I128+J128)-(I129+J129))</f>
        <v>0.14305711086226203</v>
      </c>
      <c r="L128">
        <f>IF(K128&lt;0.05,1,0)</f>
        <v>0</v>
      </c>
    </row>
    <row r="129" spans="1:12" x14ac:dyDescent="0.2">
      <c r="A129" t="s">
        <v>2495</v>
      </c>
      <c r="B129" t="s">
        <v>422</v>
      </c>
      <c r="C129">
        <v>0</v>
      </c>
      <c r="D129">
        <v>20277</v>
      </c>
      <c r="E129">
        <v>4211</v>
      </c>
      <c r="F129">
        <v>0</v>
      </c>
      <c r="G129">
        <v>0</v>
      </c>
      <c r="H129">
        <f>SUM(D128:E129)</f>
        <v>57152</v>
      </c>
      <c r="I129">
        <f>D129/$H128</f>
        <v>0.35479073348264278</v>
      </c>
      <c r="J129">
        <f>E129/$H128</f>
        <v>7.3680711086226203E-2</v>
      </c>
      <c r="K129">
        <f>ABS((I128+J128)-(I129+J129))</f>
        <v>0.14305711086226203</v>
      </c>
      <c r="L129">
        <f>IF(K128&lt;0.05,1,0)</f>
        <v>0</v>
      </c>
    </row>
    <row r="130" spans="1:12" x14ac:dyDescent="0.2">
      <c r="A130" t="s">
        <v>2598</v>
      </c>
      <c r="B130" t="s">
        <v>423</v>
      </c>
      <c r="C130">
        <v>1</v>
      </c>
      <c r="D130">
        <v>23515</v>
      </c>
      <c r="E130">
        <v>3790</v>
      </c>
      <c r="F130">
        <v>0</v>
      </c>
      <c r="G130">
        <v>1</v>
      </c>
      <c r="H130">
        <f>SUM(D130:E131)</f>
        <v>45019</v>
      </c>
      <c r="I130">
        <f>D130/$H130</f>
        <v>0.52233501410515559</v>
      </c>
      <c r="J130">
        <f>E130/$H130</f>
        <v>8.4186676736489038E-2</v>
      </c>
      <c r="K130">
        <f>ABS((I130+J130)-(I131+J131))</f>
        <v>0.21304338168328929</v>
      </c>
      <c r="L130">
        <f>IF(K130&lt;0.05,1,0)</f>
        <v>0</v>
      </c>
    </row>
    <row r="131" spans="1:12" x14ac:dyDescent="0.2">
      <c r="A131" t="s">
        <v>2598</v>
      </c>
      <c r="B131" t="s">
        <v>424</v>
      </c>
      <c r="C131">
        <v>0</v>
      </c>
      <c r="D131">
        <v>14346</v>
      </c>
      <c r="E131">
        <v>3368</v>
      </c>
      <c r="F131">
        <v>0</v>
      </c>
      <c r="G131">
        <v>0</v>
      </c>
      <c r="H131">
        <f>SUM(D130:E131)</f>
        <v>45019</v>
      </c>
      <c r="I131">
        <f>D131/$H130</f>
        <v>0.31866545236455718</v>
      </c>
      <c r="J131">
        <f>E131/$H130</f>
        <v>7.4812856793798177E-2</v>
      </c>
      <c r="K131">
        <f>ABS((I130+J130)-(I131+J131))</f>
        <v>0.21304338168328929</v>
      </c>
      <c r="L131">
        <f>IF(K130&lt;0.05,1,0)</f>
        <v>0</v>
      </c>
    </row>
    <row r="132" spans="1:12" x14ac:dyDescent="0.2">
      <c r="A132" t="s">
        <v>2496</v>
      </c>
      <c r="B132" t="s">
        <v>425</v>
      </c>
      <c r="C132">
        <v>0</v>
      </c>
      <c r="D132">
        <v>18624</v>
      </c>
      <c r="E132">
        <v>1518</v>
      </c>
      <c r="F132">
        <v>0</v>
      </c>
      <c r="G132">
        <v>1</v>
      </c>
      <c r="H132">
        <f>SUM(D132:E133)</f>
        <v>63071</v>
      </c>
      <c r="I132">
        <f>D132/$H132</f>
        <v>0.29528626468583025</v>
      </c>
      <c r="J132">
        <f>E132/$H132</f>
        <v>2.4068113713116963E-2</v>
      </c>
      <c r="K132">
        <f>ABS((I132+J132)-(I133+J133))</f>
        <v>0.36129124320210559</v>
      </c>
      <c r="L132">
        <f>IF(K132&lt;0.05,1,0)</f>
        <v>0</v>
      </c>
    </row>
    <row r="133" spans="1:12" x14ac:dyDescent="0.2">
      <c r="A133" t="s">
        <v>2496</v>
      </c>
      <c r="B133" t="s">
        <v>426</v>
      </c>
      <c r="C133">
        <v>1</v>
      </c>
      <c r="D133">
        <v>35311</v>
      </c>
      <c r="E133">
        <v>7618</v>
      </c>
      <c r="F133">
        <v>0</v>
      </c>
      <c r="G133">
        <v>0</v>
      </c>
      <c r="H133">
        <f>SUM(D132:E133)</f>
        <v>63071</v>
      </c>
      <c r="I133">
        <f>D133/$H132</f>
        <v>0.55986110890900731</v>
      </c>
      <c r="J133">
        <f>E133/$H132</f>
        <v>0.12078451269204547</v>
      </c>
      <c r="K133">
        <f>ABS((I132+J132)-(I133+J133))</f>
        <v>0.36129124320210559</v>
      </c>
      <c r="L133">
        <f>IF(K132&lt;0.05,1,0)</f>
        <v>0</v>
      </c>
    </row>
    <row r="134" spans="1:12" x14ac:dyDescent="0.2">
      <c r="A134" t="s">
        <v>2636</v>
      </c>
      <c r="B134" t="s">
        <v>427</v>
      </c>
      <c r="C134">
        <v>0</v>
      </c>
      <c r="D134">
        <v>23629</v>
      </c>
      <c r="E134">
        <v>1971</v>
      </c>
      <c r="F134">
        <v>0</v>
      </c>
      <c r="G134">
        <v>1</v>
      </c>
      <c r="H134">
        <f>SUM(D134:E135)</f>
        <v>54233</v>
      </c>
      <c r="I134">
        <f>D134/$H134</f>
        <v>0.43569413456751427</v>
      </c>
      <c r="J134">
        <f>E134/$H134</f>
        <v>3.6343185883133886E-2</v>
      </c>
      <c r="K134">
        <f>ABS((I134+J134)-(I135+J135))</f>
        <v>5.5925359098703664E-2</v>
      </c>
      <c r="L134">
        <f>IF(K134&lt;0.05,1,0)</f>
        <v>0</v>
      </c>
    </row>
    <row r="135" spans="1:12" x14ac:dyDescent="0.2">
      <c r="A135" t="s">
        <v>2636</v>
      </c>
      <c r="B135" t="s">
        <v>428</v>
      </c>
      <c r="C135">
        <v>1</v>
      </c>
      <c r="D135">
        <v>23801</v>
      </c>
      <c r="E135">
        <v>4832</v>
      </c>
      <c r="F135">
        <v>0</v>
      </c>
      <c r="G135">
        <v>0</v>
      </c>
      <c r="H135">
        <f>SUM(D134:E135)</f>
        <v>54233</v>
      </c>
      <c r="I135">
        <f>D135/$H134</f>
        <v>0.43886563531429201</v>
      </c>
      <c r="J135">
        <f>E135/$H134</f>
        <v>8.9097044235059833E-2</v>
      </c>
      <c r="K135">
        <f>ABS((I134+J134)-(I135+J135))</f>
        <v>5.5925359098703664E-2</v>
      </c>
      <c r="L135">
        <f>IF(K134&lt;0.05,1,0)</f>
        <v>0</v>
      </c>
    </row>
    <row r="136" spans="1:12" x14ac:dyDescent="0.2">
      <c r="A136" t="s">
        <v>2497</v>
      </c>
      <c r="B136" t="s">
        <v>429</v>
      </c>
      <c r="C136">
        <v>0</v>
      </c>
      <c r="D136">
        <v>21109</v>
      </c>
      <c r="E136">
        <v>1935</v>
      </c>
      <c r="F136">
        <v>0</v>
      </c>
      <c r="G136">
        <v>1</v>
      </c>
      <c r="H136">
        <f>SUM(D136:E137)</f>
        <v>51994</v>
      </c>
      <c r="I136">
        <f>D136/$H136</f>
        <v>0.40598915259453011</v>
      </c>
      <c r="J136">
        <f>E136/$H136</f>
        <v>3.7215832596068775E-2</v>
      </c>
      <c r="K136">
        <f>ABS((I136+J136)-(I137+J137))</f>
        <v>0.11359002961880221</v>
      </c>
      <c r="L136">
        <f>IF(K136&lt;0.05,1,0)</f>
        <v>0</v>
      </c>
    </row>
    <row r="137" spans="1:12" x14ac:dyDescent="0.2">
      <c r="A137" t="s">
        <v>2497</v>
      </c>
      <c r="B137" t="s">
        <v>430</v>
      </c>
      <c r="C137">
        <v>1</v>
      </c>
      <c r="D137">
        <v>24697</v>
      </c>
      <c r="E137">
        <v>4253</v>
      </c>
      <c r="F137">
        <v>0</v>
      </c>
      <c r="G137">
        <v>0</v>
      </c>
      <c r="H137">
        <f>SUM(D136:E137)</f>
        <v>51994</v>
      </c>
      <c r="I137">
        <f>D137/$H136</f>
        <v>0.47499711505173675</v>
      </c>
      <c r="J137">
        <f>E137/$H136</f>
        <v>8.1797899757664341E-2</v>
      </c>
      <c r="K137">
        <f>ABS((I136+J136)-(I137+J137))</f>
        <v>0.11359002961880221</v>
      </c>
      <c r="L137">
        <f>IF(K136&lt;0.05,1,0)</f>
        <v>0</v>
      </c>
    </row>
    <row r="138" spans="1:12" x14ac:dyDescent="0.2">
      <c r="A138" t="s">
        <v>2498</v>
      </c>
      <c r="B138" t="s">
        <v>431</v>
      </c>
      <c r="C138">
        <v>0</v>
      </c>
      <c r="D138">
        <v>11971</v>
      </c>
      <c r="E138">
        <v>0</v>
      </c>
      <c r="F138">
        <v>0</v>
      </c>
      <c r="G138">
        <v>1</v>
      </c>
      <c r="H138">
        <f>SUM(D138:E139)</f>
        <v>36257</v>
      </c>
      <c r="I138">
        <f>D138/$H138</f>
        <v>0.33017072565297734</v>
      </c>
      <c r="J138">
        <f>E138/$H138</f>
        <v>0</v>
      </c>
      <c r="K138">
        <f>ABS((I138+J138)-(I139+J139))</f>
        <v>0.33965854869404533</v>
      </c>
      <c r="L138">
        <f>IF(K138&lt;0.05,1,0)</f>
        <v>0</v>
      </c>
    </row>
    <row r="139" spans="1:12" x14ac:dyDescent="0.2">
      <c r="A139" t="s">
        <v>2498</v>
      </c>
      <c r="B139" t="s">
        <v>432</v>
      </c>
      <c r="C139">
        <v>1</v>
      </c>
      <c r="D139">
        <v>21246</v>
      </c>
      <c r="E139">
        <v>3040</v>
      </c>
      <c r="F139">
        <v>0</v>
      </c>
      <c r="G139">
        <v>0</v>
      </c>
      <c r="H139">
        <f>SUM(D138:E139)</f>
        <v>36257</v>
      </c>
      <c r="I139">
        <f>D139/$H138</f>
        <v>0.58598339630967811</v>
      </c>
      <c r="J139">
        <f>E139/$H138</f>
        <v>8.3845878037344515E-2</v>
      </c>
      <c r="K139">
        <f>ABS((I138+J138)-(I139+J139))</f>
        <v>0.33965854869404533</v>
      </c>
      <c r="L139">
        <f>IF(K138&lt;0.05,1,0)</f>
        <v>0</v>
      </c>
    </row>
    <row r="140" spans="1:12" x14ac:dyDescent="0.2">
      <c r="A140" t="s">
        <v>2499</v>
      </c>
      <c r="B140" t="s">
        <v>437</v>
      </c>
      <c r="C140">
        <v>0</v>
      </c>
      <c r="D140">
        <v>12503</v>
      </c>
      <c r="E140">
        <v>0</v>
      </c>
      <c r="F140">
        <v>0</v>
      </c>
      <c r="G140">
        <v>1</v>
      </c>
      <c r="H140">
        <f>SUM(D140:E141)</f>
        <v>39188</v>
      </c>
      <c r="I140">
        <f>D140/$H140</f>
        <v>0.31905175053587831</v>
      </c>
      <c r="J140">
        <f>E140/$H140</f>
        <v>0</v>
      </c>
      <c r="K140">
        <f>ABS((I140+J140)-(I141+J141))</f>
        <v>0.36189649892824338</v>
      </c>
      <c r="L140">
        <f>IF(K140&lt;0.05,1,0)</f>
        <v>0</v>
      </c>
    </row>
    <row r="141" spans="1:12" x14ac:dyDescent="0.2">
      <c r="A141" t="s">
        <v>2499</v>
      </c>
      <c r="B141" t="s">
        <v>438</v>
      </c>
      <c r="C141">
        <v>1</v>
      </c>
      <c r="D141">
        <v>22635</v>
      </c>
      <c r="E141">
        <v>4050</v>
      </c>
      <c r="F141">
        <v>0</v>
      </c>
      <c r="G141">
        <v>0</v>
      </c>
      <c r="H141">
        <f>SUM(D140:E141)</f>
        <v>39188</v>
      </c>
      <c r="I141">
        <f>D141/$H140</f>
        <v>0.57760028580177603</v>
      </c>
      <c r="J141">
        <f>E141/$H140</f>
        <v>0.10334796366234561</v>
      </c>
      <c r="K141">
        <f>ABS((I140+J140)-(I141+J141))</f>
        <v>0.36189649892824338</v>
      </c>
      <c r="L141">
        <f>IF(K140&lt;0.05,1,0)</f>
        <v>0</v>
      </c>
    </row>
    <row r="142" spans="1:12" x14ac:dyDescent="0.2">
      <c r="A142" t="s">
        <v>2599</v>
      </c>
      <c r="B142" t="s">
        <v>441</v>
      </c>
      <c r="C142">
        <v>1</v>
      </c>
      <c r="D142">
        <v>29148</v>
      </c>
      <c r="E142">
        <v>0</v>
      </c>
      <c r="F142">
        <v>0</v>
      </c>
      <c r="G142">
        <v>1</v>
      </c>
      <c r="H142">
        <f>SUM(D142:E143)</f>
        <v>47753</v>
      </c>
      <c r="I142">
        <f>D142/$H142</f>
        <v>0.61039097020082511</v>
      </c>
      <c r="J142">
        <f>E142/$H142</f>
        <v>0</v>
      </c>
      <c r="K142">
        <f>ABS((I142+J142)-(I143+J143))</f>
        <v>0.22078194040165022</v>
      </c>
      <c r="L142">
        <f>IF(K142&lt;0.05,1,0)</f>
        <v>0</v>
      </c>
    </row>
    <row r="143" spans="1:12" x14ac:dyDescent="0.2">
      <c r="A143" t="s">
        <v>2599</v>
      </c>
      <c r="B143" t="s">
        <v>442</v>
      </c>
      <c r="C143">
        <v>0</v>
      </c>
      <c r="D143">
        <v>15944</v>
      </c>
      <c r="E143">
        <v>2661</v>
      </c>
      <c r="F143">
        <v>0</v>
      </c>
      <c r="G143">
        <v>0</v>
      </c>
      <c r="H143">
        <f>SUM(D142:E143)</f>
        <v>47753</v>
      </c>
      <c r="I143">
        <f>D143/$H142</f>
        <v>0.33388478210793038</v>
      </c>
      <c r="J143">
        <f>E143/$H142</f>
        <v>5.5724247691244531E-2</v>
      </c>
      <c r="K143">
        <f>ABS((I142+J142)-(I143+J143))</f>
        <v>0.22078194040165022</v>
      </c>
      <c r="L143">
        <f>IF(K142&lt;0.05,1,0)</f>
        <v>0</v>
      </c>
    </row>
    <row r="144" spans="1:12" x14ac:dyDescent="0.2">
      <c r="A144" t="s">
        <v>2501</v>
      </c>
      <c r="B144" t="s">
        <v>444</v>
      </c>
      <c r="C144">
        <v>1</v>
      </c>
      <c r="D144">
        <v>27845</v>
      </c>
      <c r="E144">
        <v>2410</v>
      </c>
      <c r="F144">
        <v>0</v>
      </c>
      <c r="G144">
        <v>1</v>
      </c>
      <c r="H144">
        <f>SUM(D144:E145)</f>
        <v>48813</v>
      </c>
      <c r="I144">
        <f>D144/$H144</f>
        <v>0.57044230020691211</v>
      </c>
      <c r="J144">
        <f>E144/$H144</f>
        <v>4.9372093499682461E-2</v>
      </c>
      <c r="K144">
        <f>ABS((I144+J144)-(I145+J145))</f>
        <v>0.23962878741318905</v>
      </c>
      <c r="L144">
        <f>IF(K144&lt;0.05,1,0)</f>
        <v>0</v>
      </c>
    </row>
    <row r="145" spans="1:12" x14ac:dyDescent="0.2">
      <c r="A145" t="s">
        <v>2501</v>
      </c>
      <c r="B145" t="s">
        <v>445</v>
      </c>
      <c r="C145">
        <v>0</v>
      </c>
      <c r="D145">
        <v>16227</v>
      </c>
      <c r="E145">
        <v>2331</v>
      </c>
      <c r="F145">
        <v>0</v>
      </c>
      <c r="G145">
        <v>0</v>
      </c>
      <c r="H145">
        <f>SUM(D144:E145)</f>
        <v>48813</v>
      </c>
      <c r="I145">
        <f>D145/$H144</f>
        <v>0.33243193411591176</v>
      </c>
      <c r="J145">
        <f>E145/$H144</f>
        <v>4.7753672177493697E-2</v>
      </c>
      <c r="K145">
        <f>ABS((I144+J144)-(I145+J145))</f>
        <v>0.23962878741318905</v>
      </c>
      <c r="L145">
        <f>IF(K144&lt;0.05,1,0)</f>
        <v>0</v>
      </c>
    </row>
    <row r="146" spans="1:12" x14ac:dyDescent="0.2">
      <c r="A146" t="s">
        <v>2502</v>
      </c>
      <c r="B146" t="s">
        <v>451</v>
      </c>
      <c r="C146">
        <v>1</v>
      </c>
      <c r="D146">
        <v>31513</v>
      </c>
      <c r="E146">
        <v>2857</v>
      </c>
      <c r="F146">
        <v>0</v>
      </c>
      <c r="G146">
        <v>1</v>
      </c>
      <c r="H146">
        <f>SUM(D146:E147)</f>
        <v>62461</v>
      </c>
      <c r="I146">
        <f>D146/$H146</f>
        <v>0.50452282224107847</v>
      </c>
      <c r="J146">
        <f>E146/$H146</f>
        <v>4.5740542098269318E-2</v>
      </c>
      <c r="K146">
        <f>ABS((I146+J146)-(I147+J147))</f>
        <v>0.1005267286786955</v>
      </c>
      <c r="L146">
        <f>IF(K146&lt;0.05,1,0)</f>
        <v>0</v>
      </c>
    </row>
    <row r="147" spans="1:12" x14ac:dyDescent="0.2">
      <c r="A147" t="s">
        <v>2502</v>
      </c>
      <c r="B147" t="s">
        <v>256</v>
      </c>
      <c r="C147">
        <v>0</v>
      </c>
      <c r="D147">
        <v>22808</v>
      </c>
      <c r="E147">
        <v>5283</v>
      </c>
      <c r="F147">
        <v>0</v>
      </c>
      <c r="G147">
        <v>0</v>
      </c>
      <c r="H147">
        <f>SUM(D146:E147)</f>
        <v>62461</v>
      </c>
      <c r="I147">
        <f>D147/$H146</f>
        <v>0.36515585725492705</v>
      </c>
      <c r="J147">
        <f>E147/$H146</f>
        <v>8.4580778405725171E-2</v>
      </c>
      <c r="K147">
        <f>ABS((I146+J146)-(I147+J147))</f>
        <v>0.1005267286786955</v>
      </c>
      <c r="L147">
        <f>IF(K146&lt;0.05,1,0)</f>
        <v>0</v>
      </c>
    </row>
    <row r="148" spans="1:12" x14ac:dyDescent="0.2">
      <c r="A148" t="s">
        <v>2612</v>
      </c>
      <c r="B148" t="s">
        <v>412</v>
      </c>
      <c r="C148">
        <v>1</v>
      </c>
      <c r="D148">
        <v>31277</v>
      </c>
      <c r="E148">
        <v>1621</v>
      </c>
      <c r="F148">
        <v>0</v>
      </c>
      <c r="G148">
        <v>1</v>
      </c>
      <c r="H148">
        <f>SUM(D148:E149)</f>
        <v>50601</v>
      </c>
      <c r="I148">
        <f>D148/$H148</f>
        <v>0.6181103140254145</v>
      </c>
      <c r="J148">
        <f>E148/$H148</f>
        <v>3.2034940020948199E-2</v>
      </c>
      <c r="K148">
        <f>ABS((I148+J148)-(I149+J149))</f>
        <v>0.30029050809272539</v>
      </c>
      <c r="L148">
        <f>IF(K148&lt;0.05,1,0)</f>
        <v>0</v>
      </c>
    </row>
    <row r="149" spans="1:12" x14ac:dyDescent="0.2">
      <c r="A149" t="s">
        <v>2612</v>
      </c>
      <c r="B149" t="s">
        <v>452</v>
      </c>
      <c r="C149">
        <v>0</v>
      </c>
      <c r="D149">
        <v>15202</v>
      </c>
      <c r="E149">
        <v>2501</v>
      </c>
      <c r="F149">
        <v>0</v>
      </c>
      <c r="G149">
        <v>0</v>
      </c>
      <c r="H149">
        <f>SUM(D148:E149)</f>
        <v>50601</v>
      </c>
      <c r="I149">
        <f>D149/$H148</f>
        <v>0.30042884527973757</v>
      </c>
      <c r="J149">
        <f>E149/$H148</f>
        <v>4.9425900673899723E-2</v>
      </c>
      <c r="K149">
        <f>ABS((I148+J148)-(I149+J149))</f>
        <v>0.30029050809272539</v>
      </c>
      <c r="L149">
        <f>IF(K148&lt;0.05,1,0)</f>
        <v>0</v>
      </c>
    </row>
    <row r="150" spans="1:12" x14ac:dyDescent="0.2">
      <c r="A150" t="s">
        <v>2562</v>
      </c>
      <c r="B150" t="s">
        <v>457</v>
      </c>
      <c r="C150">
        <v>0</v>
      </c>
      <c r="D150">
        <v>21165</v>
      </c>
      <c r="E150">
        <v>0</v>
      </c>
      <c r="F150">
        <v>0</v>
      </c>
      <c r="G150">
        <v>1</v>
      </c>
      <c r="H150">
        <f>SUM(D150:E151)</f>
        <v>49721</v>
      </c>
      <c r="I150">
        <f>D150/$H150</f>
        <v>0.42567526799541439</v>
      </c>
      <c r="J150">
        <f>E150/$H150</f>
        <v>0</v>
      </c>
      <c r="K150">
        <f>ABS((I150+J150)-(I151+J151))</f>
        <v>0.14864946400917117</v>
      </c>
      <c r="L150">
        <f>IF(K150&lt;0.05,1,0)</f>
        <v>0</v>
      </c>
    </row>
    <row r="151" spans="1:12" x14ac:dyDescent="0.2">
      <c r="A151" t="s">
        <v>2562</v>
      </c>
      <c r="B151" t="s">
        <v>458</v>
      </c>
      <c r="C151">
        <v>1</v>
      </c>
      <c r="D151">
        <v>26883</v>
      </c>
      <c r="E151">
        <v>1673</v>
      </c>
      <c r="F151">
        <v>0</v>
      </c>
      <c r="G151">
        <v>0</v>
      </c>
      <c r="H151">
        <f>SUM(D150:E151)</f>
        <v>49721</v>
      </c>
      <c r="I151">
        <f>D151/$H150</f>
        <v>0.54067697753464328</v>
      </c>
      <c r="J151">
        <f>E151/$H150</f>
        <v>3.3647754469942275E-2</v>
      </c>
      <c r="K151">
        <f>ABS((I150+J150)-(I151+J151))</f>
        <v>0.14864946400917117</v>
      </c>
      <c r="L151">
        <f>IF(K150&lt;0.05,1,0)</f>
        <v>0</v>
      </c>
    </row>
    <row r="152" spans="1:12" x14ac:dyDescent="0.2">
      <c r="A152" t="s">
        <v>2581</v>
      </c>
      <c r="B152" t="s">
        <v>461</v>
      </c>
      <c r="C152">
        <v>0</v>
      </c>
      <c r="D152">
        <v>33399</v>
      </c>
      <c r="E152">
        <v>0</v>
      </c>
      <c r="F152">
        <v>0</v>
      </c>
      <c r="G152">
        <v>1</v>
      </c>
      <c r="H152">
        <f>SUM(D152:E153)</f>
        <v>68267</v>
      </c>
      <c r="I152">
        <f>D152/$H152</f>
        <v>0.48924077519152737</v>
      </c>
      <c r="J152">
        <f>E152/$H152</f>
        <v>0</v>
      </c>
      <c r="K152">
        <f>ABS((I152+J152)-(I153+J153))</f>
        <v>2.1518449616945212E-2</v>
      </c>
      <c r="L152">
        <f>IF(K152&lt;0.05,1,0)</f>
        <v>1</v>
      </c>
    </row>
    <row r="153" spans="1:12" x14ac:dyDescent="0.2">
      <c r="A153" t="s">
        <v>2581</v>
      </c>
      <c r="B153" t="s">
        <v>462</v>
      </c>
      <c r="C153">
        <v>1</v>
      </c>
      <c r="D153">
        <v>28535</v>
      </c>
      <c r="E153">
        <v>6333</v>
      </c>
      <c r="F153">
        <v>1</v>
      </c>
      <c r="G153">
        <v>0</v>
      </c>
      <c r="H153">
        <f>SUM(D152:E153)</f>
        <v>68267</v>
      </c>
      <c r="I153">
        <f>D153/$H152</f>
        <v>0.4179911230902193</v>
      </c>
      <c r="J153">
        <f>E153/$H152</f>
        <v>9.2768101718253324E-2</v>
      </c>
      <c r="K153">
        <f>ABS((I152+J152)-(I153+J153))</f>
        <v>2.1518449616945212E-2</v>
      </c>
      <c r="L153">
        <f>IF(K152&lt;0.05,1,0)</f>
        <v>1</v>
      </c>
    </row>
    <row r="154" spans="1:12" x14ac:dyDescent="0.2">
      <c r="A154" t="s">
        <v>2565</v>
      </c>
      <c r="B154" t="s">
        <v>468</v>
      </c>
      <c r="C154">
        <v>1</v>
      </c>
      <c r="D154">
        <v>26395</v>
      </c>
      <c r="E154">
        <v>3320</v>
      </c>
      <c r="F154">
        <v>0</v>
      </c>
      <c r="G154">
        <v>1</v>
      </c>
      <c r="H154">
        <f>SUM(D154:E155)</f>
        <v>46957</v>
      </c>
      <c r="I154">
        <f>D154/$H154</f>
        <v>0.56211001554613793</v>
      </c>
      <c r="J154">
        <f>E154/$H154</f>
        <v>7.0702983580722786E-2</v>
      </c>
      <c r="K154">
        <f>ABS((I154+J154)-(I155+J155))</f>
        <v>0.26562599825372146</v>
      </c>
      <c r="L154">
        <f>IF(K154&lt;0.05,1,0)</f>
        <v>0</v>
      </c>
    </row>
    <row r="155" spans="1:12" x14ac:dyDescent="0.2">
      <c r="A155" t="s">
        <v>2565</v>
      </c>
      <c r="B155" t="s">
        <v>469</v>
      </c>
      <c r="C155">
        <v>0</v>
      </c>
      <c r="D155">
        <v>14096</v>
      </c>
      <c r="E155">
        <v>3146</v>
      </c>
      <c r="F155">
        <v>0</v>
      </c>
      <c r="G155">
        <v>0</v>
      </c>
      <c r="H155">
        <f>SUM(D154:E155)</f>
        <v>46957</v>
      </c>
      <c r="I155">
        <f>D155/$H154</f>
        <v>0.30018953510658686</v>
      </c>
      <c r="J155">
        <f>E155/$H154</f>
        <v>6.6997465766552383E-2</v>
      </c>
      <c r="K155">
        <f>ABS((I154+J154)-(I155+J155))</f>
        <v>0.26562599825372146</v>
      </c>
      <c r="L155">
        <f>IF(K154&lt;0.05,1,0)</f>
        <v>0</v>
      </c>
    </row>
    <row r="156" spans="1:12" x14ac:dyDescent="0.2">
      <c r="A156" t="s">
        <v>2600</v>
      </c>
      <c r="B156" t="s">
        <v>473</v>
      </c>
      <c r="C156">
        <v>1</v>
      </c>
      <c r="D156">
        <v>30877</v>
      </c>
      <c r="E156">
        <v>6276</v>
      </c>
      <c r="F156">
        <v>1</v>
      </c>
      <c r="G156">
        <v>1</v>
      </c>
      <c r="H156">
        <f>SUM(D156:E157)</f>
        <v>53294</v>
      </c>
      <c r="I156">
        <f>D156/$H156</f>
        <v>0.57937103613915264</v>
      </c>
      <c r="J156">
        <f>E156/$H156</f>
        <v>0.11776184936390588</v>
      </c>
      <c r="K156">
        <f>ABS((I156+J156)-(I157+J157))</f>
        <v>0.39426577100611704</v>
      </c>
      <c r="L156">
        <f>IF(K156&lt;0.05,1,0)</f>
        <v>0</v>
      </c>
    </row>
    <row r="157" spans="1:12" x14ac:dyDescent="0.2">
      <c r="A157" t="s">
        <v>2600</v>
      </c>
      <c r="B157" t="s">
        <v>474</v>
      </c>
      <c r="C157">
        <v>0</v>
      </c>
      <c r="D157">
        <v>14224</v>
      </c>
      <c r="E157">
        <v>1917</v>
      </c>
      <c r="F157">
        <v>0</v>
      </c>
      <c r="G157">
        <v>0</v>
      </c>
      <c r="H157">
        <f>SUM(D156:E157)</f>
        <v>53294</v>
      </c>
      <c r="I157">
        <f>D157/$H156</f>
        <v>0.26689683641685741</v>
      </c>
      <c r="J157">
        <f>E157/$H156</f>
        <v>3.5970278080084059E-2</v>
      </c>
      <c r="K157">
        <f>ABS((I156+J156)-(I157+J157))</f>
        <v>0.39426577100611704</v>
      </c>
      <c r="L157">
        <f>IF(K156&lt;0.05,1,0)</f>
        <v>0</v>
      </c>
    </row>
    <row r="158" spans="1:12" x14ac:dyDescent="0.2">
      <c r="A158" t="s">
        <v>2582</v>
      </c>
      <c r="B158" t="s">
        <v>476</v>
      </c>
      <c r="C158">
        <v>1</v>
      </c>
      <c r="D158">
        <v>41342</v>
      </c>
      <c r="E158">
        <v>1786</v>
      </c>
      <c r="F158">
        <v>1</v>
      </c>
      <c r="G158">
        <v>1</v>
      </c>
      <c r="H158">
        <f>SUM(D158:E159)</f>
        <v>48010</v>
      </c>
      <c r="I158">
        <f>D158/$H158</f>
        <v>0.86111226827744225</v>
      </c>
      <c r="J158">
        <f>E158/$H158</f>
        <v>3.7200583211830868E-2</v>
      </c>
      <c r="K158">
        <f>ABS((I158+J158)-(I159+J159))</f>
        <v>0.79662570297854618</v>
      </c>
      <c r="L158">
        <f>IF(K158&lt;0.05,1,0)</f>
        <v>0</v>
      </c>
    </row>
    <row r="159" spans="1:12" x14ac:dyDescent="0.2">
      <c r="A159" t="s">
        <v>2582</v>
      </c>
      <c r="B159" t="s">
        <v>477</v>
      </c>
      <c r="C159">
        <v>0</v>
      </c>
      <c r="D159">
        <v>4173</v>
      </c>
      <c r="E159">
        <v>709</v>
      </c>
      <c r="F159">
        <v>0</v>
      </c>
      <c r="G159">
        <v>0</v>
      </c>
      <c r="H159">
        <f>SUM(D158:E159)</f>
        <v>48010</v>
      </c>
      <c r="I159">
        <f>D159/$H158</f>
        <v>8.6919391793376377E-2</v>
      </c>
      <c r="J159">
        <f>E159/$H158</f>
        <v>1.4767756717350552E-2</v>
      </c>
      <c r="K159">
        <f>ABS((I158+J158)-(I159+J159))</f>
        <v>0.79662570297854618</v>
      </c>
      <c r="L159">
        <f>IF(K158&lt;0.05,1,0)</f>
        <v>0</v>
      </c>
    </row>
    <row r="160" spans="1:12" x14ac:dyDescent="0.2">
      <c r="A160" t="s">
        <v>2601</v>
      </c>
      <c r="B160" t="s">
        <v>481</v>
      </c>
      <c r="C160">
        <v>1</v>
      </c>
      <c r="D160">
        <v>32372</v>
      </c>
      <c r="E160">
        <v>7140</v>
      </c>
      <c r="F160">
        <v>1</v>
      </c>
      <c r="G160">
        <v>1</v>
      </c>
      <c r="H160">
        <f>SUM(D160:E161)</f>
        <v>54314</v>
      </c>
      <c r="I160">
        <f>D160/$H160</f>
        <v>0.59601576020915414</v>
      </c>
      <c r="J160">
        <f>E160/$H160</f>
        <v>0.13145781934676143</v>
      </c>
      <c r="K160">
        <f>ABS((I160+J160)-(I161+J161))</f>
        <v>0.45494715911183115</v>
      </c>
      <c r="L160">
        <f>IF(K160&lt;0.05,1,0)</f>
        <v>0</v>
      </c>
    </row>
    <row r="161" spans="1:12" x14ac:dyDescent="0.2">
      <c r="A161" t="s">
        <v>2601</v>
      </c>
      <c r="B161" t="s">
        <v>482</v>
      </c>
      <c r="C161">
        <v>0</v>
      </c>
      <c r="D161">
        <v>14802</v>
      </c>
      <c r="E161">
        <v>0</v>
      </c>
      <c r="F161">
        <v>0</v>
      </c>
      <c r="G161">
        <v>0</v>
      </c>
      <c r="H161">
        <f>SUM(D160:E161)</f>
        <v>54314</v>
      </c>
      <c r="I161">
        <f>D161/$H160</f>
        <v>0.27252642044408437</v>
      </c>
      <c r="J161">
        <f>E161/$H160</f>
        <v>0</v>
      </c>
      <c r="K161">
        <f>ABS((I160+J160)-(I161+J161))</f>
        <v>0.45494715911183115</v>
      </c>
      <c r="L161">
        <f>IF(K160&lt;0.05,1,0)</f>
        <v>0</v>
      </c>
    </row>
    <row r="162" spans="1:12" x14ac:dyDescent="0.2">
      <c r="A162" t="s">
        <v>2584</v>
      </c>
      <c r="B162" t="s">
        <v>484</v>
      </c>
      <c r="C162">
        <v>0</v>
      </c>
      <c r="D162">
        <v>22951</v>
      </c>
      <c r="E162">
        <v>2025</v>
      </c>
      <c r="F162">
        <v>0</v>
      </c>
      <c r="G162">
        <v>1</v>
      </c>
      <c r="H162">
        <f>SUM(D162:E163)</f>
        <v>50912</v>
      </c>
      <c r="I162">
        <f>D162/$H162</f>
        <v>0.45079745443117536</v>
      </c>
      <c r="J162">
        <f>E162/$H162</f>
        <v>3.9774512884977999E-2</v>
      </c>
      <c r="K162">
        <f>ABS((I162+J162)-(I163+J163))</f>
        <v>1.8856065367693242E-2</v>
      </c>
      <c r="L162">
        <f>IF(K162&lt;0.05,1,0)</f>
        <v>1</v>
      </c>
    </row>
    <row r="163" spans="1:12" x14ac:dyDescent="0.2">
      <c r="A163" t="s">
        <v>2584</v>
      </c>
      <c r="B163" t="s">
        <v>485</v>
      </c>
      <c r="C163">
        <v>1</v>
      </c>
      <c r="D163">
        <v>21263</v>
      </c>
      <c r="E163">
        <v>4673</v>
      </c>
      <c r="F163">
        <v>0</v>
      </c>
      <c r="G163">
        <v>0</v>
      </c>
      <c r="H163">
        <f>SUM(D162:E163)</f>
        <v>50912</v>
      </c>
      <c r="I163">
        <f>D163/$H162</f>
        <v>0.41764220615964803</v>
      </c>
      <c r="J163">
        <f>E163/$H162</f>
        <v>9.1785826524198616E-2</v>
      </c>
      <c r="K163">
        <f>ABS((I162+J162)-(I163+J163))</f>
        <v>1.8856065367693242E-2</v>
      </c>
      <c r="L163">
        <f>IF(K162&lt;0.05,1,0)</f>
        <v>1</v>
      </c>
    </row>
    <row r="164" spans="1:12" x14ac:dyDescent="0.2">
      <c r="A164" t="s">
        <v>2566</v>
      </c>
      <c r="B164" t="s">
        <v>486</v>
      </c>
      <c r="C164">
        <v>0</v>
      </c>
      <c r="D164">
        <v>25711</v>
      </c>
      <c r="E164">
        <v>0</v>
      </c>
      <c r="F164">
        <v>0</v>
      </c>
      <c r="G164">
        <v>1</v>
      </c>
      <c r="H164">
        <f>SUM(D164:E165)</f>
        <v>56104</v>
      </c>
      <c r="I164">
        <f>D164/$H164</f>
        <v>0.45827391986311139</v>
      </c>
      <c r="J164">
        <f>E164/$H164</f>
        <v>0</v>
      </c>
      <c r="K164">
        <f>ABS((I164+J164)-(I165+J165))</f>
        <v>8.3452160273777221E-2</v>
      </c>
      <c r="L164">
        <f>IF(K164&lt;0.05,1,0)</f>
        <v>0</v>
      </c>
    </row>
    <row r="165" spans="1:12" x14ac:dyDescent="0.2">
      <c r="A165" t="s">
        <v>2566</v>
      </c>
      <c r="B165" t="s">
        <v>487</v>
      </c>
      <c r="C165">
        <v>1</v>
      </c>
      <c r="D165">
        <v>25413</v>
      </c>
      <c r="E165">
        <v>4980</v>
      </c>
      <c r="F165">
        <v>0</v>
      </c>
      <c r="G165">
        <v>0</v>
      </c>
      <c r="H165">
        <f>SUM(D164:E165)</f>
        <v>56104</v>
      </c>
      <c r="I165">
        <f>D165/$H164</f>
        <v>0.45296235562526738</v>
      </c>
      <c r="J165">
        <f>E165/$H164</f>
        <v>8.8763724511621275E-2</v>
      </c>
      <c r="K165">
        <f>ABS((I164+J164)-(I165+J165))</f>
        <v>8.3452160273777221E-2</v>
      </c>
      <c r="L165">
        <f>IF(K164&lt;0.05,1,0)</f>
        <v>0</v>
      </c>
    </row>
    <row r="166" spans="1:12" x14ac:dyDescent="0.2">
      <c r="A166" t="s">
        <v>2567</v>
      </c>
      <c r="B166" t="s">
        <v>488</v>
      </c>
      <c r="C166">
        <v>0</v>
      </c>
      <c r="D166">
        <v>20850</v>
      </c>
      <c r="E166">
        <v>5259</v>
      </c>
      <c r="F166">
        <v>0</v>
      </c>
      <c r="G166">
        <v>1</v>
      </c>
      <c r="H166">
        <f>SUM(D166:E167)</f>
        <v>58510</v>
      </c>
      <c r="I166">
        <f>D166/$H166</f>
        <v>0.35634934199282176</v>
      </c>
      <c r="J166">
        <f>E166/$H166</f>
        <v>8.9882071440779351E-2</v>
      </c>
      <c r="K166">
        <f>ABS((I166+J166)-(I167+J167))</f>
        <v>0.10753717313279781</v>
      </c>
      <c r="L166">
        <f>IF(K166&lt;0.05,1,0)</f>
        <v>0</v>
      </c>
    </row>
    <row r="167" spans="1:12" x14ac:dyDescent="0.2">
      <c r="A167" t="s">
        <v>2567</v>
      </c>
      <c r="B167" t="s">
        <v>489</v>
      </c>
      <c r="C167">
        <v>1</v>
      </c>
      <c r="D167">
        <v>27256</v>
      </c>
      <c r="E167">
        <v>5145</v>
      </c>
      <c r="F167">
        <v>0</v>
      </c>
      <c r="G167">
        <v>0</v>
      </c>
      <c r="H167">
        <f>SUM(D166:E167)</f>
        <v>58510</v>
      </c>
      <c r="I167">
        <f>D167/$H166</f>
        <v>0.4658349000170911</v>
      </c>
      <c r="J167">
        <f>E167/$H166</f>
        <v>8.7933686549307805E-2</v>
      </c>
      <c r="K167">
        <f>ABS((I166+J166)-(I167+J167))</f>
        <v>0.10753717313279781</v>
      </c>
      <c r="L167">
        <f>IF(K166&lt;0.05,1,0)</f>
        <v>0</v>
      </c>
    </row>
    <row r="168" spans="1:12" x14ac:dyDescent="0.2">
      <c r="A168" t="s">
        <v>2506</v>
      </c>
      <c r="B168" t="s">
        <v>490</v>
      </c>
      <c r="C168">
        <v>0</v>
      </c>
      <c r="D168">
        <v>13904</v>
      </c>
      <c r="E168">
        <v>1732</v>
      </c>
      <c r="F168">
        <v>0</v>
      </c>
      <c r="G168">
        <v>1</v>
      </c>
      <c r="H168">
        <f>SUM(D168:E169)</f>
        <v>44509</v>
      </c>
      <c r="I168">
        <f>D168/$H168</f>
        <v>0.31238625895886224</v>
      </c>
      <c r="J168">
        <f>E168/$H168</f>
        <v>3.8913478172953785E-2</v>
      </c>
      <c r="K168">
        <f>ABS((I168+J168)-(I169+J169))</f>
        <v>0.29740052573636794</v>
      </c>
      <c r="L168">
        <f>IF(K168&lt;0.05,1,0)</f>
        <v>0</v>
      </c>
    </row>
    <row r="169" spans="1:12" x14ac:dyDescent="0.2">
      <c r="A169" t="s">
        <v>2506</v>
      </c>
      <c r="B169" t="s">
        <v>491</v>
      </c>
      <c r="C169">
        <v>1</v>
      </c>
      <c r="D169">
        <v>24334</v>
      </c>
      <c r="E169">
        <v>4539</v>
      </c>
      <c r="F169">
        <v>0</v>
      </c>
      <c r="G169">
        <v>0</v>
      </c>
      <c r="H169">
        <f>SUM(D168:E169)</f>
        <v>44509</v>
      </c>
      <c r="I169">
        <f>D169/$H168</f>
        <v>0.54672088791031026</v>
      </c>
      <c r="J169">
        <f>E169/$H168</f>
        <v>0.10197937495787369</v>
      </c>
      <c r="K169">
        <f>ABS((I168+J168)-(I169+J169))</f>
        <v>0.29740052573636794</v>
      </c>
      <c r="L169">
        <f>IF(K168&lt;0.05,1,0)</f>
        <v>0</v>
      </c>
    </row>
    <row r="170" spans="1:12" x14ac:dyDescent="0.2">
      <c r="A170" t="s">
        <v>2602</v>
      </c>
      <c r="B170" t="s">
        <v>494</v>
      </c>
      <c r="C170">
        <v>0</v>
      </c>
      <c r="D170">
        <v>17486</v>
      </c>
      <c r="E170">
        <v>2209</v>
      </c>
      <c r="F170">
        <v>0</v>
      </c>
      <c r="G170">
        <v>1</v>
      </c>
      <c r="H170">
        <f>SUM(D170:E171)</f>
        <v>50866</v>
      </c>
      <c r="I170">
        <f>D170/$H170</f>
        <v>0.34376597334172138</v>
      </c>
      <c r="J170">
        <f>E170/$H170</f>
        <v>4.3427829984665593E-2</v>
      </c>
      <c r="K170">
        <f>ABS((I170+J170)-(I171+J171))</f>
        <v>0.22561239334722605</v>
      </c>
      <c r="L170">
        <f>IF(K170&lt;0.05,1,0)</f>
        <v>0</v>
      </c>
    </row>
    <row r="171" spans="1:12" x14ac:dyDescent="0.2">
      <c r="A171" t="s">
        <v>2602</v>
      </c>
      <c r="B171" t="s">
        <v>495</v>
      </c>
      <c r="C171">
        <v>1</v>
      </c>
      <c r="D171">
        <v>25112</v>
      </c>
      <c r="E171">
        <v>6059</v>
      </c>
      <c r="F171">
        <v>1</v>
      </c>
      <c r="G171">
        <v>0</v>
      </c>
      <c r="H171">
        <f>SUM(D170:E171)</f>
        <v>50866</v>
      </c>
      <c r="I171">
        <f>D171/$H170</f>
        <v>0.49368930130145872</v>
      </c>
      <c r="J171">
        <f>E171/$H170</f>
        <v>0.11911689537215429</v>
      </c>
      <c r="K171">
        <f>ABS((I170+J170)-(I171+J171))</f>
        <v>0.22561239334722605</v>
      </c>
      <c r="L171">
        <f>IF(K170&lt;0.05,1,0)</f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E6A40-8527-2D49-A4E9-2D5CBACF32F2}">
  <sheetPr>
    <tabColor theme="5" tint="-0.249977111117893"/>
  </sheetPr>
  <dimension ref="A1:L71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4.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497</v>
      </c>
      <c r="C2">
        <v>0</v>
      </c>
      <c r="D2">
        <v>24154</v>
      </c>
      <c r="E2">
        <v>0</v>
      </c>
      <c r="F2">
        <v>0</v>
      </c>
      <c r="G2">
        <v>1</v>
      </c>
      <c r="H2">
        <f>SUM(D2:E3)</f>
        <v>80627</v>
      </c>
      <c r="I2">
        <f>D2/$H2</f>
        <v>0.2995770647549828</v>
      </c>
      <c r="J2">
        <f>E2/$H2</f>
        <v>0</v>
      </c>
      <c r="K2">
        <f>ABS((I2+J2)-(I3+J3))</f>
        <v>0.40084587049003428</v>
      </c>
      <c r="L2">
        <f>IF(K2&lt;0.05,1,0)</f>
        <v>0</v>
      </c>
    </row>
    <row r="3" spans="1:12" x14ac:dyDescent="0.2">
      <c r="A3" t="s">
        <v>2421</v>
      </c>
      <c r="B3" t="s">
        <v>17</v>
      </c>
      <c r="C3">
        <v>1</v>
      </c>
      <c r="D3">
        <v>43972</v>
      </c>
      <c r="E3">
        <v>12501</v>
      </c>
      <c r="F3">
        <v>1</v>
      </c>
      <c r="G3">
        <v>0</v>
      </c>
      <c r="H3">
        <f>SUM(D2:E3)</f>
        <v>80627</v>
      </c>
      <c r="I3">
        <f>D3/$H2</f>
        <v>0.54537561858930628</v>
      </c>
      <c r="J3">
        <f>E3/$H2</f>
        <v>0.15504731665571087</v>
      </c>
      <c r="K3">
        <f>ABS((I2+J2)-(I3+J3))</f>
        <v>0.40084587049003428</v>
      </c>
      <c r="L3">
        <f>IF(K2&lt;0.05,1,0)</f>
        <v>0</v>
      </c>
    </row>
    <row r="4" spans="1:12" x14ac:dyDescent="0.2">
      <c r="A4" t="s">
        <v>2422</v>
      </c>
      <c r="B4" t="s">
        <v>499</v>
      </c>
      <c r="C4">
        <v>0</v>
      </c>
      <c r="D4">
        <v>22530</v>
      </c>
      <c r="E4">
        <v>0</v>
      </c>
      <c r="F4">
        <v>0</v>
      </c>
      <c r="G4">
        <v>1</v>
      </c>
      <c r="H4">
        <f>SUM(D4:E5)</f>
        <v>73063</v>
      </c>
      <c r="I4">
        <f>D4/$H4</f>
        <v>0.30836401461752189</v>
      </c>
      <c r="J4">
        <f>E4/$H4</f>
        <v>0</v>
      </c>
      <c r="K4">
        <f>ABS((I4+J4)-(I5+J5))</f>
        <v>0.38327197076495628</v>
      </c>
      <c r="L4">
        <f>IF(K4&lt;0.05,1,0)</f>
        <v>0</v>
      </c>
    </row>
    <row r="5" spans="1:12" x14ac:dyDescent="0.2">
      <c r="A5" t="s">
        <v>2422</v>
      </c>
      <c r="B5" t="s">
        <v>21</v>
      </c>
      <c r="C5">
        <v>1</v>
      </c>
      <c r="D5">
        <v>40302</v>
      </c>
      <c r="E5">
        <v>10231</v>
      </c>
      <c r="F5">
        <v>1</v>
      </c>
      <c r="G5">
        <v>0</v>
      </c>
      <c r="H5">
        <f>SUM(D4:E5)</f>
        <v>73063</v>
      </c>
      <c r="I5">
        <f>D5/$H4</f>
        <v>0.55160614811874686</v>
      </c>
      <c r="J5">
        <f>E5/$H4</f>
        <v>0.1400298372637313</v>
      </c>
      <c r="K5">
        <f>ABS((I4+J4)-(I5+J5))</f>
        <v>0.38327197076495628</v>
      </c>
      <c r="L5">
        <f>IF(K4&lt;0.05,1,0)</f>
        <v>0</v>
      </c>
    </row>
    <row r="6" spans="1:12" x14ac:dyDescent="0.2">
      <c r="A6" t="s">
        <v>2423</v>
      </c>
      <c r="B6" t="s">
        <v>500</v>
      </c>
      <c r="C6">
        <v>0</v>
      </c>
      <c r="D6">
        <v>21213</v>
      </c>
      <c r="E6">
        <v>2987</v>
      </c>
      <c r="F6">
        <v>0</v>
      </c>
      <c r="G6">
        <v>1</v>
      </c>
      <c r="H6">
        <f>SUM(D6:E7)</f>
        <v>58061</v>
      </c>
      <c r="I6">
        <f>D6/$H6</f>
        <v>0.36535712440364443</v>
      </c>
      <c r="J6">
        <f>E6/$H6</f>
        <v>5.1445893112416249E-2</v>
      </c>
      <c r="K6">
        <f>ABS((I6+J6)-(I7+J7))</f>
        <v>0.16639396496787867</v>
      </c>
      <c r="L6">
        <f>IF(K6&lt;0.05,1,0)</f>
        <v>0</v>
      </c>
    </row>
    <row r="7" spans="1:12" x14ac:dyDescent="0.2">
      <c r="A7" t="s">
        <v>2423</v>
      </c>
      <c r="B7" t="s">
        <v>501</v>
      </c>
      <c r="C7">
        <v>1</v>
      </c>
      <c r="D7">
        <v>26404</v>
      </c>
      <c r="E7">
        <v>7457</v>
      </c>
      <c r="F7">
        <v>0</v>
      </c>
      <c r="G7">
        <v>0</v>
      </c>
      <c r="H7">
        <f>SUM(D6:E7)</f>
        <v>58061</v>
      </c>
      <c r="I7">
        <f>D7/$H6</f>
        <v>0.45476309398735815</v>
      </c>
      <c r="J7">
        <f>E7/$H6</f>
        <v>0.12843388849658119</v>
      </c>
      <c r="K7">
        <f>ABS((I6+J6)-(I7+J7))</f>
        <v>0.16639396496787867</v>
      </c>
      <c r="L7">
        <f>IF(K6&lt;0.05,1,0)</f>
        <v>0</v>
      </c>
    </row>
    <row r="8" spans="1:12" x14ac:dyDescent="0.2">
      <c r="A8" t="s">
        <v>2424</v>
      </c>
      <c r="B8" t="s">
        <v>503</v>
      </c>
      <c r="C8">
        <v>0</v>
      </c>
      <c r="D8">
        <v>18262</v>
      </c>
      <c r="E8">
        <v>0</v>
      </c>
      <c r="F8">
        <v>0</v>
      </c>
      <c r="G8">
        <v>1</v>
      </c>
      <c r="H8">
        <f>SUM(D8:E9)</f>
        <v>56723</v>
      </c>
      <c r="I8">
        <f>D8/$H8</f>
        <v>0.32195053153041975</v>
      </c>
      <c r="J8">
        <f>E8/$H8</f>
        <v>0</v>
      </c>
      <c r="K8">
        <f>ABS((I8+J8)-(I9+J9))</f>
        <v>0.3560989369391605</v>
      </c>
      <c r="L8">
        <f>IF(K8&lt;0.05,1,0)</f>
        <v>0</v>
      </c>
    </row>
    <row r="9" spans="1:12" x14ac:dyDescent="0.2">
      <c r="A9" t="s">
        <v>2424</v>
      </c>
      <c r="B9" t="s">
        <v>27</v>
      </c>
      <c r="C9">
        <v>1</v>
      </c>
      <c r="D9">
        <v>29897</v>
      </c>
      <c r="E9">
        <v>8564</v>
      </c>
      <c r="F9">
        <v>1</v>
      </c>
      <c r="G9">
        <v>0</v>
      </c>
      <c r="H9">
        <f>SUM(D8:E9)</f>
        <v>56723</v>
      </c>
      <c r="I9">
        <f>D9/$H8</f>
        <v>0.52707014791178186</v>
      </c>
      <c r="J9">
        <f>E9/$H8</f>
        <v>0.15097932055779842</v>
      </c>
      <c r="K9">
        <f>ABS((I8+J8)-(I9+J9))</f>
        <v>0.3560989369391605</v>
      </c>
      <c r="L9">
        <f>IF(K8&lt;0.05,1,0)</f>
        <v>0</v>
      </c>
    </row>
    <row r="10" spans="1:12" x14ac:dyDescent="0.2">
      <c r="A10" t="s">
        <v>2531</v>
      </c>
      <c r="B10" t="s">
        <v>505</v>
      </c>
      <c r="C10">
        <v>0</v>
      </c>
      <c r="D10">
        <v>27219</v>
      </c>
      <c r="E10">
        <v>2513</v>
      </c>
      <c r="F10">
        <v>0</v>
      </c>
      <c r="G10">
        <v>1</v>
      </c>
      <c r="H10">
        <f>SUM(D10:E11)</f>
        <v>76208</v>
      </c>
      <c r="I10">
        <f>D10/$H10</f>
        <v>0.35716722653789629</v>
      </c>
      <c r="J10">
        <f>E10/$H10</f>
        <v>3.2975540625656101E-2</v>
      </c>
      <c r="K10">
        <f>ABS((I10+J10)-(I11+J11))</f>
        <v>0.21971446567289515</v>
      </c>
      <c r="L10">
        <f>IF(K10&lt;0.05,1,0)</f>
        <v>0</v>
      </c>
    </row>
    <row r="11" spans="1:12" x14ac:dyDescent="0.2">
      <c r="A11" t="s">
        <v>2531</v>
      </c>
      <c r="B11" t="s">
        <v>29</v>
      </c>
      <c r="C11">
        <v>1</v>
      </c>
      <c r="D11">
        <v>38555</v>
      </c>
      <c r="E11">
        <v>7921</v>
      </c>
      <c r="F11">
        <v>1</v>
      </c>
      <c r="G11">
        <v>0</v>
      </c>
      <c r="H11">
        <f>SUM(D10:E11)</f>
        <v>76208</v>
      </c>
      <c r="I11">
        <f>D11/$H10</f>
        <v>0.5059180138568129</v>
      </c>
      <c r="J11">
        <f>E11/$H10</f>
        <v>0.10393921897963468</v>
      </c>
      <c r="K11">
        <f>ABS((I10+J10)-(I11+J11))</f>
        <v>0.21971446567289515</v>
      </c>
      <c r="L11">
        <f>IF(K10&lt;0.05,1,0)</f>
        <v>0</v>
      </c>
    </row>
    <row r="12" spans="1:12" x14ac:dyDescent="0.2">
      <c r="A12" t="s">
        <v>2425</v>
      </c>
      <c r="B12" t="s">
        <v>509</v>
      </c>
      <c r="C12">
        <v>0</v>
      </c>
      <c r="D12">
        <v>22986</v>
      </c>
      <c r="E12">
        <v>1716</v>
      </c>
      <c r="F12">
        <v>0</v>
      </c>
      <c r="G12">
        <v>1</v>
      </c>
      <c r="H12">
        <f>SUM(D12:E13)</f>
        <v>67016</v>
      </c>
      <c r="I12">
        <f>D12/$H12</f>
        <v>0.34299271815685806</v>
      </c>
      <c r="J12">
        <f>E12/$H12</f>
        <v>2.5605825474513549E-2</v>
      </c>
      <c r="K12">
        <f>ABS((I12+J12)-(I13+J13))</f>
        <v>0.26280291273725681</v>
      </c>
      <c r="L12">
        <f>IF(K12&lt;0.05,1,0)</f>
        <v>0</v>
      </c>
    </row>
    <row r="13" spans="1:12" x14ac:dyDescent="0.2">
      <c r="A13" t="s">
        <v>2425</v>
      </c>
      <c r="B13" t="s">
        <v>32</v>
      </c>
      <c r="C13">
        <v>1</v>
      </c>
      <c r="D13">
        <v>35281</v>
      </c>
      <c r="E13">
        <v>7033</v>
      </c>
      <c r="F13">
        <v>1</v>
      </c>
      <c r="G13">
        <v>0</v>
      </c>
      <c r="H13">
        <f>SUM(D12:E13)</f>
        <v>67016</v>
      </c>
      <c r="I13">
        <f>D13/$H12</f>
        <v>0.52645636862838729</v>
      </c>
      <c r="J13">
        <f>E13/$H12</f>
        <v>0.10494508774024114</v>
      </c>
      <c r="K13">
        <f>ABS((I12+J12)-(I13+J13))</f>
        <v>0.26280291273725681</v>
      </c>
      <c r="L13">
        <f>IF(K12&lt;0.05,1,0)</f>
        <v>0</v>
      </c>
    </row>
    <row r="14" spans="1:12" x14ac:dyDescent="0.2">
      <c r="A14" t="s">
        <v>2426</v>
      </c>
      <c r="B14" t="s">
        <v>511</v>
      </c>
      <c r="C14">
        <v>0</v>
      </c>
      <c r="D14">
        <v>28405</v>
      </c>
      <c r="E14">
        <v>2393</v>
      </c>
      <c r="F14">
        <v>0</v>
      </c>
      <c r="G14">
        <v>1</v>
      </c>
      <c r="H14">
        <f>SUM(D14:E15)</f>
        <v>70992</v>
      </c>
      <c r="I14">
        <f>D14/$H14</f>
        <v>0.40011550597250395</v>
      </c>
      <c r="J14">
        <f>E14/$H14</f>
        <v>3.3708023439260763E-2</v>
      </c>
      <c r="K14">
        <f>ABS((I14+J14)-(I15+J15))</f>
        <v>0.13235294117647056</v>
      </c>
      <c r="L14">
        <f>IF(K14&lt;0.05,1,0)</f>
        <v>0</v>
      </c>
    </row>
    <row r="15" spans="1:12" x14ac:dyDescent="0.2">
      <c r="A15" t="s">
        <v>2426</v>
      </c>
      <c r="B15" t="s">
        <v>35</v>
      </c>
      <c r="C15">
        <v>1</v>
      </c>
      <c r="D15">
        <v>34636</v>
      </c>
      <c r="E15">
        <v>5558</v>
      </c>
      <c r="F15">
        <v>1</v>
      </c>
      <c r="G15">
        <v>0</v>
      </c>
      <c r="H15">
        <f>SUM(D14:E15)</f>
        <v>70992</v>
      </c>
      <c r="I15">
        <f>D15/$H14</f>
        <v>0.48788595898129367</v>
      </c>
      <c r="J15">
        <f>E15/$H14</f>
        <v>7.8290511606941629E-2</v>
      </c>
      <c r="K15">
        <f>ABS((I14+J14)-(I15+J15))</f>
        <v>0.13235294117647056</v>
      </c>
      <c r="L15">
        <f>IF(K14&lt;0.05,1,0)</f>
        <v>0</v>
      </c>
    </row>
    <row r="16" spans="1:12" x14ac:dyDescent="0.2">
      <c r="A16" t="s">
        <v>2427</v>
      </c>
      <c r="B16" t="s">
        <v>514</v>
      </c>
      <c r="C16">
        <v>0</v>
      </c>
      <c r="D16">
        <v>25679</v>
      </c>
      <c r="E16">
        <v>1770</v>
      </c>
      <c r="F16">
        <v>0</v>
      </c>
      <c r="G16">
        <v>1</v>
      </c>
      <c r="H16">
        <f>SUM(D16:E17)</f>
        <v>69054</v>
      </c>
      <c r="I16">
        <f>D16/$H16</f>
        <v>0.37186839285197093</v>
      </c>
      <c r="J16">
        <f>E16/$H16</f>
        <v>2.5632113997740898E-2</v>
      </c>
      <c r="K16">
        <f>ABS((I16+J16)-(I17+J17))</f>
        <v>0.20499898630057645</v>
      </c>
      <c r="L16">
        <f>IF(K16&lt;0.05,1,0)</f>
        <v>0</v>
      </c>
    </row>
    <row r="17" spans="1:12" x14ac:dyDescent="0.2">
      <c r="A17" t="s">
        <v>2427</v>
      </c>
      <c r="B17" t="s">
        <v>515</v>
      </c>
      <c r="C17">
        <v>1</v>
      </c>
      <c r="D17">
        <v>34732</v>
      </c>
      <c r="E17">
        <v>6873</v>
      </c>
      <c r="F17">
        <v>0</v>
      </c>
      <c r="G17">
        <v>0</v>
      </c>
      <c r="H17">
        <f>SUM(D16:E17)</f>
        <v>69054</v>
      </c>
      <c r="I17">
        <f>D17/$H16</f>
        <v>0.50296869116922993</v>
      </c>
      <c r="J17">
        <f>E17/$H16</f>
        <v>9.9530801981058306E-2</v>
      </c>
      <c r="K17">
        <f>ABS((I16+J16)-(I17+J17))</f>
        <v>0.20499898630057645</v>
      </c>
      <c r="L17">
        <f>IF(K16&lt;0.05,1,0)</f>
        <v>0</v>
      </c>
    </row>
    <row r="18" spans="1:12" x14ac:dyDescent="0.2">
      <c r="A18" t="s">
        <v>2585</v>
      </c>
      <c r="B18" t="s">
        <v>518</v>
      </c>
      <c r="C18">
        <v>0</v>
      </c>
      <c r="D18">
        <v>23969</v>
      </c>
      <c r="E18">
        <v>2057</v>
      </c>
      <c r="F18">
        <v>0</v>
      </c>
      <c r="G18">
        <v>1</v>
      </c>
      <c r="H18">
        <f>SUM(D18:E19)</f>
        <v>76168</v>
      </c>
      <c r="I18">
        <f>D18/$H18</f>
        <v>0.31468595735742044</v>
      </c>
      <c r="J18">
        <f>E18/$H18</f>
        <v>2.7006091797080137E-2</v>
      </c>
      <c r="K18">
        <f>ABS((I18+J18)-(I19+J19))</f>
        <v>0.31661590169099885</v>
      </c>
      <c r="L18">
        <f>IF(K18&lt;0.05,1,0)</f>
        <v>0</v>
      </c>
    </row>
    <row r="19" spans="1:12" x14ac:dyDescent="0.2">
      <c r="A19" t="s">
        <v>2585</v>
      </c>
      <c r="B19" t="s">
        <v>39</v>
      </c>
      <c r="C19">
        <v>1</v>
      </c>
      <c r="D19">
        <v>43348</v>
      </c>
      <c r="E19">
        <v>6794</v>
      </c>
      <c r="F19">
        <v>1</v>
      </c>
      <c r="G19">
        <v>0</v>
      </c>
      <c r="H19">
        <f>SUM(D18:E19)</f>
        <v>76168</v>
      </c>
      <c r="I19">
        <f>D19/$H18</f>
        <v>0.56911038756433152</v>
      </c>
      <c r="J19">
        <f>E19/$H18</f>
        <v>8.9197563281167944E-2</v>
      </c>
      <c r="K19">
        <f>ABS((I18+J18)-(I19+J19))</f>
        <v>0.31661590169099885</v>
      </c>
      <c r="L19">
        <f>IF(K18&lt;0.05,1,0)</f>
        <v>0</v>
      </c>
    </row>
    <row r="20" spans="1:12" x14ac:dyDescent="0.2">
      <c r="A20" t="s">
        <v>2532</v>
      </c>
      <c r="B20" t="s">
        <v>528</v>
      </c>
      <c r="C20">
        <v>1</v>
      </c>
      <c r="D20">
        <v>20924</v>
      </c>
      <c r="E20">
        <v>0</v>
      </c>
      <c r="F20">
        <v>1</v>
      </c>
      <c r="G20">
        <v>1</v>
      </c>
      <c r="H20">
        <f>SUM(D20:E21)</f>
        <v>37801</v>
      </c>
      <c r="I20">
        <f>D20/$H20</f>
        <v>0.55353032988545281</v>
      </c>
      <c r="J20">
        <f>E20/$H20</f>
        <v>0</v>
      </c>
      <c r="K20">
        <f>ABS((I20+J20)-(I21+J21))</f>
        <v>0.10706065977090556</v>
      </c>
      <c r="L20">
        <f>IF(K20&lt;0.05,1,0)</f>
        <v>0</v>
      </c>
    </row>
    <row r="21" spans="1:12" x14ac:dyDescent="0.2">
      <c r="A21" t="s">
        <v>2532</v>
      </c>
      <c r="B21" t="s">
        <v>527</v>
      </c>
      <c r="C21">
        <v>0</v>
      </c>
      <c r="D21">
        <v>13600</v>
      </c>
      <c r="E21">
        <v>3277</v>
      </c>
      <c r="F21">
        <v>0</v>
      </c>
      <c r="G21">
        <v>0</v>
      </c>
      <c r="H21">
        <f>SUM(D20:E21)</f>
        <v>37801</v>
      </c>
      <c r="I21">
        <f>D21/$H20</f>
        <v>0.35977884182958125</v>
      </c>
      <c r="J21">
        <f>E21/$H20</f>
        <v>8.6690828284966007E-2</v>
      </c>
      <c r="K21">
        <f>ABS((I20+J20)-(I21+J21))</f>
        <v>0.10706065977090556</v>
      </c>
      <c r="L21">
        <f>IF(K20&lt;0.05,1,0)</f>
        <v>0</v>
      </c>
    </row>
    <row r="22" spans="1:12" x14ac:dyDescent="0.2">
      <c r="A22" t="s">
        <v>2435</v>
      </c>
      <c r="B22" t="s">
        <v>538</v>
      </c>
      <c r="C22">
        <v>0</v>
      </c>
      <c r="D22">
        <v>9183</v>
      </c>
      <c r="E22">
        <v>1450</v>
      </c>
      <c r="F22">
        <v>0</v>
      </c>
      <c r="G22">
        <v>1</v>
      </c>
      <c r="H22">
        <f>SUM(D22:E23)</f>
        <v>34213</v>
      </c>
      <c r="I22">
        <f>D22/$H22</f>
        <v>0.26840674597375269</v>
      </c>
      <c r="J22">
        <f>E22/$H22</f>
        <v>4.2381550872475374E-2</v>
      </c>
      <c r="K22">
        <f>ABS((I22+J22)-(I23+J23))</f>
        <v>0.37842340630754384</v>
      </c>
      <c r="L22">
        <f>IF(K22&lt;0.05,1,0)</f>
        <v>0</v>
      </c>
    </row>
    <row r="23" spans="1:12" x14ac:dyDescent="0.2">
      <c r="A23" t="s">
        <v>2435</v>
      </c>
      <c r="B23" t="s">
        <v>77</v>
      </c>
      <c r="C23">
        <v>1</v>
      </c>
      <c r="D23">
        <v>18243</v>
      </c>
      <c r="E23">
        <v>5337</v>
      </c>
      <c r="F23">
        <v>1</v>
      </c>
      <c r="G23">
        <v>0</v>
      </c>
      <c r="H23">
        <f>SUM(D22:E23)</f>
        <v>34213</v>
      </c>
      <c r="I23">
        <f>D23/$H22</f>
        <v>0.53321836728728844</v>
      </c>
      <c r="J23">
        <f>E23/$H22</f>
        <v>0.15599333586648351</v>
      </c>
      <c r="K23">
        <f>ABS((I22+J22)-(I23+J23))</f>
        <v>0.37842340630754384</v>
      </c>
      <c r="L23">
        <f>IF(K22&lt;0.05,1,0)</f>
        <v>0</v>
      </c>
    </row>
    <row r="24" spans="1:12" x14ac:dyDescent="0.2">
      <c r="A24" t="s">
        <v>2437</v>
      </c>
      <c r="B24" t="s">
        <v>80</v>
      </c>
      <c r="C24">
        <v>0</v>
      </c>
      <c r="D24">
        <v>10329</v>
      </c>
      <c r="E24">
        <v>1218</v>
      </c>
      <c r="F24">
        <v>0</v>
      </c>
      <c r="G24">
        <v>1</v>
      </c>
      <c r="H24">
        <f>SUM(D24:E25)</f>
        <v>58772</v>
      </c>
      <c r="I24">
        <f>D24/$H24</f>
        <v>0.17574695433199483</v>
      </c>
      <c r="J24">
        <f>E24/$H24</f>
        <v>2.0724154359218677E-2</v>
      </c>
      <c r="K24">
        <f>ABS((I24+J24)-(I25+J25))</f>
        <v>0.60705778261757293</v>
      </c>
      <c r="L24">
        <f>IF(K24&lt;0.05,1,0)</f>
        <v>0</v>
      </c>
    </row>
    <row r="25" spans="1:12" x14ac:dyDescent="0.2">
      <c r="A25" t="s">
        <v>2437</v>
      </c>
      <c r="B25" t="s">
        <v>81</v>
      </c>
      <c r="C25">
        <v>1</v>
      </c>
      <c r="D25">
        <v>39010</v>
      </c>
      <c r="E25">
        <v>8215</v>
      </c>
      <c r="F25">
        <v>1</v>
      </c>
      <c r="G25">
        <v>0</v>
      </c>
      <c r="H25">
        <f>SUM(D24:E25)</f>
        <v>58772</v>
      </c>
      <c r="I25">
        <f>D25/$H24</f>
        <v>0.66375144626692983</v>
      </c>
      <c r="J25">
        <f>E25/$H24</f>
        <v>0.13977744504185666</v>
      </c>
      <c r="K25">
        <f>ABS((I24+J24)-(I25+J25))</f>
        <v>0.60705778261757293</v>
      </c>
      <c r="L25">
        <f>IF(K24&lt;0.05,1,0)</f>
        <v>0</v>
      </c>
    </row>
    <row r="26" spans="1:12" x14ac:dyDescent="0.2">
      <c r="A26" t="s">
        <v>2439</v>
      </c>
      <c r="B26" t="s">
        <v>84</v>
      </c>
      <c r="C26">
        <v>1</v>
      </c>
      <c r="D26">
        <v>26169</v>
      </c>
      <c r="E26">
        <v>6290</v>
      </c>
      <c r="F26">
        <v>1</v>
      </c>
      <c r="G26">
        <v>1</v>
      </c>
      <c r="H26">
        <f>SUM(D26:E27)</f>
        <v>37526</v>
      </c>
      <c r="I26">
        <f>D26/$H26</f>
        <v>0.69735649949368439</v>
      </c>
      <c r="J26">
        <f>E26/$H26</f>
        <v>0.16761711879763364</v>
      </c>
      <c r="K26">
        <f>ABS((I26+J26)-(I27+J27))</f>
        <v>0.72994723658263605</v>
      </c>
      <c r="L26">
        <f>IF(K26&lt;0.05,1,0)</f>
        <v>0</v>
      </c>
    </row>
    <row r="27" spans="1:12" x14ac:dyDescent="0.2">
      <c r="A27" t="s">
        <v>2439</v>
      </c>
      <c r="B27" t="s">
        <v>320</v>
      </c>
      <c r="C27">
        <v>0</v>
      </c>
      <c r="D27">
        <v>5067</v>
      </c>
      <c r="E27">
        <v>0</v>
      </c>
      <c r="F27">
        <v>0</v>
      </c>
      <c r="G27">
        <v>0</v>
      </c>
      <c r="H27">
        <f>SUM(D26:E27)</f>
        <v>37526</v>
      </c>
      <c r="I27">
        <f>D27/$H26</f>
        <v>0.13502638170868198</v>
      </c>
      <c r="J27">
        <f>E27/$H26</f>
        <v>0</v>
      </c>
      <c r="K27">
        <f>ABS((I26+J26)-(I27+J27))</f>
        <v>0.72994723658263605</v>
      </c>
      <c r="L27">
        <f>IF(K26&lt;0.05,1,0)</f>
        <v>0</v>
      </c>
    </row>
    <row r="28" spans="1:12" x14ac:dyDescent="0.2">
      <c r="A28" t="s">
        <v>2440</v>
      </c>
      <c r="B28" t="s">
        <v>87</v>
      </c>
      <c r="C28">
        <v>1</v>
      </c>
      <c r="D28">
        <v>36822</v>
      </c>
      <c r="E28">
        <v>9307</v>
      </c>
      <c r="F28">
        <v>1</v>
      </c>
      <c r="G28">
        <v>1</v>
      </c>
      <c r="H28">
        <f>SUM(D28:E29)</f>
        <v>53958</v>
      </c>
      <c r="I28">
        <f>D28/$H28</f>
        <v>0.68241965973534968</v>
      </c>
      <c r="J28">
        <f>E28/$H28</f>
        <v>0.1724860076355684</v>
      </c>
      <c r="K28">
        <f>ABS((I28+J28)-(I29+J29))</f>
        <v>0.70981133474183622</v>
      </c>
      <c r="L28">
        <f>IF(K28&lt;0.05,1,0)</f>
        <v>0</v>
      </c>
    </row>
    <row r="29" spans="1:12" x14ac:dyDescent="0.2">
      <c r="A29" t="s">
        <v>2440</v>
      </c>
      <c r="B29" t="s">
        <v>540</v>
      </c>
      <c r="C29">
        <v>0</v>
      </c>
      <c r="D29">
        <v>7829</v>
      </c>
      <c r="E29">
        <v>0</v>
      </c>
      <c r="F29">
        <v>0</v>
      </c>
      <c r="G29">
        <v>0</v>
      </c>
      <c r="H29">
        <f>SUM(D28:E29)</f>
        <v>53958</v>
      </c>
      <c r="I29">
        <f>D29/$H28</f>
        <v>0.14509433262908189</v>
      </c>
      <c r="J29">
        <f>E29/$H28</f>
        <v>0</v>
      </c>
      <c r="K29">
        <f>ABS((I28+J28)-(I29+J29))</f>
        <v>0.70981133474183622</v>
      </c>
      <c r="L29">
        <f>IF(K28&lt;0.05,1,0)</f>
        <v>0</v>
      </c>
    </row>
    <row r="30" spans="1:12" x14ac:dyDescent="0.2">
      <c r="A30" t="s">
        <v>2533</v>
      </c>
      <c r="B30" t="s">
        <v>88</v>
      </c>
      <c r="C30">
        <v>1</v>
      </c>
      <c r="D30">
        <v>37794</v>
      </c>
      <c r="E30">
        <v>4300</v>
      </c>
      <c r="F30">
        <v>1</v>
      </c>
      <c r="G30">
        <v>1</v>
      </c>
      <c r="H30">
        <f>SUM(D30:E31)</f>
        <v>57037</v>
      </c>
      <c r="I30">
        <f>D30/$H30</f>
        <v>0.66262250819643387</v>
      </c>
      <c r="J30">
        <f>E30/$H30</f>
        <v>7.5389659343934642E-2</v>
      </c>
      <c r="K30">
        <f>ABS((I30+J30)-(I31+J31))</f>
        <v>0.47602433508073699</v>
      </c>
      <c r="L30">
        <f>IF(K30&lt;0.05,1,0)</f>
        <v>0</v>
      </c>
    </row>
    <row r="31" spans="1:12" x14ac:dyDescent="0.2">
      <c r="A31" t="s">
        <v>2533</v>
      </c>
      <c r="B31" t="s">
        <v>90</v>
      </c>
      <c r="C31">
        <v>0</v>
      </c>
      <c r="D31">
        <v>14160</v>
      </c>
      <c r="E31">
        <v>783</v>
      </c>
      <c r="F31">
        <v>0</v>
      </c>
      <c r="G31">
        <v>0</v>
      </c>
      <c r="H31">
        <f>SUM(D30:E31)</f>
        <v>57037</v>
      </c>
      <c r="I31">
        <f>D31/$H30</f>
        <v>0.24825990146746849</v>
      </c>
      <c r="J31">
        <f>E31/$H30</f>
        <v>1.3727930992162981E-2</v>
      </c>
      <c r="K31">
        <f>ABS((I30+J30)-(I31+J31))</f>
        <v>0.47602433508073699</v>
      </c>
      <c r="L31">
        <f>IF(K30&lt;0.05,1,0)</f>
        <v>0</v>
      </c>
    </row>
    <row r="32" spans="1:12" x14ac:dyDescent="0.2">
      <c r="A32" t="s">
        <v>2441</v>
      </c>
      <c r="B32" t="s">
        <v>92</v>
      </c>
      <c r="C32">
        <v>1</v>
      </c>
      <c r="D32">
        <v>27743</v>
      </c>
      <c r="E32">
        <v>2759</v>
      </c>
      <c r="F32">
        <v>1</v>
      </c>
      <c r="G32">
        <v>1</v>
      </c>
      <c r="H32">
        <f>SUM(D32:E33)</f>
        <v>34091</v>
      </c>
      <c r="I32">
        <f>D32/$H32</f>
        <v>0.81379249655334251</v>
      </c>
      <c r="J32">
        <f>E32/$H32</f>
        <v>8.0930450852131061E-2</v>
      </c>
      <c r="K32">
        <f>ABS((I32+J32)-(I33+J33))</f>
        <v>0.78944589481094707</v>
      </c>
      <c r="L32">
        <f>IF(K32&lt;0.05,1,0)</f>
        <v>0</v>
      </c>
    </row>
    <row r="33" spans="1:12" x14ac:dyDescent="0.2">
      <c r="A33" t="s">
        <v>2441</v>
      </c>
      <c r="B33" t="s">
        <v>411</v>
      </c>
      <c r="C33">
        <v>0</v>
      </c>
      <c r="D33">
        <v>3111</v>
      </c>
      <c r="E33">
        <v>478</v>
      </c>
      <c r="F33">
        <v>0</v>
      </c>
      <c r="G33">
        <v>0</v>
      </c>
      <c r="H33">
        <f>SUM(D32:E33)</f>
        <v>34091</v>
      </c>
      <c r="I33">
        <f>D33/$H32</f>
        <v>9.1255756651315592E-2</v>
      </c>
      <c r="J33">
        <f>E33/$H32</f>
        <v>1.4021295943210818E-2</v>
      </c>
      <c r="K33">
        <f>ABS((I32+J32)-(I33+J33))</f>
        <v>0.78944589481094707</v>
      </c>
      <c r="L33">
        <f>IF(K32&lt;0.05,1,0)</f>
        <v>0</v>
      </c>
    </row>
    <row r="34" spans="1:12" x14ac:dyDescent="0.2">
      <c r="A34" t="s">
        <v>2534</v>
      </c>
      <c r="B34" t="s">
        <v>95</v>
      </c>
      <c r="C34">
        <v>1</v>
      </c>
      <c r="D34">
        <v>39534</v>
      </c>
      <c r="E34">
        <v>5437</v>
      </c>
      <c r="F34">
        <v>1</v>
      </c>
      <c r="G34">
        <v>1</v>
      </c>
      <c r="H34">
        <f>SUM(D34:E35)</f>
        <v>47309</v>
      </c>
      <c r="I34">
        <f>D34/$H34</f>
        <v>0.83565494937538309</v>
      </c>
      <c r="J34">
        <f>E34/$H34</f>
        <v>0.11492527848823691</v>
      </c>
      <c r="K34">
        <f>ABS((I34+J34)-(I35+J35))</f>
        <v>0.90116045572724002</v>
      </c>
      <c r="L34">
        <f>IF(K34&lt;0.05,1,0)</f>
        <v>0</v>
      </c>
    </row>
    <row r="35" spans="1:12" x14ac:dyDescent="0.2">
      <c r="A35" t="s">
        <v>2534</v>
      </c>
      <c r="B35" t="s">
        <v>543</v>
      </c>
      <c r="C35">
        <v>0</v>
      </c>
      <c r="D35">
        <v>2338</v>
      </c>
      <c r="E35">
        <v>0</v>
      </c>
      <c r="F35">
        <v>0</v>
      </c>
      <c r="G35">
        <v>0</v>
      </c>
      <c r="H35">
        <f>SUM(D34:E35)</f>
        <v>47309</v>
      </c>
      <c r="I35">
        <f>D35/$H34</f>
        <v>4.9419772136379971E-2</v>
      </c>
      <c r="J35">
        <f>E35/$H34</f>
        <v>0</v>
      </c>
      <c r="K35">
        <f>ABS((I34+J34)-(I35+J35))</f>
        <v>0.90116045572724002</v>
      </c>
      <c r="L35">
        <f>IF(K34&lt;0.05,1,0)</f>
        <v>0</v>
      </c>
    </row>
    <row r="36" spans="1:12" x14ac:dyDescent="0.2">
      <c r="A36" t="s">
        <v>2443</v>
      </c>
      <c r="B36" t="s">
        <v>548</v>
      </c>
      <c r="C36">
        <v>1</v>
      </c>
      <c r="D36">
        <v>19128</v>
      </c>
      <c r="E36">
        <v>0</v>
      </c>
      <c r="F36">
        <v>0</v>
      </c>
      <c r="G36">
        <v>1</v>
      </c>
      <c r="H36">
        <f>SUM(D36:E37)</f>
        <v>20254</v>
      </c>
      <c r="I36">
        <f>D36/$H36</f>
        <v>0.94440604325071587</v>
      </c>
      <c r="J36">
        <f>E36/$H36</f>
        <v>0</v>
      </c>
      <c r="K36">
        <f>ABS((I36+J36)-(I37+J37))</f>
        <v>0.88881208650143173</v>
      </c>
      <c r="L36">
        <f>IF(K36&lt;0.05,1,0)</f>
        <v>0</v>
      </c>
    </row>
    <row r="37" spans="1:12" x14ac:dyDescent="0.2">
      <c r="A37" t="s">
        <v>2443</v>
      </c>
      <c r="B37" t="s">
        <v>549</v>
      </c>
      <c r="C37">
        <v>0</v>
      </c>
      <c r="D37">
        <v>940</v>
      </c>
      <c r="E37">
        <v>186</v>
      </c>
      <c r="F37">
        <v>0</v>
      </c>
      <c r="G37">
        <v>0</v>
      </c>
      <c r="H37">
        <f>SUM(D36:E37)</f>
        <v>20254</v>
      </c>
      <c r="I37">
        <f>D37/$H36</f>
        <v>4.6410585563345513E-2</v>
      </c>
      <c r="J37">
        <f>E37/$H36</f>
        <v>9.1833711859385797E-3</v>
      </c>
      <c r="K37">
        <f>ABS((I36+J36)-(I37+J37))</f>
        <v>0.88881208650143173</v>
      </c>
      <c r="L37">
        <f>IF(K36&lt;0.05,1,0)</f>
        <v>0</v>
      </c>
    </row>
    <row r="38" spans="1:12" x14ac:dyDescent="0.2">
      <c r="A38" t="s">
        <v>2444</v>
      </c>
      <c r="B38" t="s">
        <v>105</v>
      </c>
      <c r="C38">
        <v>1</v>
      </c>
      <c r="D38">
        <v>29344</v>
      </c>
      <c r="E38">
        <v>1951</v>
      </c>
      <c r="F38">
        <v>1</v>
      </c>
      <c r="G38">
        <v>1</v>
      </c>
      <c r="H38">
        <f>SUM(D38:E39)</f>
        <v>37398</v>
      </c>
      <c r="I38">
        <f>D38/$H38</f>
        <v>0.78464088988715974</v>
      </c>
      <c r="J38">
        <f>E38/$H38</f>
        <v>5.2168565163912509E-2</v>
      </c>
      <c r="K38">
        <f>ABS((I38+J38)-(I39+J39))</f>
        <v>0.67361891010214459</v>
      </c>
      <c r="L38">
        <f>IF(K38&lt;0.05,1,0)</f>
        <v>0</v>
      </c>
    </row>
    <row r="39" spans="1:12" x14ac:dyDescent="0.2">
      <c r="A39" t="s">
        <v>2444</v>
      </c>
      <c r="B39" t="s">
        <v>551</v>
      </c>
      <c r="C39">
        <v>0</v>
      </c>
      <c r="D39">
        <v>6103</v>
      </c>
      <c r="E39">
        <v>0</v>
      </c>
      <c r="F39">
        <v>0</v>
      </c>
      <c r="G39">
        <v>0</v>
      </c>
      <c r="H39">
        <f>SUM(D38:E39)</f>
        <v>37398</v>
      </c>
      <c r="I39">
        <f>D39/$H38</f>
        <v>0.16319054494892776</v>
      </c>
      <c r="J39">
        <f>E39/$H38</f>
        <v>0</v>
      </c>
      <c r="K39">
        <f>ABS((I38+J38)-(I39+J39))</f>
        <v>0.67361891010214459</v>
      </c>
      <c r="L39">
        <f>IF(K38&lt;0.05,1,0)</f>
        <v>0</v>
      </c>
    </row>
    <row r="40" spans="1:12" x14ac:dyDescent="0.2">
      <c r="A40" t="s">
        <v>2445</v>
      </c>
      <c r="B40" t="s">
        <v>109</v>
      </c>
      <c r="C40">
        <v>1</v>
      </c>
      <c r="D40">
        <v>38073</v>
      </c>
      <c r="E40">
        <v>5789</v>
      </c>
      <c r="F40">
        <v>1</v>
      </c>
      <c r="G40">
        <v>1</v>
      </c>
      <c r="H40">
        <f>SUM(D40:E41)</f>
        <v>59673</v>
      </c>
      <c r="I40">
        <f>D40/$H40</f>
        <v>0.63802724850434867</v>
      </c>
      <c r="J40">
        <f>E40/$H40</f>
        <v>9.7012049000385431E-2</v>
      </c>
      <c r="K40">
        <f>ABS((I40+J40)-(I41+J41))</f>
        <v>0.47007859500946819</v>
      </c>
      <c r="L40">
        <f>IF(K40&lt;0.05,1,0)</f>
        <v>0</v>
      </c>
    </row>
    <row r="41" spans="1:12" x14ac:dyDescent="0.2">
      <c r="A41" t="s">
        <v>2445</v>
      </c>
      <c r="B41" t="s">
        <v>554</v>
      </c>
      <c r="C41">
        <v>0</v>
      </c>
      <c r="D41">
        <v>15811</v>
      </c>
      <c r="E41">
        <v>0</v>
      </c>
      <c r="F41">
        <v>0</v>
      </c>
      <c r="G41">
        <v>0</v>
      </c>
      <c r="H41">
        <f>SUM(D40:E41)</f>
        <v>59673</v>
      </c>
      <c r="I41">
        <f>D41/$H40</f>
        <v>0.26496070249526588</v>
      </c>
      <c r="J41">
        <f>E41/$H40</f>
        <v>0</v>
      </c>
      <c r="K41">
        <f>ABS((I40+J40)-(I41+J41))</f>
        <v>0.47007859500946819</v>
      </c>
      <c r="L41">
        <f>IF(K40&lt;0.05,1,0)</f>
        <v>0</v>
      </c>
    </row>
    <row r="42" spans="1:12" x14ac:dyDescent="0.2">
      <c r="A42" t="s">
        <v>2587</v>
      </c>
      <c r="B42" t="s">
        <v>111</v>
      </c>
      <c r="C42">
        <v>1</v>
      </c>
      <c r="D42">
        <v>37166</v>
      </c>
      <c r="E42">
        <v>0</v>
      </c>
      <c r="F42">
        <v>1</v>
      </c>
      <c r="G42">
        <v>1</v>
      </c>
      <c r="H42">
        <f>SUM(D42:E43)</f>
        <v>39554</v>
      </c>
      <c r="I42">
        <f>D42/$H42</f>
        <v>0.93962683925772361</v>
      </c>
      <c r="J42">
        <f>E42/$H42</f>
        <v>0</v>
      </c>
      <c r="K42">
        <f>ABS((I42+J42)-(I43+J43))</f>
        <v>0.87925367851544722</v>
      </c>
      <c r="L42">
        <f>IF(K42&lt;0.05,1,0)</f>
        <v>0</v>
      </c>
    </row>
    <row r="43" spans="1:12" x14ac:dyDescent="0.2">
      <c r="A43" t="s">
        <v>2587</v>
      </c>
      <c r="B43" t="s">
        <v>112</v>
      </c>
      <c r="C43">
        <v>0</v>
      </c>
      <c r="D43">
        <v>1933</v>
      </c>
      <c r="E43">
        <v>455</v>
      </c>
      <c r="F43">
        <v>0</v>
      </c>
      <c r="G43">
        <v>0</v>
      </c>
      <c r="H43">
        <f>SUM(D42:E43)</f>
        <v>39554</v>
      </c>
      <c r="I43">
        <f>D43/$H42</f>
        <v>4.8869899378065428E-2</v>
      </c>
      <c r="J43">
        <f>E43/$H42</f>
        <v>1.1503261364210952E-2</v>
      </c>
      <c r="K43">
        <f>ABS((I42+J42)-(I43+J43))</f>
        <v>0.87925367851544722</v>
      </c>
      <c r="L43">
        <f>IF(K42&lt;0.05,1,0)</f>
        <v>0</v>
      </c>
    </row>
    <row r="44" spans="1:12" x14ac:dyDescent="0.2">
      <c r="A44" t="s">
        <v>2615</v>
      </c>
      <c r="B44" t="s">
        <v>114</v>
      </c>
      <c r="C44">
        <v>1</v>
      </c>
      <c r="D44">
        <v>34850</v>
      </c>
      <c r="E44">
        <v>3242</v>
      </c>
      <c r="F44">
        <v>1</v>
      </c>
      <c r="G44">
        <v>1</v>
      </c>
      <c r="H44">
        <f>SUM(D44:E45)</f>
        <v>73005</v>
      </c>
      <c r="I44">
        <f>D44/$H44</f>
        <v>0.47736456407095407</v>
      </c>
      <c r="J44">
        <f>E44/$H44</f>
        <v>4.4407917265940691E-2</v>
      </c>
      <c r="K44">
        <f>ABS((I44+J44)-(I45+J45))</f>
        <v>4.3544962673789545E-2</v>
      </c>
      <c r="L44">
        <f>IF(K44&lt;0.05,1,0)</f>
        <v>1</v>
      </c>
    </row>
    <row r="45" spans="1:12" x14ac:dyDescent="0.2">
      <c r="A45" t="s">
        <v>2615</v>
      </c>
      <c r="B45" t="s">
        <v>558</v>
      </c>
      <c r="C45">
        <v>0</v>
      </c>
      <c r="D45">
        <v>29151</v>
      </c>
      <c r="E45">
        <v>5762</v>
      </c>
      <c r="F45">
        <v>0</v>
      </c>
      <c r="G45">
        <v>0</v>
      </c>
      <c r="H45">
        <f>SUM(D44:E45)</f>
        <v>73005</v>
      </c>
      <c r="I45">
        <f>D45/$H44</f>
        <v>0.39930141771111566</v>
      </c>
      <c r="J45">
        <f>E45/$H44</f>
        <v>7.8926100951989583E-2</v>
      </c>
      <c r="K45">
        <f>ABS((I44+J44)-(I45+J45))</f>
        <v>4.3544962673789545E-2</v>
      </c>
      <c r="L45">
        <f>IF(K44&lt;0.05,1,0)</f>
        <v>1</v>
      </c>
    </row>
    <row r="46" spans="1:12" x14ac:dyDescent="0.2">
      <c r="A46" t="s">
        <v>2616</v>
      </c>
      <c r="B46" t="s">
        <v>116</v>
      </c>
      <c r="C46">
        <v>1</v>
      </c>
      <c r="D46">
        <v>41172</v>
      </c>
      <c r="E46">
        <v>6348</v>
      </c>
      <c r="F46">
        <v>1</v>
      </c>
      <c r="G46">
        <v>1</v>
      </c>
      <c r="H46">
        <f>SUM(D46:E47)</f>
        <v>68691</v>
      </c>
      <c r="I46">
        <f>D46/$H46</f>
        <v>0.59937983141896323</v>
      </c>
      <c r="J46">
        <f>E46/$H46</f>
        <v>9.2413853343232738E-2</v>
      </c>
      <c r="K46">
        <f>ABS((I46+J46)-(I47+J47))</f>
        <v>0.38358736952439187</v>
      </c>
      <c r="L46">
        <f>IF(K46&lt;0.05,1,0)</f>
        <v>0</v>
      </c>
    </row>
    <row r="47" spans="1:12" x14ac:dyDescent="0.2">
      <c r="A47" t="s">
        <v>2616</v>
      </c>
      <c r="B47" t="s">
        <v>559</v>
      </c>
      <c r="C47">
        <v>0</v>
      </c>
      <c r="D47">
        <v>21171</v>
      </c>
      <c r="E47">
        <v>0</v>
      </c>
      <c r="F47">
        <v>0</v>
      </c>
      <c r="G47">
        <v>0</v>
      </c>
      <c r="H47">
        <f>SUM(D46:E47)</f>
        <v>68691</v>
      </c>
      <c r="I47">
        <f>D47/$H46</f>
        <v>0.30820631523780406</v>
      </c>
      <c r="J47">
        <f>E47/$H46</f>
        <v>0</v>
      </c>
      <c r="K47">
        <f>ABS((I46+J46)-(I47+J47))</f>
        <v>0.38358736952439187</v>
      </c>
      <c r="L47">
        <f>IF(K46&lt;0.05,1,0)</f>
        <v>0</v>
      </c>
    </row>
    <row r="48" spans="1:12" x14ac:dyDescent="0.2">
      <c r="A48" t="s">
        <v>2617</v>
      </c>
      <c r="B48" t="s">
        <v>561</v>
      </c>
      <c r="C48">
        <v>0</v>
      </c>
      <c r="D48">
        <v>17201</v>
      </c>
      <c r="E48">
        <v>2070</v>
      </c>
      <c r="F48">
        <v>0</v>
      </c>
      <c r="G48">
        <v>1</v>
      </c>
      <c r="H48">
        <f>SUM(D48:E49)</f>
        <v>65283</v>
      </c>
      <c r="I48">
        <f>D48/$H48</f>
        <v>0.2634836021628908</v>
      </c>
      <c r="J48">
        <f>E48/$H48</f>
        <v>3.1708101649740361E-2</v>
      </c>
      <c r="K48">
        <f>ABS((I48+J48)-(I49+J49))</f>
        <v>0.40961659237473769</v>
      </c>
      <c r="L48">
        <f>IF(K48&lt;0.05,1,0)</f>
        <v>0</v>
      </c>
    </row>
    <row r="49" spans="1:12" x14ac:dyDescent="0.2">
      <c r="A49" t="s">
        <v>2617</v>
      </c>
      <c r="B49" t="s">
        <v>120</v>
      </c>
      <c r="C49">
        <v>1</v>
      </c>
      <c r="D49">
        <v>32454</v>
      </c>
      <c r="E49">
        <v>13558</v>
      </c>
      <c r="F49">
        <v>1</v>
      </c>
      <c r="G49">
        <v>0</v>
      </c>
      <c r="H49">
        <f>SUM(D48:E49)</f>
        <v>65283</v>
      </c>
      <c r="I49">
        <f>D49/$H48</f>
        <v>0.49712788934332064</v>
      </c>
      <c r="J49">
        <f>E49/$H48</f>
        <v>0.20768040684404823</v>
      </c>
      <c r="K49">
        <f>ABS((I48+J48)-(I49+J49))</f>
        <v>0.40961659237473769</v>
      </c>
      <c r="L49">
        <f>IF(K48&lt;0.05,1,0)</f>
        <v>0</v>
      </c>
    </row>
    <row r="50" spans="1:12" x14ac:dyDescent="0.2">
      <c r="A50" t="s">
        <v>2618</v>
      </c>
      <c r="B50" t="s">
        <v>121</v>
      </c>
      <c r="C50">
        <v>0</v>
      </c>
      <c r="D50">
        <v>34237</v>
      </c>
      <c r="E50">
        <v>3638</v>
      </c>
      <c r="F50">
        <v>0</v>
      </c>
      <c r="G50">
        <v>1</v>
      </c>
      <c r="H50">
        <f>SUM(D50:E51)</f>
        <v>84759</v>
      </c>
      <c r="I50">
        <f>D50/$H50</f>
        <v>0.40393350558642738</v>
      </c>
      <c r="J50">
        <f>E50/$H50</f>
        <v>4.2921695631142419E-2</v>
      </c>
      <c r="K50">
        <f>ABS((I50+J50)-(I51+J51))</f>
        <v>0.10628959756486039</v>
      </c>
      <c r="L50">
        <f>IF(K50&lt;0.05,1,0)</f>
        <v>0</v>
      </c>
    </row>
    <row r="51" spans="1:12" x14ac:dyDescent="0.2">
      <c r="A51" t="s">
        <v>2618</v>
      </c>
      <c r="B51" t="s">
        <v>562</v>
      </c>
      <c r="C51">
        <v>1</v>
      </c>
      <c r="D51">
        <v>37210</v>
      </c>
      <c r="E51">
        <v>9674</v>
      </c>
      <c r="F51">
        <v>0</v>
      </c>
      <c r="G51">
        <v>0</v>
      </c>
      <c r="H51">
        <f>SUM(D50:E51)</f>
        <v>84759</v>
      </c>
      <c r="I51">
        <f>D51/$H50</f>
        <v>0.43900942672754517</v>
      </c>
      <c r="J51">
        <f>E51/$H50</f>
        <v>0.11413537205488503</v>
      </c>
      <c r="K51">
        <f>ABS((I50+J50)-(I51+J51))</f>
        <v>0.10628959756486039</v>
      </c>
      <c r="L51">
        <f>IF(K50&lt;0.05,1,0)</f>
        <v>0</v>
      </c>
    </row>
    <row r="52" spans="1:12" x14ac:dyDescent="0.2">
      <c r="A52" t="s">
        <v>2619</v>
      </c>
      <c r="B52" t="s">
        <v>124</v>
      </c>
      <c r="C52">
        <v>0</v>
      </c>
      <c r="D52">
        <v>33154</v>
      </c>
      <c r="E52">
        <v>5471</v>
      </c>
      <c r="F52">
        <v>1</v>
      </c>
      <c r="G52">
        <v>1</v>
      </c>
      <c r="H52">
        <f>SUM(D52:E53)</f>
        <v>78799</v>
      </c>
      <c r="I52">
        <f>D52/$H52</f>
        <v>0.42074137996675087</v>
      </c>
      <c r="J52">
        <f>E52/$H52</f>
        <v>6.9429815099176381E-2</v>
      </c>
      <c r="K52">
        <f>ABS((I52+J52)-(I53+J53))</f>
        <v>1.965760986814552E-2</v>
      </c>
      <c r="L52">
        <f>IF(K52&lt;0.05,1,0)</f>
        <v>1</v>
      </c>
    </row>
    <row r="53" spans="1:12" x14ac:dyDescent="0.2">
      <c r="A53" t="s">
        <v>2619</v>
      </c>
      <c r="B53" t="s">
        <v>564</v>
      </c>
      <c r="C53">
        <v>1</v>
      </c>
      <c r="D53">
        <v>32363</v>
      </c>
      <c r="E53">
        <v>7811</v>
      </c>
      <c r="F53">
        <v>0</v>
      </c>
      <c r="G53">
        <v>0</v>
      </c>
      <c r="H53">
        <f>SUM(D52:E53)</f>
        <v>78799</v>
      </c>
      <c r="I53">
        <f>D53/$H52</f>
        <v>0.41070318151245572</v>
      </c>
      <c r="J53">
        <f>E53/$H52</f>
        <v>9.9125623421617029E-2</v>
      </c>
      <c r="K53">
        <f>ABS((I52+J52)-(I53+J53))</f>
        <v>1.965760986814552E-2</v>
      </c>
      <c r="L53">
        <f>IF(K52&lt;0.05,1,0)</f>
        <v>1</v>
      </c>
    </row>
    <row r="54" spans="1:12" x14ac:dyDescent="0.2">
      <c r="A54" t="s">
        <v>2620</v>
      </c>
      <c r="B54" t="s">
        <v>567</v>
      </c>
      <c r="C54">
        <v>0</v>
      </c>
      <c r="D54">
        <v>28045</v>
      </c>
      <c r="E54">
        <v>4856</v>
      </c>
      <c r="F54">
        <v>0</v>
      </c>
      <c r="G54">
        <v>1</v>
      </c>
      <c r="H54">
        <f>SUM(D54:E55)</f>
        <v>92295</v>
      </c>
      <c r="I54">
        <f>D54/$H54</f>
        <v>0.3038626144428192</v>
      </c>
      <c r="J54">
        <f>E54/$H54</f>
        <v>5.2613901078064899E-2</v>
      </c>
      <c r="K54">
        <f>ABS((I54+J54)-(I55+J55))</f>
        <v>0.28704696895823179</v>
      </c>
      <c r="L54">
        <f>IF(K54&lt;0.05,1,0)</f>
        <v>0</v>
      </c>
    </row>
    <row r="55" spans="1:12" x14ac:dyDescent="0.2">
      <c r="A55" t="s">
        <v>2620</v>
      </c>
      <c r="B55" t="s">
        <v>131</v>
      </c>
      <c r="C55">
        <v>1</v>
      </c>
      <c r="D55">
        <v>45196</v>
      </c>
      <c r="E55">
        <v>14198</v>
      </c>
      <c r="F55">
        <v>1</v>
      </c>
      <c r="G55">
        <v>0</v>
      </c>
      <c r="H55">
        <f>SUM(D54:E55)</f>
        <v>92295</v>
      </c>
      <c r="I55">
        <f>D55/$H54</f>
        <v>0.4896906657998808</v>
      </c>
      <c r="J55">
        <f>E55/$H54</f>
        <v>0.15383281867923507</v>
      </c>
      <c r="K55">
        <f>ABS((I54+J54)-(I55+J55))</f>
        <v>0.28704696895823179</v>
      </c>
      <c r="L55">
        <f>IF(K54&lt;0.05,1,0)</f>
        <v>0</v>
      </c>
    </row>
    <row r="56" spans="1:12" x14ac:dyDescent="0.2">
      <c r="A56" t="s">
        <v>2621</v>
      </c>
      <c r="B56" t="s">
        <v>138</v>
      </c>
      <c r="C56">
        <v>0</v>
      </c>
      <c r="D56">
        <v>34153</v>
      </c>
      <c r="E56">
        <v>7856</v>
      </c>
      <c r="F56">
        <v>1</v>
      </c>
      <c r="G56">
        <v>1</v>
      </c>
      <c r="H56">
        <f>SUM(D56:E57)</f>
        <v>95562</v>
      </c>
      <c r="I56">
        <f>D56/$H56</f>
        <v>0.35739101316422844</v>
      </c>
      <c r="J56">
        <f>E56/$H56</f>
        <v>8.2208409200309751E-2</v>
      </c>
      <c r="K56">
        <f>ABS((I56+J56)-(I57+J57))</f>
        <v>0.12080115527092361</v>
      </c>
      <c r="L56">
        <f>IF(K56&lt;0.05,1,0)</f>
        <v>0</v>
      </c>
    </row>
    <row r="57" spans="1:12" x14ac:dyDescent="0.2">
      <c r="A57" t="s">
        <v>2621</v>
      </c>
      <c r="B57" t="s">
        <v>139</v>
      </c>
      <c r="C57">
        <v>1</v>
      </c>
      <c r="D57">
        <v>40628</v>
      </c>
      <c r="E57">
        <v>12925</v>
      </c>
      <c r="F57">
        <v>0</v>
      </c>
      <c r="G57">
        <v>0</v>
      </c>
      <c r="H57">
        <f>SUM(D56:E57)</f>
        <v>95562</v>
      </c>
      <c r="I57">
        <f>D57/$H56</f>
        <v>0.42514807140913752</v>
      </c>
      <c r="J57">
        <f>E57/$H56</f>
        <v>0.13525250622632426</v>
      </c>
      <c r="K57">
        <f>ABS((I56+J56)-(I57+J57))</f>
        <v>0.12080115527092361</v>
      </c>
      <c r="L57">
        <f>IF(K56&lt;0.05,1,0)</f>
        <v>0</v>
      </c>
    </row>
    <row r="58" spans="1:12" x14ac:dyDescent="0.2">
      <c r="A58" t="s">
        <v>2623</v>
      </c>
      <c r="B58" t="s">
        <v>144</v>
      </c>
      <c r="C58">
        <v>0</v>
      </c>
      <c r="D58">
        <v>25768</v>
      </c>
      <c r="E58">
        <v>4215</v>
      </c>
      <c r="F58">
        <v>0</v>
      </c>
      <c r="G58">
        <v>1</v>
      </c>
      <c r="H58">
        <f>SUM(D58:E59)</f>
        <v>81875</v>
      </c>
      <c r="I58">
        <f>D58/$H58</f>
        <v>0.31472366412213743</v>
      </c>
      <c r="J58">
        <f>E58/$H58</f>
        <v>5.1480916030534354E-2</v>
      </c>
      <c r="K58">
        <f>ABS((I58+J58)-(I59+J59))</f>
        <v>0.26759083969465647</v>
      </c>
      <c r="L58">
        <f>IF(K58&lt;0.05,1,0)</f>
        <v>0</v>
      </c>
    </row>
    <row r="59" spans="1:12" x14ac:dyDescent="0.2">
      <c r="A59" t="s">
        <v>2623</v>
      </c>
      <c r="B59" t="s">
        <v>145</v>
      </c>
      <c r="C59">
        <v>1</v>
      </c>
      <c r="D59">
        <v>40680</v>
      </c>
      <c r="E59">
        <v>11212</v>
      </c>
      <c r="F59">
        <v>1</v>
      </c>
      <c r="G59">
        <v>0</v>
      </c>
      <c r="H59">
        <f>SUM(D58:E59)</f>
        <v>81875</v>
      </c>
      <c r="I59">
        <f>D59/$H58</f>
        <v>0.49685496183206107</v>
      </c>
      <c r="J59">
        <f>E59/$H58</f>
        <v>0.13694045801526716</v>
      </c>
      <c r="K59">
        <f>ABS((I58+J58)-(I59+J59))</f>
        <v>0.26759083969465647</v>
      </c>
      <c r="L59">
        <f>IF(K58&lt;0.05,1,0)</f>
        <v>0</v>
      </c>
    </row>
    <row r="60" spans="1:12" x14ac:dyDescent="0.2">
      <c r="A60" t="s">
        <v>2625</v>
      </c>
      <c r="B60" t="s">
        <v>570</v>
      </c>
      <c r="C60">
        <v>0</v>
      </c>
      <c r="D60">
        <v>24024</v>
      </c>
      <c r="E60">
        <v>3956</v>
      </c>
      <c r="F60">
        <v>0</v>
      </c>
      <c r="G60">
        <v>1</v>
      </c>
      <c r="H60">
        <f>SUM(D60:E61)</f>
        <v>74050</v>
      </c>
      <c r="I60">
        <f>D60/$H60</f>
        <v>0.32442943956785958</v>
      </c>
      <c r="J60">
        <f>E60/$H60</f>
        <v>5.3423362592842673E-2</v>
      </c>
      <c r="K60">
        <f>ABS((I60+J60)-(I61+J61))</f>
        <v>0.24429439567859557</v>
      </c>
      <c r="L60">
        <f>IF(K60&lt;0.05,1,0)</f>
        <v>0</v>
      </c>
    </row>
    <row r="61" spans="1:12" x14ac:dyDescent="0.2">
      <c r="A61" t="s">
        <v>2625</v>
      </c>
      <c r="B61" t="s">
        <v>152</v>
      </c>
      <c r="C61">
        <v>1</v>
      </c>
      <c r="D61">
        <v>39842</v>
      </c>
      <c r="E61">
        <v>6228</v>
      </c>
      <c r="F61">
        <v>1</v>
      </c>
      <c r="G61">
        <v>0</v>
      </c>
      <c r="H61">
        <f>SUM(D60:E61)</f>
        <v>74050</v>
      </c>
      <c r="I61">
        <f>D61/$H60</f>
        <v>0.53804186360567186</v>
      </c>
      <c r="J61">
        <f>E61/$H60</f>
        <v>8.4105334233625928E-2</v>
      </c>
      <c r="K61">
        <f>ABS((I60+J60)-(I61+J61))</f>
        <v>0.24429439567859557</v>
      </c>
      <c r="L61">
        <f>IF(K60&lt;0.05,1,0)</f>
        <v>0</v>
      </c>
    </row>
    <row r="62" spans="1:12" x14ac:dyDescent="0.2">
      <c r="A62" t="s">
        <v>2626</v>
      </c>
      <c r="B62" t="s">
        <v>157</v>
      </c>
      <c r="C62">
        <v>0</v>
      </c>
      <c r="D62">
        <v>34777</v>
      </c>
      <c r="E62">
        <v>3847</v>
      </c>
      <c r="F62">
        <v>1</v>
      </c>
      <c r="G62">
        <v>1</v>
      </c>
      <c r="H62">
        <f>SUM(D62:E63)</f>
        <v>93498</v>
      </c>
      <c r="I62">
        <f>D62/$H62</f>
        <v>0.37195448030973927</v>
      </c>
      <c r="J62">
        <f>E62/$H62</f>
        <v>4.1145265139361273E-2</v>
      </c>
      <c r="K62">
        <f>ABS((I62+J62)-(I63+J63))</f>
        <v>0.17380050910179889</v>
      </c>
      <c r="L62">
        <f>IF(K62&lt;0.05,1,0)</f>
        <v>0</v>
      </c>
    </row>
    <row r="63" spans="1:12" x14ac:dyDescent="0.2">
      <c r="A63" t="s">
        <v>2626</v>
      </c>
      <c r="B63" t="s">
        <v>571</v>
      </c>
      <c r="C63">
        <v>1</v>
      </c>
      <c r="D63">
        <v>43270</v>
      </c>
      <c r="E63">
        <v>11604</v>
      </c>
      <c r="F63">
        <v>0</v>
      </c>
      <c r="G63">
        <v>0</v>
      </c>
      <c r="H63">
        <f>SUM(D62:E63)</f>
        <v>93498</v>
      </c>
      <c r="I63">
        <f>D63/$H62</f>
        <v>0.46279064792829794</v>
      </c>
      <c r="J63">
        <f>E63/$H62</f>
        <v>0.12410960662260155</v>
      </c>
      <c r="K63">
        <f>ABS((I62+J62)-(I63+J63))</f>
        <v>0.17380050910179889</v>
      </c>
      <c r="L63">
        <f>IF(K62&lt;0.05,1,0)</f>
        <v>0</v>
      </c>
    </row>
    <row r="64" spans="1:12" x14ac:dyDescent="0.2">
      <c r="A64" t="s">
        <v>2627</v>
      </c>
      <c r="B64" t="s">
        <v>572</v>
      </c>
      <c r="C64">
        <v>1</v>
      </c>
      <c r="D64">
        <v>22419</v>
      </c>
      <c r="E64">
        <v>3996</v>
      </c>
      <c r="F64">
        <v>0</v>
      </c>
      <c r="G64">
        <v>1</v>
      </c>
      <c r="H64">
        <f>SUM(D64:E65)</f>
        <v>51381</v>
      </c>
      <c r="I64">
        <f>D64/$H64</f>
        <v>0.43632860395866174</v>
      </c>
      <c r="J64">
        <f>E64/$H64</f>
        <v>7.7771939043615346E-2</v>
      </c>
      <c r="K64">
        <f>ABS((I64+J64)-(I65+J65))</f>
        <v>2.8201086004554232E-2</v>
      </c>
      <c r="L64">
        <f>IF(K64&lt;0.05,1,0)</f>
        <v>1</v>
      </c>
    </row>
    <row r="65" spans="1:12" x14ac:dyDescent="0.2">
      <c r="A65" t="s">
        <v>2627</v>
      </c>
      <c r="B65" t="s">
        <v>573</v>
      </c>
      <c r="C65">
        <v>0</v>
      </c>
      <c r="D65">
        <v>24966</v>
      </c>
      <c r="E65">
        <v>0</v>
      </c>
      <c r="F65">
        <v>0</v>
      </c>
      <c r="G65">
        <v>0</v>
      </c>
      <c r="H65">
        <f>SUM(D64:E65)</f>
        <v>51381</v>
      </c>
      <c r="I65">
        <f>D65/$H64</f>
        <v>0.48589945699772291</v>
      </c>
      <c r="J65">
        <f>E65/$H64</f>
        <v>0</v>
      </c>
      <c r="K65">
        <f>ABS((I64+J64)-(I65+J65))</f>
        <v>2.8201086004554232E-2</v>
      </c>
      <c r="L65">
        <f>IF(K64&lt;0.05,1,0)</f>
        <v>1</v>
      </c>
    </row>
    <row r="66" spans="1:12" x14ac:dyDescent="0.2">
      <c r="A66" t="s">
        <v>2628</v>
      </c>
      <c r="B66" t="s">
        <v>576</v>
      </c>
      <c r="C66">
        <v>0</v>
      </c>
      <c r="D66">
        <v>23632</v>
      </c>
      <c r="E66">
        <v>3204</v>
      </c>
      <c r="F66">
        <v>0</v>
      </c>
      <c r="G66">
        <v>1</v>
      </c>
      <c r="H66">
        <f>SUM(D66:E67)</f>
        <v>78547</v>
      </c>
      <c r="I66">
        <f>D66/$H66</f>
        <v>0.30086445058372696</v>
      </c>
      <c r="J66">
        <f>E66/$H66</f>
        <v>4.07908640686468E-2</v>
      </c>
      <c r="K66">
        <f>ABS((I66+J66)-(I67+J67))</f>
        <v>0.31668937069525249</v>
      </c>
      <c r="L66">
        <f>IF(K66&lt;0.05,1,0)</f>
        <v>0</v>
      </c>
    </row>
    <row r="67" spans="1:12" x14ac:dyDescent="0.2">
      <c r="A67" t="s">
        <v>2628</v>
      </c>
      <c r="B67" t="s">
        <v>169</v>
      </c>
      <c r="C67">
        <v>1</v>
      </c>
      <c r="D67">
        <v>38845</v>
      </c>
      <c r="E67">
        <v>12866</v>
      </c>
      <c r="F67">
        <v>1</v>
      </c>
      <c r="G67">
        <v>0</v>
      </c>
      <c r="H67">
        <f>SUM(D66:E67)</f>
        <v>78547</v>
      </c>
      <c r="I67">
        <f>D67/$H66</f>
        <v>0.49454466752390286</v>
      </c>
      <c r="J67">
        <f>E67/$H66</f>
        <v>0.16380001782372339</v>
      </c>
      <c r="K67">
        <f>ABS((I66+J66)-(I67+J67))</f>
        <v>0.31668937069525249</v>
      </c>
      <c r="L67">
        <f>IF(K66&lt;0.05,1,0)</f>
        <v>0</v>
      </c>
    </row>
    <row r="68" spans="1:12" x14ac:dyDescent="0.2">
      <c r="A68" t="s">
        <v>2629</v>
      </c>
      <c r="B68" t="s">
        <v>577</v>
      </c>
      <c r="C68">
        <v>0</v>
      </c>
      <c r="D68">
        <v>21678</v>
      </c>
      <c r="E68">
        <v>0</v>
      </c>
      <c r="F68">
        <v>0</v>
      </c>
      <c r="G68">
        <v>1</v>
      </c>
      <c r="H68">
        <f>SUM(D68:E69)</f>
        <v>69284</v>
      </c>
      <c r="I68">
        <f>D68/$H68</f>
        <v>0.31288609202701922</v>
      </c>
      <c r="J68">
        <f>E68/$H68</f>
        <v>0</v>
      </c>
      <c r="K68">
        <f>ABS((I68+J68)-(I69+J69))</f>
        <v>0.37422781594596155</v>
      </c>
      <c r="L68">
        <f>IF(K68&lt;0.05,1,0)</f>
        <v>0</v>
      </c>
    </row>
    <row r="69" spans="1:12" x14ac:dyDescent="0.2">
      <c r="A69" t="s">
        <v>2629</v>
      </c>
      <c r="B69" t="s">
        <v>578</v>
      </c>
      <c r="C69">
        <v>1</v>
      </c>
      <c r="D69">
        <v>35914</v>
      </c>
      <c r="E69">
        <v>11692</v>
      </c>
      <c r="F69">
        <v>0</v>
      </c>
      <c r="G69">
        <v>0</v>
      </c>
      <c r="H69">
        <f>SUM(D68:E69)</f>
        <v>69284</v>
      </c>
      <c r="I69">
        <f>D69/$H68</f>
        <v>0.51835921713526933</v>
      </c>
      <c r="J69">
        <f>E69/$H68</f>
        <v>0.16875469083771144</v>
      </c>
      <c r="K69">
        <f>ABS((I68+J68)-(I69+J69))</f>
        <v>0.37422781594596155</v>
      </c>
      <c r="L69">
        <f>IF(K68&lt;0.05,1,0)</f>
        <v>0</v>
      </c>
    </row>
    <row r="70" spans="1:12" x14ac:dyDescent="0.2">
      <c r="A70" t="s">
        <v>2638</v>
      </c>
      <c r="B70" t="s">
        <v>174</v>
      </c>
      <c r="C70">
        <v>1</v>
      </c>
      <c r="D70">
        <v>36778</v>
      </c>
      <c r="E70">
        <v>5500</v>
      </c>
      <c r="F70">
        <v>1</v>
      </c>
      <c r="G70">
        <v>1</v>
      </c>
      <c r="H70">
        <f>SUM(D70:E71)</f>
        <v>54251</v>
      </c>
      <c r="I70">
        <f>D70/$H70</f>
        <v>0.67792298759469871</v>
      </c>
      <c r="J70">
        <f>E70/$H70</f>
        <v>0.10138061971207904</v>
      </c>
      <c r="K70">
        <f>ABS((I70+J70)-(I71+J71))</f>
        <v>0.55860721461355545</v>
      </c>
      <c r="L70">
        <f>IF(K70&lt;0.05,1,0)</f>
        <v>0</v>
      </c>
    </row>
    <row r="71" spans="1:12" x14ac:dyDescent="0.2">
      <c r="A71" t="s">
        <v>2638</v>
      </c>
      <c r="B71" t="s">
        <v>580</v>
      </c>
      <c r="C71">
        <v>0</v>
      </c>
      <c r="D71">
        <v>8538</v>
      </c>
      <c r="E71">
        <v>3435</v>
      </c>
      <c r="F71">
        <v>0</v>
      </c>
      <c r="G71">
        <v>0</v>
      </c>
      <c r="H71">
        <f>SUM(D70:E71)</f>
        <v>54251</v>
      </c>
      <c r="I71">
        <f>D71/$H70</f>
        <v>0.15737958747304198</v>
      </c>
      <c r="J71">
        <f>E71/$H70</f>
        <v>6.3316805220180267E-2</v>
      </c>
      <c r="K71">
        <f>ABS((I70+J70)-(I71+J71))</f>
        <v>0.55860721461355545</v>
      </c>
      <c r="L71">
        <f>IF(K70&lt;0.05,1,0)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-0.249977111117893"/>
  </sheetPr>
  <dimension ref="A1:L159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2.1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2446</v>
      </c>
      <c r="B2" t="s">
        <v>585</v>
      </c>
      <c r="C2">
        <v>0</v>
      </c>
      <c r="D2">
        <v>11011</v>
      </c>
      <c r="E2">
        <v>2102</v>
      </c>
      <c r="F2">
        <v>0</v>
      </c>
      <c r="G2">
        <v>1</v>
      </c>
      <c r="H2">
        <f>SUM(D2:E3)</f>
        <v>35447</v>
      </c>
      <c r="I2">
        <f>D2/$H2</f>
        <v>0.31063277569328857</v>
      </c>
      <c r="J2">
        <f>E2/$H2</f>
        <v>5.9299799700961997E-2</v>
      </c>
      <c r="K2">
        <f>ABS((I2+J2)-(I3+J3))</f>
        <v>0.26013484921149893</v>
      </c>
      <c r="L2">
        <f>IF(K2&lt;0.05,1,0)</f>
        <v>0</v>
      </c>
    </row>
    <row r="3" spans="1:12" x14ac:dyDescent="0.2">
      <c r="A3" t="s">
        <v>2446</v>
      </c>
      <c r="B3" t="s">
        <v>586</v>
      </c>
      <c r="C3">
        <v>1</v>
      </c>
      <c r="D3">
        <v>18152</v>
      </c>
      <c r="E3">
        <v>4182</v>
      </c>
      <c r="F3">
        <v>0</v>
      </c>
      <c r="G3">
        <v>0</v>
      </c>
      <c r="H3">
        <f>SUM(D2:E3)</f>
        <v>35447</v>
      </c>
      <c r="I3">
        <f>D3/$H2</f>
        <v>0.51208847011030556</v>
      </c>
      <c r="J3">
        <f>E3/$H2</f>
        <v>0.11797895449544391</v>
      </c>
      <c r="K3">
        <f>ABS((I2+J2)-(I3+J3))</f>
        <v>0.26013484921149893</v>
      </c>
      <c r="L3">
        <f>IF(K2&lt;0.05,1,0)</f>
        <v>0</v>
      </c>
    </row>
    <row r="4" spans="1:12" x14ac:dyDescent="0.2">
      <c r="A4" t="s">
        <v>2630</v>
      </c>
      <c r="B4" t="s">
        <v>181</v>
      </c>
      <c r="C4">
        <v>0</v>
      </c>
      <c r="D4">
        <v>10352</v>
      </c>
      <c r="E4">
        <v>1357</v>
      </c>
      <c r="F4">
        <v>1</v>
      </c>
      <c r="G4">
        <v>1</v>
      </c>
      <c r="H4">
        <f>SUM(D4:E5)</f>
        <v>23942</v>
      </c>
      <c r="I4">
        <f>D4/$H4</f>
        <v>0.43237824743129227</v>
      </c>
      <c r="J4">
        <f>E4/$H4</f>
        <v>5.6678640046779714E-2</v>
      </c>
      <c r="K4">
        <f>ABS((I4+J4)-(I5+J5))</f>
        <v>2.1886225043855956E-2</v>
      </c>
      <c r="L4">
        <f>IF(K4&lt;0.05,1,0)</f>
        <v>1</v>
      </c>
    </row>
    <row r="5" spans="1:12" x14ac:dyDescent="0.2">
      <c r="A5" t="s">
        <v>2630</v>
      </c>
      <c r="B5" t="s">
        <v>182</v>
      </c>
      <c r="C5">
        <v>1</v>
      </c>
      <c r="D5">
        <v>9386</v>
      </c>
      <c r="E5">
        <v>2847</v>
      </c>
      <c r="F5">
        <v>0</v>
      </c>
      <c r="G5">
        <v>0</v>
      </c>
      <c r="H5">
        <f>SUM(D4:E5)</f>
        <v>23942</v>
      </c>
      <c r="I5">
        <f>D5/$H4</f>
        <v>0.39203074095731349</v>
      </c>
      <c r="J5">
        <f>E5/$H4</f>
        <v>0.11891237156461448</v>
      </c>
      <c r="K5">
        <f>ABS((I4+J4)-(I5+J5))</f>
        <v>2.1886225043855956E-2</v>
      </c>
      <c r="L5">
        <f>IF(K4&lt;0.05,1,0)</f>
        <v>1</v>
      </c>
    </row>
    <row r="6" spans="1:12" x14ac:dyDescent="0.2">
      <c r="A6" t="s">
        <v>2447</v>
      </c>
      <c r="B6" t="s">
        <v>183</v>
      </c>
      <c r="C6">
        <v>1</v>
      </c>
      <c r="D6">
        <v>14229</v>
      </c>
      <c r="E6">
        <v>2154</v>
      </c>
      <c r="F6">
        <v>1</v>
      </c>
      <c r="G6">
        <v>1</v>
      </c>
      <c r="H6">
        <f>SUM(D6:E7)</f>
        <v>28211</v>
      </c>
      <c r="I6">
        <f>D6/$H6</f>
        <v>0.50437772500088618</v>
      </c>
      <c r="J6">
        <f>E6/$H6</f>
        <v>7.6353195562014822E-2</v>
      </c>
      <c r="K6">
        <f>ABS((I6+J6)-(I7+J7))</f>
        <v>0.16146184112580197</v>
      </c>
      <c r="L6">
        <f>IF(K6&lt;0.05,1,0)</f>
        <v>0</v>
      </c>
    </row>
    <row r="7" spans="1:12" x14ac:dyDescent="0.2">
      <c r="A7" t="s">
        <v>2447</v>
      </c>
      <c r="B7" t="s">
        <v>587</v>
      </c>
      <c r="C7">
        <v>0</v>
      </c>
      <c r="D7">
        <v>9491</v>
      </c>
      <c r="E7">
        <v>2337</v>
      </c>
      <c r="F7">
        <v>0</v>
      </c>
      <c r="G7">
        <v>0</v>
      </c>
      <c r="H7">
        <f>SUM(D6:E7)</f>
        <v>28211</v>
      </c>
      <c r="I7">
        <f>D7/$H6</f>
        <v>0.33642905249725286</v>
      </c>
      <c r="J7">
        <f>E7/$H6</f>
        <v>8.2840026939846156E-2</v>
      </c>
      <c r="K7">
        <f>ABS((I6+J6)-(I7+J7))</f>
        <v>0.16146184112580197</v>
      </c>
      <c r="L7">
        <f>IF(K6&lt;0.05,1,0)</f>
        <v>0</v>
      </c>
    </row>
    <row r="8" spans="1:12" x14ac:dyDescent="0.2">
      <c r="A8" t="s">
        <v>2605</v>
      </c>
      <c r="B8" t="s">
        <v>588</v>
      </c>
      <c r="C8">
        <v>0</v>
      </c>
      <c r="D8">
        <v>8365</v>
      </c>
      <c r="E8">
        <v>0</v>
      </c>
      <c r="F8">
        <v>0</v>
      </c>
      <c r="G8">
        <v>1</v>
      </c>
      <c r="H8">
        <f>SUM(D8:E9)</f>
        <v>25333</v>
      </c>
      <c r="I8">
        <f>D8/$H8</f>
        <v>0.33020171318043656</v>
      </c>
      <c r="J8">
        <f>E8/$H8</f>
        <v>0</v>
      </c>
      <c r="K8">
        <f>ABS((I8+J8)-(I9+J9))</f>
        <v>0.33959657363912688</v>
      </c>
      <c r="L8">
        <f>IF(K8&lt;0.05,1,0)</f>
        <v>0</v>
      </c>
    </row>
    <row r="9" spans="1:12" x14ac:dyDescent="0.2">
      <c r="A9" t="s">
        <v>2605</v>
      </c>
      <c r="B9" t="s">
        <v>187</v>
      </c>
      <c r="C9">
        <v>1</v>
      </c>
      <c r="D9">
        <v>12883</v>
      </c>
      <c r="E9">
        <v>4085</v>
      </c>
      <c r="F9">
        <v>1</v>
      </c>
      <c r="G9">
        <v>0</v>
      </c>
      <c r="H9">
        <f>SUM(D8:E9)</f>
        <v>25333</v>
      </c>
      <c r="I9">
        <f>D9/$H8</f>
        <v>0.50854616508111949</v>
      </c>
      <c r="J9">
        <f>E9/$H8</f>
        <v>0.16125212173844392</v>
      </c>
      <c r="K9">
        <f>ABS((I8+J8)-(I9+J9))</f>
        <v>0.33959657363912688</v>
      </c>
      <c r="L9">
        <f>IF(K8&lt;0.05,1,0)</f>
        <v>0</v>
      </c>
    </row>
    <row r="10" spans="1:12" x14ac:dyDescent="0.2">
      <c r="A10" t="s">
        <v>2448</v>
      </c>
      <c r="B10" t="s">
        <v>188</v>
      </c>
      <c r="C10">
        <v>1</v>
      </c>
      <c r="D10">
        <v>8626</v>
      </c>
      <c r="E10">
        <v>811</v>
      </c>
      <c r="F10">
        <v>1</v>
      </c>
      <c r="G10">
        <v>1</v>
      </c>
      <c r="H10">
        <f>SUM(D10:E11)</f>
        <v>13769</v>
      </c>
      <c r="I10">
        <f>D10/$H10</f>
        <v>0.6264797734040235</v>
      </c>
      <c r="J10">
        <f>E10/$H10</f>
        <v>5.8900428498801657E-2</v>
      </c>
      <c r="K10">
        <f>ABS((I10+J10)-(I11+J11))</f>
        <v>0.37076040380565028</v>
      </c>
      <c r="L10">
        <f>IF(K10&lt;0.05,1,0)</f>
        <v>0</v>
      </c>
    </row>
    <row r="11" spans="1:12" x14ac:dyDescent="0.2">
      <c r="A11" t="s">
        <v>2448</v>
      </c>
      <c r="B11" t="s">
        <v>590</v>
      </c>
      <c r="C11">
        <v>0</v>
      </c>
      <c r="D11">
        <v>3367</v>
      </c>
      <c r="E11">
        <v>965</v>
      </c>
      <c r="F11">
        <v>0</v>
      </c>
      <c r="G11">
        <v>0</v>
      </c>
      <c r="H11">
        <f>SUM(D10:E11)</f>
        <v>13769</v>
      </c>
      <c r="I11">
        <f>D11/$H10</f>
        <v>0.24453482460599898</v>
      </c>
      <c r="J11">
        <f>E11/$H10</f>
        <v>7.0084973491175831E-2</v>
      </c>
      <c r="K11">
        <f>ABS((I10+J10)-(I11+J11))</f>
        <v>0.37076040380565028</v>
      </c>
      <c r="L11">
        <f>IF(K10&lt;0.05,1,0)</f>
        <v>0</v>
      </c>
    </row>
    <row r="12" spans="1:12" x14ac:dyDescent="0.2">
      <c r="A12" t="s">
        <v>2631</v>
      </c>
      <c r="B12" t="s">
        <v>592</v>
      </c>
      <c r="C12">
        <v>0</v>
      </c>
      <c r="D12">
        <v>9162</v>
      </c>
      <c r="E12">
        <v>0</v>
      </c>
      <c r="F12">
        <v>0</v>
      </c>
      <c r="G12">
        <v>1</v>
      </c>
      <c r="H12">
        <f>SUM(D12:E13)</f>
        <v>29999</v>
      </c>
      <c r="I12">
        <f>D12/$H12</f>
        <v>0.30541018033934464</v>
      </c>
      <c r="J12">
        <f>E12/$H12</f>
        <v>0</v>
      </c>
      <c r="K12">
        <f>ABS((I12+J12)-(I13+J13))</f>
        <v>0.38917963932131072</v>
      </c>
      <c r="L12">
        <f>IF(K12&lt;0.05,1,0)</f>
        <v>0</v>
      </c>
    </row>
    <row r="13" spans="1:12" x14ac:dyDescent="0.2">
      <c r="A13" t="s">
        <v>2631</v>
      </c>
      <c r="B13" t="s">
        <v>191</v>
      </c>
      <c r="C13">
        <v>1</v>
      </c>
      <c r="D13">
        <v>15839</v>
      </c>
      <c r="E13">
        <v>4998</v>
      </c>
      <c r="F13">
        <v>1</v>
      </c>
      <c r="G13">
        <v>0</v>
      </c>
      <c r="H13">
        <f>SUM(D12:E13)</f>
        <v>29999</v>
      </c>
      <c r="I13">
        <f>D13/$H12</f>
        <v>0.52798426614220473</v>
      </c>
      <c r="J13">
        <f>E13/$H12</f>
        <v>0.16660555351845061</v>
      </c>
      <c r="K13">
        <f>ABS((I12+J12)-(I13+J13))</f>
        <v>0.38917963932131072</v>
      </c>
      <c r="L13">
        <f>IF(K12&lt;0.05,1,0)</f>
        <v>0</v>
      </c>
    </row>
    <row r="14" spans="1:12" x14ac:dyDescent="0.2">
      <c r="A14" t="s">
        <v>2449</v>
      </c>
      <c r="B14" t="s">
        <v>593</v>
      </c>
      <c r="C14">
        <v>0</v>
      </c>
      <c r="D14">
        <v>10591</v>
      </c>
      <c r="E14">
        <v>1179</v>
      </c>
      <c r="F14">
        <v>0</v>
      </c>
      <c r="G14">
        <v>1</v>
      </c>
      <c r="H14">
        <f>SUM(D14:E15)</f>
        <v>33954</v>
      </c>
      <c r="I14">
        <f>D14/$H14</f>
        <v>0.31192201213406373</v>
      </c>
      <c r="J14">
        <f>E14/$H14</f>
        <v>3.4723449372680688E-2</v>
      </c>
      <c r="K14">
        <f>ABS((I14+J14)-(I15+J15))</f>
        <v>0.30670907698651123</v>
      </c>
      <c r="L14">
        <f>IF(K14&lt;0.05,1,0)</f>
        <v>0</v>
      </c>
    </row>
    <row r="15" spans="1:12" x14ac:dyDescent="0.2">
      <c r="A15" t="s">
        <v>2449</v>
      </c>
      <c r="B15" t="s">
        <v>193</v>
      </c>
      <c r="C15">
        <v>1</v>
      </c>
      <c r="D15">
        <v>17769</v>
      </c>
      <c r="E15">
        <v>4415</v>
      </c>
      <c r="F15">
        <v>1</v>
      </c>
      <c r="G15">
        <v>0</v>
      </c>
      <c r="H15">
        <f>SUM(D14:E15)</f>
        <v>33954</v>
      </c>
      <c r="I15">
        <f>D15/$H14</f>
        <v>0.52332567591447254</v>
      </c>
      <c r="J15">
        <f>E15/$H14</f>
        <v>0.13002886257878307</v>
      </c>
      <c r="K15">
        <f>ABS((I14+J14)-(I15+J15))</f>
        <v>0.30670907698651123</v>
      </c>
      <c r="L15">
        <f>IF(K14&lt;0.05,1,0)</f>
        <v>0</v>
      </c>
    </row>
    <row r="16" spans="1:12" x14ac:dyDescent="0.2">
      <c r="A16" t="s">
        <v>2606</v>
      </c>
      <c r="B16" t="s">
        <v>594</v>
      </c>
      <c r="C16">
        <v>0</v>
      </c>
      <c r="D16">
        <v>7507</v>
      </c>
      <c r="E16">
        <v>0</v>
      </c>
      <c r="F16">
        <v>0</v>
      </c>
      <c r="G16">
        <v>1</v>
      </c>
      <c r="H16">
        <f>SUM(D16:E17)</f>
        <v>30391</v>
      </c>
      <c r="I16">
        <f>D16/$H16</f>
        <v>0.24701391859432067</v>
      </c>
      <c r="J16">
        <f>E16/$H16</f>
        <v>0</v>
      </c>
      <c r="K16">
        <f>ABS((I16+J16)-(I17+J17))</f>
        <v>0.50597216281135859</v>
      </c>
      <c r="L16">
        <f>IF(K16&lt;0.05,1,0)</f>
        <v>0</v>
      </c>
    </row>
    <row r="17" spans="1:12" x14ac:dyDescent="0.2">
      <c r="A17" t="s">
        <v>2606</v>
      </c>
      <c r="B17" t="s">
        <v>195</v>
      </c>
      <c r="C17">
        <v>1</v>
      </c>
      <c r="D17">
        <v>18488</v>
      </c>
      <c r="E17">
        <v>4396</v>
      </c>
      <c r="F17">
        <v>1</v>
      </c>
      <c r="G17">
        <v>0</v>
      </c>
      <c r="H17">
        <f>SUM(D16:E17)</f>
        <v>30391</v>
      </c>
      <c r="I17">
        <f>D17/$H16</f>
        <v>0.60833799480109241</v>
      </c>
      <c r="J17">
        <f>E17/$H16</f>
        <v>0.14464808660458689</v>
      </c>
      <c r="K17">
        <f>ABS((I16+J16)-(I17+J17))</f>
        <v>0.50597216281135859</v>
      </c>
      <c r="L17">
        <f>IF(K16&lt;0.05,1,0)</f>
        <v>0</v>
      </c>
    </row>
    <row r="18" spans="1:12" x14ac:dyDescent="0.2">
      <c r="A18" t="s">
        <v>2450</v>
      </c>
      <c r="B18" t="s">
        <v>596</v>
      </c>
      <c r="C18">
        <v>0</v>
      </c>
      <c r="D18">
        <v>10367</v>
      </c>
      <c r="E18">
        <v>0</v>
      </c>
      <c r="F18">
        <v>0</v>
      </c>
      <c r="G18">
        <v>1</v>
      </c>
      <c r="H18">
        <f>SUM(D18:E19)</f>
        <v>26527</v>
      </c>
      <c r="I18">
        <f>D18/$H18</f>
        <v>0.39080936404418137</v>
      </c>
      <c r="J18">
        <f>E18/$H18</f>
        <v>0</v>
      </c>
      <c r="K18">
        <f>ABS((I18+J18)-(I19+J19))</f>
        <v>0.2183812719116372</v>
      </c>
      <c r="L18">
        <f>IF(K18&lt;0.05,1,0)</f>
        <v>0</v>
      </c>
    </row>
    <row r="19" spans="1:12" x14ac:dyDescent="0.2">
      <c r="A19" t="s">
        <v>2450</v>
      </c>
      <c r="B19" t="s">
        <v>197</v>
      </c>
      <c r="C19">
        <v>1</v>
      </c>
      <c r="D19">
        <v>13887</v>
      </c>
      <c r="E19">
        <v>2273</v>
      </c>
      <c r="F19">
        <v>1</v>
      </c>
      <c r="G19">
        <v>0</v>
      </c>
      <c r="H19">
        <f>SUM(D18:E19)</f>
        <v>26527</v>
      </c>
      <c r="I19">
        <f>D19/$H18</f>
        <v>0.52350435405435969</v>
      </c>
      <c r="J19">
        <f>E19/$H18</f>
        <v>8.5686281901458897E-2</v>
      </c>
      <c r="K19">
        <f>ABS((I18+J18)-(I19+J19))</f>
        <v>0.2183812719116372</v>
      </c>
      <c r="L19">
        <f>IF(K18&lt;0.05,1,0)</f>
        <v>0</v>
      </c>
    </row>
    <row r="20" spans="1:12" x14ac:dyDescent="0.2">
      <c r="A20" t="s">
        <v>2607</v>
      </c>
      <c r="B20" t="s">
        <v>597</v>
      </c>
      <c r="C20">
        <v>1</v>
      </c>
      <c r="D20">
        <v>10328</v>
      </c>
      <c r="E20">
        <v>1268</v>
      </c>
      <c r="F20">
        <v>0</v>
      </c>
      <c r="G20">
        <v>1</v>
      </c>
      <c r="H20">
        <f>SUM(D20:E21)</f>
        <v>18266</v>
      </c>
      <c r="I20">
        <f>D20/$H20</f>
        <v>0.56542209569692325</v>
      </c>
      <c r="J20">
        <f>E20/$H20</f>
        <v>6.9418591919413117E-2</v>
      </c>
      <c r="K20">
        <f>ABS((I20+J20)-(I21+J21))</f>
        <v>0.26968137523267277</v>
      </c>
      <c r="L20">
        <f>IF(K20&lt;0.05,1,0)</f>
        <v>0</v>
      </c>
    </row>
    <row r="21" spans="1:12" x14ac:dyDescent="0.2">
      <c r="A21" t="s">
        <v>2607</v>
      </c>
      <c r="B21" t="s">
        <v>267</v>
      </c>
      <c r="C21">
        <v>0</v>
      </c>
      <c r="D21">
        <v>6670</v>
      </c>
      <c r="E21">
        <v>0</v>
      </c>
      <c r="F21">
        <v>0</v>
      </c>
      <c r="G21">
        <v>0</v>
      </c>
      <c r="H21">
        <f>SUM(D20:E21)</f>
        <v>18266</v>
      </c>
      <c r="I21">
        <f>D21/$H20</f>
        <v>0.36515931238366361</v>
      </c>
      <c r="J21">
        <f>E21/$H20</f>
        <v>0</v>
      </c>
      <c r="K21">
        <f>ABS((I20+J20)-(I21+J21))</f>
        <v>0.26968137523267277</v>
      </c>
      <c r="L21">
        <f>IF(K20&lt;0.05,1,0)</f>
        <v>0</v>
      </c>
    </row>
    <row r="22" spans="1:12" x14ac:dyDescent="0.2">
      <c r="A22" t="s">
        <v>2452</v>
      </c>
      <c r="B22" t="s">
        <v>203</v>
      </c>
      <c r="C22">
        <v>1</v>
      </c>
      <c r="D22">
        <v>16071</v>
      </c>
      <c r="E22">
        <v>1616</v>
      </c>
      <c r="F22">
        <v>1</v>
      </c>
      <c r="G22">
        <v>1</v>
      </c>
      <c r="H22">
        <f>SUM(D22:E23)</f>
        <v>28977</v>
      </c>
      <c r="I22">
        <f>D22/$H22</f>
        <v>0.55461227870379959</v>
      </c>
      <c r="J22">
        <f>E22/$H22</f>
        <v>5.5768368016012697E-2</v>
      </c>
      <c r="K22">
        <f>ABS((I22+J22)-(I23+J23))</f>
        <v>0.22076129343962458</v>
      </c>
      <c r="L22">
        <f>IF(K22&lt;0.05,1,0)</f>
        <v>0</v>
      </c>
    </row>
    <row r="23" spans="1:12" x14ac:dyDescent="0.2">
      <c r="A23" t="s">
        <v>2452</v>
      </c>
      <c r="B23" t="s">
        <v>204</v>
      </c>
      <c r="C23">
        <v>0</v>
      </c>
      <c r="D23">
        <v>9920</v>
      </c>
      <c r="E23">
        <v>1370</v>
      </c>
      <c r="F23">
        <v>0</v>
      </c>
      <c r="G23">
        <v>0</v>
      </c>
      <c r="H23">
        <f>SUM(D22:E23)</f>
        <v>28977</v>
      </c>
      <c r="I23">
        <f>D23/$H22</f>
        <v>0.34234047692997893</v>
      </c>
      <c r="J23">
        <f>E23/$H22</f>
        <v>4.7278876350208783E-2</v>
      </c>
      <c r="K23">
        <f>ABS((I22+J22)-(I23+J23))</f>
        <v>0.22076129343962458</v>
      </c>
      <c r="L23">
        <f>IF(K22&lt;0.05,1,0)</f>
        <v>0</v>
      </c>
    </row>
    <row r="24" spans="1:12" x14ac:dyDescent="0.2">
      <c r="A24" t="s">
        <v>2536</v>
      </c>
      <c r="B24" t="s">
        <v>600</v>
      </c>
      <c r="C24">
        <v>0</v>
      </c>
      <c r="D24">
        <v>9798</v>
      </c>
      <c r="E24">
        <v>902</v>
      </c>
      <c r="F24">
        <v>0</v>
      </c>
      <c r="G24">
        <v>1</v>
      </c>
      <c r="H24">
        <f>SUM(D24:E25)</f>
        <v>34316</v>
      </c>
      <c r="I24">
        <f>D24/$H24</f>
        <v>0.28552278820375337</v>
      </c>
      <c r="J24">
        <f>E24/$H24</f>
        <v>2.6285114815246532E-2</v>
      </c>
      <c r="K24">
        <f>ABS((I24+J24)-(I25+J25))</f>
        <v>0.37638419396200012</v>
      </c>
      <c r="L24">
        <f>IF(K24&lt;0.05,1,0)</f>
        <v>0</v>
      </c>
    </row>
    <row r="25" spans="1:12" x14ac:dyDescent="0.2">
      <c r="A25" t="s">
        <v>2536</v>
      </c>
      <c r="B25" t="s">
        <v>208</v>
      </c>
      <c r="C25">
        <v>1</v>
      </c>
      <c r="D25">
        <v>19727</v>
      </c>
      <c r="E25">
        <v>3889</v>
      </c>
      <c r="F25">
        <v>1</v>
      </c>
      <c r="G25">
        <v>0</v>
      </c>
      <c r="H25">
        <f>SUM(D24:E25)</f>
        <v>34316</v>
      </c>
      <c r="I25">
        <f>D25/$H24</f>
        <v>0.57486303765007574</v>
      </c>
      <c r="J25">
        <f>E25/$H24</f>
        <v>0.11332905933092435</v>
      </c>
      <c r="K25">
        <f>ABS((I24+J24)-(I25+J25))</f>
        <v>0.37638419396200012</v>
      </c>
      <c r="L25">
        <f>IF(K24&lt;0.05,1,0)</f>
        <v>0</v>
      </c>
    </row>
    <row r="26" spans="1:12" x14ac:dyDescent="0.2">
      <c r="A26" t="s">
        <v>2453</v>
      </c>
      <c r="B26" t="s">
        <v>210</v>
      </c>
      <c r="C26">
        <v>0</v>
      </c>
      <c r="D26">
        <v>9801</v>
      </c>
      <c r="E26">
        <v>0</v>
      </c>
      <c r="F26">
        <v>0</v>
      </c>
      <c r="G26">
        <v>1</v>
      </c>
      <c r="H26">
        <f>SUM(D26:E27)</f>
        <v>29473</v>
      </c>
      <c r="I26">
        <f>D26/$H26</f>
        <v>0.33254164828826382</v>
      </c>
      <c r="J26">
        <f>E26/$H26</f>
        <v>0</v>
      </c>
      <c r="K26">
        <f>ABS((I26+J26)-(I27+J27))</f>
        <v>0.33491670342347224</v>
      </c>
      <c r="L26">
        <f>IF(K26&lt;0.05,1,0)</f>
        <v>0</v>
      </c>
    </row>
    <row r="27" spans="1:12" x14ac:dyDescent="0.2">
      <c r="A27" t="s">
        <v>2453</v>
      </c>
      <c r="B27" t="s">
        <v>211</v>
      </c>
      <c r="C27">
        <v>1</v>
      </c>
      <c r="D27">
        <v>16190</v>
      </c>
      <c r="E27">
        <v>3482</v>
      </c>
      <c r="F27">
        <v>1</v>
      </c>
      <c r="G27">
        <v>0</v>
      </c>
      <c r="H27">
        <f>SUM(D26:E27)</f>
        <v>29473</v>
      </c>
      <c r="I27">
        <f>D27/$H26</f>
        <v>0.54931632341465064</v>
      </c>
      <c r="J27">
        <f>E27/$H26</f>
        <v>0.11814202829708546</v>
      </c>
      <c r="K27">
        <f>ABS((I26+J26)-(I27+J27))</f>
        <v>0.33491670342347224</v>
      </c>
      <c r="L27">
        <f>IF(K26&lt;0.05,1,0)</f>
        <v>0</v>
      </c>
    </row>
    <row r="28" spans="1:12" x14ac:dyDescent="0.2">
      <c r="A28" t="s">
        <v>2537</v>
      </c>
      <c r="B28" t="s">
        <v>213</v>
      </c>
      <c r="C28">
        <v>1</v>
      </c>
      <c r="D28">
        <v>16331</v>
      </c>
      <c r="E28">
        <v>2096</v>
      </c>
      <c r="F28">
        <v>1</v>
      </c>
      <c r="G28">
        <v>1</v>
      </c>
      <c r="H28">
        <f>SUM(D28:E29)</f>
        <v>30516</v>
      </c>
      <c r="I28">
        <f>D28/$H28</f>
        <v>0.53516188229125705</v>
      </c>
      <c r="J28">
        <f>E28/$H28</f>
        <v>6.8685279853191769E-2</v>
      </c>
      <c r="K28">
        <f>ABS((I28+J28)-(I29+J29))</f>
        <v>0.20769432428889761</v>
      </c>
      <c r="L28">
        <f>IF(K28&lt;0.05,1,0)</f>
        <v>0</v>
      </c>
    </row>
    <row r="29" spans="1:12" x14ac:dyDescent="0.2">
      <c r="A29" t="s">
        <v>2537</v>
      </c>
      <c r="B29" t="s">
        <v>561</v>
      </c>
      <c r="C29">
        <v>0</v>
      </c>
      <c r="D29">
        <v>10700</v>
      </c>
      <c r="E29">
        <v>1389</v>
      </c>
      <c r="F29">
        <v>0</v>
      </c>
      <c r="G29">
        <v>0</v>
      </c>
      <c r="H29">
        <f>SUM(D28:E29)</f>
        <v>30516</v>
      </c>
      <c r="I29">
        <f>D29/$H28</f>
        <v>0.35063573207497706</v>
      </c>
      <c r="J29">
        <f>E29/$H28</f>
        <v>4.5517105780574128E-2</v>
      </c>
      <c r="K29">
        <f>ABS((I28+J28)-(I29+J29))</f>
        <v>0.20769432428889761</v>
      </c>
      <c r="L29">
        <f>IF(K28&lt;0.05,1,0)</f>
        <v>0</v>
      </c>
    </row>
    <row r="30" spans="1:12" x14ac:dyDescent="0.2">
      <c r="A30" t="s">
        <v>2588</v>
      </c>
      <c r="B30" t="s">
        <v>603</v>
      </c>
      <c r="C30">
        <v>0</v>
      </c>
      <c r="D30">
        <v>8887</v>
      </c>
      <c r="E30">
        <v>0</v>
      </c>
      <c r="F30">
        <v>0</v>
      </c>
      <c r="G30">
        <v>1</v>
      </c>
      <c r="H30">
        <f>SUM(D30:E31)</f>
        <v>28799</v>
      </c>
      <c r="I30">
        <f>D30/$H30</f>
        <v>0.30858710371887915</v>
      </c>
      <c r="J30">
        <f>E30/$H30</f>
        <v>0</v>
      </c>
      <c r="K30">
        <f>ABS((I30+J30)-(I31+J31))</f>
        <v>0.38282579256224175</v>
      </c>
      <c r="L30">
        <f>IF(K30&lt;0.05,1,0)</f>
        <v>0</v>
      </c>
    </row>
    <row r="31" spans="1:12" x14ac:dyDescent="0.2">
      <c r="A31" t="s">
        <v>2588</v>
      </c>
      <c r="B31" t="s">
        <v>216</v>
      </c>
      <c r="C31">
        <v>1</v>
      </c>
      <c r="D31">
        <v>16229</v>
      </c>
      <c r="E31">
        <v>3683</v>
      </c>
      <c r="F31">
        <v>1</v>
      </c>
      <c r="G31">
        <v>0</v>
      </c>
      <c r="H31">
        <f>SUM(D30:E31)</f>
        <v>28799</v>
      </c>
      <c r="I31">
        <f>D31/$H30</f>
        <v>0.56352651133719922</v>
      </c>
      <c r="J31">
        <f>E31/$H30</f>
        <v>0.12788638494392165</v>
      </c>
      <c r="K31">
        <f>ABS((I30+J30)-(I31+J31))</f>
        <v>0.38282579256224175</v>
      </c>
      <c r="L31">
        <f>IF(K30&lt;0.05,1,0)</f>
        <v>0</v>
      </c>
    </row>
    <row r="32" spans="1:12" x14ac:dyDescent="0.2">
      <c r="A32" t="s">
        <v>2569</v>
      </c>
      <c r="B32" t="s">
        <v>217</v>
      </c>
      <c r="C32">
        <v>1</v>
      </c>
      <c r="D32">
        <v>16513</v>
      </c>
      <c r="E32">
        <v>517</v>
      </c>
      <c r="F32">
        <v>1</v>
      </c>
      <c r="G32">
        <v>1</v>
      </c>
      <c r="H32">
        <f>SUM(D32:E33)</f>
        <v>20250</v>
      </c>
      <c r="I32">
        <f>D32/$H32</f>
        <v>0.81545679012345684</v>
      </c>
      <c r="J32">
        <f>E32/$H32</f>
        <v>2.5530864197530864E-2</v>
      </c>
      <c r="K32">
        <f>ABS((I32+J32)-(I33+J33))</f>
        <v>0.68197530864197531</v>
      </c>
      <c r="L32">
        <f>IF(K32&lt;0.05,1,0)</f>
        <v>0</v>
      </c>
    </row>
    <row r="33" spans="1:12" x14ac:dyDescent="0.2">
      <c r="A33" t="s">
        <v>2569</v>
      </c>
      <c r="B33" t="s">
        <v>51</v>
      </c>
      <c r="C33">
        <v>0</v>
      </c>
      <c r="D33">
        <v>2686</v>
      </c>
      <c r="E33">
        <v>534</v>
      </c>
      <c r="F33">
        <v>0</v>
      </c>
      <c r="G33">
        <v>0</v>
      </c>
      <c r="H33">
        <f>SUM(D32:E33)</f>
        <v>20250</v>
      </c>
      <c r="I33">
        <f>D33/$H32</f>
        <v>0.13264197530864197</v>
      </c>
      <c r="J33">
        <f>E33/$H32</f>
        <v>2.637037037037037E-2</v>
      </c>
      <c r="K33">
        <f>ABS((I32+J32)-(I33+J33))</f>
        <v>0.68197530864197531</v>
      </c>
      <c r="L33">
        <f>IF(K32&lt;0.05,1,0)</f>
        <v>0</v>
      </c>
    </row>
    <row r="34" spans="1:12" x14ac:dyDescent="0.2">
      <c r="A34" t="s">
        <v>2570</v>
      </c>
      <c r="B34" t="s">
        <v>220</v>
      </c>
      <c r="C34">
        <v>0</v>
      </c>
      <c r="D34">
        <v>8698</v>
      </c>
      <c r="E34">
        <v>823</v>
      </c>
      <c r="F34">
        <v>0</v>
      </c>
      <c r="G34">
        <v>1</v>
      </c>
      <c r="H34">
        <f>SUM(D34:E35)</f>
        <v>30715</v>
      </c>
      <c r="I34">
        <f>D34/$H34</f>
        <v>0.2831841119973954</v>
      </c>
      <c r="J34">
        <f>E34/$H34</f>
        <v>2.6794725704053394E-2</v>
      </c>
      <c r="K34">
        <f>ABS((I34+J34)-(I35+J35))</f>
        <v>0.38004232459710235</v>
      </c>
      <c r="L34">
        <f>IF(K34&lt;0.05,1,0)</f>
        <v>0</v>
      </c>
    </row>
    <row r="35" spans="1:12" x14ac:dyDescent="0.2">
      <c r="A35" t="s">
        <v>2570</v>
      </c>
      <c r="B35" t="s">
        <v>221</v>
      </c>
      <c r="C35">
        <v>1</v>
      </c>
      <c r="D35">
        <v>17704</v>
      </c>
      <c r="E35">
        <v>3490</v>
      </c>
      <c r="F35">
        <v>1</v>
      </c>
      <c r="G35">
        <v>0</v>
      </c>
      <c r="H35">
        <f>SUM(D34:E35)</f>
        <v>30715</v>
      </c>
      <c r="I35">
        <f>D35/$H34</f>
        <v>0.57639589776981925</v>
      </c>
      <c r="J35">
        <f>E35/$H34</f>
        <v>0.1136252645287319</v>
      </c>
      <c r="K35">
        <f>ABS((I34+J34)-(I35+J35))</f>
        <v>0.38004232459710235</v>
      </c>
      <c r="L35">
        <f>IF(K34&lt;0.05,1,0)</f>
        <v>0</v>
      </c>
    </row>
    <row r="36" spans="1:12" x14ac:dyDescent="0.2">
      <c r="A36" t="s">
        <v>2632</v>
      </c>
      <c r="B36" t="s">
        <v>606</v>
      </c>
      <c r="C36">
        <v>1</v>
      </c>
      <c r="D36">
        <v>15761</v>
      </c>
      <c r="E36">
        <v>1239</v>
      </c>
      <c r="F36">
        <v>0</v>
      </c>
      <c r="G36">
        <v>1</v>
      </c>
      <c r="H36">
        <f>SUM(D36:E37)</f>
        <v>31444</v>
      </c>
      <c r="I36">
        <f>D36/$H36</f>
        <v>0.50124030021625743</v>
      </c>
      <c r="J36">
        <f>E36/$H36</f>
        <v>3.9403383793410504E-2</v>
      </c>
      <c r="K36">
        <f>ABS((I36+J36)-(I37+J37))</f>
        <v>8.1287368019335837E-2</v>
      </c>
      <c r="L36">
        <f>IF(K36&lt;0.05,1,0)</f>
        <v>0</v>
      </c>
    </row>
    <row r="37" spans="1:12" x14ac:dyDescent="0.2">
      <c r="A37" t="s">
        <v>2632</v>
      </c>
      <c r="B37" t="s">
        <v>607</v>
      </c>
      <c r="C37">
        <v>0</v>
      </c>
      <c r="D37">
        <v>12884</v>
      </c>
      <c r="E37">
        <v>1560</v>
      </c>
      <c r="F37">
        <v>0</v>
      </c>
      <c r="G37">
        <v>0</v>
      </c>
      <c r="H37">
        <f>SUM(D36:E37)</f>
        <v>31444</v>
      </c>
      <c r="I37">
        <f>D37/$H36</f>
        <v>0.40974430734003309</v>
      </c>
      <c r="J37">
        <f>E37/$H36</f>
        <v>4.9612008650298946E-2</v>
      </c>
      <c r="K37">
        <f>ABS((I36+J36)-(I37+J37))</f>
        <v>8.1287368019335837E-2</v>
      </c>
      <c r="L37">
        <f>IF(K36&lt;0.05,1,0)</f>
        <v>0</v>
      </c>
    </row>
    <row r="38" spans="1:12" x14ac:dyDescent="0.2">
      <c r="A38" t="s">
        <v>2454</v>
      </c>
      <c r="B38" t="s">
        <v>610</v>
      </c>
      <c r="C38">
        <v>0</v>
      </c>
      <c r="D38">
        <v>11935</v>
      </c>
      <c r="E38">
        <v>0</v>
      </c>
      <c r="F38">
        <v>0</v>
      </c>
      <c r="G38">
        <v>1</v>
      </c>
      <c r="H38">
        <f>SUM(D38:E39)</f>
        <v>32398</v>
      </c>
      <c r="I38">
        <f>D38/$H38</f>
        <v>0.36838693746527562</v>
      </c>
      <c r="J38">
        <f>E38/$H38</f>
        <v>0</v>
      </c>
      <c r="K38">
        <f>ABS((I38+J38)-(I39+J39))</f>
        <v>0.26322612506944865</v>
      </c>
      <c r="L38">
        <f>IF(K38&lt;0.05,1,0)</f>
        <v>0</v>
      </c>
    </row>
    <row r="39" spans="1:12" x14ac:dyDescent="0.2">
      <c r="A39" t="s">
        <v>2454</v>
      </c>
      <c r="B39" t="s">
        <v>227</v>
      </c>
      <c r="C39">
        <v>1</v>
      </c>
      <c r="D39">
        <v>16887</v>
      </c>
      <c r="E39">
        <v>3576</v>
      </c>
      <c r="F39">
        <v>1</v>
      </c>
      <c r="G39">
        <v>0</v>
      </c>
      <c r="H39">
        <f>SUM(D38:E39)</f>
        <v>32398</v>
      </c>
      <c r="I39">
        <f>D39/$H38</f>
        <v>0.52123587875794797</v>
      </c>
      <c r="J39">
        <f>E39/$H38</f>
        <v>0.11037718377677634</v>
      </c>
      <c r="K39">
        <f>ABS((I38+J38)-(I39+J39))</f>
        <v>0.26322612506944865</v>
      </c>
      <c r="L39">
        <f>IF(K38&lt;0.05,1,0)</f>
        <v>0</v>
      </c>
    </row>
    <row r="40" spans="1:12" x14ac:dyDescent="0.2">
      <c r="A40" t="s">
        <v>2455</v>
      </c>
      <c r="B40" t="s">
        <v>228</v>
      </c>
      <c r="C40">
        <v>1</v>
      </c>
      <c r="D40">
        <v>14315</v>
      </c>
      <c r="E40">
        <v>1662</v>
      </c>
      <c r="F40">
        <v>1</v>
      </c>
      <c r="G40">
        <v>1</v>
      </c>
      <c r="H40">
        <f>SUM(D40:E41)</f>
        <v>26814</v>
      </c>
      <c r="I40">
        <f>D40/$H40</f>
        <v>0.53386290743641385</v>
      </c>
      <c r="J40">
        <f>E40/$H40</f>
        <v>6.1982546430968899E-2</v>
      </c>
      <c r="K40">
        <f>ABS((I40+J40)-(I41+J41))</f>
        <v>0.19169090773476549</v>
      </c>
      <c r="L40">
        <f>IF(K40&lt;0.05,1,0)</f>
        <v>0</v>
      </c>
    </row>
    <row r="41" spans="1:12" x14ac:dyDescent="0.2">
      <c r="A41" t="s">
        <v>2455</v>
      </c>
      <c r="B41" t="s">
        <v>611</v>
      </c>
      <c r="C41">
        <v>0</v>
      </c>
      <c r="D41">
        <v>9396</v>
      </c>
      <c r="E41">
        <v>1441</v>
      </c>
      <c r="F41">
        <v>0</v>
      </c>
      <c r="G41">
        <v>0</v>
      </c>
      <c r="H41">
        <f>SUM(D40:E41)</f>
        <v>26814</v>
      </c>
      <c r="I41">
        <f>D41/$H40</f>
        <v>0.35041396285522486</v>
      </c>
      <c r="J41">
        <f>E41/$H40</f>
        <v>5.3740583277392409E-2</v>
      </c>
      <c r="K41">
        <f>ABS((I40+J40)-(I41+J41))</f>
        <v>0.19169090773476549</v>
      </c>
      <c r="L41">
        <f>IF(K40&lt;0.05,1,0)</f>
        <v>0</v>
      </c>
    </row>
    <row r="42" spans="1:12" x14ac:dyDescent="0.2">
      <c r="A42" t="s">
        <v>2574</v>
      </c>
      <c r="B42" t="s">
        <v>58</v>
      </c>
      <c r="C42">
        <v>1</v>
      </c>
      <c r="D42">
        <v>5816</v>
      </c>
      <c r="E42">
        <v>476</v>
      </c>
      <c r="F42">
        <v>1</v>
      </c>
      <c r="G42">
        <v>1</v>
      </c>
      <c r="H42">
        <f>SUM(D42:E43)</f>
        <v>9369</v>
      </c>
      <c r="I42">
        <f>D42/$H42</f>
        <v>0.62077062653431525</v>
      </c>
      <c r="J42">
        <f>E42/$H42</f>
        <v>5.0805849076742446E-2</v>
      </c>
      <c r="K42">
        <f>ABS((I42+J42)-(I43+J43))</f>
        <v>0.34315295122211548</v>
      </c>
      <c r="L42">
        <f>IF(K42&lt;0.05,1,0)</f>
        <v>0</v>
      </c>
    </row>
    <row r="43" spans="1:12" x14ac:dyDescent="0.2">
      <c r="A43" t="s">
        <v>2574</v>
      </c>
      <c r="B43" t="s">
        <v>258</v>
      </c>
      <c r="C43">
        <v>0</v>
      </c>
      <c r="D43">
        <v>3077</v>
      </c>
      <c r="E43">
        <v>0</v>
      </c>
      <c r="F43">
        <v>0</v>
      </c>
      <c r="G43">
        <v>0</v>
      </c>
      <c r="H43">
        <f>SUM(D42:E43)</f>
        <v>9369</v>
      </c>
      <c r="I43">
        <f>D43/$H42</f>
        <v>0.32842352438894223</v>
      </c>
      <c r="J43">
        <f>E43/$H42</f>
        <v>0</v>
      </c>
      <c r="K43">
        <f>ABS((I42+J42)-(I43+J43))</f>
        <v>0.34315295122211548</v>
      </c>
      <c r="L43">
        <f>IF(K42&lt;0.05,1,0)</f>
        <v>0</v>
      </c>
    </row>
    <row r="44" spans="1:12" x14ac:dyDescent="0.2">
      <c r="A44" t="s">
        <v>2467</v>
      </c>
      <c r="B44" t="s">
        <v>614</v>
      </c>
      <c r="C44">
        <v>1</v>
      </c>
      <c r="D44">
        <v>11342</v>
      </c>
      <c r="E44">
        <v>1374</v>
      </c>
      <c r="F44">
        <v>0</v>
      </c>
      <c r="G44">
        <v>1</v>
      </c>
      <c r="H44">
        <f>SUM(D44:E45)</f>
        <v>13553</v>
      </c>
      <c r="I44">
        <f>D44/$H44</f>
        <v>0.83686268722792001</v>
      </c>
      <c r="J44">
        <f>E44/$H44</f>
        <v>0.10137976831697779</v>
      </c>
      <c r="K44">
        <f>ABS((I44+J44)-(I45+J45))</f>
        <v>0.87648491108979565</v>
      </c>
      <c r="L44">
        <f>IF(K44&lt;0.05,1,0)</f>
        <v>0</v>
      </c>
    </row>
    <row r="45" spans="1:12" x14ac:dyDescent="0.2">
      <c r="A45" t="s">
        <v>2467</v>
      </c>
      <c r="B45" t="s">
        <v>615</v>
      </c>
      <c r="C45">
        <v>0</v>
      </c>
      <c r="D45">
        <v>837</v>
      </c>
      <c r="E45">
        <v>0</v>
      </c>
      <c r="F45">
        <v>0</v>
      </c>
      <c r="G45">
        <v>0</v>
      </c>
      <c r="H45">
        <f>SUM(D44:E45)</f>
        <v>13553</v>
      </c>
      <c r="I45">
        <f>D45/$H44</f>
        <v>6.175754445510219E-2</v>
      </c>
      <c r="J45">
        <f>E45/$H44</f>
        <v>0</v>
      </c>
      <c r="K45">
        <f>ABS((I44+J44)-(I45+J45))</f>
        <v>0.87648491108979565</v>
      </c>
      <c r="L45">
        <f>IF(K44&lt;0.05,1,0)</f>
        <v>0</v>
      </c>
    </row>
    <row r="46" spans="1:12" x14ac:dyDescent="0.2">
      <c r="A46" t="s">
        <v>2575</v>
      </c>
      <c r="B46" t="s">
        <v>264</v>
      </c>
      <c r="C46">
        <v>1</v>
      </c>
      <c r="D46">
        <v>10704</v>
      </c>
      <c r="E46">
        <v>4473</v>
      </c>
      <c r="F46">
        <v>1</v>
      </c>
      <c r="G46">
        <v>1</v>
      </c>
      <c r="H46">
        <f>SUM(D46:E47)</f>
        <v>16849</v>
      </c>
      <c r="I46">
        <f>D46/$H46</f>
        <v>0.635289928185649</v>
      </c>
      <c r="J46">
        <f>E46/$H46</f>
        <v>0.26547569588699627</v>
      </c>
      <c r="K46">
        <f>ABS((I46+J46)-(I47+J47))</f>
        <v>0.80153124814529053</v>
      </c>
      <c r="L46">
        <f>IF(K46&lt;0.05,1,0)</f>
        <v>0</v>
      </c>
    </row>
    <row r="47" spans="1:12" x14ac:dyDescent="0.2">
      <c r="A47" t="s">
        <v>2575</v>
      </c>
      <c r="B47" t="s">
        <v>618</v>
      </c>
      <c r="C47">
        <v>0</v>
      </c>
      <c r="D47">
        <v>1672</v>
      </c>
      <c r="E47">
        <v>0</v>
      </c>
      <c r="F47">
        <v>0</v>
      </c>
      <c r="G47">
        <v>0</v>
      </c>
      <c r="H47">
        <f>SUM(D46:E47)</f>
        <v>16849</v>
      </c>
      <c r="I47">
        <f>D47/$H46</f>
        <v>9.9234375927354734E-2</v>
      </c>
      <c r="J47">
        <f>E47/$H46</f>
        <v>0</v>
      </c>
      <c r="K47">
        <f>ABS((I46+J46)-(I47+J47))</f>
        <v>0.80153124814529053</v>
      </c>
      <c r="L47">
        <f>IF(K46&lt;0.05,1,0)</f>
        <v>0</v>
      </c>
    </row>
    <row r="48" spans="1:12" x14ac:dyDescent="0.2">
      <c r="A48" t="s">
        <v>2468</v>
      </c>
      <c r="B48" t="s">
        <v>266</v>
      </c>
      <c r="C48">
        <v>1</v>
      </c>
      <c r="D48">
        <v>5823</v>
      </c>
      <c r="E48">
        <v>658</v>
      </c>
      <c r="F48">
        <v>1</v>
      </c>
      <c r="G48">
        <v>1</v>
      </c>
      <c r="H48">
        <f>SUM(D48:E49)</f>
        <v>11424</v>
      </c>
      <c r="I48">
        <f>D48/$H48</f>
        <v>0.50971638655462181</v>
      </c>
      <c r="J48">
        <f>E48/$H48</f>
        <v>5.7598039215686271E-2</v>
      </c>
      <c r="K48">
        <f>ABS((I48+J48)-(I49+J49))</f>
        <v>0.13462885154061621</v>
      </c>
      <c r="L48">
        <f>IF(K48&lt;0.05,1,0)</f>
        <v>0</v>
      </c>
    </row>
    <row r="49" spans="1:12" x14ac:dyDescent="0.2">
      <c r="A49" t="s">
        <v>2468</v>
      </c>
      <c r="B49" t="s">
        <v>268</v>
      </c>
      <c r="C49">
        <v>0</v>
      </c>
      <c r="D49">
        <v>4943</v>
      </c>
      <c r="E49">
        <v>0</v>
      </c>
      <c r="F49">
        <v>0</v>
      </c>
      <c r="G49">
        <v>0</v>
      </c>
      <c r="H49">
        <f>SUM(D48:E49)</f>
        <v>11424</v>
      </c>
      <c r="I49">
        <f>D49/$H48</f>
        <v>0.43268557422969189</v>
      </c>
      <c r="J49">
        <f>E49/$H48</f>
        <v>0</v>
      </c>
      <c r="K49">
        <f>ABS((I48+J48)-(I49+J49))</f>
        <v>0.13462885154061621</v>
      </c>
      <c r="L49">
        <f>IF(K48&lt;0.05,1,0)</f>
        <v>0</v>
      </c>
    </row>
    <row r="50" spans="1:12" x14ac:dyDescent="0.2">
      <c r="A50" t="s">
        <v>2541</v>
      </c>
      <c r="B50" t="s">
        <v>269</v>
      </c>
      <c r="C50">
        <v>1</v>
      </c>
      <c r="D50">
        <v>7861</v>
      </c>
      <c r="E50">
        <v>1140</v>
      </c>
      <c r="F50">
        <v>1</v>
      </c>
      <c r="G50">
        <v>1</v>
      </c>
      <c r="H50">
        <f>SUM(D50:E51)</f>
        <v>15421</v>
      </c>
      <c r="I50">
        <f>D50/$H50</f>
        <v>0.50975941897412624</v>
      </c>
      <c r="J50">
        <f>E50/$H50</f>
        <v>7.3925166980092077E-2</v>
      </c>
      <c r="K50">
        <f>ABS((I50+J50)-(I51+J51))</f>
        <v>0.16736917190843664</v>
      </c>
      <c r="L50">
        <f>IF(K50&lt;0.05,1,0)</f>
        <v>0</v>
      </c>
    </row>
    <row r="51" spans="1:12" x14ac:dyDescent="0.2">
      <c r="A51" t="s">
        <v>2541</v>
      </c>
      <c r="B51" t="s">
        <v>623</v>
      </c>
      <c r="C51">
        <v>0</v>
      </c>
      <c r="D51">
        <v>5149</v>
      </c>
      <c r="E51">
        <v>1271</v>
      </c>
      <c r="F51">
        <v>0</v>
      </c>
      <c r="G51">
        <v>0</v>
      </c>
      <c r="H51">
        <f>SUM(D50:E51)</f>
        <v>15421</v>
      </c>
      <c r="I51">
        <f>D51/$H50</f>
        <v>0.33389533752674921</v>
      </c>
      <c r="J51">
        <f>E51/$H50</f>
        <v>8.2420076519032492E-2</v>
      </c>
      <c r="K51">
        <f>ABS((I50+J50)-(I51+J51))</f>
        <v>0.16736917190843664</v>
      </c>
      <c r="L51">
        <f>IF(K50&lt;0.05,1,0)</f>
        <v>0</v>
      </c>
    </row>
    <row r="52" spans="1:12" x14ac:dyDescent="0.2">
      <c r="A52" t="s">
        <v>2542</v>
      </c>
      <c r="B52" t="s">
        <v>273</v>
      </c>
      <c r="C52">
        <v>1</v>
      </c>
      <c r="D52">
        <v>5851</v>
      </c>
      <c r="E52">
        <v>596</v>
      </c>
      <c r="F52">
        <v>1</v>
      </c>
      <c r="G52">
        <v>1</v>
      </c>
      <c r="H52">
        <f>SUM(D52:E53)</f>
        <v>9088</v>
      </c>
      <c r="I52">
        <f>D52/$H52</f>
        <v>0.64381602112676062</v>
      </c>
      <c r="J52">
        <f>E52/$H52</f>
        <v>6.5580985915492954E-2</v>
      </c>
      <c r="K52">
        <f>ABS((I52+J52)-(I53+J53))</f>
        <v>0.41879401408450712</v>
      </c>
      <c r="L52">
        <f>IF(K52&lt;0.05,1,0)</f>
        <v>0</v>
      </c>
    </row>
    <row r="53" spans="1:12" x14ac:dyDescent="0.2">
      <c r="A53" t="s">
        <v>2542</v>
      </c>
      <c r="B53" t="s">
        <v>624</v>
      </c>
      <c r="C53">
        <v>0</v>
      </c>
      <c r="D53">
        <v>2151</v>
      </c>
      <c r="E53">
        <v>490</v>
      </c>
      <c r="F53">
        <v>0</v>
      </c>
      <c r="G53">
        <v>0</v>
      </c>
      <c r="H53">
        <f>SUM(D52:E53)</f>
        <v>9088</v>
      </c>
      <c r="I53">
        <f>D53/$H52</f>
        <v>0.23668573943661972</v>
      </c>
      <c r="J53">
        <f>E53/$H52</f>
        <v>5.3917253521126758E-2</v>
      </c>
      <c r="K53">
        <f>ABS((I52+J52)-(I53+J53))</f>
        <v>0.41879401408450712</v>
      </c>
      <c r="L53">
        <f>IF(K52&lt;0.05,1,0)</f>
        <v>0</v>
      </c>
    </row>
    <row r="54" spans="1:12" x14ac:dyDescent="0.2">
      <c r="A54" t="s">
        <v>2469</v>
      </c>
      <c r="B54" t="s">
        <v>275</v>
      </c>
      <c r="C54">
        <v>1</v>
      </c>
      <c r="D54">
        <v>9743</v>
      </c>
      <c r="E54">
        <v>2574</v>
      </c>
      <c r="F54">
        <v>1</v>
      </c>
      <c r="G54">
        <v>1</v>
      </c>
      <c r="H54">
        <f>SUM(D54:E55)</f>
        <v>15701</v>
      </c>
      <c r="I54">
        <f>D54/$H54</f>
        <v>0.62053372396662632</v>
      </c>
      <c r="J54">
        <f>E54/$H54</f>
        <v>0.16393860263677473</v>
      </c>
      <c r="K54">
        <f>ABS((I54+J54)-(I55+J55))</f>
        <v>0.5689446532068021</v>
      </c>
      <c r="L54">
        <f>IF(K54&lt;0.05,1,0)</f>
        <v>0</v>
      </c>
    </row>
    <row r="55" spans="1:12" x14ac:dyDescent="0.2">
      <c r="A55" t="s">
        <v>2469</v>
      </c>
      <c r="B55" t="s">
        <v>625</v>
      </c>
      <c r="C55">
        <v>0</v>
      </c>
      <c r="D55">
        <v>3240</v>
      </c>
      <c r="E55">
        <v>144</v>
      </c>
      <c r="F55">
        <v>0</v>
      </c>
      <c r="G55">
        <v>0</v>
      </c>
      <c r="H55">
        <f>SUM(D54:E55)</f>
        <v>15701</v>
      </c>
      <c r="I55">
        <f>D55/$H54</f>
        <v>0.20635628303929687</v>
      </c>
      <c r="J55">
        <f>E55/$H54</f>
        <v>9.1713903573020835E-3</v>
      </c>
      <c r="K55">
        <f>ABS((I54+J54)-(I55+J55))</f>
        <v>0.5689446532068021</v>
      </c>
      <c r="L55">
        <f>IF(K54&lt;0.05,1,0)</f>
        <v>0</v>
      </c>
    </row>
    <row r="56" spans="1:12" x14ac:dyDescent="0.2">
      <c r="A56" t="s">
        <v>2470</v>
      </c>
      <c r="B56" t="s">
        <v>280</v>
      </c>
      <c r="C56">
        <v>1</v>
      </c>
      <c r="D56">
        <v>4305</v>
      </c>
      <c r="E56">
        <v>567</v>
      </c>
      <c r="F56">
        <v>1</v>
      </c>
      <c r="G56">
        <v>1</v>
      </c>
      <c r="H56">
        <f>SUM(D56:E57)</f>
        <v>6408</v>
      </c>
      <c r="I56">
        <f>D56/$H56</f>
        <v>0.67181647940074907</v>
      </c>
      <c r="J56">
        <f>E56/$H56</f>
        <v>8.8483146067415724E-2</v>
      </c>
      <c r="K56">
        <f>ABS((I56+J56)-(I57+J57))</f>
        <v>0.52059925093632953</v>
      </c>
      <c r="L56">
        <f>IF(K56&lt;0.05,1,0)</f>
        <v>0</v>
      </c>
    </row>
    <row r="57" spans="1:12" x14ac:dyDescent="0.2">
      <c r="A57" t="s">
        <v>2470</v>
      </c>
      <c r="B57" t="s">
        <v>286</v>
      </c>
      <c r="C57">
        <v>0</v>
      </c>
      <c r="D57">
        <v>1190</v>
      </c>
      <c r="E57">
        <v>346</v>
      </c>
      <c r="F57">
        <v>0</v>
      </c>
      <c r="G57">
        <v>0</v>
      </c>
      <c r="H57">
        <f>SUM(D56:E57)</f>
        <v>6408</v>
      </c>
      <c r="I57">
        <f>D57/$H56</f>
        <v>0.18570536828963796</v>
      </c>
      <c r="J57">
        <f>E57/$H56</f>
        <v>5.3995006242197253E-2</v>
      </c>
      <c r="K57">
        <f>ABS((I56+J56)-(I57+J57))</f>
        <v>0.52059925093632953</v>
      </c>
      <c r="L57">
        <f>IF(K56&lt;0.05,1,0)</f>
        <v>0</v>
      </c>
    </row>
    <row r="58" spans="1:12" x14ac:dyDescent="0.2">
      <c r="A58" t="s">
        <v>2471</v>
      </c>
      <c r="B58" t="s">
        <v>631</v>
      </c>
      <c r="C58">
        <v>1</v>
      </c>
      <c r="D58">
        <v>18421</v>
      </c>
      <c r="E58">
        <v>0</v>
      </c>
      <c r="F58">
        <v>0</v>
      </c>
      <c r="G58">
        <v>1</v>
      </c>
      <c r="H58">
        <f>SUM(D58:E59)</f>
        <v>20568</v>
      </c>
      <c r="I58">
        <f>D58/$H58</f>
        <v>0.89561454686892261</v>
      </c>
      <c r="J58">
        <f>E58/$H58</f>
        <v>0</v>
      </c>
      <c r="K58">
        <f>ABS((I58+J58)-(I59+J59))</f>
        <v>0.79122909373784522</v>
      </c>
      <c r="L58">
        <f>IF(K58&lt;0.05,1,0)</f>
        <v>0</v>
      </c>
    </row>
    <row r="59" spans="1:12" x14ac:dyDescent="0.2">
      <c r="A59" t="s">
        <v>2471</v>
      </c>
      <c r="B59" t="s">
        <v>83</v>
      </c>
      <c r="C59">
        <v>0</v>
      </c>
      <c r="D59">
        <v>1689</v>
      </c>
      <c r="E59">
        <v>458</v>
      </c>
      <c r="F59">
        <v>0</v>
      </c>
      <c r="G59">
        <v>0</v>
      </c>
      <c r="H59">
        <f>SUM(D58:E59)</f>
        <v>20568</v>
      </c>
      <c r="I59">
        <f>D59/$H58</f>
        <v>8.2117852975495911E-2</v>
      </c>
      <c r="J59">
        <f>E59/$H58</f>
        <v>2.2267600155581487E-2</v>
      </c>
      <c r="K59">
        <f>ABS((I58+J58)-(I59+J59))</f>
        <v>0.79122909373784522</v>
      </c>
      <c r="L59">
        <f>IF(K58&lt;0.05,1,0)</f>
        <v>0</v>
      </c>
    </row>
    <row r="60" spans="1:12" x14ac:dyDescent="0.2">
      <c r="A60" t="s">
        <v>2544</v>
      </c>
      <c r="B60" t="s">
        <v>63</v>
      </c>
      <c r="C60">
        <v>1</v>
      </c>
      <c r="D60">
        <v>7514</v>
      </c>
      <c r="E60">
        <v>0</v>
      </c>
      <c r="F60">
        <v>0</v>
      </c>
      <c r="G60">
        <v>1</v>
      </c>
      <c r="H60">
        <f>SUM(D60:E61)</f>
        <v>7895</v>
      </c>
      <c r="I60">
        <f>D60/$H60</f>
        <v>0.95174160861304624</v>
      </c>
      <c r="J60">
        <f>E60/$H60</f>
        <v>0</v>
      </c>
      <c r="K60">
        <f>ABS((I60+J60)-(I61+J61))</f>
        <v>0.90348321722609248</v>
      </c>
      <c r="L60">
        <f>IF(K60&lt;0.05,1,0)</f>
        <v>0</v>
      </c>
    </row>
    <row r="61" spans="1:12" x14ac:dyDescent="0.2">
      <c r="A61" t="s">
        <v>2544</v>
      </c>
      <c r="B61" t="s">
        <v>294</v>
      </c>
      <c r="C61">
        <v>0</v>
      </c>
      <c r="D61">
        <v>289</v>
      </c>
      <c r="E61">
        <v>92</v>
      </c>
      <c r="F61">
        <v>0</v>
      </c>
      <c r="G61">
        <v>0</v>
      </c>
      <c r="H61">
        <f>SUM(D60:E61)</f>
        <v>7895</v>
      </c>
      <c r="I61">
        <f>D61/$H60</f>
        <v>3.6605446485117162E-2</v>
      </c>
      <c r="J61">
        <f>E61/$H60</f>
        <v>1.1652944901836606E-2</v>
      </c>
      <c r="K61">
        <f>ABS((I60+J60)-(I61+J61))</f>
        <v>0.90348321722609248</v>
      </c>
      <c r="L61">
        <f>IF(K60&lt;0.05,1,0)</f>
        <v>0</v>
      </c>
    </row>
    <row r="62" spans="1:12" x14ac:dyDescent="0.2">
      <c r="A62" t="s">
        <v>2474</v>
      </c>
      <c r="B62" t="s">
        <v>641</v>
      </c>
      <c r="C62">
        <v>1</v>
      </c>
      <c r="D62">
        <v>11395</v>
      </c>
      <c r="E62">
        <v>0</v>
      </c>
      <c r="F62">
        <v>0</v>
      </c>
      <c r="G62">
        <v>1</v>
      </c>
      <c r="H62">
        <f>SUM(D62:E63)</f>
        <v>15474</v>
      </c>
      <c r="I62">
        <f>D62/$H62</f>
        <v>0.73639653612511313</v>
      </c>
      <c r="J62">
        <f>E62/$H62</f>
        <v>0</v>
      </c>
      <c r="K62">
        <f>ABS((I62+J62)-(I63+J63))</f>
        <v>0.47279307225022621</v>
      </c>
      <c r="L62">
        <f>IF(K62&lt;0.05,1,0)</f>
        <v>0</v>
      </c>
    </row>
    <row r="63" spans="1:12" x14ac:dyDescent="0.2">
      <c r="A63" t="s">
        <v>2474</v>
      </c>
      <c r="B63" t="s">
        <v>642</v>
      </c>
      <c r="C63">
        <v>0</v>
      </c>
      <c r="D63">
        <v>2789</v>
      </c>
      <c r="E63">
        <v>1290</v>
      </c>
      <c r="F63">
        <v>0</v>
      </c>
      <c r="G63">
        <v>0</v>
      </c>
      <c r="H63">
        <f>SUM(D62:E63)</f>
        <v>15474</v>
      </c>
      <c r="I63">
        <f>D63/$H62</f>
        <v>0.1802378182758175</v>
      </c>
      <c r="J63">
        <f>E63/$H62</f>
        <v>8.3365645599069407E-2</v>
      </c>
      <c r="K63">
        <f>ABS((I62+J62)-(I63+J63))</f>
        <v>0.47279307225022621</v>
      </c>
      <c r="L63">
        <f>IF(K62&lt;0.05,1,0)</f>
        <v>0</v>
      </c>
    </row>
    <row r="64" spans="1:12" x14ac:dyDescent="0.2">
      <c r="A64" t="s">
        <v>2547</v>
      </c>
      <c r="B64" t="s">
        <v>308</v>
      </c>
      <c r="C64">
        <v>1</v>
      </c>
      <c r="D64">
        <v>13270</v>
      </c>
      <c r="E64">
        <v>0</v>
      </c>
      <c r="F64">
        <v>1</v>
      </c>
      <c r="G64">
        <v>1</v>
      </c>
      <c r="H64">
        <f>SUM(D64:E65)</f>
        <v>14092</v>
      </c>
      <c r="I64">
        <f>D64/$H64</f>
        <v>0.94166903207493613</v>
      </c>
      <c r="J64">
        <f>E64/$H64</f>
        <v>0</v>
      </c>
      <c r="K64">
        <f>ABS((I64+J64)-(I65+J65))</f>
        <v>0.88333806414987226</v>
      </c>
      <c r="L64">
        <f>IF(K64&lt;0.05,1,0)</f>
        <v>0</v>
      </c>
    </row>
    <row r="65" spans="1:12" x14ac:dyDescent="0.2">
      <c r="A65" t="s">
        <v>2547</v>
      </c>
      <c r="B65" t="s">
        <v>643</v>
      </c>
      <c r="C65">
        <v>0</v>
      </c>
      <c r="D65">
        <v>566</v>
      </c>
      <c r="E65">
        <v>256</v>
      </c>
      <c r="F65">
        <v>0</v>
      </c>
      <c r="G65">
        <v>0</v>
      </c>
      <c r="H65">
        <f>SUM(D64:E65)</f>
        <v>14092</v>
      </c>
      <c r="I65">
        <f>D65/$H64</f>
        <v>4.0164632415554923E-2</v>
      </c>
      <c r="J65">
        <f>E65/$H64</f>
        <v>1.8166335509508941E-2</v>
      </c>
      <c r="K65">
        <f>ABS((I64+J64)-(I65+J65))</f>
        <v>0.88333806414987226</v>
      </c>
      <c r="L65">
        <f>IF(K64&lt;0.05,1,0)</f>
        <v>0</v>
      </c>
    </row>
    <row r="66" spans="1:12" x14ac:dyDescent="0.2">
      <c r="A66" t="s">
        <v>2549</v>
      </c>
      <c r="B66" t="s">
        <v>314</v>
      </c>
      <c r="C66">
        <v>1</v>
      </c>
      <c r="D66">
        <v>10963</v>
      </c>
      <c r="E66">
        <v>1076</v>
      </c>
      <c r="F66">
        <v>1</v>
      </c>
      <c r="G66">
        <v>1</v>
      </c>
      <c r="H66">
        <f>SUM(D66:E67)</f>
        <v>19258</v>
      </c>
      <c r="I66">
        <f>D66/$H66</f>
        <v>0.56926991380205627</v>
      </c>
      <c r="J66">
        <f>E66/$H66</f>
        <v>5.5872883996261294E-2</v>
      </c>
      <c r="K66">
        <f>ABS((I66+J66)-(I67+J67))</f>
        <v>0.25028559559663521</v>
      </c>
      <c r="L66">
        <f>IF(K66&lt;0.05,1,0)</f>
        <v>0</v>
      </c>
    </row>
    <row r="67" spans="1:12" x14ac:dyDescent="0.2">
      <c r="A67" t="s">
        <v>2549</v>
      </c>
      <c r="B67" t="s">
        <v>644</v>
      </c>
      <c r="C67">
        <v>0</v>
      </c>
      <c r="D67">
        <v>7219</v>
      </c>
      <c r="E67">
        <v>0</v>
      </c>
      <c r="F67">
        <v>0</v>
      </c>
      <c r="G67">
        <v>0</v>
      </c>
      <c r="H67">
        <f>SUM(D66:E67)</f>
        <v>19258</v>
      </c>
      <c r="I67">
        <f>D67/$H66</f>
        <v>0.37485720220168239</v>
      </c>
      <c r="J67">
        <f>E67/$H66</f>
        <v>0</v>
      </c>
      <c r="K67">
        <f>ABS((I66+J66)-(I67+J67))</f>
        <v>0.25028559559663521</v>
      </c>
      <c r="L67">
        <f>IF(K66&lt;0.05,1,0)</f>
        <v>0</v>
      </c>
    </row>
    <row r="68" spans="1:12" x14ac:dyDescent="0.2">
      <c r="A68" t="s">
        <v>2475</v>
      </c>
      <c r="B68" t="s">
        <v>647</v>
      </c>
      <c r="C68">
        <v>0</v>
      </c>
      <c r="D68">
        <v>4788</v>
      </c>
      <c r="E68">
        <v>680</v>
      </c>
      <c r="F68">
        <v>0</v>
      </c>
      <c r="G68">
        <v>1</v>
      </c>
      <c r="H68">
        <f>SUM(D68:E69)</f>
        <v>20519</v>
      </c>
      <c r="I68">
        <f>D68/$H68</f>
        <v>0.23334470490764658</v>
      </c>
      <c r="J68">
        <f>E68/$H68</f>
        <v>3.3140016570008285E-2</v>
      </c>
      <c r="K68">
        <f>ABS((I68+J68)-(I69+J69))</f>
        <v>0.46703055704469021</v>
      </c>
      <c r="L68">
        <f>IF(K68&lt;0.05,1,0)</f>
        <v>0</v>
      </c>
    </row>
    <row r="69" spans="1:12" x14ac:dyDescent="0.2">
      <c r="A69" t="s">
        <v>2475</v>
      </c>
      <c r="B69" t="s">
        <v>318</v>
      </c>
      <c r="C69">
        <v>1</v>
      </c>
      <c r="D69">
        <v>12112</v>
      </c>
      <c r="E69">
        <v>2939</v>
      </c>
      <c r="F69">
        <v>1</v>
      </c>
      <c r="G69">
        <v>0</v>
      </c>
      <c r="H69">
        <f>SUM(D68:E69)</f>
        <v>20519</v>
      </c>
      <c r="I69">
        <f>D69/$H68</f>
        <v>0.59028217749402989</v>
      </c>
      <c r="J69">
        <f>E69/$H68</f>
        <v>0.14323310102831521</v>
      </c>
      <c r="K69">
        <f>ABS((I68+J68)-(I69+J69))</f>
        <v>0.46703055704469021</v>
      </c>
      <c r="L69">
        <f>IF(K68&lt;0.05,1,0)</f>
        <v>0</v>
      </c>
    </row>
    <row r="70" spans="1:12" x14ac:dyDescent="0.2">
      <c r="A70" t="s">
        <v>2476</v>
      </c>
      <c r="B70" t="s">
        <v>319</v>
      </c>
      <c r="C70">
        <v>1</v>
      </c>
      <c r="D70">
        <v>9978</v>
      </c>
      <c r="E70">
        <v>1477</v>
      </c>
      <c r="F70">
        <v>1</v>
      </c>
      <c r="G70">
        <v>1</v>
      </c>
      <c r="H70">
        <f>SUM(D70:E71)</f>
        <v>13897</v>
      </c>
      <c r="I70">
        <f>D70/$H70</f>
        <v>0.71799668993307908</v>
      </c>
      <c r="J70">
        <f>E70/$H70</f>
        <v>0.10628193135209038</v>
      </c>
      <c r="K70">
        <f>ABS((I70+J70)-(I71+J71))</f>
        <v>0.64855724257033898</v>
      </c>
      <c r="L70">
        <f>IF(K70&lt;0.05,1,0)</f>
        <v>0</v>
      </c>
    </row>
    <row r="71" spans="1:12" x14ac:dyDescent="0.2">
      <c r="A71" t="s">
        <v>2476</v>
      </c>
      <c r="B71" t="s">
        <v>648</v>
      </c>
      <c r="C71">
        <v>0</v>
      </c>
      <c r="D71">
        <v>2442</v>
      </c>
      <c r="E71">
        <v>0</v>
      </c>
      <c r="F71">
        <v>0</v>
      </c>
      <c r="G71">
        <v>0</v>
      </c>
      <c r="H71">
        <f>SUM(D70:E71)</f>
        <v>13897</v>
      </c>
      <c r="I71">
        <f>D71/$H70</f>
        <v>0.17572137871483054</v>
      </c>
      <c r="J71">
        <f>E71/$H70</f>
        <v>0</v>
      </c>
      <c r="K71">
        <f>ABS((I70+J70)-(I71+J71))</f>
        <v>0.64855724257033898</v>
      </c>
      <c r="L71">
        <f>IF(K70&lt;0.05,1,0)</f>
        <v>0</v>
      </c>
    </row>
    <row r="72" spans="1:12" x14ac:dyDescent="0.2">
      <c r="A72" t="s">
        <v>2550</v>
      </c>
      <c r="B72" t="s">
        <v>325</v>
      </c>
      <c r="C72">
        <v>1</v>
      </c>
      <c r="D72">
        <v>12414</v>
      </c>
      <c r="E72">
        <v>1118</v>
      </c>
      <c r="F72">
        <v>1</v>
      </c>
      <c r="G72">
        <v>1</v>
      </c>
      <c r="H72">
        <f>SUM(D72:E73)</f>
        <v>14824</v>
      </c>
      <c r="I72">
        <f>D72/$H72</f>
        <v>0.83742579600647593</v>
      </c>
      <c r="J72">
        <f>E72/$H72</f>
        <v>7.5418240690771715E-2</v>
      </c>
      <c r="K72">
        <f>ABS((I72+J72)-(I73+J73))</f>
        <v>0.82568807339449535</v>
      </c>
      <c r="L72">
        <f>IF(K72&lt;0.05,1,0)</f>
        <v>0</v>
      </c>
    </row>
    <row r="73" spans="1:12" x14ac:dyDescent="0.2">
      <c r="A73" t="s">
        <v>2550</v>
      </c>
      <c r="B73" t="s">
        <v>653</v>
      </c>
      <c r="C73">
        <v>0</v>
      </c>
      <c r="D73">
        <v>1292</v>
      </c>
      <c r="E73">
        <v>0</v>
      </c>
      <c r="F73">
        <v>0</v>
      </c>
      <c r="G73">
        <v>0</v>
      </c>
      <c r="H73">
        <f>SUM(D72:E73)</f>
        <v>14824</v>
      </c>
      <c r="I73">
        <f>D73/$H72</f>
        <v>8.7155963302752298E-2</v>
      </c>
      <c r="J73">
        <f>E73/$H72</f>
        <v>0</v>
      </c>
      <c r="K73">
        <f>ABS((I72+J72)-(I73+J73))</f>
        <v>0.82568807339449535</v>
      </c>
      <c r="L73">
        <f>IF(K72&lt;0.05,1,0)</f>
        <v>0</v>
      </c>
    </row>
    <row r="74" spans="1:12" x14ac:dyDescent="0.2">
      <c r="A74" t="s">
        <v>2639</v>
      </c>
      <c r="B74" t="s">
        <v>28</v>
      </c>
      <c r="C74">
        <v>1</v>
      </c>
      <c r="D74">
        <v>16313</v>
      </c>
      <c r="E74">
        <v>1848</v>
      </c>
      <c r="F74">
        <v>1</v>
      </c>
      <c r="G74">
        <v>1</v>
      </c>
      <c r="H74">
        <f>SUM(D74:E75)</f>
        <v>18861</v>
      </c>
      <c r="I74">
        <f>D74/$H74</f>
        <v>0.8649064206563809</v>
      </c>
      <c r="J74">
        <f>E74/$H74</f>
        <v>9.7979958644822646E-2</v>
      </c>
      <c r="K74">
        <f>ABS((I74+J74)-(I75+J75))</f>
        <v>0.92577275860240715</v>
      </c>
      <c r="L74">
        <f>IF(K74&lt;0.05,1,0)</f>
        <v>0</v>
      </c>
    </row>
    <row r="75" spans="1:12" x14ac:dyDescent="0.2">
      <c r="A75" t="s">
        <v>2639</v>
      </c>
      <c r="B75" t="s">
        <v>654</v>
      </c>
      <c r="C75">
        <v>0</v>
      </c>
      <c r="D75">
        <v>700</v>
      </c>
      <c r="E75">
        <v>0</v>
      </c>
      <c r="F75">
        <v>0</v>
      </c>
      <c r="G75">
        <v>0</v>
      </c>
      <c r="H75">
        <f>SUM(D74:E75)</f>
        <v>18861</v>
      </c>
      <c r="I75">
        <f>D75/$H74</f>
        <v>3.7113620698796458E-2</v>
      </c>
      <c r="J75">
        <f>E75/$H74</f>
        <v>0</v>
      </c>
      <c r="K75">
        <f>ABS((I74+J74)-(I75+J75))</f>
        <v>0.92577275860240715</v>
      </c>
      <c r="L75">
        <f>IF(K74&lt;0.05,1,0)</f>
        <v>0</v>
      </c>
    </row>
    <row r="76" spans="1:12" x14ac:dyDescent="0.2">
      <c r="A76" t="s">
        <v>2480</v>
      </c>
      <c r="B76" t="s">
        <v>331</v>
      </c>
      <c r="C76">
        <v>1</v>
      </c>
      <c r="D76">
        <v>15135</v>
      </c>
      <c r="E76">
        <v>1483</v>
      </c>
      <c r="F76">
        <v>1</v>
      </c>
      <c r="G76">
        <v>1</v>
      </c>
      <c r="H76">
        <f>SUM(D76:E77)</f>
        <v>24125</v>
      </c>
      <c r="I76">
        <f>D76/$H76</f>
        <v>0.62735751295336784</v>
      </c>
      <c r="J76">
        <f>E76/$H76</f>
        <v>6.1471502590673577E-2</v>
      </c>
      <c r="K76">
        <f>ABS((I76+J76)-(I77+J77))</f>
        <v>0.37765803108808288</v>
      </c>
      <c r="L76">
        <f>IF(K76&lt;0.05,1,0)</f>
        <v>0</v>
      </c>
    </row>
    <row r="77" spans="1:12" x14ac:dyDescent="0.2">
      <c r="A77" t="s">
        <v>2480</v>
      </c>
      <c r="B77" t="s">
        <v>332</v>
      </c>
      <c r="C77">
        <v>0</v>
      </c>
      <c r="D77">
        <v>7179</v>
      </c>
      <c r="E77">
        <v>328</v>
      </c>
      <c r="F77">
        <v>0</v>
      </c>
      <c r="G77">
        <v>0</v>
      </c>
      <c r="H77">
        <f>SUM(D76:E77)</f>
        <v>24125</v>
      </c>
      <c r="I77">
        <f>D77/$H76</f>
        <v>0.29757512953367876</v>
      </c>
      <c r="J77">
        <f>E77/$H76</f>
        <v>1.3595854922279793E-2</v>
      </c>
      <c r="K77">
        <f>ABS((I76+J76)-(I77+J77))</f>
        <v>0.37765803108808288</v>
      </c>
      <c r="L77">
        <f>IF(K76&lt;0.05,1,0)</f>
        <v>0</v>
      </c>
    </row>
    <row r="78" spans="1:12" x14ac:dyDescent="0.2">
      <c r="A78" t="s">
        <v>2577</v>
      </c>
      <c r="B78" t="s">
        <v>334</v>
      </c>
      <c r="C78">
        <v>1</v>
      </c>
      <c r="D78">
        <v>13946</v>
      </c>
      <c r="E78">
        <v>2935</v>
      </c>
      <c r="F78">
        <v>1</v>
      </c>
      <c r="G78">
        <v>1</v>
      </c>
      <c r="H78">
        <f>SUM(D78:E79)</f>
        <v>19854</v>
      </c>
      <c r="I78">
        <f>D78/$H78</f>
        <v>0.70242772237332529</v>
      </c>
      <c r="J78">
        <f>E78/$H78</f>
        <v>0.14782915281555353</v>
      </c>
      <c r="K78">
        <f>ABS((I78+J78)-(I79+J79))</f>
        <v>0.70051375037775765</v>
      </c>
      <c r="L78">
        <f>IF(K78&lt;0.05,1,0)</f>
        <v>0</v>
      </c>
    </row>
    <row r="79" spans="1:12" x14ac:dyDescent="0.2">
      <c r="A79" t="s">
        <v>2577</v>
      </c>
      <c r="B79" t="s">
        <v>658</v>
      </c>
      <c r="C79">
        <v>0</v>
      </c>
      <c r="D79">
        <v>2973</v>
      </c>
      <c r="E79">
        <v>0</v>
      </c>
      <c r="F79">
        <v>0</v>
      </c>
      <c r="G79">
        <v>0</v>
      </c>
      <c r="H79">
        <f>SUM(D78:E79)</f>
        <v>19854</v>
      </c>
      <c r="I79">
        <f>D79/$H78</f>
        <v>0.14974312481112118</v>
      </c>
      <c r="J79">
        <f>E79/$H78</f>
        <v>0</v>
      </c>
      <c r="K79">
        <f>ABS((I78+J78)-(I79+J79))</f>
        <v>0.70051375037775765</v>
      </c>
      <c r="L79">
        <f>IF(K78&lt;0.05,1,0)</f>
        <v>0</v>
      </c>
    </row>
    <row r="80" spans="1:12" x14ac:dyDescent="0.2">
      <c r="A80" t="s">
        <v>2481</v>
      </c>
      <c r="B80" t="s">
        <v>335</v>
      </c>
      <c r="C80">
        <v>1</v>
      </c>
      <c r="D80">
        <v>14902</v>
      </c>
      <c r="E80">
        <v>3469</v>
      </c>
      <c r="F80">
        <v>1</v>
      </c>
      <c r="G80">
        <v>1</v>
      </c>
      <c r="H80">
        <f>SUM(D80:E81)</f>
        <v>21335</v>
      </c>
      <c r="I80">
        <f>D80/$H80</f>
        <v>0.69847668150925712</v>
      </c>
      <c r="J80">
        <f>E80/$H80</f>
        <v>0.16259667213498946</v>
      </c>
      <c r="K80">
        <f>ABS((I80+J80)-(I81+J81))</f>
        <v>0.72214670728849306</v>
      </c>
      <c r="L80">
        <f>IF(K80&lt;0.05,1,0)</f>
        <v>0</v>
      </c>
    </row>
    <row r="81" spans="1:12" x14ac:dyDescent="0.2">
      <c r="A81" t="s">
        <v>2481</v>
      </c>
      <c r="B81" t="s">
        <v>659</v>
      </c>
      <c r="C81">
        <v>0</v>
      </c>
      <c r="D81">
        <v>2964</v>
      </c>
      <c r="E81">
        <v>0</v>
      </c>
      <c r="F81">
        <v>0</v>
      </c>
      <c r="G81">
        <v>0</v>
      </c>
      <c r="H81">
        <f>SUM(D80:E81)</f>
        <v>21335</v>
      </c>
      <c r="I81">
        <f>D81/$H80</f>
        <v>0.13892664635575347</v>
      </c>
      <c r="J81">
        <f>E81/$H80</f>
        <v>0</v>
      </c>
      <c r="K81">
        <f>ABS((I80+J80)-(I81+J81))</f>
        <v>0.72214670728849306</v>
      </c>
      <c r="L81">
        <f>IF(K80&lt;0.05,1,0)</f>
        <v>0</v>
      </c>
    </row>
    <row r="82" spans="1:12" x14ac:dyDescent="0.2">
      <c r="A82" t="s">
        <v>2609</v>
      </c>
      <c r="B82" t="s">
        <v>660</v>
      </c>
      <c r="C82">
        <v>1</v>
      </c>
      <c r="D82">
        <v>14017</v>
      </c>
      <c r="E82">
        <v>1686</v>
      </c>
      <c r="F82">
        <v>0</v>
      </c>
      <c r="G82">
        <v>1</v>
      </c>
      <c r="H82">
        <f>SUM(D82:E83)</f>
        <v>23462</v>
      </c>
      <c r="I82">
        <f>D82/$H82</f>
        <v>0.59743414883641632</v>
      </c>
      <c r="J82">
        <f>E82/$H82</f>
        <v>7.1860881425283435E-2</v>
      </c>
      <c r="K82">
        <f>ABS((I82+J82)-(I83+J83))</f>
        <v>0.33859006052339957</v>
      </c>
      <c r="L82">
        <f>IF(K82&lt;0.05,1,0)</f>
        <v>0</v>
      </c>
    </row>
    <row r="83" spans="1:12" x14ac:dyDescent="0.2">
      <c r="A83" t="s">
        <v>2609</v>
      </c>
      <c r="B83" t="s">
        <v>89</v>
      </c>
      <c r="C83">
        <v>0</v>
      </c>
      <c r="D83">
        <v>6819</v>
      </c>
      <c r="E83">
        <v>940</v>
      </c>
      <c r="F83">
        <v>0</v>
      </c>
      <c r="G83">
        <v>0</v>
      </c>
      <c r="H83">
        <f>SUM(D82:E83)</f>
        <v>23462</v>
      </c>
      <c r="I83">
        <f>D83/$H82</f>
        <v>0.29064018412752535</v>
      </c>
      <c r="J83">
        <f>E83/$H82</f>
        <v>4.0064785610774867E-2</v>
      </c>
      <c r="K83">
        <f>ABS((I82+J82)-(I83+J83))</f>
        <v>0.33859006052339957</v>
      </c>
      <c r="L83">
        <f>IF(K82&lt;0.05,1,0)</f>
        <v>0</v>
      </c>
    </row>
    <row r="84" spans="1:12" x14ac:dyDescent="0.2">
      <c r="A84" t="s">
        <v>2482</v>
      </c>
      <c r="B84" t="s">
        <v>662</v>
      </c>
      <c r="C84">
        <v>1</v>
      </c>
      <c r="D84">
        <v>9719</v>
      </c>
      <c r="E84">
        <v>309</v>
      </c>
      <c r="F84">
        <v>0</v>
      </c>
      <c r="G84">
        <v>1</v>
      </c>
      <c r="H84">
        <f>SUM(D84:E85)</f>
        <v>10449</v>
      </c>
      <c r="I84">
        <f>D84/$H84</f>
        <v>0.93013685520145473</v>
      </c>
      <c r="J84">
        <f>E84/$H84</f>
        <v>2.9572207866781511E-2</v>
      </c>
      <c r="K84">
        <f>ABS((I84+J84)-(I85+J85))</f>
        <v>0.91941812613647245</v>
      </c>
      <c r="L84">
        <f>IF(K84&lt;0.05,1,0)</f>
        <v>0</v>
      </c>
    </row>
    <row r="85" spans="1:12" x14ac:dyDescent="0.2">
      <c r="A85" t="s">
        <v>2482</v>
      </c>
      <c r="B85" t="s">
        <v>663</v>
      </c>
      <c r="C85">
        <v>0</v>
      </c>
      <c r="D85">
        <v>421</v>
      </c>
      <c r="E85">
        <v>0</v>
      </c>
      <c r="F85">
        <v>0</v>
      </c>
      <c r="G85">
        <v>0</v>
      </c>
      <c r="H85">
        <f>SUM(D84:E85)</f>
        <v>10449</v>
      </c>
      <c r="I85">
        <f>D85/$H84</f>
        <v>4.0290936931763804E-2</v>
      </c>
      <c r="J85">
        <f>E85/$H84</f>
        <v>0</v>
      </c>
      <c r="K85">
        <f>ABS((I84+J84)-(I85+J85))</f>
        <v>0.91941812613647245</v>
      </c>
      <c r="L85">
        <f>IF(K84&lt;0.05,1,0)</f>
        <v>0</v>
      </c>
    </row>
    <row r="86" spans="1:12" x14ac:dyDescent="0.2">
      <c r="A86" t="s">
        <v>2483</v>
      </c>
      <c r="B86" t="s">
        <v>102</v>
      </c>
      <c r="C86">
        <v>1</v>
      </c>
      <c r="D86">
        <v>6965</v>
      </c>
      <c r="E86">
        <v>0</v>
      </c>
      <c r="F86">
        <v>1</v>
      </c>
      <c r="G86">
        <v>1</v>
      </c>
      <c r="H86">
        <f>SUM(D86:E87)</f>
        <v>7793</v>
      </c>
      <c r="I86">
        <f>D86/$H86</f>
        <v>0.89375080200179646</v>
      </c>
      <c r="J86">
        <f>E86/$H86</f>
        <v>0</v>
      </c>
      <c r="K86">
        <f>ABS((I86+J86)-(I87+J87))</f>
        <v>0.78750160400359293</v>
      </c>
      <c r="L86">
        <f>IF(K86&lt;0.05,1,0)</f>
        <v>0</v>
      </c>
    </row>
    <row r="87" spans="1:12" x14ac:dyDescent="0.2">
      <c r="A87" t="s">
        <v>2483</v>
      </c>
      <c r="B87" t="s">
        <v>343</v>
      </c>
      <c r="C87">
        <v>0</v>
      </c>
      <c r="D87">
        <v>664</v>
      </c>
      <c r="E87">
        <v>164</v>
      </c>
      <c r="F87">
        <v>0</v>
      </c>
      <c r="G87">
        <v>0</v>
      </c>
      <c r="H87">
        <f>SUM(D86:E87)</f>
        <v>7793</v>
      </c>
      <c r="I87">
        <f>D87/$H86</f>
        <v>8.5204670858462728E-2</v>
      </c>
      <c r="J87">
        <f>E87/$H86</f>
        <v>2.1044527139740792E-2</v>
      </c>
      <c r="K87">
        <f>ABS((I86+J86)-(I87+J87))</f>
        <v>0.78750160400359293</v>
      </c>
      <c r="L87">
        <f>IF(K86&lt;0.05,1,0)</f>
        <v>0</v>
      </c>
    </row>
    <row r="88" spans="1:12" x14ac:dyDescent="0.2">
      <c r="A88" t="s">
        <v>2484</v>
      </c>
      <c r="B88" t="s">
        <v>666</v>
      </c>
      <c r="C88">
        <v>1</v>
      </c>
      <c r="D88">
        <v>9835</v>
      </c>
      <c r="E88">
        <v>0</v>
      </c>
      <c r="F88">
        <v>0</v>
      </c>
      <c r="G88">
        <v>1</v>
      </c>
      <c r="H88">
        <f>SUM(D88:E89)</f>
        <v>10207</v>
      </c>
      <c r="I88">
        <f>D88/$H88</f>
        <v>0.96355442343489761</v>
      </c>
      <c r="J88">
        <f>E88/$H88</f>
        <v>0</v>
      </c>
      <c r="K88">
        <f>ABS((I88+J88)-(I89+J89))</f>
        <v>0.92710884686979522</v>
      </c>
      <c r="L88">
        <f>IF(K88&lt;0.05,1,0)</f>
        <v>0</v>
      </c>
    </row>
    <row r="89" spans="1:12" x14ac:dyDescent="0.2">
      <c r="A89" t="s">
        <v>2484</v>
      </c>
      <c r="B89" t="s">
        <v>346</v>
      </c>
      <c r="C89">
        <v>0</v>
      </c>
      <c r="D89">
        <v>294</v>
      </c>
      <c r="E89">
        <v>78</v>
      </c>
      <c r="F89">
        <v>0</v>
      </c>
      <c r="G89">
        <v>0</v>
      </c>
      <c r="H89">
        <f>SUM(D88:E89)</f>
        <v>10207</v>
      </c>
      <c r="I89">
        <f>D89/$H88</f>
        <v>2.8803762124032527E-2</v>
      </c>
      <c r="J89">
        <f>E89/$H88</f>
        <v>7.6418144410698536E-3</v>
      </c>
      <c r="K89">
        <f>ABS((I88+J88)-(I89+J89))</f>
        <v>0.92710884686979522</v>
      </c>
      <c r="L89">
        <f>IF(K88&lt;0.05,1,0)</f>
        <v>0</v>
      </c>
    </row>
    <row r="90" spans="1:12" x14ac:dyDescent="0.2">
      <c r="A90" t="s">
        <v>2485</v>
      </c>
      <c r="B90" t="s">
        <v>349</v>
      </c>
      <c r="C90">
        <v>1</v>
      </c>
      <c r="D90">
        <v>9816</v>
      </c>
      <c r="E90">
        <v>0</v>
      </c>
      <c r="F90">
        <v>1</v>
      </c>
      <c r="G90">
        <v>1</v>
      </c>
      <c r="H90">
        <f>SUM(D90:E91)</f>
        <v>11708</v>
      </c>
      <c r="I90">
        <f>D90/$H90</f>
        <v>0.83840109326955925</v>
      </c>
      <c r="J90">
        <f>E90/$H90</f>
        <v>0</v>
      </c>
      <c r="K90">
        <f>ABS((I90+J90)-(I91+J91))</f>
        <v>0.6768021865391185</v>
      </c>
      <c r="L90">
        <f>IF(K90&lt;0.05,1,0)</f>
        <v>0</v>
      </c>
    </row>
    <row r="91" spans="1:12" x14ac:dyDescent="0.2">
      <c r="A91" t="s">
        <v>2485</v>
      </c>
      <c r="B91" t="s">
        <v>93</v>
      </c>
      <c r="C91">
        <v>0</v>
      </c>
      <c r="D91">
        <v>1496</v>
      </c>
      <c r="E91">
        <v>396</v>
      </c>
      <c r="F91">
        <v>0</v>
      </c>
      <c r="G91">
        <v>0</v>
      </c>
      <c r="H91">
        <f>SUM(D90:E91)</f>
        <v>11708</v>
      </c>
      <c r="I91">
        <f>D91/$H90</f>
        <v>0.12777587974034849</v>
      </c>
      <c r="J91">
        <f>E91/$H90</f>
        <v>3.3823026990092243E-2</v>
      </c>
      <c r="K91">
        <f>ABS((I90+J90)-(I91+J91))</f>
        <v>0.6768021865391185</v>
      </c>
      <c r="L91">
        <f>IF(K90&lt;0.05,1,0)</f>
        <v>0</v>
      </c>
    </row>
    <row r="92" spans="1:12" x14ac:dyDescent="0.2">
      <c r="A92" t="s">
        <v>2594</v>
      </c>
      <c r="B92" t="s">
        <v>359</v>
      </c>
      <c r="C92">
        <v>1</v>
      </c>
      <c r="D92">
        <v>14040</v>
      </c>
      <c r="E92">
        <v>0</v>
      </c>
      <c r="F92">
        <v>1</v>
      </c>
      <c r="G92">
        <v>1</v>
      </c>
      <c r="H92">
        <f>SUM(D92:E93)</f>
        <v>14580</v>
      </c>
      <c r="I92">
        <f>D92/$H92</f>
        <v>0.96296296296296291</v>
      </c>
      <c r="J92">
        <f>E92/$H92</f>
        <v>0</v>
      </c>
      <c r="K92">
        <f>ABS((I92+J92)-(I93+J93))</f>
        <v>0.92592592592592582</v>
      </c>
      <c r="L92">
        <f>IF(K92&lt;0.05,1,0)</f>
        <v>0</v>
      </c>
    </row>
    <row r="93" spans="1:12" x14ac:dyDescent="0.2">
      <c r="A93" t="s">
        <v>2594</v>
      </c>
      <c r="B93" t="s">
        <v>671</v>
      </c>
      <c r="C93">
        <v>0</v>
      </c>
      <c r="D93">
        <v>409</v>
      </c>
      <c r="E93">
        <v>131</v>
      </c>
      <c r="F93">
        <v>0</v>
      </c>
      <c r="G93">
        <v>0</v>
      </c>
      <c r="H93">
        <f>SUM(D92:E93)</f>
        <v>14580</v>
      </c>
      <c r="I93">
        <f>D93/$H92</f>
        <v>2.8052126200274349E-2</v>
      </c>
      <c r="J93">
        <f>E93/$H92</f>
        <v>8.9849108367626891E-3</v>
      </c>
      <c r="K93">
        <f>ABS((I92+J92)-(I93+J93))</f>
        <v>0.92592592592592582</v>
      </c>
      <c r="L93">
        <f>IF(K92&lt;0.05,1,0)</f>
        <v>0</v>
      </c>
    </row>
    <row r="94" spans="1:12" x14ac:dyDescent="0.2">
      <c r="A94" t="s">
        <v>2595</v>
      </c>
      <c r="B94" t="s">
        <v>675</v>
      </c>
      <c r="C94">
        <v>1</v>
      </c>
      <c r="D94">
        <v>7596</v>
      </c>
      <c r="E94">
        <v>257</v>
      </c>
      <c r="F94">
        <v>0</v>
      </c>
      <c r="G94">
        <v>1</v>
      </c>
      <c r="H94">
        <f>SUM(D94:E95)</f>
        <v>8168</v>
      </c>
      <c r="I94">
        <f>D94/$H94</f>
        <v>0.92997061704211559</v>
      </c>
      <c r="J94">
        <f>E94/$H94</f>
        <v>3.1464250734573949E-2</v>
      </c>
      <c r="K94">
        <f>ABS((I94+J94)-(I95+J95))</f>
        <v>0.92286973555337903</v>
      </c>
      <c r="L94">
        <f>IF(K94&lt;0.05,1,0)</f>
        <v>0</v>
      </c>
    </row>
    <row r="95" spans="1:12" x14ac:dyDescent="0.2">
      <c r="A95" t="s">
        <v>2595</v>
      </c>
      <c r="B95" t="s">
        <v>676</v>
      </c>
      <c r="C95">
        <v>0</v>
      </c>
      <c r="D95">
        <v>315</v>
      </c>
      <c r="E95">
        <v>0</v>
      </c>
      <c r="F95">
        <v>0</v>
      </c>
      <c r="G95">
        <v>0</v>
      </c>
      <c r="H95">
        <f>SUM(D94:E95)</f>
        <v>8168</v>
      </c>
      <c r="I95">
        <f>D95/$H94</f>
        <v>3.8565132223310483E-2</v>
      </c>
      <c r="J95">
        <f>E95/$H94</f>
        <v>0</v>
      </c>
      <c r="K95">
        <f>ABS((I94+J94)-(I95+J95))</f>
        <v>0.92286973555337903</v>
      </c>
      <c r="L95">
        <f>IF(K94&lt;0.05,1,0)</f>
        <v>0</v>
      </c>
    </row>
    <row r="96" spans="1:12" x14ac:dyDescent="0.2">
      <c r="A96" t="s">
        <v>2551</v>
      </c>
      <c r="B96" t="s">
        <v>372</v>
      </c>
      <c r="C96">
        <v>1</v>
      </c>
      <c r="D96">
        <v>10623</v>
      </c>
      <c r="E96">
        <v>472</v>
      </c>
      <c r="F96">
        <v>1</v>
      </c>
      <c r="G96">
        <v>1</v>
      </c>
      <c r="H96">
        <f>SUM(D96:E97)</f>
        <v>11887</v>
      </c>
      <c r="I96">
        <f>D96/$H96</f>
        <v>0.89366534870026082</v>
      </c>
      <c r="J96">
        <f>E96/$H96</f>
        <v>3.970724320686464E-2</v>
      </c>
      <c r="K96">
        <f>ABS((I96+J96)-(I97+J97))</f>
        <v>0.86674518381425081</v>
      </c>
      <c r="L96">
        <f>IF(K96&lt;0.05,1,0)</f>
        <v>0</v>
      </c>
    </row>
    <row r="97" spans="1:12" x14ac:dyDescent="0.2">
      <c r="A97" t="s">
        <v>2551</v>
      </c>
      <c r="B97" t="s">
        <v>373</v>
      </c>
      <c r="C97">
        <v>0</v>
      </c>
      <c r="D97">
        <v>617</v>
      </c>
      <c r="E97">
        <v>175</v>
      </c>
      <c r="F97">
        <v>0</v>
      </c>
      <c r="G97">
        <v>0</v>
      </c>
      <c r="H97">
        <f>SUM(D96:E97)</f>
        <v>11887</v>
      </c>
      <c r="I97">
        <f>D97/$H96</f>
        <v>5.1905442920837888E-2</v>
      </c>
      <c r="J97">
        <f>E97/$H96</f>
        <v>1.4721965172036678E-2</v>
      </c>
      <c r="K97">
        <f>ABS((I96+J96)-(I97+J97))</f>
        <v>0.86674518381425081</v>
      </c>
      <c r="L97">
        <f>IF(K96&lt;0.05,1,0)</f>
        <v>0</v>
      </c>
    </row>
    <row r="98" spans="1:12" x14ac:dyDescent="0.2">
      <c r="A98" t="s">
        <v>2552</v>
      </c>
      <c r="B98" t="s">
        <v>383</v>
      </c>
      <c r="C98">
        <v>1</v>
      </c>
      <c r="D98">
        <v>19561</v>
      </c>
      <c r="E98">
        <v>2351</v>
      </c>
      <c r="F98">
        <v>1</v>
      </c>
      <c r="G98">
        <v>1</v>
      </c>
      <c r="H98">
        <f>SUM(D98:E99)</f>
        <v>35277</v>
      </c>
      <c r="I98">
        <f>D98/$H98</f>
        <v>0.55449726450661907</v>
      </c>
      <c r="J98">
        <f>E98/$H98</f>
        <v>6.664398900133231E-2</v>
      </c>
      <c r="K98">
        <f>ABS((I98+J98)-(I99+J99))</f>
        <v>0.2422825070159027</v>
      </c>
      <c r="L98">
        <f>IF(K98&lt;0.05,1,0)</f>
        <v>0</v>
      </c>
    </row>
    <row r="99" spans="1:12" x14ac:dyDescent="0.2">
      <c r="A99" t="s">
        <v>2552</v>
      </c>
      <c r="B99" t="s">
        <v>678</v>
      </c>
      <c r="C99">
        <v>0</v>
      </c>
      <c r="D99">
        <v>11520</v>
      </c>
      <c r="E99">
        <v>1845</v>
      </c>
      <c r="F99">
        <v>0</v>
      </c>
      <c r="G99">
        <v>0</v>
      </c>
      <c r="H99">
        <f>SUM(D98:E99)</f>
        <v>35277</v>
      </c>
      <c r="I99">
        <f>D99/$H98</f>
        <v>0.32655838081469513</v>
      </c>
      <c r="J99">
        <f>E99/$H98</f>
        <v>5.2300365677353515E-2</v>
      </c>
      <c r="K99">
        <f>ABS((I98+J98)-(I99+J99))</f>
        <v>0.2422825070159027</v>
      </c>
      <c r="L99">
        <f>IF(K98&lt;0.05,1,0)</f>
        <v>0</v>
      </c>
    </row>
    <row r="100" spans="1:12" x14ac:dyDescent="0.2">
      <c r="A100" t="s">
        <v>2596</v>
      </c>
      <c r="B100" t="s">
        <v>387</v>
      </c>
      <c r="C100">
        <v>0</v>
      </c>
      <c r="D100">
        <v>15169</v>
      </c>
      <c r="E100">
        <v>2263</v>
      </c>
      <c r="F100">
        <v>0</v>
      </c>
      <c r="G100">
        <v>1</v>
      </c>
      <c r="H100">
        <f>SUM(D100:E101)</f>
        <v>37052</v>
      </c>
      <c r="I100">
        <f>D100/$H100</f>
        <v>0.40939760336823922</v>
      </c>
      <c r="J100">
        <f>E100/$H100</f>
        <v>6.1076325164633488E-2</v>
      </c>
      <c r="K100">
        <f>ABS((I100+J100)-(I101+J101))</f>
        <v>5.9052142934254537E-2</v>
      </c>
      <c r="L100">
        <f>IF(K100&lt;0.05,1,0)</f>
        <v>0</v>
      </c>
    </row>
    <row r="101" spans="1:12" x14ac:dyDescent="0.2">
      <c r="A101" t="s">
        <v>2596</v>
      </c>
      <c r="B101" t="s">
        <v>388</v>
      </c>
      <c r="C101">
        <v>1</v>
      </c>
      <c r="D101">
        <v>16002</v>
      </c>
      <c r="E101">
        <v>3618</v>
      </c>
      <c r="F101">
        <v>1</v>
      </c>
      <c r="G101">
        <v>0</v>
      </c>
      <c r="H101">
        <f>SUM(D100:E101)</f>
        <v>37052</v>
      </c>
      <c r="I101">
        <f>D101/$H100</f>
        <v>0.43187952067364782</v>
      </c>
      <c r="J101">
        <f>E101/$H100</f>
        <v>9.7646550793479434E-2</v>
      </c>
      <c r="K101">
        <f>ABS((I100+J100)-(I101+J101))</f>
        <v>5.9052142934254537E-2</v>
      </c>
      <c r="L101">
        <f>IF(K100&lt;0.05,1,0)</f>
        <v>0</v>
      </c>
    </row>
    <row r="102" spans="1:12" x14ac:dyDescent="0.2">
      <c r="A102" t="s">
        <v>2597</v>
      </c>
      <c r="B102" t="s">
        <v>391</v>
      </c>
      <c r="C102">
        <v>1</v>
      </c>
      <c r="D102">
        <v>17446</v>
      </c>
      <c r="E102">
        <v>972</v>
      </c>
      <c r="F102">
        <v>1</v>
      </c>
      <c r="G102">
        <v>1</v>
      </c>
      <c r="H102">
        <f>SUM(D102:E103)</f>
        <v>29444</v>
      </c>
      <c r="I102">
        <f>D102/$H102</f>
        <v>0.59251460399402256</v>
      </c>
      <c r="J102">
        <f>E102/$H102</f>
        <v>3.3011819046325226E-2</v>
      </c>
      <c r="K102">
        <f>ABS((I102+J102)-(I103+J103))</f>
        <v>0.25105284608069556</v>
      </c>
      <c r="L102">
        <f>IF(K102&lt;0.05,1,0)</f>
        <v>0</v>
      </c>
    </row>
    <row r="103" spans="1:12" x14ac:dyDescent="0.2">
      <c r="A103" t="s">
        <v>2597</v>
      </c>
      <c r="B103" t="s">
        <v>264</v>
      </c>
      <c r="C103">
        <v>0</v>
      </c>
      <c r="D103">
        <v>11026</v>
      </c>
      <c r="E103">
        <v>0</v>
      </c>
      <c r="F103">
        <v>0</v>
      </c>
      <c r="G103">
        <v>0</v>
      </c>
      <c r="H103">
        <f>SUM(D102:E103)</f>
        <v>29444</v>
      </c>
      <c r="I103">
        <f>D103/$H102</f>
        <v>0.37447357695965222</v>
      </c>
      <c r="J103">
        <f>E103/$H102</f>
        <v>0</v>
      </c>
      <c r="K103">
        <f>ABS((I102+J102)-(I103+J103))</f>
        <v>0.25105284608069556</v>
      </c>
      <c r="L103">
        <f>IF(K102&lt;0.05,1,0)</f>
        <v>0</v>
      </c>
    </row>
    <row r="104" spans="1:12" x14ac:dyDescent="0.2">
      <c r="A104" t="s">
        <v>2553</v>
      </c>
      <c r="B104" t="s">
        <v>393</v>
      </c>
      <c r="C104">
        <v>1</v>
      </c>
      <c r="D104">
        <v>14732</v>
      </c>
      <c r="E104">
        <v>1643</v>
      </c>
      <c r="F104">
        <v>1</v>
      </c>
      <c r="G104">
        <v>1</v>
      </c>
      <c r="H104">
        <f>SUM(D104:E105)</f>
        <v>25966</v>
      </c>
      <c r="I104">
        <f>D104/$H104</f>
        <v>0.56735731340984363</v>
      </c>
      <c r="J104">
        <f>E104/$H104</f>
        <v>6.3275051991065243E-2</v>
      </c>
      <c r="K104">
        <f>ABS((I104+J104)-(I105+J105))</f>
        <v>0.26126473080181772</v>
      </c>
      <c r="L104">
        <f>IF(K104&lt;0.05,1,0)</f>
        <v>0</v>
      </c>
    </row>
    <row r="105" spans="1:12" x14ac:dyDescent="0.2">
      <c r="A105" t="s">
        <v>2553</v>
      </c>
      <c r="B105" t="s">
        <v>680</v>
      </c>
      <c r="C105">
        <v>0</v>
      </c>
      <c r="D105">
        <v>9591</v>
      </c>
      <c r="E105">
        <v>0</v>
      </c>
      <c r="F105">
        <v>0</v>
      </c>
      <c r="G105">
        <v>0</v>
      </c>
      <c r="H105">
        <f>SUM(D104:E105)</f>
        <v>25966</v>
      </c>
      <c r="I105">
        <f>D105/$H104</f>
        <v>0.36936763459909111</v>
      </c>
      <c r="J105">
        <f>E105/$H104</f>
        <v>0</v>
      </c>
      <c r="K105">
        <f>ABS((I104+J104)-(I105+J105))</f>
        <v>0.26126473080181772</v>
      </c>
      <c r="L105">
        <f>IF(K104&lt;0.05,1,0)</f>
        <v>0</v>
      </c>
    </row>
    <row r="106" spans="1:12" x14ac:dyDescent="0.2">
      <c r="A106" t="s">
        <v>2554</v>
      </c>
      <c r="B106" t="s">
        <v>682</v>
      </c>
      <c r="C106">
        <v>0</v>
      </c>
      <c r="D106">
        <v>8102</v>
      </c>
      <c r="E106">
        <v>4804</v>
      </c>
      <c r="F106">
        <v>0</v>
      </c>
      <c r="G106">
        <v>1</v>
      </c>
      <c r="H106">
        <f>SUM(D106:E107)</f>
        <v>25849</v>
      </c>
      <c r="I106">
        <f>D106/$H106</f>
        <v>0.31343572285194787</v>
      </c>
      <c r="J106">
        <f>E106/$H106</f>
        <v>0.18584858215017988</v>
      </c>
      <c r="K106">
        <f>ABS((I106+J106)-(I107+J107))</f>
        <v>1.4313899957445475E-3</v>
      </c>
      <c r="L106">
        <f>IF(K106&lt;0.05,1,0)</f>
        <v>1</v>
      </c>
    </row>
    <row r="107" spans="1:12" x14ac:dyDescent="0.2">
      <c r="A107" t="s">
        <v>2554</v>
      </c>
      <c r="B107" t="s">
        <v>683</v>
      </c>
      <c r="C107">
        <v>1</v>
      </c>
      <c r="D107">
        <v>8626</v>
      </c>
      <c r="E107">
        <v>4317</v>
      </c>
      <c r="F107">
        <v>0</v>
      </c>
      <c r="G107">
        <v>0</v>
      </c>
      <c r="H107">
        <f>SUM(D106:E107)</f>
        <v>25849</v>
      </c>
      <c r="I107">
        <f>D107/$H106</f>
        <v>0.33370730008897831</v>
      </c>
      <c r="J107">
        <f>E107/$H106</f>
        <v>0.16700839490889396</v>
      </c>
      <c r="K107">
        <f>ABS((I106+J106)-(I107+J107))</f>
        <v>1.4313899957445475E-3</v>
      </c>
      <c r="L107">
        <f>IF(K106&lt;0.05,1,0)</f>
        <v>1</v>
      </c>
    </row>
    <row r="108" spans="1:12" x14ac:dyDescent="0.2">
      <c r="A108" t="s">
        <v>2489</v>
      </c>
      <c r="B108" t="s">
        <v>398</v>
      </c>
      <c r="C108">
        <v>1</v>
      </c>
      <c r="D108">
        <v>15672</v>
      </c>
      <c r="E108">
        <v>2165</v>
      </c>
      <c r="F108">
        <v>1</v>
      </c>
      <c r="G108">
        <v>1</v>
      </c>
      <c r="H108">
        <f>SUM(D108:E109)</f>
        <v>34023</v>
      </c>
      <c r="I108">
        <f>D108/$H108</f>
        <v>0.46062957411163036</v>
      </c>
      <c r="J108">
        <f>E108/$H108</f>
        <v>6.3633424448167414E-2</v>
      </c>
      <c r="K108">
        <f>ABS((I108+J108)-(I109+J109))</f>
        <v>4.8525997119595543E-2</v>
      </c>
      <c r="L108">
        <f>IF(K108&lt;0.05,1,0)</f>
        <v>1</v>
      </c>
    </row>
    <row r="109" spans="1:12" x14ac:dyDescent="0.2">
      <c r="A109" t="s">
        <v>2489</v>
      </c>
      <c r="B109" t="s">
        <v>686</v>
      </c>
      <c r="C109">
        <v>0</v>
      </c>
      <c r="D109">
        <v>12365</v>
      </c>
      <c r="E109">
        <v>3821</v>
      </c>
      <c r="F109">
        <v>0</v>
      </c>
      <c r="G109">
        <v>0</v>
      </c>
      <c r="H109">
        <f>SUM(D108:E109)</f>
        <v>34023</v>
      </c>
      <c r="I109">
        <f>D109/$H108</f>
        <v>0.3634306204626282</v>
      </c>
      <c r="J109">
        <f>E109/$H108</f>
        <v>0.11230638097757399</v>
      </c>
      <c r="K109">
        <f>ABS((I108+J108)-(I109+J109))</f>
        <v>4.8525997119595543E-2</v>
      </c>
      <c r="L109">
        <f>IF(K108&lt;0.05,1,0)</f>
        <v>1</v>
      </c>
    </row>
    <row r="110" spans="1:12" x14ac:dyDescent="0.2">
      <c r="A110" t="s">
        <v>2556</v>
      </c>
      <c r="B110" t="s">
        <v>404</v>
      </c>
      <c r="C110">
        <v>1</v>
      </c>
      <c r="D110">
        <v>20423</v>
      </c>
      <c r="E110">
        <v>5114</v>
      </c>
      <c r="F110">
        <v>1</v>
      </c>
      <c r="G110">
        <v>1</v>
      </c>
      <c r="H110">
        <f>SUM(D110:E111)</f>
        <v>41589</v>
      </c>
      <c r="I110">
        <f>D110/$H110</f>
        <v>0.49106734953954173</v>
      </c>
      <c r="J110">
        <f>E110/$H110</f>
        <v>0.12296520714612037</v>
      </c>
      <c r="K110">
        <f>ABS((I110+J110)-(I111+J111))</f>
        <v>0.22806511337132424</v>
      </c>
      <c r="L110">
        <f>IF(K110&lt;0.05,1,0)</f>
        <v>0</v>
      </c>
    </row>
    <row r="111" spans="1:12" x14ac:dyDescent="0.2">
      <c r="A111" t="s">
        <v>2556</v>
      </c>
      <c r="B111" t="s">
        <v>412</v>
      </c>
      <c r="C111">
        <v>0</v>
      </c>
      <c r="D111">
        <v>12556</v>
      </c>
      <c r="E111">
        <v>3496</v>
      </c>
      <c r="F111">
        <v>0</v>
      </c>
      <c r="G111">
        <v>0</v>
      </c>
      <c r="H111">
        <f>SUM(D110:E111)</f>
        <v>41589</v>
      </c>
      <c r="I111">
        <f>D111/$H110</f>
        <v>0.30190675418980978</v>
      </c>
      <c r="J111">
        <f>E111/$H110</f>
        <v>8.4060689124528118E-2</v>
      </c>
      <c r="K111">
        <f>ABS((I110+J110)-(I111+J111))</f>
        <v>0.22806511337132424</v>
      </c>
      <c r="L111">
        <f>IF(K110&lt;0.05,1,0)</f>
        <v>0</v>
      </c>
    </row>
    <row r="112" spans="1:12" x14ac:dyDescent="0.2">
      <c r="A112" t="s">
        <v>2492</v>
      </c>
      <c r="B112" t="s">
        <v>405</v>
      </c>
      <c r="C112">
        <v>1</v>
      </c>
      <c r="D112">
        <v>12659</v>
      </c>
      <c r="E112">
        <v>1712</v>
      </c>
      <c r="F112">
        <v>1</v>
      </c>
      <c r="G112">
        <v>1</v>
      </c>
      <c r="H112">
        <f>SUM(D112:E113)</f>
        <v>23904</v>
      </c>
      <c r="I112">
        <f>D112/$H112</f>
        <v>0.52957663989290493</v>
      </c>
      <c r="J112">
        <f>E112/$H112</f>
        <v>7.1619812583668008E-2</v>
      </c>
      <c r="K112">
        <f>ABS((I112+J112)-(I113+J113))</f>
        <v>0.20239290495314588</v>
      </c>
      <c r="L112">
        <f>IF(K112&lt;0.05,1,0)</f>
        <v>0</v>
      </c>
    </row>
    <row r="113" spans="1:12" x14ac:dyDescent="0.2">
      <c r="A113" t="s">
        <v>2492</v>
      </c>
      <c r="B113" t="s">
        <v>689</v>
      </c>
      <c r="C113">
        <v>0</v>
      </c>
      <c r="D113">
        <v>7137</v>
      </c>
      <c r="E113">
        <v>2396</v>
      </c>
      <c r="F113">
        <v>0</v>
      </c>
      <c r="G113">
        <v>0</v>
      </c>
      <c r="H113">
        <f>SUM(D112:E113)</f>
        <v>23904</v>
      </c>
      <c r="I113">
        <f>D113/$H112</f>
        <v>0.29856927710843373</v>
      </c>
      <c r="J113">
        <f>E113/$H112</f>
        <v>0.1002342704149933</v>
      </c>
      <c r="K113">
        <f>ABS((I112+J112)-(I113+J113))</f>
        <v>0.20239290495314588</v>
      </c>
      <c r="L113">
        <f>IF(K112&lt;0.05,1,0)</f>
        <v>0</v>
      </c>
    </row>
    <row r="114" spans="1:12" x14ac:dyDescent="0.2">
      <c r="A114" t="s">
        <v>2493</v>
      </c>
      <c r="B114" t="s">
        <v>350</v>
      </c>
      <c r="C114">
        <v>0</v>
      </c>
      <c r="D114">
        <v>10596</v>
      </c>
      <c r="E114">
        <v>1357</v>
      </c>
      <c r="F114">
        <v>0</v>
      </c>
      <c r="G114">
        <v>1</v>
      </c>
      <c r="H114">
        <f>SUM(D114:E115)</f>
        <v>34684</v>
      </c>
      <c r="I114">
        <f>D114/$H114</f>
        <v>0.3055010956060431</v>
      </c>
      <c r="J114">
        <f>E114/$H114</f>
        <v>3.9124668435013263E-2</v>
      </c>
      <c r="K114">
        <f>ABS((I114+J114)-(I115+J115))</f>
        <v>0.31074847191788724</v>
      </c>
      <c r="L114">
        <f>IF(K114&lt;0.05,1,0)</f>
        <v>0</v>
      </c>
    </row>
    <row r="115" spans="1:12" x14ac:dyDescent="0.2">
      <c r="A115" t="s">
        <v>2493</v>
      </c>
      <c r="B115" t="s">
        <v>407</v>
      </c>
      <c r="C115">
        <v>1</v>
      </c>
      <c r="D115">
        <v>17334</v>
      </c>
      <c r="E115">
        <v>5397</v>
      </c>
      <c r="F115">
        <v>1</v>
      </c>
      <c r="G115">
        <v>0</v>
      </c>
      <c r="H115">
        <f>SUM(D114:E115)</f>
        <v>34684</v>
      </c>
      <c r="I115">
        <f>D115/$H114</f>
        <v>0.49976934609618268</v>
      </c>
      <c r="J115">
        <f>E115/$H114</f>
        <v>0.15560488986276091</v>
      </c>
      <c r="K115">
        <f>ABS((I114+J114)-(I115+J115))</f>
        <v>0.31074847191788724</v>
      </c>
      <c r="L115">
        <f>IF(K114&lt;0.05,1,0)</f>
        <v>0</v>
      </c>
    </row>
    <row r="116" spans="1:12" x14ac:dyDescent="0.2">
      <c r="A116" t="s">
        <v>2580</v>
      </c>
      <c r="B116" t="s">
        <v>408</v>
      </c>
      <c r="C116">
        <v>0</v>
      </c>
      <c r="D116">
        <v>15103</v>
      </c>
      <c r="E116">
        <v>0</v>
      </c>
      <c r="F116">
        <v>1</v>
      </c>
      <c r="G116">
        <v>1</v>
      </c>
      <c r="H116">
        <f>SUM(D116:E117)</f>
        <v>32768</v>
      </c>
      <c r="I116">
        <f>D116/$H116</f>
        <v>0.460906982421875</v>
      </c>
      <c r="J116">
        <f>E116/$H116</f>
        <v>0</v>
      </c>
      <c r="K116">
        <f>ABS((I116+J116)-(I117+J117))</f>
        <v>7.818603515625E-2</v>
      </c>
      <c r="L116">
        <f>IF(K116&lt;0.05,1,0)</f>
        <v>0</v>
      </c>
    </row>
    <row r="117" spans="1:12" x14ac:dyDescent="0.2">
      <c r="A117" t="s">
        <v>2580</v>
      </c>
      <c r="B117" t="s">
        <v>690</v>
      </c>
      <c r="C117">
        <v>1</v>
      </c>
      <c r="D117">
        <v>14206</v>
      </c>
      <c r="E117">
        <v>3459</v>
      </c>
      <c r="F117">
        <v>0</v>
      </c>
      <c r="G117">
        <v>0</v>
      </c>
      <c r="H117">
        <f>SUM(D116:E117)</f>
        <v>32768</v>
      </c>
      <c r="I117">
        <f>D117/$H116</f>
        <v>0.43353271484375</v>
      </c>
      <c r="J117">
        <f>E117/$H116</f>
        <v>0.105560302734375</v>
      </c>
      <c r="K117">
        <f>ABS((I116+J116)-(I117+J117))</f>
        <v>7.818603515625E-2</v>
      </c>
      <c r="L117">
        <f>IF(K116&lt;0.05,1,0)</f>
        <v>0</v>
      </c>
    </row>
    <row r="118" spans="1:12" x14ac:dyDescent="0.2">
      <c r="A118" t="s">
        <v>2557</v>
      </c>
      <c r="B118" t="s">
        <v>691</v>
      </c>
      <c r="C118">
        <v>0</v>
      </c>
      <c r="D118">
        <v>12142</v>
      </c>
      <c r="E118">
        <v>2284</v>
      </c>
      <c r="F118">
        <v>0</v>
      </c>
      <c r="G118">
        <v>1</v>
      </c>
      <c r="H118">
        <f>SUM(D118:E119)</f>
        <v>42905</v>
      </c>
      <c r="I118">
        <f>D118/$H118</f>
        <v>0.28299731965971331</v>
      </c>
      <c r="J118">
        <f>E118/$H118</f>
        <v>5.3233888824146369E-2</v>
      </c>
      <c r="K118">
        <f>ABS((I118+J118)-(I119+J119))</f>
        <v>0.32753758303228064</v>
      </c>
      <c r="L118">
        <f>IF(K118&lt;0.05,1,0)</f>
        <v>0</v>
      </c>
    </row>
    <row r="119" spans="1:12" x14ac:dyDescent="0.2">
      <c r="A119" t="s">
        <v>2557</v>
      </c>
      <c r="B119" t="s">
        <v>413</v>
      </c>
      <c r="C119">
        <v>1</v>
      </c>
      <c r="D119">
        <v>20591</v>
      </c>
      <c r="E119">
        <v>7888</v>
      </c>
      <c r="F119">
        <v>1</v>
      </c>
      <c r="G119">
        <v>0</v>
      </c>
      <c r="H119">
        <f>SUM(D118:E119)</f>
        <v>42905</v>
      </c>
      <c r="I119">
        <f>D119/$H118</f>
        <v>0.47992075515674165</v>
      </c>
      <c r="J119">
        <f>E119/$H118</f>
        <v>0.18384803635939867</v>
      </c>
      <c r="K119">
        <f>ABS((I118+J118)-(I119+J119))</f>
        <v>0.32753758303228064</v>
      </c>
      <c r="L119">
        <f>IF(K118&lt;0.05,1,0)</f>
        <v>0</v>
      </c>
    </row>
    <row r="120" spans="1:12" x14ac:dyDescent="0.2">
      <c r="A120" t="s">
        <v>2640</v>
      </c>
      <c r="B120" t="s">
        <v>414</v>
      </c>
      <c r="C120">
        <v>1</v>
      </c>
      <c r="D120">
        <v>15803</v>
      </c>
      <c r="E120">
        <v>2081</v>
      </c>
      <c r="F120">
        <v>1</v>
      </c>
      <c r="G120">
        <v>1</v>
      </c>
      <c r="H120">
        <f>SUM(D120:E121)</f>
        <v>24334</v>
      </c>
      <c r="I120">
        <f>D120/$H120</f>
        <v>0.64942056382016933</v>
      </c>
      <c r="J120">
        <f>E120/$H120</f>
        <v>8.5518204980685464E-2</v>
      </c>
      <c r="K120">
        <f>ABS((I120+J120)-(I121+J121))</f>
        <v>0.46987753760170964</v>
      </c>
      <c r="L120">
        <f>IF(K120&lt;0.05,1,0)</f>
        <v>0</v>
      </c>
    </row>
    <row r="121" spans="1:12" x14ac:dyDescent="0.2">
      <c r="A121" t="s">
        <v>2640</v>
      </c>
      <c r="B121" t="s">
        <v>692</v>
      </c>
      <c r="C121">
        <v>0</v>
      </c>
      <c r="D121">
        <v>4797</v>
      </c>
      <c r="E121">
        <v>1653</v>
      </c>
      <c r="F121">
        <v>0</v>
      </c>
      <c r="G121">
        <v>0</v>
      </c>
      <c r="H121">
        <f>SUM(D120:E121)</f>
        <v>24334</v>
      </c>
      <c r="I121">
        <f>D121/$H120</f>
        <v>0.19713158543601544</v>
      </c>
      <c r="J121">
        <f>E121/$H120</f>
        <v>6.7929645763129778E-2</v>
      </c>
      <c r="K121">
        <f>ABS((I120+J120)-(I121+J121))</f>
        <v>0.46987753760170964</v>
      </c>
      <c r="L121">
        <f>IF(K120&lt;0.05,1,0)</f>
        <v>0</v>
      </c>
    </row>
    <row r="122" spans="1:12" x14ac:dyDescent="0.2">
      <c r="A122" t="s">
        <v>2494</v>
      </c>
      <c r="B122" t="s">
        <v>417</v>
      </c>
      <c r="C122">
        <v>1</v>
      </c>
      <c r="D122">
        <v>23144</v>
      </c>
      <c r="E122">
        <v>4365</v>
      </c>
      <c r="F122">
        <v>1</v>
      </c>
      <c r="G122">
        <v>1</v>
      </c>
      <c r="H122">
        <f>SUM(D122:E123)</f>
        <v>41337</v>
      </c>
      <c r="I122">
        <f>D122/$H122</f>
        <v>0.55988581658078718</v>
      </c>
      <c r="J122">
        <f>E122/$H122</f>
        <v>0.10559547136947529</v>
      </c>
      <c r="K122">
        <f>ABS((I122+J122)-(I123+J123))</f>
        <v>0.33096257590052497</v>
      </c>
      <c r="L122">
        <f>IF(K122&lt;0.05,1,0)</f>
        <v>0</v>
      </c>
    </row>
    <row r="123" spans="1:12" x14ac:dyDescent="0.2">
      <c r="A123" t="s">
        <v>2494</v>
      </c>
      <c r="B123" t="s">
        <v>419</v>
      </c>
      <c r="C123">
        <v>0</v>
      </c>
      <c r="D123">
        <v>10828</v>
      </c>
      <c r="E123">
        <v>3000</v>
      </c>
      <c r="F123">
        <v>0</v>
      </c>
      <c r="G123">
        <v>0</v>
      </c>
      <c r="H123">
        <f>SUM(D122:E123)</f>
        <v>41337</v>
      </c>
      <c r="I123">
        <f>D123/$H122</f>
        <v>0.26194450492295041</v>
      </c>
      <c r="J123">
        <f>E123/$H122</f>
        <v>7.2574207126787138E-2</v>
      </c>
      <c r="K123">
        <f>ABS((I122+J122)-(I123+J123))</f>
        <v>0.33096257590052497</v>
      </c>
      <c r="L123">
        <f>IF(K122&lt;0.05,1,0)</f>
        <v>0</v>
      </c>
    </row>
    <row r="124" spans="1:12" x14ac:dyDescent="0.2">
      <c r="A124" t="s">
        <v>2495</v>
      </c>
      <c r="B124" t="s">
        <v>421</v>
      </c>
      <c r="C124">
        <v>1</v>
      </c>
      <c r="D124">
        <v>17663</v>
      </c>
      <c r="E124">
        <v>3715</v>
      </c>
      <c r="F124">
        <v>1</v>
      </c>
      <c r="G124">
        <v>1</v>
      </c>
      <c r="H124">
        <f>SUM(D124:E125)</f>
        <v>39581</v>
      </c>
      <c r="I124">
        <f>D124/$H124</f>
        <v>0.44624946312624741</v>
      </c>
      <c r="J124">
        <f>E124/$H124</f>
        <v>9.3858164270735955E-2</v>
      </c>
      <c r="K124">
        <f>ABS((I124+J124)-(I125+J125))</f>
        <v>8.0215254793966739E-2</v>
      </c>
      <c r="L124">
        <f>IF(K124&lt;0.05,1,0)</f>
        <v>0</v>
      </c>
    </row>
    <row r="125" spans="1:12" x14ac:dyDescent="0.2">
      <c r="A125" t="s">
        <v>2495</v>
      </c>
      <c r="B125" t="s">
        <v>695</v>
      </c>
      <c r="C125">
        <v>0</v>
      </c>
      <c r="D125">
        <v>14900</v>
      </c>
      <c r="E125">
        <v>3303</v>
      </c>
      <c r="F125">
        <v>0</v>
      </c>
      <c r="G125">
        <v>0</v>
      </c>
      <c r="H125">
        <f>SUM(D124:E125)</f>
        <v>39581</v>
      </c>
      <c r="I125">
        <f>D125/$H124</f>
        <v>0.37644324297011195</v>
      </c>
      <c r="J125">
        <f>E125/$H124</f>
        <v>8.344912963290467E-2</v>
      </c>
      <c r="K125">
        <f>ABS((I124+J124)-(I125+J125))</f>
        <v>8.0215254793966739E-2</v>
      </c>
      <c r="L125">
        <f>IF(K124&lt;0.05,1,0)</f>
        <v>0</v>
      </c>
    </row>
    <row r="126" spans="1:12" x14ac:dyDescent="0.2">
      <c r="A126" t="s">
        <v>2598</v>
      </c>
      <c r="B126" t="s">
        <v>423</v>
      </c>
      <c r="C126">
        <v>1</v>
      </c>
      <c r="D126">
        <v>14123</v>
      </c>
      <c r="E126">
        <v>3147</v>
      </c>
      <c r="F126">
        <v>1</v>
      </c>
      <c r="G126">
        <v>1</v>
      </c>
      <c r="H126">
        <f>SUM(D126:E127)</f>
        <v>33221</v>
      </c>
      <c r="I126">
        <f>D126/$H126</f>
        <v>0.42512266337557569</v>
      </c>
      <c r="J126">
        <f>E126/$H126</f>
        <v>9.4729237530477711E-2</v>
      </c>
      <c r="K126">
        <f>ABS((I126+J126)-(I127+J127))</f>
        <v>3.9703801812106754E-2</v>
      </c>
      <c r="L126">
        <f>IF(K126&lt;0.05,1,0)</f>
        <v>1</v>
      </c>
    </row>
    <row r="127" spans="1:12" x14ac:dyDescent="0.2">
      <c r="A127" t="s">
        <v>2598</v>
      </c>
      <c r="B127" t="s">
        <v>696</v>
      </c>
      <c r="C127">
        <v>0</v>
      </c>
      <c r="D127">
        <v>12263</v>
      </c>
      <c r="E127">
        <v>3688</v>
      </c>
      <c r="F127">
        <v>0</v>
      </c>
      <c r="G127">
        <v>0</v>
      </c>
      <c r="H127">
        <f>SUM(D126:E127)</f>
        <v>33221</v>
      </c>
      <c r="I127">
        <f>D127/$H126</f>
        <v>0.3691339815177147</v>
      </c>
      <c r="J127">
        <f>E127/$H126</f>
        <v>0.1110141175762319</v>
      </c>
      <c r="K127">
        <f>ABS((I126+J126)-(I127+J127))</f>
        <v>3.9703801812106754E-2</v>
      </c>
      <c r="L127">
        <f>IF(K126&lt;0.05,1,0)</f>
        <v>1</v>
      </c>
    </row>
    <row r="128" spans="1:12" x14ac:dyDescent="0.2">
      <c r="A128" t="s">
        <v>2496</v>
      </c>
      <c r="B128" t="s">
        <v>697</v>
      </c>
      <c r="C128">
        <v>0</v>
      </c>
      <c r="D128">
        <v>10400</v>
      </c>
      <c r="E128">
        <v>0</v>
      </c>
      <c r="F128">
        <v>0</v>
      </c>
      <c r="G128">
        <v>1</v>
      </c>
      <c r="H128">
        <f>SUM(D128:E129)</f>
        <v>44205</v>
      </c>
      <c r="I128">
        <f>D128/$H128</f>
        <v>0.23526750367605476</v>
      </c>
      <c r="J128">
        <f>E128/$H128</f>
        <v>0</v>
      </c>
      <c r="K128">
        <f>ABS((I128+J128)-(I129+J129))</f>
        <v>0.52946499264789049</v>
      </c>
      <c r="L128">
        <f>IF(K128&lt;0.05,1,0)</f>
        <v>0</v>
      </c>
    </row>
    <row r="129" spans="1:12" x14ac:dyDescent="0.2">
      <c r="A129" t="s">
        <v>2496</v>
      </c>
      <c r="B129" t="s">
        <v>426</v>
      </c>
      <c r="C129">
        <v>1</v>
      </c>
      <c r="D129">
        <v>25587</v>
      </c>
      <c r="E129">
        <v>8218</v>
      </c>
      <c r="F129">
        <v>1</v>
      </c>
      <c r="G129">
        <v>0</v>
      </c>
      <c r="H129">
        <f>SUM(D128:E129)</f>
        <v>44205</v>
      </c>
      <c r="I129">
        <f>D129/$H128</f>
        <v>0.57882592466915506</v>
      </c>
      <c r="J129">
        <f>E129/$H128</f>
        <v>0.18590657165479019</v>
      </c>
      <c r="K129">
        <f>ABS((I128+J128)-(I129+J129))</f>
        <v>0.52946499264789049</v>
      </c>
      <c r="L129">
        <f>IF(K128&lt;0.05,1,0)</f>
        <v>0</v>
      </c>
    </row>
    <row r="130" spans="1:12" x14ac:dyDescent="0.2">
      <c r="A130" t="s">
        <v>2636</v>
      </c>
      <c r="B130" t="s">
        <v>427</v>
      </c>
      <c r="C130">
        <v>1</v>
      </c>
      <c r="D130">
        <v>16584</v>
      </c>
      <c r="E130">
        <v>2934</v>
      </c>
      <c r="F130">
        <v>0</v>
      </c>
      <c r="G130">
        <v>1</v>
      </c>
      <c r="H130">
        <f>SUM(D130:E131)</f>
        <v>37255</v>
      </c>
      <c r="I130">
        <f>D130/$H130</f>
        <v>0.44514830224130991</v>
      </c>
      <c r="J130">
        <f>E130/$H130</f>
        <v>7.875452959334317E-2</v>
      </c>
      <c r="K130">
        <f>ABS((I130+J130)-(I131+J131))</f>
        <v>4.7805663669306053E-2</v>
      </c>
      <c r="L130">
        <f>IF(K130&lt;0.05,1,0)</f>
        <v>1</v>
      </c>
    </row>
    <row r="131" spans="1:12" x14ac:dyDescent="0.2">
      <c r="A131" t="s">
        <v>2636</v>
      </c>
      <c r="B131" t="s">
        <v>698</v>
      </c>
      <c r="C131">
        <v>0</v>
      </c>
      <c r="D131">
        <v>13892</v>
      </c>
      <c r="E131">
        <v>3845</v>
      </c>
      <c r="F131">
        <v>0</v>
      </c>
      <c r="G131">
        <v>0</v>
      </c>
      <c r="H131">
        <f>SUM(D130:E131)</f>
        <v>37255</v>
      </c>
      <c r="I131">
        <f>D131/$H130</f>
        <v>0.37288954502751309</v>
      </c>
      <c r="J131">
        <f>E131/$H130</f>
        <v>0.10320762313783385</v>
      </c>
      <c r="K131">
        <f>ABS((I130+J130)-(I131+J131))</f>
        <v>4.7805663669306053E-2</v>
      </c>
      <c r="L131">
        <f>IF(K130&lt;0.05,1,0)</f>
        <v>1</v>
      </c>
    </row>
    <row r="132" spans="1:12" x14ac:dyDescent="0.2">
      <c r="A132" t="s">
        <v>2558</v>
      </c>
      <c r="B132" t="s">
        <v>435</v>
      </c>
      <c r="C132">
        <v>1</v>
      </c>
      <c r="D132">
        <v>13227</v>
      </c>
      <c r="E132">
        <v>1440</v>
      </c>
      <c r="F132">
        <v>1</v>
      </c>
      <c r="G132">
        <v>1</v>
      </c>
      <c r="H132">
        <f>SUM(D132:E133)</f>
        <v>29239</v>
      </c>
      <c r="I132">
        <f>D132/$H132</f>
        <v>0.45237525223160846</v>
      </c>
      <c r="J132">
        <f>E132/$H132</f>
        <v>4.9249290331406681E-2</v>
      </c>
      <c r="K132">
        <f>ABS((I132+J132)-(I133+J133))</f>
        <v>3.2490851260302822E-3</v>
      </c>
      <c r="L132">
        <f>IF(K132&lt;0.05,1,0)</f>
        <v>1</v>
      </c>
    </row>
    <row r="133" spans="1:12" x14ac:dyDescent="0.2">
      <c r="A133" t="s">
        <v>2558</v>
      </c>
      <c r="B133" t="s">
        <v>700</v>
      </c>
      <c r="C133">
        <v>0</v>
      </c>
      <c r="D133">
        <v>13408</v>
      </c>
      <c r="E133">
        <v>1164</v>
      </c>
      <c r="F133">
        <v>0</v>
      </c>
      <c r="G133">
        <v>0</v>
      </c>
      <c r="H133">
        <f>SUM(D132:E133)</f>
        <v>29239</v>
      </c>
      <c r="I133">
        <f>D133/$H132</f>
        <v>0.45856561441909777</v>
      </c>
      <c r="J133">
        <f>E133/$H132</f>
        <v>3.9809843017887071E-2</v>
      </c>
      <c r="K133">
        <f>ABS((I132+J132)-(I133+J133))</f>
        <v>3.2490851260302822E-3</v>
      </c>
      <c r="L133">
        <f>IF(K132&lt;0.05,1,0)</f>
        <v>1</v>
      </c>
    </row>
    <row r="134" spans="1:12" x14ac:dyDescent="0.2">
      <c r="A134" t="s">
        <v>2599</v>
      </c>
      <c r="B134" t="s">
        <v>441</v>
      </c>
      <c r="C134">
        <v>1</v>
      </c>
      <c r="D134">
        <v>17073</v>
      </c>
      <c r="E134">
        <v>0</v>
      </c>
      <c r="F134">
        <v>1</v>
      </c>
      <c r="G134">
        <v>1</v>
      </c>
      <c r="H134">
        <f>SUM(D134:E135)</f>
        <v>32512</v>
      </c>
      <c r="I134">
        <f>D134/$H134</f>
        <v>0.52512918307086609</v>
      </c>
      <c r="J134">
        <f>E134/$H134</f>
        <v>0</v>
      </c>
      <c r="K134">
        <f>ABS((I134+J134)-(I135+J135))</f>
        <v>5.025836614173218E-2</v>
      </c>
      <c r="L134">
        <f>IF(K134&lt;0.05,1,0)</f>
        <v>0</v>
      </c>
    </row>
    <row r="135" spans="1:12" x14ac:dyDescent="0.2">
      <c r="A135" t="s">
        <v>2599</v>
      </c>
      <c r="B135" t="s">
        <v>702</v>
      </c>
      <c r="C135">
        <v>0</v>
      </c>
      <c r="D135">
        <v>12729</v>
      </c>
      <c r="E135">
        <v>2710</v>
      </c>
      <c r="F135">
        <v>0</v>
      </c>
      <c r="G135">
        <v>0</v>
      </c>
      <c r="H135">
        <f>SUM(D134:E135)</f>
        <v>32512</v>
      </c>
      <c r="I135">
        <f>D135/$H134</f>
        <v>0.39151697834645671</v>
      </c>
      <c r="J135">
        <f>E135/$H134</f>
        <v>8.335383858267717E-2</v>
      </c>
      <c r="K135">
        <f>ABS((I134+J134)-(I135+J135))</f>
        <v>5.025836614173218E-2</v>
      </c>
      <c r="L135">
        <f>IF(K134&lt;0.05,1,0)</f>
        <v>0</v>
      </c>
    </row>
    <row r="136" spans="1:12" x14ac:dyDescent="0.2">
      <c r="A136" t="s">
        <v>2641</v>
      </c>
      <c r="B136" t="s">
        <v>448</v>
      </c>
      <c r="C136">
        <v>1</v>
      </c>
      <c r="D136">
        <v>17321</v>
      </c>
      <c r="E136">
        <v>4014</v>
      </c>
      <c r="F136">
        <v>1</v>
      </c>
      <c r="G136">
        <v>1</v>
      </c>
      <c r="H136">
        <f>SUM(D136:E137)</f>
        <v>31916</v>
      </c>
      <c r="I136">
        <f>D136/$H136</f>
        <v>0.54270585286376738</v>
      </c>
      <c r="J136">
        <f>E136/$H136</f>
        <v>0.12576764005514476</v>
      </c>
      <c r="K136">
        <f>ABS((I136+J136)-(I137+J137))</f>
        <v>0.33694698583782429</v>
      </c>
      <c r="L136">
        <f>IF(K136&lt;0.05,1,0)</f>
        <v>0</v>
      </c>
    </row>
    <row r="137" spans="1:12" x14ac:dyDescent="0.2">
      <c r="A137" t="s">
        <v>2641</v>
      </c>
      <c r="B137" t="s">
        <v>704</v>
      </c>
      <c r="C137">
        <v>0</v>
      </c>
      <c r="D137">
        <v>10581</v>
      </c>
      <c r="E137">
        <v>0</v>
      </c>
      <c r="F137">
        <v>0</v>
      </c>
      <c r="G137">
        <v>0</v>
      </c>
      <c r="H137">
        <f>SUM(D136:E137)</f>
        <v>31916</v>
      </c>
      <c r="I137">
        <f>D137/$H136</f>
        <v>0.33152650708108783</v>
      </c>
      <c r="J137">
        <f>E137/$H136</f>
        <v>0</v>
      </c>
      <c r="K137">
        <f>ABS((I136+J136)-(I137+J137))</f>
        <v>0.33694698583782429</v>
      </c>
      <c r="L137">
        <f>IF(K136&lt;0.05,1,0)</f>
        <v>0</v>
      </c>
    </row>
    <row r="138" spans="1:12" x14ac:dyDescent="0.2">
      <c r="A138" t="s">
        <v>2642</v>
      </c>
      <c r="B138" t="s">
        <v>705</v>
      </c>
      <c r="C138">
        <v>0</v>
      </c>
      <c r="D138">
        <v>16714</v>
      </c>
      <c r="E138">
        <v>2305</v>
      </c>
      <c r="F138">
        <v>0</v>
      </c>
      <c r="G138">
        <v>1</v>
      </c>
      <c r="H138">
        <f>SUM(D138:E139)</f>
        <v>42342</v>
      </c>
      <c r="I138">
        <f>D138/$H138</f>
        <v>0.39473808511643288</v>
      </c>
      <c r="J138">
        <f>E138/$H138</f>
        <v>5.4437674176940155E-2</v>
      </c>
      <c r="K138">
        <f>ABS((I138+J138)-(I139+J139))</f>
        <v>0.101648481413254</v>
      </c>
      <c r="L138">
        <f>IF(K138&lt;0.05,1,0)</f>
        <v>0</v>
      </c>
    </row>
    <row r="139" spans="1:12" x14ac:dyDescent="0.2">
      <c r="A139" t="s">
        <v>2642</v>
      </c>
      <c r="B139" t="s">
        <v>449</v>
      </c>
      <c r="C139">
        <v>1</v>
      </c>
      <c r="D139">
        <v>18688</v>
      </c>
      <c r="E139">
        <v>4635</v>
      </c>
      <c r="F139">
        <v>1</v>
      </c>
      <c r="G139">
        <v>0</v>
      </c>
      <c r="H139">
        <f>SUM(D138:E139)</f>
        <v>42342</v>
      </c>
      <c r="I139">
        <f>D139/$H138</f>
        <v>0.44135846204713997</v>
      </c>
      <c r="J139">
        <f>E139/$H138</f>
        <v>0.10946577865948703</v>
      </c>
      <c r="K139">
        <f>ABS((I138+J138)-(I139+J139))</f>
        <v>0.101648481413254</v>
      </c>
      <c r="L139">
        <f>IF(K138&lt;0.05,1,0)</f>
        <v>0</v>
      </c>
    </row>
    <row r="140" spans="1:12" x14ac:dyDescent="0.2">
      <c r="A140" t="s">
        <v>2502</v>
      </c>
      <c r="B140" t="s">
        <v>451</v>
      </c>
      <c r="C140">
        <v>1</v>
      </c>
      <c r="D140">
        <v>20891</v>
      </c>
      <c r="E140">
        <v>2329</v>
      </c>
      <c r="F140">
        <v>1</v>
      </c>
      <c r="G140">
        <v>1</v>
      </c>
      <c r="H140">
        <f>SUM(D140:E141)</f>
        <v>44034</v>
      </c>
      <c r="I140">
        <f>D140/$H140</f>
        <v>0.47442885043375571</v>
      </c>
      <c r="J140">
        <f>E140/$H140</f>
        <v>5.2890947903892448E-2</v>
      </c>
      <c r="K140">
        <f>ABS((I140+J140)-(I141+J141))</f>
        <v>5.4639596675296387E-2</v>
      </c>
      <c r="L140">
        <f>IF(K140&lt;0.05,1,0)</f>
        <v>0</v>
      </c>
    </row>
    <row r="141" spans="1:12" x14ac:dyDescent="0.2">
      <c r="A141" t="s">
        <v>2502</v>
      </c>
      <c r="B141" t="s">
        <v>706</v>
      </c>
      <c r="C141">
        <v>0</v>
      </c>
      <c r="D141">
        <v>16209</v>
      </c>
      <c r="E141">
        <v>4605</v>
      </c>
      <c r="F141">
        <v>0</v>
      </c>
      <c r="G141">
        <v>0</v>
      </c>
      <c r="H141">
        <f>SUM(D140:E141)</f>
        <v>44034</v>
      </c>
      <c r="I141">
        <f>D141/$H140</f>
        <v>0.3681019212426761</v>
      </c>
      <c r="J141">
        <f>E141/$H140</f>
        <v>0.10457828041967571</v>
      </c>
      <c r="K141">
        <f>ABS((I140+J140)-(I141+J141))</f>
        <v>5.4639596675296387E-2</v>
      </c>
      <c r="L141">
        <f>IF(K140&lt;0.05,1,0)</f>
        <v>0</v>
      </c>
    </row>
    <row r="142" spans="1:12" x14ac:dyDescent="0.2">
      <c r="A142" t="s">
        <v>2612</v>
      </c>
      <c r="B142" t="s">
        <v>412</v>
      </c>
      <c r="C142">
        <v>1</v>
      </c>
      <c r="D142">
        <v>17415</v>
      </c>
      <c r="E142">
        <v>1826</v>
      </c>
      <c r="F142">
        <v>1</v>
      </c>
      <c r="G142">
        <v>1</v>
      </c>
      <c r="H142">
        <f>SUM(D142:E143)</f>
        <v>34059</v>
      </c>
      <c r="I142">
        <f>D142/$H142</f>
        <v>0.51131859420417514</v>
      </c>
      <c r="J142">
        <f>E142/$H142</f>
        <v>5.3612848292668602E-2</v>
      </c>
      <c r="K142">
        <f>ABS((I142+J142)-(I143+J143))</f>
        <v>0.12986288499368737</v>
      </c>
      <c r="L142">
        <f>IF(K142&lt;0.05,1,0)</f>
        <v>0</v>
      </c>
    </row>
    <row r="143" spans="1:12" x14ac:dyDescent="0.2">
      <c r="A143" t="s">
        <v>2612</v>
      </c>
      <c r="B143" t="s">
        <v>452</v>
      </c>
      <c r="C143">
        <v>0</v>
      </c>
      <c r="D143">
        <v>11418</v>
      </c>
      <c r="E143">
        <v>3400</v>
      </c>
      <c r="F143">
        <v>0</v>
      </c>
      <c r="G143">
        <v>0</v>
      </c>
      <c r="H143">
        <f>SUM(D142:E143)</f>
        <v>34059</v>
      </c>
      <c r="I143">
        <f>D143/$H142</f>
        <v>0.33524178631198803</v>
      </c>
      <c r="J143">
        <f>E143/$H142</f>
        <v>9.982677119116827E-2</v>
      </c>
      <c r="K143">
        <f>ABS((I142+J142)-(I143+J143))</f>
        <v>0.12986288499368737</v>
      </c>
      <c r="L143">
        <f>IF(K142&lt;0.05,1,0)</f>
        <v>0</v>
      </c>
    </row>
    <row r="144" spans="1:12" x14ac:dyDescent="0.2">
      <c r="A144" t="s">
        <v>2643</v>
      </c>
      <c r="B144" t="s">
        <v>453</v>
      </c>
      <c r="C144">
        <v>1</v>
      </c>
      <c r="D144">
        <v>16965</v>
      </c>
      <c r="E144">
        <v>2823</v>
      </c>
      <c r="F144">
        <v>1</v>
      </c>
      <c r="G144">
        <v>1</v>
      </c>
      <c r="H144">
        <f>SUM(D144:E145)</f>
        <v>27440</v>
      </c>
      <c r="I144">
        <f>D144/$H144</f>
        <v>0.61825801749271136</v>
      </c>
      <c r="J144">
        <f>E144/$H144</f>
        <v>0.10287900874635568</v>
      </c>
      <c r="K144">
        <f>ABS((I144+J144)-(I145+J145))</f>
        <v>0.44227405247813412</v>
      </c>
      <c r="L144">
        <f>IF(K144&lt;0.05,1,0)</f>
        <v>0</v>
      </c>
    </row>
    <row r="145" spans="1:12" x14ac:dyDescent="0.2">
      <c r="A145" t="s">
        <v>2643</v>
      </c>
      <c r="B145" t="s">
        <v>708</v>
      </c>
      <c r="C145">
        <v>0</v>
      </c>
      <c r="D145">
        <v>5901</v>
      </c>
      <c r="E145">
        <v>1751</v>
      </c>
      <c r="F145">
        <v>0</v>
      </c>
      <c r="G145">
        <v>0</v>
      </c>
      <c r="H145">
        <f>SUM(D144:E145)</f>
        <v>27440</v>
      </c>
      <c r="I145">
        <f>D145/$H144</f>
        <v>0.21505102040816326</v>
      </c>
      <c r="J145">
        <f>E145/$H144</f>
        <v>6.3811953352769679E-2</v>
      </c>
      <c r="K145">
        <f>ABS((I144+J144)-(I145+J145))</f>
        <v>0.44227405247813412</v>
      </c>
      <c r="L145">
        <f>IF(K144&lt;0.05,1,0)</f>
        <v>0</v>
      </c>
    </row>
    <row r="146" spans="1:12" x14ac:dyDescent="0.2">
      <c r="A146" t="s">
        <v>2563</v>
      </c>
      <c r="B146" t="s">
        <v>709</v>
      </c>
      <c r="C146">
        <v>0</v>
      </c>
      <c r="D146">
        <v>10378</v>
      </c>
      <c r="E146">
        <v>1175</v>
      </c>
      <c r="F146">
        <v>0</v>
      </c>
      <c r="G146">
        <v>1</v>
      </c>
      <c r="H146">
        <f>SUM(D146:E147)</f>
        <v>35822</v>
      </c>
      <c r="I146">
        <f>D146/$H146</f>
        <v>0.28971023393445366</v>
      </c>
      <c r="J146">
        <f>E146/$H146</f>
        <v>3.2801071966947683E-2</v>
      </c>
      <c r="K146">
        <f>ABS((I146+J146)-(I147+J147))</f>
        <v>0.35497738819719732</v>
      </c>
      <c r="L146">
        <f>IF(K146&lt;0.05,1,0)</f>
        <v>0</v>
      </c>
    </row>
    <row r="147" spans="1:12" x14ac:dyDescent="0.2">
      <c r="A147" t="s">
        <v>2563</v>
      </c>
      <c r="B147" t="s">
        <v>710</v>
      </c>
      <c r="C147">
        <v>1</v>
      </c>
      <c r="D147">
        <v>18226</v>
      </c>
      <c r="E147">
        <v>6043</v>
      </c>
      <c r="F147">
        <v>0</v>
      </c>
      <c r="G147">
        <v>0</v>
      </c>
      <c r="H147">
        <f>SUM(D146:E147)</f>
        <v>35822</v>
      </c>
      <c r="I147">
        <f>D147/$H146</f>
        <v>0.50879347886773496</v>
      </c>
      <c r="J147">
        <f>E147/$H146</f>
        <v>0.16869521523086373</v>
      </c>
      <c r="K147">
        <f>ABS((I146+J146)-(I147+J147))</f>
        <v>0.35497738819719732</v>
      </c>
      <c r="L147">
        <f>IF(K146&lt;0.05,1,0)</f>
        <v>0</v>
      </c>
    </row>
    <row r="148" spans="1:12" x14ac:dyDescent="0.2">
      <c r="A148" t="s">
        <v>2565</v>
      </c>
      <c r="B148" t="s">
        <v>468</v>
      </c>
      <c r="C148">
        <v>1</v>
      </c>
      <c r="D148">
        <v>13788</v>
      </c>
      <c r="E148">
        <v>2805</v>
      </c>
      <c r="F148">
        <v>1</v>
      </c>
      <c r="G148">
        <v>1</v>
      </c>
      <c r="H148">
        <f>SUM(D148:E149)</f>
        <v>29383</v>
      </c>
      <c r="I148">
        <f>D148/$H148</f>
        <v>0.46925092740700403</v>
      </c>
      <c r="J148">
        <f>E148/$H148</f>
        <v>9.5463363169179458E-2</v>
      </c>
      <c r="K148">
        <f>ABS((I148+J148)-(I149+J149))</f>
        <v>0.12942858115236699</v>
      </c>
      <c r="L148">
        <f>IF(K148&lt;0.05,1,0)</f>
        <v>0</v>
      </c>
    </row>
    <row r="149" spans="1:12" x14ac:dyDescent="0.2">
      <c r="A149" t="s">
        <v>2565</v>
      </c>
      <c r="B149" t="s">
        <v>469</v>
      </c>
      <c r="C149">
        <v>0</v>
      </c>
      <c r="D149">
        <v>9899</v>
      </c>
      <c r="E149">
        <v>2891</v>
      </c>
      <c r="F149">
        <v>0</v>
      </c>
      <c r="G149">
        <v>0</v>
      </c>
      <c r="H149">
        <f>SUM(D148:E149)</f>
        <v>29383</v>
      </c>
      <c r="I149">
        <f>D149/$H148</f>
        <v>0.33689548378313994</v>
      </c>
      <c r="J149">
        <f>E149/$H148</f>
        <v>9.8390225640676579E-2</v>
      </c>
      <c r="K149">
        <f>ABS((I148+J148)-(I149+J149))</f>
        <v>0.12942858115236699</v>
      </c>
      <c r="L149">
        <f>IF(K148&lt;0.05,1,0)</f>
        <v>0</v>
      </c>
    </row>
    <row r="150" spans="1:12" x14ac:dyDescent="0.2">
      <c r="A150" t="s">
        <v>2600</v>
      </c>
      <c r="B150" t="s">
        <v>473</v>
      </c>
      <c r="C150">
        <v>1</v>
      </c>
      <c r="D150">
        <v>17896</v>
      </c>
      <c r="E150">
        <v>6262</v>
      </c>
      <c r="F150">
        <v>1</v>
      </c>
      <c r="G150">
        <v>1</v>
      </c>
      <c r="H150">
        <f>SUM(D150:E151)</f>
        <v>32894</v>
      </c>
      <c r="I150">
        <f>D150/$H150</f>
        <v>0.54405058673314277</v>
      </c>
      <c r="J150">
        <f>E150/$H150</f>
        <v>0.19036906426703959</v>
      </c>
      <c r="K150">
        <f>ABS((I150+J150)-(I151+J151))</f>
        <v>0.46883930200036478</v>
      </c>
      <c r="L150">
        <f>IF(K150&lt;0.05,1,0)</f>
        <v>0</v>
      </c>
    </row>
    <row r="151" spans="1:12" x14ac:dyDescent="0.2">
      <c r="A151" t="s">
        <v>2600</v>
      </c>
      <c r="B151" t="s">
        <v>714</v>
      </c>
      <c r="C151">
        <v>0</v>
      </c>
      <c r="D151">
        <v>8736</v>
      </c>
      <c r="E151">
        <v>0</v>
      </c>
      <c r="F151">
        <v>0</v>
      </c>
      <c r="G151">
        <v>0</v>
      </c>
      <c r="H151">
        <f>SUM(D150:E151)</f>
        <v>32894</v>
      </c>
      <c r="I151">
        <f>D151/$H150</f>
        <v>0.26558034899981758</v>
      </c>
      <c r="J151">
        <f>E151/$H150</f>
        <v>0</v>
      </c>
      <c r="K151">
        <f>ABS((I150+J150)-(I151+J151))</f>
        <v>0.46883930200036478</v>
      </c>
      <c r="L151">
        <f>IF(K150&lt;0.05,1,0)</f>
        <v>0</v>
      </c>
    </row>
    <row r="152" spans="1:12" x14ac:dyDescent="0.2">
      <c r="A152" t="s">
        <v>2601</v>
      </c>
      <c r="B152" t="s">
        <v>718</v>
      </c>
      <c r="C152">
        <v>0</v>
      </c>
      <c r="D152">
        <v>11891</v>
      </c>
      <c r="E152">
        <v>0</v>
      </c>
      <c r="F152">
        <v>0</v>
      </c>
      <c r="G152">
        <v>1</v>
      </c>
      <c r="H152">
        <f>SUM(D152:E153)</f>
        <v>31435</v>
      </c>
      <c r="I152">
        <f>D152/$H152</f>
        <v>0.37827262605376172</v>
      </c>
      <c r="J152">
        <f>E152/$H152</f>
        <v>0</v>
      </c>
      <c r="K152">
        <f>ABS((I152+J152)-(I153+J153))</f>
        <v>0.24345474789247651</v>
      </c>
      <c r="L152">
        <f>IF(K152&lt;0.05,1,0)</f>
        <v>0</v>
      </c>
    </row>
    <row r="153" spans="1:12" x14ac:dyDescent="0.2">
      <c r="A153" t="s">
        <v>2601</v>
      </c>
      <c r="B153" t="s">
        <v>719</v>
      </c>
      <c r="C153">
        <v>1</v>
      </c>
      <c r="D153">
        <v>13608</v>
      </c>
      <c r="E153">
        <v>5936</v>
      </c>
      <c r="F153">
        <v>0</v>
      </c>
      <c r="G153">
        <v>0</v>
      </c>
      <c r="H153">
        <f>SUM(D152:E153)</f>
        <v>31435</v>
      </c>
      <c r="I153">
        <f>D153/$H152</f>
        <v>0.43289327183076187</v>
      </c>
      <c r="J153">
        <f>E153/$H152</f>
        <v>0.18883410211547638</v>
      </c>
      <c r="K153">
        <f>ABS((I152+J152)-(I153+J153))</f>
        <v>0.24345474789247651</v>
      </c>
      <c r="L153">
        <f>IF(K152&lt;0.05,1,0)</f>
        <v>0</v>
      </c>
    </row>
    <row r="154" spans="1:12" x14ac:dyDescent="0.2">
      <c r="A154" t="s">
        <v>2566</v>
      </c>
      <c r="B154" t="s">
        <v>74</v>
      </c>
      <c r="C154">
        <v>0</v>
      </c>
      <c r="D154">
        <v>12956</v>
      </c>
      <c r="E154">
        <v>1685</v>
      </c>
      <c r="F154">
        <v>0</v>
      </c>
      <c r="G154">
        <v>1</v>
      </c>
      <c r="H154">
        <f>SUM(D154:E155)</f>
        <v>35493</v>
      </c>
      <c r="I154">
        <f>D154/$H154</f>
        <v>0.3650297241709633</v>
      </c>
      <c r="J154">
        <f>E154/$H154</f>
        <v>4.7474149832361312E-2</v>
      </c>
      <c r="K154">
        <f>ABS((I154+J154)-(I155+J155))</f>
        <v>0.17499225199335072</v>
      </c>
      <c r="L154">
        <f>IF(K154&lt;0.05,1,0)</f>
        <v>0</v>
      </c>
    </row>
    <row r="155" spans="1:12" x14ac:dyDescent="0.2">
      <c r="A155" t="s">
        <v>2566</v>
      </c>
      <c r="B155" t="s">
        <v>487</v>
      </c>
      <c r="C155">
        <v>1</v>
      </c>
      <c r="D155">
        <v>15316</v>
      </c>
      <c r="E155">
        <v>5536</v>
      </c>
      <c r="F155">
        <v>1</v>
      </c>
      <c r="G155">
        <v>0</v>
      </c>
      <c r="H155">
        <f>SUM(D154:E155)</f>
        <v>35493</v>
      </c>
      <c r="I155">
        <f>D155/$H154</f>
        <v>0.43152170850590255</v>
      </c>
      <c r="J155">
        <f>E155/$H154</f>
        <v>0.15597441749077282</v>
      </c>
      <c r="K155">
        <f>ABS((I154+J154)-(I155+J155))</f>
        <v>0.17499225199335072</v>
      </c>
      <c r="L155">
        <f>IF(K154&lt;0.05,1,0)</f>
        <v>0</v>
      </c>
    </row>
    <row r="156" spans="1:12" x14ac:dyDescent="0.2">
      <c r="A156" t="s">
        <v>2613</v>
      </c>
      <c r="B156" t="s">
        <v>492</v>
      </c>
      <c r="C156">
        <v>1</v>
      </c>
      <c r="D156">
        <v>15067</v>
      </c>
      <c r="E156">
        <v>4176</v>
      </c>
      <c r="F156">
        <v>1</v>
      </c>
      <c r="G156">
        <v>1</v>
      </c>
      <c r="H156">
        <f>SUM(D156:E157)</f>
        <v>27459</v>
      </c>
      <c r="I156">
        <f>D156/$H156</f>
        <v>0.54870898430387127</v>
      </c>
      <c r="J156">
        <f>E156/$H156</f>
        <v>0.15208128482464767</v>
      </c>
      <c r="K156">
        <f>ABS((I156+J156)-(I157+J157))</f>
        <v>0.40158053825703782</v>
      </c>
      <c r="L156">
        <f>IF(K156&lt;0.05,1,0)</f>
        <v>0</v>
      </c>
    </row>
    <row r="157" spans="1:12" x14ac:dyDescent="0.2">
      <c r="A157" t="s">
        <v>2613</v>
      </c>
      <c r="B157" t="s">
        <v>721</v>
      </c>
      <c r="C157">
        <v>0</v>
      </c>
      <c r="D157">
        <v>8216</v>
      </c>
      <c r="E157">
        <v>0</v>
      </c>
      <c r="F157">
        <v>0</v>
      </c>
      <c r="G157">
        <v>0</v>
      </c>
      <c r="H157">
        <f>SUM(D156:E157)</f>
        <v>27459</v>
      </c>
      <c r="I157">
        <f>D157/$H156</f>
        <v>0.29920973087148112</v>
      </c>
      <c r="J157">
        <f>E157/$H156</f>
        <v>0</v>
      </c>
      <c r="K157">
        <f>ABS((I156+J156)-(I157+J157))</f>
        <v>0.40158053825703782</v>
      </c>
      <c r="L157">
        <f>IF(K156&lt;0.05,1,0)</f>
        <v>0</v>
      </c>
    </row>
    <row r="158" spans="1:12" x14ac:dyDescent="0.2">
      <c r="A158" t="s">
        <v>2602</v>
      </c>
      <c r="B158" t="s">
        <v>724</v>
      </c>
      <c r="C158">
        <v>0</v>
      </c>
      <c r="D158">
        <v>7446</v>
      </c>
      <c r="E158">
        <v>1176</v>
      </c>
      <c r="F158">
        <v>0</v>
      </c>
      <c r="G158">
        <v>1</v>
      </c>
      <c r="H158">
        <f>SUM(D158:E159)</f>
        <v>33970</v>
      </c>
      <c r="I158">
        <f>D158/$H158</f>
        <v>0.21919340594642331</v>
      </c>
      <c r="J158">
        <f>E158/$H158</f>
        <v>3.4618781277597883E-2</v>
      </c>
      <c r="K158">
        <f>ABS((I158+J158)-(I159+J159))</f>
        <v>0.49237562555195757</v>
      </c>
      <c r="L158">
        <f>IF(K158&lt;0.05,1,0)</f>
        <v>0</v>
      </c>
    </row>
    <row r="159" spans="1:12" x14ac:dyDescent="0.2">
      <c r="A159" t="s">
        <v>2602</v>
      </c>
      <c r="B159" t="s">
        <v>495</v>
      </c>
      <c r="C159">
        <v>1</v>
      </c>
      <c r="D159">
        <v>19987</v>
      </c>
      <c r="E159">
        <v>5361</v>
      </c>
      <c r="F159">
        <v>1</v>
      </c>
      <c r="G159">
        <v>0</v>
      </c>
      <c r="H159">
        <f>SUM(D158:E159)</f>
        <v>33970</v>
      </c>
      <c r="I159">
        <f>D159/$H158</f>
        <v>0.58837209302325577</v>
      </c>
      <c r="J159">
        <f>E159/$H158</f>
        <v>0.15781571975272299</v>
      </c>
      <c r="K159">
        <f>ABS((I158+J158)-(I159+J159))</f>
        <v>0.49237562555195757</v>
      </c>
      <c r="L159">
        <f>IF(K158&lt;0.05,1,0)</f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28F25-F718-4546-B46C-E692413D906A}">
  <sheetPr>
    <tabColor theme="5" tint="-0.249977111117893"/>
  </sheetPr>
  <dimension ref="A1:L77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4.6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728</v>
      </c>
      <c r="C2">
        <v>0</v>
      </c>
      <c r="D2">
        <v>47813</v>
      </c>
      <c r="E2">
        <v>0</v>
      </c>
      <c r="F2">
        <v>0</v>
      </c>
      <c r="G2">
        <v>1</v>
      </c>
      <c r="H2">
        <f>SUM(D2:E3)</f>
        <v>143199</v>
      </c>
      <c r="I2">
        <f>D2/$H2</f>
        <v>0.33389199645248918</v>
      </c>
      <c r="J2">
        <f>E2/$H2</f>
        <v>0</v>
      </c>
      <c r="K2">
        <f>ABS((I2+J2)-(I3+J3))</f>
        <v>0.33221600709502158</v>
      </c>
      <c r="L2">
        <f>IF(K2&lt;0.05,1,0)</f>
        <v>0</v>
      </c>
    </row>
    <row r="3" spans="1:12" x14ac:dyDescent="0.2">
      <c r="A3" t="s">
        <v>2421</v>
      </c>
      <c r="B3" t="s">
        <v>17</v>
      </c>
      <c r="C3">
        <v>1</v>
      </c>
      <c r="D3">
        <v>78705</v>
      </c>
      <c r="E3">
        <v>16681</v>
      </c>
      <c r="F3">
        <v>1</v>
      </c>
      <c r="G3">
        <v>0</v>
      </c>
      <c r="H3">
        <f>SUM(D2:E3)</f>
        <v>143199</v>
      </c>
      <c r="I3">
        <f>D3/$H2</f>
        <v>0.5496197599145245</v>
      </c>
      <c r="J3">
        <f>E3/$H2</f>
        <v>0.11648824363298627</v>
      </c>
      <c r="K3">
        <f>ABS((I2+J2)-(I3+J3))</f>
        <v>0.33221600709502158</v>
      </c>
      <c r="L3">
        <f>IF(K2&lt;0.05,1,0)</f>
        <v>0</v>
      </c>
    </row>
    <row r="4" spans="1:12" x14ac:dyDescent="0.2">
      <c r="A4" t="s">
        <v>2422</v>
      </c>
      <c r="B4" t="s">
        <v>730</v>
      </c>
      <c r="C4">
        <v>0</v>
      </c>
      <c r="D4">
        <v>47623</v>
      </c>
      <c r="E4">
        <v>0</v>
      </c>
      <c r="F4">
        <v>0</v>
      </c>
      <c r="G4">
        <v>1</v>
      </c>
      <c r="H4">
        <f>SUM(D4:E5)</f>
        <v>138795</v>
      </c>
      <c r="I4">
        <f>D4/$H4</f>
        <v>0.34311754746208439</v>
      </c>
      <c r="J4">
        <f>E4/$H4</f>
        <v>0</v>
      </c>
      <c r="K4">
        <f>ABS((I4+J4)-(I5+J5))</f>
        <v>0.31376490507583127</v>
      </c>
      <c r="L4">
        <f>IF(K4&lt;0.05,1,0)</f>
        <v>0</v>
      </c>
    </row>
    <row r="5" spans="1:12" x14ac:dyDescent="0.2">
      <c r="A5" t="s">
        <v>2422</v>
      </c>
      <c r="B5" t="s">
        <v>21</v>
      </c>
      <c r="C5">
        <v>1</v>
      </c>
      <c r="D5">
        <v>77309</v>
      </c>
      <c r="E5">
        <v>13863</v>
      </c>
      <c r="F5">
        <v>1</v>
      </c>
      <c r="G5">
        <v>0</v>
      </c>
      <c r="H5">
        <f>SUM(D4:E5)</f>
        <v>138795</v>
      </c>
      <c r="I5">
        <f>D5/$H4</f>
        <v>0.55700133290104115</v>
      </c>
      <c r="J5">
        <f>E5/$H4</f>
        <v>9.988111963687453E-2</v>
      </c>
      <c r="K5">
        <f>ABS((I4+J4)-(I5+J5))</f>
        <v>0.31376490507583127</v>
      </c>
      <c r="L5">
        <f>IF(K4&lt;0.05,1,0)</f>
        <v>0</v>
      </c>
    </row>
    <row r="6" spans="1:12" x14ac:dyDescent="0.2">
      <c r="A6" t="s">
        <v>2423</v>
      </c>
      <c r="B6" t="s">
        <v>733</v>
      </c>
      <c r="C6">
        <v>0</v>
      </c>
      <c r="D6">
        <v>43764</v>
      </c>
      <c r="E6">
        <v>2344</v>
      </c>
      <c r="F6">
        <v>0</v>
      </c>
      <c r="G6">
        <v>1</v>
      </c>
      <c r="H6">
        <f>SUM(D6:E7)</f>
        <v>111821</v>
      </c>
      <c r="I6">
        <f>D6/$H6</f>
        <v>0.39137550191824433</v>
      </c>
      <c r="J6">
        <f>E6/$H6</f>
        <v>2.0962073313599415E-2</v>
      </c>
      <c r="K6">
        <f>ABS((I6+J6)-(I7+J7))</f>
        <v>0.1753248495363125</v>
      </c>
      <c r="L6">
        <f>IF(K6&lt;0.05,1,0)</f>
        <v>0</v>
      </c>
    </row>
    <row r="7" spans="1:12" x14ac:dyDescent="0.2">
      <c r="A7" t="s">
        <v>2423</v>
      </c>
      <c r="B7" t="s">
        <v>501</v>
      </c>
      <c r="C7">
        <v>1</v>
      </c>
      <c r="D7">
        <v>54727</v>
      </c>
      <c r="E7">
        <v>10986</v>
      </c>
      <c r="F7">
        <v>1</v>
      </c>
      <c r="G7">
        <v>0</v>
      </c>
      <c r="H7">
        <f>SUM(D6:E7)</f>
        <v>111821</v>
      </c>
      <c r="I7">
        <f>D7/$H6</f>
        <v>0.48941612040672144</v>
      </c>
      <c r="J7">
        <f>E7/$H6</f>
        <v>9.8246304361434791E-2</v>
      </c>
      <c r="K7">
        <f>ABS((I6+J6)-(I7+J7))</f>
        <v>0.1753248495363125</v>
      </c>
      <c r="L7">
        <f>IF(K6&lt;0.05,1,0)</f>
        <v>0</v>
      </c>
    </row>
    <row r="8" spans="1:12" x14ac:dyDescent="0.2">
      <c r="A8" t="s">
        <v>2424</v>
      </c>
      <c r="B8" t="s">
        <v>503</v>
      </c>
      <c r="C8">
        <v>0</v>
      </c>
      <c r="D8">
        <v>45232</v>
      </c>
      <c r="E8">
        <v>0</v>
      </c>
      <c r="F8">
        <v>0</v>
      </c>
      <c r="G8">
        <v>1</v>
      </c>
      <c r="H8">
        <f>SUM(D8:E9)</f>
        <v>121643</v>
      </c>
      <c r="I8">
        <f>D8/$H8</f>
        <v>0.37184219396101709</v>
      </c>
      <c r="J8">
        <f>E8/$H8</f>
        <v>0</v>
      </c>
      <c r="K8">
        <f>ABS((I8+J8)-(I9+J9))</f>
        <v>0.25631561207796577</v>
      </c>
      <c r="L8">
        <f>IF(K8&lt;0.05,1,0)</f>
        <v>0</v>
      </c>
    </row>
    <row r="9" spans="1:12" x14ac:dyDescent="0.2">
      <c r="A9" t="s">
        <v>2424</v>
      </c>
      <c r="B9" t="s">
        <v>27</v>
      </c>
      <c r="C9">
        <v>1</v>
      </c>
      <c r="D9">
        <v>63490</v>
      </c>
      <c r="E9">
        <v>12921</v>
      </c>
      <c r="F9">
        <v>1</v>
      </c>
      <c r="G9">
        <v>0</v>
      </c>
      <c r="H9">
        <f>SUM(D8:E9)</f>
        <v>121643</v>
      </c>
      <c r="I9">
        <f>D9/$H8</f>
        <v>0.52193714393758783</v>
      </c>
      <c r="J9">
        <f>E9/$H8</f>
        <v>0.10622066210139507</v>
      </c>
      <c r="K9">
        <f>ABS((I8+J8)-(I9+J9))</f>
        <v>0.25631561207796577</v>
      </c>
      <c r="L9">
        <f>IF(K8&lt;0.05,1,0)</f>
        <v>0</v>
      </c>
    </row>
    <row r="10" spans="1:12" x14ac:dyDescent="0.2">
      <c r="A10" t="s">
        <v>2531</v>
      </c>
      <c r="B10" t="s">
        <v>738</v>
      </c>
      <c r="C10">
        <v>0</v>
      </c>
      <c r="D10">
        <v>68888</v>
      </c>
      <c r="E10">
        <v>3377</v>
      </c>
      <c r="F10">
        <v>0</v>
      </c>
      <c r="G10">
        <v>1</v>
      </c>
      <c r="H10">
        <f>SUM(D10:E11)</f>
        <v>146291</v>
      </c>
      <c r="I10">
        <f>D10/$H10</f>
        <v>0.47089704766526991</v>
      </c>
      <c r="J10">
        <f>E10/$H10</f>
        <v>2.3084126843073052E-2</v>
      </c>
      <c r="K10">
        <f>ABS((I10+J10)-(I11+J11))</f>
        <v>1.2037650983314052E-2</v>
      </c>
      <c r="L10">
        <f>IF(K10&lt;0.05,1,0)</f>
        <v>1</v>
      </c>
    </row>
    <row r="11" spans="1:12" x14ac:dyDescent="0.2">
      <c r="A11" t="s">
        <v>2531</v>
      </c>
      <c r="B11" t="s">
        <v>29</v>
      </c>
      <c r="C11">
        <v>1</v>
      </c>
      <c r="D11">
        <v>64256</v>
      </c>
      <c r="E11">
        <v>9770</v>
      </c>
      <c r="F11">
        <v>1</v>
      </c>
      <c r="G11">
        <v>0</v>
      </c>
      <c r="H11">
        <f>SUM(D10:E11)</f>
        <v>146291</v>
      </c>
      <c r="I11">
        <f>D11/$H10</f>
        <v>0.43923412923556471</v>
      </c>
      <c r="J11">
        <f>E11/$H10</f>
        <v>6.6784696256092305E-2</v>
      </c>
      <c r="K11">
        <f>ABS((I10+J10)-(I11+J11))</f>
        <v>1.2037650983314052E-2</v>
      </c>
      <c r="L11">
        <f>IF(K10&lt;0.05,1,0)</f>
        <v>1</v>
      </c>
    </row>
    <row r="12" spans="1:12" x14ac:dyDescent="0.2">
      <c r="A12" t="s">
        <v>2425</v>
      </c>
      <c r="B12" t="s">
        <v>31</v>
      </c>
      <c r="C12">
        <v>0</v>
      </c>
      <c r="D12">
        <v>58623</v>
      </c>
      <c r="E12">
        <v>2902</v>
      </c>
      <c r="F12">
        <v>0</v>
      </c>
      <c r="G12">
        <v>1</v>
      </c>
      <c r="H12">
        <f>SUM(D12:E13)</f>
        <v>133148</v>
      </c>
      <c r="I12">
        <f>D12/$H12</f>
        <v>0.44028449544867365</v>
      </c>
      <c r="J12">
        <f>E12/$H12</f>
        <v>2.179529546069036E-2</v>
      </c>
      <c r="K12">
        <f>ABS((I12+J12)-(I13+J13))</f>
        <v>7.5840418181271962E-2</v>
      </c>
      <c r="L12">
        <f>IF(K12&lt;0.05,1,0)</f>
        <v>0</v>
      </c>
    </row>
    <row r="13" spans="1:12" x14ac:dyDescent="0.2">
      <c r="A13" t="s">
        <v>2425</v>
      </c>
      <c r="B13" t="s">
        <v>32</v>
      </c>
      <c r="C13">
        <v>1</v>
      </c>
      <c r="D13">
        <v>62674</v>
      </c>
      <c r="E13">
        <v>8949</v>
      </c>
      <c r="F13">
        <v>1</v>
      </c>
      <c r="G13">
        <v>0</v>
      </c>
      <c r="H13">
        <f>SUM(D12:E13)</f>
        <v>133148</v>
      </c>
      <c r="I13">
        <f>D13/$H12</f>
        <v>0.47070928590741129</v>
      </c>
      <c r="J13">
        <f>E13/$H12</f>
        <v>6.7210923183224677E-2</v>
      </c>
      <c r="K13">
        <f>ABS((I12+J12)-(I13+J13))</f>
        <v>7.5840418181271962E-2</v>
      </c>
      <c r="L13">
        <f>IF(K12&lt;0.05,1,0)</f>
        <v>0</v>
      </c>
    </row>
    <row r="14" spans="1:12" x14ac:dyDescent="0.2">
      <c r="A14" t="s">
        <v>2426</v>
      </c>
      <c r="B14" t="s">
        <v>511</v>
      </c>
      <c r="C14">
        <v>0</v>
      </c>
      <c r="D14">
        <v>64037</v>
      </c>
      <c r="E14">
        <v>2567</v>
      </c>
      <c r="F14">
        <v>0</v>
      </c>
      <c r="G14">
        <v>1</v>
      </c>
      <c r="H14">
        <f>SUM(D14:E15)</f>
        <v>136092</v>
      </c>
      <c r="I14">
        <f>D14/$H14</f>
        <v>0.47054198630338301</v>
      </c>
      <c r="J14">
        <f>E14/$H14</f>
        <v>1.886224024924316E-2</v>
      </c>
      <c r="K14">
        <f>ABS((I14+J14)-(I15+J15))</f>
        <v>2.119154689474767E-2</v>
      </c>
      <c r="L14">
        <f>IF(K14&lt;0.05,1,0)</f>
        <v>1</v>
      </c>
    </row>
    <row r="15" spans="1:12" x14ac:dyDescent="0.2">
      <c r="A15" t="s">
        <v>2426</v>
      </c>
      <c r="B15" t="s">
        <v>741</v>
      </c>
      <c r="C15">
        <v>1</v>
      </c>
      <c r="D15">
        <v>62030</v>
      </c>
      <c r="E15">
        <v>7458</v>
      </c>
      <c r="F15">
        <v>0</v>
      </c>
      <c r="G15">
        <v>0</v>
      </c>
      <c r="H15">
        <f>SUM(D14:E15)</f>
        <v>136092</v>
      </c>
      <c r="I15">
        <f>D15/$H14</f>
        <v>0.45579460952884815</v>
      </c>
      <c r="J15">
        <f>E15/$H14</f>
        <v>5.48011639185257E-2</v>
      </c>
      <c r="K15">
        <f>ABS((I14+J14)-(I15+J15))</f>
        <v>2.119154689474767E-2</v>
      </c>
      <c r="L15">
        <f>IF(K14&lt;0.05,1,0)</f>
        <v>1</v>
      </c>
    </row>
    <row r="16" spans="1:12" x14ac:dyDescent="0.2">
      <c r="A16" t="s">
        <v>2427</v>
      </c>
      <c r="B16" t="s">
        <v>207</v>
      </c>
      <c r="C16">
        <v>1</v>
      </c>
      <c r="D16">
        <v>65277</v>
      </c>
      <c r="E16">
        <v>3322</v>
      </c>
      <c r="F16">
        <v>0</v>
      </c>
      <c r="G16">
        <v>1</v>
      </c>
      <c r="H16">
        <f>SUM(D16:E17)</f>
        <v>136884</v>
      </c>
      <c r="I16">
        <f>D16/$H16</f>
        <v>0.47687823266415358</v>
      </c>
      <c r="J16">
        <f>E16/$H16</f>
        <v>2.4268723882995821E-2</v>
      </c>
      <c r="K16">
        <f>ABS((I16+J16)-(I17+J17))</f>
        <v>2.2939130942987718E-3</v>
      </c>
      <c r="L16">
        <f>IF(K16&lt;0.05,1,0)</f>
        <v>1</v>
      </c>
    </row>
    <row r="17" spans="1:12" x14ac:dyDescent="0.2">
      <c r="A17" t="s">
        <v>2427</v>
      </c>
      <c r="B17" t="s">
        <v>515</v>
      </c>
      <c r="C17">
        <v>0</v>
      </c>
      <c r="D17">
        <v>59500</v>
      </c>
      <c r="E17">
        <v>8785</v>
      </c>
      <c r="F17">
        <v>1</v>
      </c>
      <c r="G17">
        <v>0</v>
      </c>
      <c r="H17">
        <f>SUM(D16:E17)</f>
        <v>136884</v>
      </c>
      <c r="I17">
        <f>D17/$H16</f>
        <v>0.43467461500248383</v>
      </c>
      <c r="J17">
        <f>E17/$H16</f>
        <v>6.417842845036674E-2</v>
      </c>
      <c r="K17">
        <f>ABS((I16+J16)-(I17+J17))</f>
        <v>2.2939130942987718E-3</v>
      </c>
      <c r="L17">
        <f>IF(K16&lt;0.05,1,0)</f>
        <v>1</v>
      </c>
    </row>
    <row r="18" spans="1:12" x14ac:dyDescent="0.2">
      <c r="A18" t="s">
        <v>2585</v>
      </c>
      <c r="B18" t="s">
        <v>606</v>
      </c>
      <c r="C18">
        <v>1</v>
      </c>
      <c r="D18">
        <v>72723</v>
      </c>
      <c r="E18">
        <v>3016</v>
      </c>
      <c r="F18">
        <v>0</v>
      </c>
      <c r="G18">
        <v>1</v>
      </c>
      <c r="H18">
        <f>SUM(D18:E19)</f>
        <v>144956</v>
      </c>
      <c r="I18">
        <f>D18/$H18</f>
        <v>0.50169016805099476</v>
      </c>
      <c r="J18">
        <f>E18/$H18</f>
        <v>2.0806313640001104E-2</v>
      </c>
      <c r="K18">
        <f>ABS((I18+J18)-(I19+J19))</f>
        <v>4.4992963381991768E-2</v>
      </c>
      <c r="L18">
        <f>IF(K18&lt;0.05,1,0)</f>
        <v>1</v>
      </c>
    </row>
    <row r="19" spans="1:12" x14ac:dyDescent="0.2">
      <c r="A19" t="s">
        <v>2585</v>
      </c>
      <c r="B19" t="s">
        <v>745</v>
      </c>
      <c r="C19">
        <v>0</v>
      </c>
      <c r="D19">
        <v>61702</v>
      </c>
      <c r="E19">
        <v>7515</v>
      </c>
      <c r="F19">
        <v>0</v>
      </c>
      <c r="G19">
        <v>0</v>
      </c>
      <c r="H19">
        <f>SUM(D18:E19)</f>
        <v>144956</v>
      </c>
      <c r="I19">
        <f>D19/$H18</f>
        <v>0.42566020033665386</v>
      </c>
      <c r="J19">
        <f>E19/$H18</f>
        <v>5.1843317972350228E-2</v>
      </c>
      <c r="K19">
        <f>ABS((I18+J18)-(I19+J19))</f>
        <v>4.4992963381991768E-2</v>
      </c>
      <c r="L19">
        <f>IF(K18&lt;0.05,1,0)</f>
        <v>1</v>
      </c>
    </row>
    <row r="20" spans="1:12" x14ac:dyDescent="0.2">
      <c r="A20" t="s">
        <v>2614</v>
      </c>
      <c r="B20" t="s">
        <v>44</v>
      </c>
      <c r="C20">
        <v>1</v>
      </c>
      <c r="D20">
        <v>72520</v>
      </c>
      <c r="E20">
        <v>0</v>
      </c>
      <c r="F20">
        <v>1</v>
      </c>
      <c r="G20">
        <v>1</v>
      </c>
      <c r="H20">
        <f>SUM(D20:E21)</f>
        <v>104317</v>
      </c>
      <c r="I20">
        <f>D20/$H20</f>
        <v>0.69518870366287377</v>
      </c>
      <c r="J20">
        <f>E20/$H20</f>
        <v>0</v>
      </c>
      <c r="K20">
        <f>ABS((I20+J20)-(I21+J21))</f>
        <v>0.39037740732574749</v>
      </c>
      <c r="L20">
        <f>IF(K20&lt;0.05,1,0)</f>
        <v>0</v>
      </c>
    </row>
    <row r="21" spans="1:12" x14ac:dyDescent="0.2">
      <c r="A21" t="s">
        <v>2614</v>
      </c>
      <c r="B21" t="s">
        <v>749</v>
      </c>
      <c r="C21">
        <v>0</v>
      </c>
      <c r="D21">
        <v>27575</v>
      </c>
      <c r="E21">
        <v>4222</v>
      </c>
      <c r="F21">
        <v>0</v>
      </c>
      <c r="G21">
        <v>0</v>
      </c>
      <c r="H21">
        <f>SUM(D20:E21)</f>
        <v>104317</v>
      </c>
      <c r="I21">
        <f>D21/$H20</f>
        <v>0.26433850666717795</v>
      </c>
      <c r="J21">
        <f>E21/$H20</f>
        <v>4.0472789669948328E-2</v>
      </c>
      <c r="K21">
        <f>ABS((I20+J20)-(I21+J21))</f>
        <v>0.39037740732574749</v>
      </c>
      <c r="L21">
        <f>IF(K20&lt;0.05,1,0)</f>
        <v>0</v>
      </c>
    </row>
    <row r="22" spans="1:12" x14ac:dyDescent="0.2">
      <c r="A22" t="s">
        <v>2428</v>
      </c>
      <c r="B22" t="s">
        <v>47</v>
      </c>
      <c r="C22">
        <v>1</v>
      </c>
      <c r="D22">
        <v>76080</v>
      </c>
      <c r="E22">
        <v>6248</v>
      </c>
      <c r="F22">
        <v>1</v>
      </c>
      <c r="G22">
        <v>1</v>
      </c>
      <c r="H22">
        <f>SUM(D22:E23)</f>
        <v>95737</v>
      </c>
      <c r="I22">
        <f>D22/$H22</f>
        <v>0.79467708409496851</v>
      </c>
      <c r="J22">
        <f>E22/$H22</f>
        <v>6.5262124361532114E-2</v>
      </c>
      <c r="K22">
        <f>ABS((I22+J22)-(I23+J23))</f>
        <v>0.71987841691300125</v>
      </c>
      <c r="L22">
        <f>IF(K22&lt;0.05,1,0)</f>
        <v>0</v>
      </c>
    </row>
    <row r="23" spans="1:12" x14ac:dyDescent="0.2">
      <c r="A23" t="s">
        <v>2428</v>
      </c>
      <c r="B23" t="s">
        <v>751</v>
      </c>
      <c r="C23">
        <v>0</v>
      </c>
      <c r="D23">
        <v>11928</v>
      </c>
      <c r="E23">
        <v>1481</v>
      </c>
      <c r="F23">
        <v>0</v>
      </c>
      <c r="G23">
        <v>0</v>
      </c>
      <c r="H23">
        <f>SUM(D22:E23)</f>
        <v>95737</v>
      </c>
      <c r="I23">
        <f>D23/$H22</f>
        <v>0.12459132832656131</v>
      </c>
      <c r="J23">
        <f>E23/$H22</f>
        <v>1.5469463216938069E-2</v>
      </c>
      <c r="K23">
        <f>ABS((I22+J22)-(I23+J23))</f>
        <v>0.71987841691300125</v>
      </c>
      <c r="L23">
        <f>IF(K22&lt;0.05,1,0)</f>
        <v>0</v>
      </c>
    </row>
    <row r="24" spans="1:12" x14ac:dyDescent="0.2">
      <c r="A24" t="s">
        <v>2429</v>
      </c>
      <c r="B24" t="s">
        <v>50</v>
      </c>
      <c r="C24">
        <v>1</v>
      </c>
      <c r="D24">
        <v>56925</v>
      </c>
      <c r="E24">
        <v>2971</v>
      </c>
      <c r="F24">
        <v>1</v>
      </c>
      <c r="G24">
        <v>1</v>
      </c>
      <c r="H24">
        <f>SUM(D24:E25)</f>
        <v>67903</v>
      </c>
      <c r="I24">
        <f>D24/$H24</f>
        <v>0.83832820346670989</v>
      </c>
      <c r="J24">
        <f>E24/$H24</f>
        <v>4.3753589679395612E-2</v>
      </c>
      <c r="K24">
        <f>ABS((I24+J24)-(I25+J25))</f>
        <v>0.76416358629221093</v>
      </c>
      <c r="L24">
        <f>IF(K24&lt;0.05,1,0)</f>
        <v>0</v>
      </c>
    </row>
    <row r="25" spans="1:12" x14ac:dyDescent="0.2">
      <c r="A25" t="s">
        <v>2429</v>
      </c>
      <c r="B25" t="s">
        <v>752</v>
      </c>
      <c r="C25">
        <v>0</v>
      </c>
      <c r="D25">
        <v>8007</v>
      </c>
      <c r="E25">
        <v>0</v>
      </c>
      <c r="F25">
        <v>0</v>
      </c>
      <c r="G25">
        <v>0</v>
      </c>
      <c r="H25">
        <f>SUM(D24:E25)</f>
        <v>67903</v>
      </c>
      <c r="I25">
        <f>D25/$H24</f>
        <v>0.11791820685389452</v>
      </c>
      <c r="J25">
        <f>E25/$H24</f>
        <v>0</v>
      </c>
      <c r="K25">
        <f>ABS((I24+J24)-(I25+J25))</f>
        <v>0.76416358629221093</v>
      </c>
      <c r="L25">
        <f>IF(K24&lt;0.05,1,0)</f>
        <v>0</v>
      </c>
    </row>
    <row r="26" spans="1:12" x14ac:dyDescent="0.2">
      <c r="A26" t="s">
        <v>2430</v>
      </c>
      <c r="B26" t="s">
        <v>525</v>
      </c>
      <c r="C26">
        <v>1</v>
      </c>
      <c r="D26">
        <v>95067</v>
      </c>
      <c r="E26">
        <v>2511</v>
      </c>
      <c r="F26">
        <v>0</v>
      </c>
      <c r="G26">
        <v>1</v>
      </c>
      <c r="H26">
        <f>SUM(D26:E27)</f>
        <v>105942</v>
      </c>
      <c r="I26">
        <f>D26/$H26</f>
        <v>0.89734949311887635</v>
      </c>
      <c r="J26">
        <f>E26/$H26</f>
        <v>2.370164807158634E-2</v>
      </c>
      <c r="K26">
        <f>ABS((I26+J26)-(I27+J27))</f>
        <v>0.84210228238092544</v>
      </c>
      <c r="L26">
        <f>IF(K26&lt;0.05,1,0)</f>
        <v>0</v>
      </c>
    </row>
    <row r="27" spans="1:12" x14ac:dyDescent="0.2">
      <c r="A27" t="s">
        <v>2430</v>
      </c>
      <c r="B27" t="s">
        <v>755</v>
      </c>
      <c r="C27">
        <v>0</v>
      </c>
      <c r="D27">
        <v>8364</v>
      </c>
      <c r="E27">
        <v>0</v>
      </c>
      <c r="F27">
        <v>0</v>
      </c>
      <c r="G27">
        <v>0</v>
      </c>
      <c r="H27">
        <f>SUM(D26:E27)</f>
        <v>105942</v>
      </c>
      <c r="I27">
        <f>D27/$H26</f>
        <v>7.8948858809537295E-2</v>
      </c>
      <c r="J27">
        <f>E27/$H26</f>
        <v>0</v>
      </c>
      <c r="K27">
        <f>ABS((I26+J26)-(I27+J27))</f>
        <v>0.84210228238092544</v>
      </c>
      <c r="L27">
        <f>IF(K26&lt;0.05,1,0)</f>
        <v>0</v>
      </c>
    </row>
    <row r="28" spans="1:12" x14ac:dyDescent="0.2">
      <c r="A28" t="s">
        <v>2532</v>
      </c>
      <c r="B28" t="s">
        <v>528</v>
      </c>
      <c r="C28">
        <v>1</v>
      </c>
      <c r="D28">
        <v>60102</v>
      </c>
      <c r="E28">
        <v>2358</v>
      </c>
      <c r="F28">
        <v>1</v>
      </c>
      <c r="G28">
        <v>1</v>
      </c>
      <c r="H28">
        <f>SUM(D28:E29)</f>
        <v>98151</v>
      </c>
      <c r="I28">
        <f>D28/$H28</f>
        <v>0.61234220741510526</v>
      </c>
      <c r="J28">
        <f>E28/$H28</f>
        <v>2.4024207598496196E-2</v>
      </c>
      <c r="K28">
        <f>ABS((I28+J28)-(I29+J29))</f>
        <v>0.27273283002720294</v>
      </c>
      <c r="L28">
        <f>IF(K28&lt;0.05,1,0)</f>
        <v>0</v>
      </c>
    </row>
    <row r="29" spans="1:12" x14ac:dyDescent="0.2">
      <c r="A29" t="s">
        <v>2532</v>
      </c>
      <c r="B29" t="s">
        <v>527</v>
      </c>
      <c r="C29">
        <v>0</v>
      </c>
      <c r="D29">
        <v>30829</v>
      </c>
      <c r="E29">
        <v>4862</v>
      </c>
      <c r="F29">
        <v>0</v>
      </c>
      <c r="G29">
        <v>0</v>
      </c>
      <c r="H29">
        <f>SUM(D28:E29)</f>
        <v>98151</v>
      </c>
      <c r="I29">
        <f>D29/$H28</f>
        <v>0.31409766584140764</v>
      </c>
      <c r="J29">
        <f>E29/$H28</f>
        <v>4.9535919144990878E-2</v>
      </c>
      <c r="K29">
        <f>ABS((I28+J28)-(I29+J29))</f>
        <v>0.27273283002720294</v>
      </c>
      <c r="L29">
        <f>IF(K28&lt;0.05,1,0)</f>
        <v>0</v>
      </c>
    </row>
    <row r="30" spans="1:12" x14ac:dyDescent="0.2">
      <c r="A30" t="s">
        <v>2431</v>
      </c>
      <c r="B30" t="s">
        <v>57</v>
      </c>
      <c r="C30">
        <v>1</v>
      </c>
      <c r="D30">
        <v>49431</v>
      </c>
      <c r="E30">
        <v>3064</v>
      </c>
      <c r="F30">
        <v>1</v>
      </c>
      <c r="G30">
        <v>1</v>
      </c>
      <c r="H30">
        <f>SUM(D30:E31)</f>
        <v>67351</v>
      </c>
      <c r="I30">
        <f>D30/$H30</f>
        <v>0.73393119627028547</v>
      </c>
      <c r="J30">
        <f>E30/$H30</f>
        <v>4.5493014209143146E-2</v>
      </c>
      <c r="K30">
        <f>ABS((I30+J30)-(I31+J31))</f>
        <v>0.55884842095885734</v>
      </c>
      <c r="L30">
        <f>IF(K30&lt;0.05,1,0)</f>
        <v>0</v>
      </c>
    </row>
    <row r="31" spans="1:12" x14ac:dyDescent="0.2">
      <c r="A31" t="s">
        <v>2431</v>
      </c>
      <c r="B31" t="s">
        <v>758</v>
      </c>
      <c r="C31">
        <v>0</v>
      </c>
      <c r="D31">
        <v>13092</v>
      </c>
      <c r="E31">
        <v>1764</v>
      </c>
      <c r="F31">
        <v>0</v>
      </c>
      <c r="G31">
        <v>0</v>
      </c>
      <c r="H31">
        <f>SUM(D30:E31)</f>
        <v>67351</v>
      </c>
      <c r="I31">
        <f>D31/$H30</f>
        <v>0.19438464165342756</v>
      </c>
      <c r="J31">
        <f>E31/$H30</f>
        <v>2.6191147867143768E-2</v>
      </c>
      <c r="K31">
        <f>ABS((I30+J30)-(I31+J31))</f>
        <v>0.55884842095885734</v>
      </c>
      <c r="L31">
        <f>IF(K30&lt;0.05,1,0)</f>
        <v>0</v>
      </c>
    </row>
    <row r="32" spans="1:12" x14ac:dyDescent="0.2">
      <c r="A32" t="s">
        <v>2434</v>
      </c>
      <c r="B32" t="s">
        <v>533</v>
      </c>
      <c r="C32">
        <v>1</v>
      </c>
      <c r="D32">
        <v>84081</v>
      </c>
      <c r="E32">
        <v>6191</v>
      </c>
      <c r="F32">
        <v>1</v>
      </c>
      <c r="G32">
        <v>1</v>
      </c>
      <c r="H32">
        <f>SUM(D32:E33)</f>
        <v>95978</v>
      </c>
      <c r="I32">
        <f>D32/$H32</f>
        <v>0.8760445102002542</v>
      </c>
      <c r="J32">
        <f>E32/$H32</f>
        <v>6.4504365583779616E-2</v>
      </c>
      <c r="K32">
        <f>ABS((I32+J32)-(I33+J33))</f>
        <v>0.88109775156806758</v>
      </c>
      <c r="L32">
        <f>IF(K32&lt;0.05,1,0)</f>
        <v>0</v>
      </c>
    </row>
    <row r="33" spans="1:12" x14ac:dyDescent="0.2">
      <c r="A33" t="s">
        <v>2434</v>
      </c>
      <c r="B33" t="s">
        <v>534</v>
      </c>
      <c r="C33">
        <v>0</v>
      </c>
      <c r="D33">
        <v>4705</v>
      </c>
      <c r="E33">
        <v>1001</v>
      </c>
      <c r="F33">
        <v>0</v>
      </c>
      <c r="G33">
        <v>0</v>
      </c>
      <c r="H33">
        <f>SUM(D32:E33)</f>
        <v>95978</v>
      </c>
      <c r="I33">
        <f>D33/$H32</f>
        <v>4.9021650794973851E-2</v>
      </c>
      <c r="J33">
        <f>E33/$H32</f>
        <v>1.042947342099231E-2</v>
      </c>
      <c r="K33">
        <f>ABS((I32+J32)-(I33+J33))</f>
        <v>0.88109775156806758</v>
      </c>
      <c r="L33">
        <f>IF(K32&lt;0.05,1,0)</f>
        <v>0</v>
      </c>
    </row>
    <row r="34" spans="1:12" x14ac:dyDescent="0.2">
      <c r="A34" t="s">
        <v>2438</v>
      </c>
      <c r="B34" t="s">
        <v>82</v>
      </c>
      <c r="C34">
        <v>1</v>
      </c>
      <c r="D34">
        <v>105945</v>
      </c>
      <c r="E34">
        <v>8998</v>
      </c>
      <c r="F34">
        <v>1</v>
      </c>
      <c r="G34">
        <v>1</v>
      </c>
      <c r="H34">
        <f>SUM(D34:E35)</f>
        <v>118839</v>
      </c>
      <c r="I34">
        <f>D34/$H34</f>
        <v>0.89150026506449898</v>
      </c>
      <c r="J34">
        <f>E34/$H34</f>
        <v>7.5715884516025886E-2</v>
      </c>
      <c r="K34">
        <f>ABS((I34+J34)-(I35+J35))</f>
        <v>0.93443229916104975</v>
      </c>
      <c r="L34">
        <f>IF(K34&lt;0.05,1,0)</f>
        <v>0</v>
      </c>
    </row>
    <row r="35" spans="1:12" x14ac:dyDescent="0.2">
      <c r="A35" t="s">
        <v>2438</v>
      </c>
      <c r="B35" t="s">
        <v>763</v>
      </c>
      <c r="C35">
        <v>0</v>
      </c>
      <c r="D35">
        <v>3896</v>
      </c>
      <c r="E35">
        <v>0</v>
      </c>
      <c r="F35">
        <v>0</v>
      </c>
      <c r="G35">
        <v>0</v>
      </c>
      <c r="H35">
        <f>SUM(D34:E35)</f>
        <v>118839</v>
      </c>
      <c r="I35">
        <f>D35/$H34</f>
        <v>3.278385041947509E-2</v>
      </c>
      <c r="J35">
        <f>E35/$H34</f>
        <v>0</v>
      </c>
      <c r="K35">
        <f>ABS((I34+J34)-(I35+J35))</f>
        <v>0.93443229916104975</v>
      </c>
      <c r="L35">
        <f>IF(K34&lt;0.05,1,0)</f>
        <v>0</v>
      </c>
    </row>
    <row r="36" spans="1:12" x14ac:dyDescent="0.2">
      <c r="A36" t="s">
        <v>2533</v>
      </c>
      <c r="B36" t="s">
        <v>88</v>
      </c>
      <c r="C36">
        <v>1</v>
      </c>
      <c r="D36">
        <v>97885</v>
      </c>
      <c r="E36">
        <v>3232</v>
      </c>
      <c r="F36">
        <v>1</v>
      </c>
      <c r="G36">
        <v>1</v>
      </c>
      <c r="H36">
        <f>SUM(D36:E37)</f>
        <v>134905</v>
      </c>
      <c r="I36">
        <f>D36/$H36</f>
        <v>0.72558467069419219</v>
      </c>
      <c r="J36">
        <f>E36/$H36</f>
        <v>2.3957599792446535E-2</v>
      </c>
      <c r="K36">
        <f>ABS((I36+J36)-(I37+J37))</f>
        <v>0.49908454097327742</v>
      </c>
      <c r="L36">
        <f>IF(K36&lt;0.05,1,0)</f>
        <v>0</v>
      </c>
    </row>
    <row r="37" spans="1:12" x14ac:dyDescent="0.2">
      <c r="A37" t="s">
        <v>2533</v>
      </c>
      <c r="B37" t="s">
        <v>90</v>
      </c>
      <c r="C37">
        <v>0</v>
      </c>
      <c r="D37">
        <v>31612</v>
      </c>
      <c r="E37">
        <v>2176</v>
      </c>
      <c r="F37">
        <v>0</v>
      </c>
      <c r="G37">
        <v>0</v>
      </c>
      <c r="H37">
        <f>SUM(D36:E37)</f>
        <v>134905</v>
      </c>
      <c r="I37">
        <f>D37/$H36</f>
        <v>0.23432786034616954</v>
      </c>
      <c r="J37">
        <f>E37/$H36</f>
        <v>1.6129869167191727E-2</v>
      </c>
      <c r="K37">
        <f>ABS((I36+J36)-(I37+J37))</f>
        <v>0.49908454097327742</v>
      </c>
      <c r="L37">
        <f>IF(K36&lt;0.05,1,0)</f>
        <v>0</v>
      </c>
    </row>
    <row r="38" spans="1:12" x14ac:dyDescent="0.2">
      <c r="A38" t="s">
        <v>2534</v>
      </c>
      <c r="B38" t="s">
        <v>95</v>
      </c>
      <c r="C38">
        <v>1</v>
      </c>
      <c r="D38">
        <v>107425</v>
      </c>
      <c r="E38">
        <v>5719</v>
      </c>
      <c r="F38">
        <v>1</v>
      </c>
      <c r="G38">
        <v>1</v>
      </c>
      <c r="H38">
        <f>SUM(D38:E39)</f>
        <v>118763</v>
      </c>
      <c r="I38">
        <f>D38/$H38</f>
        <v>0.904532556435927</v>
      </c>
      <c r="J38">
        <f>E38/$H38</f>
        <v>4.815472832447816E-2</v>
      </c>
      <c r="K38">
        <f>ABS((I38+J38)-(I39+J39))</f>
        <v>0.90537456952081041</v>
      </c>
      <c r="L38">
        <f>IF(K38&lt;0.05,1,0)</f>
        <v>0</v>
      </c>
    </row>
    <row r="39" spans="1:12" x14ac:dyDescent="0.2">
      <c r="A39" t="s">
        <v>2534</v>
      </c>
      <c r="B39" t="s">
        <v>543</v>
      </c>
      <c r="C39">
        <v>0</v>
      </c>
      <c r="D39">
        <v>5619</v>
      </c>
      <c r="E39">
        <v>0</v>
      </c>
      <c r="F39">
        <v>0</v>
      </c>
      <c r="G39">
        <v>0</v>
      </c>
      <c r="H39">
        <f>SUM(D38:E39)</f>
        <v>118763</v>
      </c>
      <c r="I39">
        <f>D39/$H38</f>
        <v>4.7312715239594821E-2</v>
      </c>
      <c r="J39">
        <f>E39/$H38</f>
        <v>0</v>
      </c>
      <c r="K39">
        <f>ABS((I38+J38)-(I39+J39))</f>
        <v>0.90537456952081041</v>
      </c>
      <c r="L39">
        <f>IF(K38&lt;0.05,1,0)</f>
        <v>0</v>
      </c>
    </row>
    <row r="40" spans="1:12" x14ac:dyDescent="0.2">
      <c r="A40" t="s">
        <v>2615</v>
      </c>
      <c r="B40" t="s">
        <v>114</v>
      </c>
      <c r="C40">
        <v>1</v>
      </c>
      <c r="D40">
        <v>69420</v>
      </c>
      <c r="E40">
        <v>3696</v>
      </c>
      <c r="F40">
        <v>1</v>
      </c>
      <c r="G40">
        <v>1</v>
      </c>
      <c r="H40">
        <f>SUM(D40:E41)</f>
        <v>131280</v>
      </c>
      <c r="I40">
        <f>D40/$H40</f>
        <v>0.52879341864716634</v>
      </c>
      <c r="J40">
        <f>E40/$H40</f>
        <v>2.8153564899451554E-2</v>
      </c>
      <c r="K40">
        <f>ABS((I40+J40)-(I41+J41))</f>
        <v>0.11389396709323579</v>
      </c>
      <c r="L40">
        <f>IF(K40&lt;0.05,1,0)</f>
        <v>0</v>
      </c>
    </row>
    <row r="41" spans="1:12" x14ac:dyDescent="0.2">
      <c r="A41" t="s">
        <v>2615</v>
      </c>
      <c r="B41" t="s">
        <v>777</v>
      </c>
      <c r="C41">
        <v>0</v>
      </c>
      <c r="D41">
        <v>50713</v>
      </c>
      <c r="E41">
        <v>7451</v>
      </c>
      <c r="F41">
        <v>0</v>
      </c>
      <c r="G41">
        <v>0</v>
      </c>
      <c r="H41">
        <f>SUM(D40:E41)</f>
        <v>131280</v>
      </c>
      <c r="I41">
        <f>D41/$H40</f>
        <v>0.38629646556977454</v>
      </c>
      <c r="J41">
        <f>E41/$H40</f>
        <v>5.6756550883607558E-2</v>
      </c>
      <c r="K41">
        <f>ABS((I40+J40)-(I41+J41))</f>
        <v>0.11389396709323579</v>
      </c>
      <c r="L41">
        <f>IF(K40&lt;0.05,1,0)</f>
        <v>0</v>
      </c>
    </row>
    <row r="42" spans="1:12" x14ac:dyDescent="0.2">
      <c r="A42" t="s">
        <v>2616</v>
      </c>
      <c r="B42" t="s">
        <v>116</v>
      </c>
      <c r="C42">
        <v>1</v>
      </c>
      <c r="D42">
        <v>72717</v>
      </c>
      <c r="E42">
        <v>4600</v>
      </c>
      <c r="F42">
        <v>1</v>
      </c>
      <c r="G42">
        <v>1</v>
      </c>
      <c r="H42">
        <f>SUM(D42:E43)</f>
        <v>114959</v>
      </c>
      <c r="I42">
        <f>D42/$H42</f>
        <v>0.63254725597821837</v>
      </c>
      <c r="J42">
        <f>E42/$H42</f>
        <v>4.0014265955688549E-2</v>
      </c>
      <c r="K42">
        <f>ABS((I42+J42)-(I43+J43))</f>
        <v>0.34512304386781384</v>
      </c>
      <c r="L42">
        <f>IF(K42&lt;0.05,1,0)</f>
        <v>0</v>
      </c>
    </row>
    <row r="43" spans="1:12" x14ac:dyDescent="0.2">
      <c r="A43" t="s">
        <v>2616</v>
      </c>
      <c r="B43" t="s">
        <v>778</v>
      </c>
      <c r="C43">
        <v>0</v>
      </c>
      <c r="D43">
        <v>32792</v>
      </c>
      <c r="E43">
        <v>4850</v>
      </c>
      <c r="F43">
        <v>0</v>
      </c>
      <c r="G43">
        <v>0</v>
      </c>
      <c r="H43">
        <f>SUM(D42:E43)</f>
        <v>114959</v>
      </c>
      <c r="I43">
        <f>D43/$H42</f>
        <v>0.28524952374324758</v>
      </c>
      <c r="J43">
        <f>E43/$H42</f>
        <v>4.2188954322845536E-2</v>
      </c>
      <c r="K43">
        <f>ABS((I42+J42)-(I43+J43))</f>
        <v>0.34512304386781384</v>
      </c>
      <c r="L43">
        <f>IF(K42&lt;0.05,1,0)</f>
        <v>0</v>
      </c>
    </row>
    <row r="44" spans="1:12" x14ac:dyDescent="0.2">
      <c r="A44" t="s">
        <v>2617</v>
      </c>
      <c r="B44" t="s">
        <v>119</v>
      </c>
      <c r="C44">
        <v>0</v>
      </c>
      <c r="D44">
        <v>43915</v>
      </c>
      <c r="E44">
        <v>3726</v>
      </c>
      <c r="F44">
        <v>0</v>
      </c>
      <c r="G44">
        <v>1</v>
      </c>
      <c r="H44">
        <f>SUM(D44:E45)</f>
        <v>106061</v>
      </c>
      <c r="I44">
        <f>D44/$H44</f>
        <v>0.41405417637020203</v>
      </c>
      <c r="J44">
        <f>E44/$H44</f>
        <v>3.5130726657300985E-2</v>
      </c>
      <c r="K44">
        <f>ABS((I44+J44)-(I45+J45))</f>
        <v>0.10163019394499395</v>
      </c>
      <c r="L44">
        <f>IF(K44&lt;0.05,1,0)</f>
        <v>0</v>
      </c>
    </row>
    <row r="45" spans="1:12" x14ac:dyDescent="0.2">
      <c r="A45" t="s">
        <v>2617</v>
      </c>
      <c r="B45" t="s">
        <v>781</v>
      </c>
      <c r="C45">
        <v>1</v>
      </c>
      <c r="D45">
        <v>51010</v>
      </c>
      <c r="E45">
        <v>7410</v>
      </c>
      <c r="F45">
        <v>0</v>
      </c>
      <c r="G45">
        <v>0</v>
      </c>
      <c r="H45">
        <f>SUM(D44:E45)</f>
        <v>106061</v>
      </c>
      <c r="I45">
        <f>D45/$H44</f>
        <v>0.48094964218704328</v>
      </c>
      <c r="J45">
        <f>E45/$H44</f>
        <v>6.9865454785453654E-2</v>
      </c>
      <c r="K45">
        <f>ABS((I44+J44)-(I45+J45))</f>
        <v>0.10163019394499395</v>
      </c>
      <c r="L45">
        <f>IF(K44&lt;0.05,1,0)</f>
        <v>0</v>
      </c>
    </row>
    <row r="46" spans="1:12" x14ac:dyDescent="0.2">
      <c r="A46" t="s">
        <v>2618</v>
      </c>
      <c r="B46" t="s">
        <v>782</v>
      </c>
      <c r="C46">
        <v>0</v>
      </c>
      <c r="D46">
        <v>55706</v>
      </c>
      <c r="E46">
        <v>3031</v>
      </c>
      <c r="F46">
        <v>0</v>
      </c>
      <c r="G46">
        <v>1</v>
      </c>
      <c r="H46">
        <f>SUM(D46:E47)</f>
        <v>139049</v>
      </c>
      <c r="I46">
        <f>D46/$H46</f>
        <v>0.40062136369193596</v>
      </c>
      <c r="J46">
        <f>E46/$H46</f>
        <v>2.1798071183539616E-2</v>
      </c>
      <c r="K46">
        <f>ABS((I46+J46)-(I47+J47))</f>
        <v>0.15516113024904893</v>
      </c>
      <c r="L46">
        <f>IF(K46&lt;0.05,1,0)</f>
        <v>0</v>
      </c>
    </row>
    <row r="47" spans="1:12" x14ac:dyDescent="0.2">
      <c r="A47" t="s">
        <v>2618</v>
      </c>
      <c r="B47" t="s">
        <v>562</v>
      </c>
      <c r="C47">
        <v>1</v>
      </c>
      <c r="D47">
        <v>68393</v>
      </c>
      <c r="E47">
        <v>11919</v>
      </c>
      <c r="F47">
        <v>1</v>
      </c>
      <c r="G47">
        <v>0</v>
      </c>
      <c r="H47">
        <f>SUM(D46:E47)</f>
        <v>139049</v>
      </c>
      <c r="I47">
        <f>D47/$H46</f>
        <v>0.49186258081683437</v>
      </c>
      <c r="J47">
        <f>E47/$H46</f>
        <v>8.5717984307690093E-2</v>
      </c>
      <c r="K47">
        <f>ABS((I46+J46)-(I47+J47))</f>
        <v>0.15516113024904893</v>
      </c>
      <c r="L47">
        <f>IF(K46&lt;0.05,1,0)</f>
        <v>0</v>
      </c>
    </row>
    <row r="48" spans="1:12" x14ac:dyDescent="0.2">
      <c r="A48" t="s">
        <v>2619</v>
      </c>
      <c r="B48" t="s">
        <v>124</v>
      </c>
      <c r="C48">
        <v>0</v>
      </c>
      <c r="D48">
        <v>52719</v>
      </c>
      <c r="E48">
        <v>5897</v>
      </c>
      <c r="F48">
        <v>1</v>
      </c>
      <c r="G48">
        <v>1</v>
      </c>
      <c r="H48">
        <f>SUM(D48:E49)</f>
        <v>131558</v>
      </c>
      <c r="I48">
        <f>D48/$H48</f>
        <v>0.40072819592879189</v>
      </c>
      <c r="J48">
        <f>E48/$H48</f>
        <v>4.4824336034296662E-2</v>
      </c>
      <c r="K48">
        <f>ABS((I48+J48)-(I49+J49))</f>
        <v>0.10889493607382295</v>
      </c>
      <c r="L48">
        <f>IF(K48&lt;0.05,1,0)</f>
        <v>0</v>
      </c>
    </row>
    <row r="49" spans="1:12" x14ac:dyDescent="0.2">
      <c r="A49" t="s">
        <v>2619</v>
      </c>
      <c r="B49" t="s">
        <v>564</v>
      </c>
      <c r="C49">
        <v>1</v>
      </c>
      <c r="D49">
        <v>60088</v>
      </c>
      <c r="E49">
        <v>12854</v>
      </c>
      <c r="F49">
        <v>0</v>
      </c>
      <c r="G49">
        <v>0</v>
      </c>
      <c r="H49">
        <f>SUM(D48:E49)</f>
        <v>131558</v>
      </c>
      <c r="I49">
        <f>D49/$H48</f>
        <v>0.45674151324890921</v>
      </c>
      <c r="J49">
        <f>E49/$H48</f>
        <v>9.7705954788002244E-2</v>
      </c>
      <c r="K49">
        <f>ABS((I48+J48)-(I49+J49))</f>
        <v>0.10889493607382295</v>
      </c>
      <c r="L49">
        <f>IF(K48&lt;0.05,1,0)</f>
        <v>0</v>
      </c>
    </row>
    <row r="50" spans="1:12" x14ac:dyDescent="0.2">
      <c r="A50" t="s">
        <v>2644</v>
      </c>
      <c r="B50" t="s">
        <v>785</v>
      </c>
      <c r="C50">
        <v>0</v>
      </c>
      <c r="D50">
        <v>43667</v>
      </c>
      <c r="E50">
        <v>0</v>
      </c>
      <c r="F50">
        <v>0</v>
      </c>
      <c r="G50">
        <v>1</v>
      </c>
      <c r="H50">
        <f>SUM(D50:E51)</f>
        <v>112169</v>
      </c>
      <c r="I50">
        <f>D50/$H50</f>
        <v>0.38929650794782872</v>
      </c>
      <c r="J50">
        <f>E50/$H50</f>
        <v>0</v>
      </c>
      <c r="K50">
        <f>ABS((I50+J50)-(I51+J51))</f>
        <v>0.22140698410434251</v>
      </c>
      <c r="L50">
        <f>IF(K50&lt;0.05,1,0)</f>
        <v>0</v>
      </c>
    </row>
    <row r="51" spans="1:12" x14ac:dyDescent="0.2">
      <c r="A51" t="s">
        <v>2644</v>
      </c>
      <c r="B51" t="s">
        <v>128</v>
      </c>
      <c r="C51">
        <v>1</v>
      </c>
      <c r="D51">
        <v>56343</v>
      </c>
      <c r="E51">
        <v>12159</v>
      </c>
      <c r="F51">
        <v>1</v>
      </c>
      <c r="G51">
        <v>0</v>
      </c>
      <c r="H51">
        <f>SUM(D50:E51)</f>
        <v>112169</v>
      </c>
      <c r="I51">
        <f>D51/$H50</f>
        <v>0.50230455830042164</v>
      </c>
      <c r="J51">
        <f>E51/$H50</f>
        <v>0.1083989337517496</v>
      </c>
      <c r="K51">
        <f>ABS((I50+J50)-(I51+J51))</f>
        <v>0.22140698410434251</v>
      </c>
      <c r="L51">
        <f>IF(K50&lt;0.05,1,0)</f>
        <v>0</v>
      </c>
    </row>
    <row r="52" spans="1:12" x14ac:dyDescent="0.2">
      <c r="A52" t="s">
        <v>2620</v>
      </c>
      <c r="B52" t="s">
        <v>786</v>
      </c>
      <c r="C52">
        <v>0</v>
      </c>
      <c r="D52">
        <v>46626</v>
      </c>
      <c r="E52">
        <v>4034</v>
      </c>
      <c r="F52">
        <v>0</v>
      </c>
      <c r="G52">
        <v>1</v>
      </c>
      <c r="H52">
        <f>SUM(D52:E53)</f>
        <v>135717</v>
      </c>
      <c r="I52">
        <f>D52/$H52</f>
        <v>0.34355312893742124</v>
      </c>
      <c r="J52">
        <f>E52/$H52</f>
        <v>2.9723616053994709E-2</v>
      </c>
      <c r="K52">
        <f>ABS((I52+J52)-(I53+J53))</f>
        <v>0.25344651001716811</v>
      </c>
      <c r="L52">
        <f>IF(K52&lt;0.05,1,0)</f>
        <v>0</v>
      </c>
    </row>
    <row r="53" spans="1:12" x14ac:dyDescent="0.2">
      <c r="A53" t="s">
        <v>2620</v>
      </c>
      <c r="B53" t="s">
        <v>131</v>
      </c>
      <c r="C53">
        <v>1</v>
      </c>
      <c r="D53">
        <v>68172</v>
      </c>
      <c r="E53">
        <v>16885</v>
      </c>
      <c r="F53">
        <v>1</v>
      </c>
      <c r="G53">
        <v>0</v>
      </c>
      <c r="H53">
        <f>SUM(D52:E53)</f>
        <v>135717</v>
      </c>
      <c r="I53">
        <f>D53/$H52</f>
        <v>0.50230995380092403</v>
      </c>
      <c r="J53">
        <f>E53/$H52</f>
        <v>0.12441330120766006</v>
      </c>
      <c r="K53">
        <f>ABS((I52+J52)-(I53+J53))</f>
        <v>0.25344651001716811</v>
      </c>
      <c r="L53">
        <f>IF(K52&lt;0.05,1,0)</f>
        <v>0</v>
      </c>
    </row>
    <row r="54" spans="1:12" x14ac:dyDescent="0.2">
      <c r="A54" t="s">
        <v>2645</v>
      </c>
      <c r="B54" t="s">
        <v>134</v>
      </c>
      <c r="C54">
        <v>1</v>
      </c>
      <c r="D54">
        <v>69816</v>
      </c>
      <c r="E54">
        <v>8005</v>
      </c>
      <c r="F54">
        <v>1</v>
      </c>
      <c r="G54">
        <v>1</v>
      </c>
      <c r="H54">
        <f>SUM(D54:E55)</f>
        <v>110857</v>
      </c>
      <c r="I54">
        <f>D54/$H54</f>
        <v>0.6297843167323669</v>
      </c>
      <c r="J54">
        <f>E54/$H54</f>
        <v>7.2210144600701812E-2</v>
      </c>
      <c r="K54">
        <f>ABS((I54+J54)-(I55+J55))</f>
        <v>0.40398892266613751</v>
      </c>
      <c r="L54">
        <f>IF(K54&lt;0.05,1,0)</f>
        <v>0</v>
      </c>
    </row>
    <row r="55" spans="1:12" x14ac:dyDescent="0.2">
      <c r="A55" t="s">
        <v>2645</v>
      </c>
      <c r="B55" t="s">
        <v>166</v>
      </c>
      <c r="C55">
        <v>0</v>
      </c>
      <c r="D55">
        <v>27671</v>
      </c>
      <c r="E55">
        <v>5365</v>
      </c>
      <c r="F55">
        <v>0</v>
      </c>
      <c r="G55">
        <v>0</v>
      </c>
      <c r="H55">
        <f>SUM(D54:E55)</f>
        <v>110857</v>
      </c>
      <c r="I55">
        <f>D55/$H54</f>
        <v>0.24960985774466204</v>
      </c>
      <c r="J55">
        <f>E55/$H54</f>
        <v>4.839568092226923E-2</v>
      </c>
      <c r="K55">
        <f>ABS((I54+J54)-(I55+J55))</f>
        <v>0.40398892266613751</v>
      </c>
      <c r="L55">
        <f>IF(K54&lt;0.05,1,0)</f>
        <v>0</v>
      </c>
    </row>
    <row r="56" spans="1:12" x14ac:dyDescent="0.2">
      <c r="A56" t="s">
        <v>2621</v>
      </c>
      <c r="B56" t="s">
        <v>793</v>
      </c>
      <c r="C56">
        <v>0</v>
      </c>
      <c r="D56">
        <v>44192</v>
      </c>
      <c r="E56">
        <v>5879</v>
      </c>
      <c r="F56">
        <v>0</v>
      </c>
      <c r="G56">
        <v>1</v>
      </c>
      <c r="H56">
        <f>SUM(D56:E57)</f>
        <v>134787</v>
      </c>
      <c r="I56">
        <f>D56/$H56</f>
        <v>0.32786544696446984</v>
      </c>
      <c r="J56">
        <f>E56/$H56</f>
        <v>4.3616966027881024E-2</v>
      </c>
      <c r="K56">
        <f>ABS((I56+J56)-(I57+J57))</f>
        <v>0.2570351740152983</v>
      </c>
      <c r="L56">
        <f>IF(K56&lt;0.05,1,0)</f>
        <v>0</v>
      </c>
    </row>
    <row r="57" spans="1:12" x14ac:dyDescent="0.2">
      <c r="A57" t="s">
        <v>2621</v>
      </c>
      <c r="B57" t="s">
        <v>794</v>
      </c>
      <c r="C57">
        <v>1</v>
      </c>
      <c r="D57">
        <v>67723</v>
      </c>
      <c r="E57">
        <v>16993</v>
      </c>
      <c r="F57">
        <v>0</v>
      </c>
      <c r="G57">
        <v>0</v>
      </c>
      <c r="H57">
        <f>SUM(D56:E57)</f>
        <v>134787</v>
      </c>
      <c r="I57">
        <f>D57/$H56</f>
        <v>0.50244459777278228</v>
      </c>
      <c r="J57">
        <f>E57/$H56</f>
        <v>0.12607298923486687</v>
      </c>
      <c r="K57">
        <f>ABS((I56+J56)-(I57+J57))</f>
        <v>0.2570351740152983</v>
      </c>
      <c r="L57">
        <f>IF(K56&lt;0.05,1,0)</f>
        <v>0</v>
      </c>
    </row>
    <row r="58" spans="1:12" x14ac:dyDescent="0.2">
      <c r="A58" t="s">
        <v>2623</v>
      </c>
      <c r="B58" t="s">
        <v>797</v>
      </c>
      <c r="C58">
        <v>0</v>
      </c>
      <c r="D58">
        <v>35697</v>
      </c>
      <c r="E58">
        <v>3187</v>
      </c>
      <c r="F58">
        <v>0</v>
      </c>
      <c r="G58">
        <v>1</v>
      </c>
      <c r="H58">
        <f>SUM(D58:E59)</f>
        <v>125940</v>
      </c>
      <c r="I58">
        <f>D58/$H58</f>
        <v>0.28344449737970462</v>
      </c>
      <c r="J58">
        <f>E58/$H58</f>
        <v>2.5305701127521042E-2</v>
      </c>
      <c r="K58">
        <f>ABS((I58+J58)-(I59+J59))</f>
        <v>0.38249960298554869</v>
      </c>
      <c r="L58">
        <f>IF(K58&lt;0.05,1,0)</f>
        <v>0</v>
      </c>
    </row>
    <row r="59" spans="1:12" x14ac:dyDescent="0.2">
      <c r="A59" t="s">
        <v>2623</v>
      </c>
      <c r="B59" t="s">
        <v>426</v>
      </c>
      <c r="C59">
        <v>1</v>
      </c>
      <c r="D59">
        <v>73066</v>
      </c>
      <c r="E59">
        <v>13990</v>
      </c>
      <c r="F59">
        <v>0</v>
      </c>
      <c r="G59">
        <v>0</v>
      </c>
      <c r="H59">
        <f>SUM(D58:E59)</f>
        <v>125940</v>
      </c>
      <c r="I59">
        <f>D59/$H58</f>
        <v>0.58016515801175161</v>
      </c>
      <c r="J59">
        <f>E59/$H58</f>
        <v>0.1110846434810227</v>
      </c>
      <c r="K59">
        <f>ABS((I58+J58)-(I59+J59))</f>
        <v>0.38249960298554869</v>
      </c>
      <c r="L59">
        <f>IF(K58&lt;0.05,1,0)</f>
        <v>0</v>
      </c>
    </row>
    <row r="60" spans="1:12" x14ac:dyDescent="0.2">
      <c r="A60" t="s">
        <v>2624</v>
      </c>
      <c r="B60" t="s">
        <v>798</v>
      </c>
      <c r="C60">
        <v>0</v>
      </c>
      <c r="D60">
        <v>29899</v>
      </c>
      <c r="E60">
        <v>2091</v>
      </c>
      <c r="F60">
        <v>0</v>
      </c>
      <c r="G60">
        <v>1</v>
      </c>
      <c r="H60">
        <f>SUM(D60:E61)</f>
        <v>116716</v>
      </c>
      <c r="I60">
        <f>D60/$H60</f>
        <v>0.25616882004181091</v>
      </c>
      <c r="J60">
        <f>E60/$H60</f>
        <v>1.7915281538092465E-2</v>
      </c>
      <c r="K60">
        <f>ABS((I60+J60)-(I61+J61))</f>
        <v>0.45183179684019326</v>
      </c>
      <c r="L60">
        <f>IF(K60&lt;0.05,1,0)</f>
        <v>0</v>
      </c>
    </row>
    <row r="61" spans="1:12" x14ac:dyDescent="0.2">
      <c r="A61" t="s">
        <v>2624</v>
      </c>
      <c r="B61" t="s">
        <v>150</v>
      </c>
      <c r="C61">
        <v>1</v>
      </c>
      <c r="D61">
        <v>70396</v>
      </c>
      <c r="E61">
        <v>14330</v>
      </c>
      <c r="F61">
        <v>1</v>
      </c>
      <c r="G61">
        <v>0</v>
      </c>
      <c r="H61">
        <f>SUM(D60:E61)</f>
        <v>116716</v>
      </c>
      <c r="I61">
        <f>D61/$H60</f>
        <v>0.60313924397683261</v>
      </c>
      <c r="J61">
        <f>E61/$H60</f>
        <v>0.12277665444326399</v>
      </c>
      <c r="K61">
        <f>ABS((I60+J60)-(I61+J61))</f>
        <v>0.45183179684019326</v>
      </c>
      <c r="L61">
        <f>IF(K60&lt;0.05,1,0)</f>
        <v>0</v>
      </c>
    </row>
    <row r="62" spans="1:12" x14ac:dyDescent="0.2">
      <c r="A62" t="s">
        <v>2625</v>
      </c>
      <c r="B62" t="s">
        <v>122</v>
      </c>
      <c r="C62">
        <v>0</v>
      </c>
      <c r="D62">
        <v>27563</v>
      </c>
      <c r="E62">
        <v>3008</v>
      </c>
      <c r="F62">
        <v>0</v>
      </c>
      <c r="G62">
        <v>1</v>
      </c>
      <c r="H62">
        <f>SUM(D62:E63)</f>
        <v>119751</v>
      </c>
      <c r="I62">
        <f>D62/$H62</f>
        <v>0.2301692678975541</v>
      </c>
      <c r="J62">
        <f>E62/$H62</f>
        <v>2.5118788152082239E-2</v>
      </c>
      <c r="K62">
        <f>ABS((I62+J62)-(I63+J63))</f>
        <v>0.48942388790072744</v>
      </c>
      <c r="L62">
        <f>IF(K62&lt;0.05,1,0)</f>
        <v>0</v>
      </c>
    </row>
    <row r="63" spans="1:12" x14ac:dyDescent="0.2">
      <c r="A63" t="s">
        <v>2625</v>
      </c>
      <c r="B63" t="s">
        <v>800</v>
      </c>
      <c r="C63">
        <v>1</v>
      </c>
      <c r="D63">
        <v>75983</v>
      </c>
      <c r="E63">
        <v>13197</v>
      </c>
      <c r="F63">
        <v>0</v>
      </c>
      <c r="G63">
        <v>0</v>
      </c>
      <c r="H63">
        <f>SUM(D62:E63)</f>
        <v>119751</v>
      </c>
      <c r="I63">
        <f>D63/$H62</f>
        <v>0.6345082713296758</v>
      </c>
      <c r="J63">
        <f>E63/$H62</f>
        <v>0.11020367262068793</v>
      </c>
      <c r="K63">
        <f>ABS((I62+J62)-(I63+J63))</f>
        <v>0.48942388790072744</v>
      </c>
      <c r="L63">
        <f>IF(K62&lt;0.05,1,0)</f>
        <v>0</v>
      </c>
    </row>
    <row r="64" spans="1:12" x14ac:dyDescent="0.2">
      <c r="A64" t="s">
        <v>2646</v>
      </c>
      <c r="B64" t="s">
        <v>803</v>
      </c>
      <c r="C64">
        <v>0</v>
      </c>
      <c r="D64">
        <v>40739</v>
      </c>
      <c r="E64">
        <v>0</v>
      </c>
      <c r="F64">
        <v>0</v>
      </c>
      <c r="G64">
        <v>1</v>
      </c>
      <c r="H64">
        <f>SUM(D64:E65)</f>
        <v>114914</v>
      </c>
      <c r="I64">
        <f>D64/$H64</f>
        <v>0.3545172911916738</v>
      </c>
      <c r="J64">
        <f>E64/$H64</f>
        <v>0</v>
      </c>
      <c r="K64">
        <f>ABS((I64+J64)-(I65+J65))</f>
        <v>0.29096541761665246</v>
      </c>
      <c r="L64">
        <f>IF(K64&lt;0.05,1,0)</f>
        <v>0</v>
      </c>
    </row>
    <row r="65" spans="1:12" x14ac:dyDescent="0.2">
      <c r="A65" t="s">
        <v>2646</v>
      </c>
      <c r="B65" t="s">
        <v>804</v>
      </c>
      <c r="C65">
        <v>1</v>
      </c>
      <c r="D65">
        <v>60405</v>
      </c>
      <c r="E65">
        <v>13770</v>
      </c>
      <c r="F65">
        <v>0</v>
      </c>
      <c r="G65">
        <v>0</v>
      </c>
      <c r="H65">
        <f>SUM(D64:E65)</f>
        <v>114914</v>
      </c>
      <c r="I65">
        <f>D65/$H64</f>
        <v>0.5256539673146875</v>
      </c>
      <c r="J65">
        <f>E65/$H64</f>
        <v>0.11982874149363872</v>
      </c>
      <c r="K65">
        <f>ABS((I64+J64)-(I65+J65))</f>
        <v>0.29096541761665246</v>
      </c>
      <c r="L65">
        <f>IF(K64&lt;0.05,1,0)</f>
        <v>0</v>
      </c>
    </row>
    <row r="66" spans="1:12" x14ac:dyDescent="0.2">
      <c r="A66" t="s">
        <v>2647</v>
      </c>
      <c r="B66" t="s">
        <v>445</v>
      </c>
      <c r="C66">
        <v>0</v>
      </c>
      <c r="D66">
        <v>39680</v>
      </c>
      <c r="E66">
        <v>3084</v>
      </c>
      <c r="F66">
        <v>0</v>
      </c>
      <c r="G66">
        <v>1</v>
      </c>
      <c r="H66">
        <f>SUM(D66:E67)</f>
        <v>116338</v>
      </c>
      <c r="I66">
        <f>D66/$H66</f>
        <v>0.34107514311746806</v>
      </c>
      <c r="J66">
        <f>E66/$H66</f>
        <v>2.6508965256408053E-2</v>
      </c>
      <c r="K66">
        <f>ABS((I66+J66)-(I67+J67))</f>
        <v>0.26483178325224765</v>
      </c>
      <c r="L66">
        <f>IF(K66&lt;0.05,1,0)</f>
        <v>0</v>
      </c>
    </row>
    <row r="67" spans="1:12" x14ac:dyDescent="0.2">
      <c r="A67" t="s">
        <v>2647</v>
      </c>
      <c r="B67" t="s">
        <v>159</v>
      </c>
      <c r="C67">
        <v>1</v>
      </c>
      <c r="D67">
        <v>58190</v>
      </c>
      <c r="E67">
        <v>15384</v>
      </c>
      <c r="F67">
        <v>1</v>
      </c>
      <c r="G67">
        <v>0</v>
      </c>
      <c r="H67">
        <f>SUM(D66:E67)</f>
        <v>116338</v>
      </c>
      <c r="I67">
        <f>D67/$H66</f>
        <v>0.50018050851828288</v>
      </c>
      <c r="J67">
        <f>E67/$H66</f>
        <v>0.13223538310784094</v>
      </c>
      <c r="K67">
        <f>ABS((I66+J66)-(I67+J67))</f>
        <v>0.26483178325224765</v>
      </c>
      <c r="L67">
        <f>IF(K66&lt;0.05,1,0)</f>
        <v>0</v>
      </c>
    </row>
    <row r="68" spans="1:12" x14ac:dyDescent="0.2">
      <c r="A68" t="s">
        <v>2648</v>
      </c>
      <c r="B68" t="s">
        <v>807</v>
      </c>
      <c r="C68">
        <v>0</v>
      </c>
      <c r="D68">
        <v>17100</v>
      </c>
      <c r="E68">
        <v>2036</v>
      </c>
      <c r="F68">
        <v>0</v>
      </c>
      <c r="G68">
        <v>1</v>
      </c>
      <c r="H68">
        <f>SUM(D68:E69)</f>
        <v>112456</v>
      </c>
      <c r="I68">
        <f>D68/$H68</f>
        <v>0.1520594721491072</v>
      </c>
      <c r="J68">
        <f>E68/$H68</f>
        <v>1.8104858789215337E-2</v>
      </c>
      <c r="K68">
        <f>ABS((I68+J68)-(I69+J69))</f>
        <v>0.65967133812335488</v>
      </c>
      <c r="L68">
        <f>IF(K68&lt;0.05,1,0)</f>
        <v>0</v>
      </c>
    </row>
    <row r="69" spans="1:12" x14ac:dyDescent="0.2">
      <c r="A69" t="s">
        <v>2648</v>
      </c>
      <c r="B69" t="s">
        <v>160</v>
      </c>
      <c r="C69">
        <v>1</v>
      </c>
      <c r="D69">
        <v>77548</v>
      </c>
      <c r="E69">
        <v>15772</v>
      </c>
      <c r="F69">
        <v>1</v>
      </c>
      <c r="G69">
        <v>0</v>
      </c>
      <c r="H69">
        <f>SUM(D68:E69)</f>
        <v>112456</v>
      </c>
      <c r="I69">
        <f>D69/$H68</f>
        <v>0.68958526001280496</v>
      </c>
      <c r="J69">
        <f>E69/$H68</f>
        <v>0.14025040904887245</v>
      </c>
      <c r="K69">
        <f>ABS((I68+J68)-(I69+J69))</f>
        <v>0.65967133812335488</v>
      </c>
      <c r="L69">
        <f>IF(K68&lt;0.05,1,0)</f>
        <v>0</v>
      </c>
    </row>
    <row r="70" spans="1:12" x14ac:dyDescent="0.2">
      <c r="A70" t="s">
        <v>2649</v>
      </c>
      <c r="B70" t="s">
        <v>808</v>
      </c>
      <c r="C70">
        <v>0</v>
      </c>
      <c r="D70">
        <v>45863</v>
      </c>
      <c r="E70">
        <v>0</v>
      </c>
      <c r="F70">
        <v>0</v>
      </c>
      <c r="G70">
        <v>1</v>
      </c>
      <c r="H70">
        <f>SUM(D70:E71)</f>
        <v>109133</v>
      </c>
      <c r="I70">
        <f>D70/$H70</f>
        <v>0.42024868738145199</v>
      </c>
      <c r="J70">
        <f>E70/$H70</f>
        <v>0</v>
      </c>
      <c r="K70">
        <f>ABS((I70+J70)-(I71+J71))</f>
        <v>0.15950262523709607</v>
      </c>
      <c r="L70">
        <f>IF(K70&lt;0.05,1,0)</f>
        <v>0</v>
      </c>
    </row>
    <row r="71" spans="1:12" x14ac:dyDescent="0.2">
      <c r="A71" t="s">
        <v>2649</v>
      </c>
      <c r="B71" t="s">
        <v>161</v>
      </c>
      <c r="C71">
        <v>1</v>
      </c>
      <c r="D71">
        <v>55399</v>
      </c>
      <c r="E71">
        <v>7871</v>
      </c>
      <c r="F71">
        <v>1</v>
      </c>
      <c r="G71">
        <v>0</v>
      </c>
      <c r="H71">
        <f>SUM(D70:E71)</f>
        <v>109133</v>
      </c>
      <c r="I71">
        <f>D71/$H70</f>
        <v>0.50762830674498094</v>
      </c>
      <c r="J71">
        <f>E71/$H70</f>
        <v>7.2123005873567111E-2</v>
      </c>
      <c r="K71">
        <f>ABS((I70+J70)-(I71+J71))</f>
        <v>0.15950262523709607</v>
      </c>
      <c r="L71">
        <f>IF(K70&lt;0.05,1,0)</f>
        <v>0</v>
      </c>
    </row>
    <row r="72" spans="1:12" x14ac:dyDescent="0.2">
      <c r="A72" t="s">
        <v>2650</v>
      </c>
      <c r="B72" t="s">
        <v>809</v>
      </c>
      <c r="C72">
        <v>0</v>
      </c>
      <c r="D72">
        <v>37675</v>
      </c>
      <c r="E72">
        <v>0</v>
      </c>
      <c r="F72">
        <v>0</v>
      </c>
      <c r="G72">
        <v>1</v>
      </c>
      <c r="H72">
        <f>SUM(D72:E73)</f>
        <v>137968</v>
      </c>
      <c r="I72">
        <f>D72/$H72</f>
        <v>0.27307056708802041</v>
      </c>
      <c r="J72">
        <f>E72/$H72</f>
        <v>0</v>
      </c>
      <c r="K72">
        <f>ABS((I72+J72)-(I73+J73))</f>
        <v>0.45385886582395912</v>
      </c>
      <c r="L72">
        <f>IF(K72&lt;0.05,1,0)</f>
        <v>0</v>
      </c>
    </row>
    <row r="73" spans="1:12" x14ac:dyDescent="0.2">
      <c r="A73" t="s">
        <v>2650</v>
      </c>
      <c r="B73" t="s">
        <v>162</v>
      </c>
      <c r="C73">
        <v>1</v>
      </c>
      <c r="D73">
        <v>78276</v>
      </c>
      <c r="E73">
        <v>22017</v>
      </c>
      <c r="F73">
        <v>1</v>
      </c>
      <c r="G73">
        <v>0</v>
      </c>
      <c r="H73">
        <f>SUM(D72:E73)</f>
        <v>137968</v>
      </c>
      <c r="I73">
        <f>D73/$H72</f>
        <v>0.56734895048127099</v>
      </c>
      <c r="J73">
        <f>E73/$H72</f>
        <v>0.15958048243070858</v>
      </c>
      <c r="K73">
        <f>ABS((I72+J72)-(I73+J73))</f>
        <v>0.45385886582395912</v>
      </c>
      <c r="L73">
        <f>IF(K72&lt;0.05,1,0)</f>
        <v>0</v>
      </c>
    </row>
    <row r="74" spans="1:12" x14ac:dyDescent="0.2">
      <c r="A74" t="s">
        <v>2627</v>
      </c>
      <c r="B74" t="s">
        <v>810</v>
      </c>
      <c r="C74">
        <v>0</v>
      </c>
      <c r="D74">
        <v>46039</v>
      </c>
      <c r="E74">
        <v>4997</v>
      </c>
      <c r="F74">
        <v>0</v>
      </c>
      <c r="G74">
        <v>1</v>
      </c>
      <c r="H74">
        <f>SUM(D74:E75)</f>
        <v>128363</v>
      </c>
      <c r="I74">
        <f>D74/$H74</f>
        <v>0.35866254294461802</v>
      </c>
      <c r="J74">
        <f>E74/$H74</f>
        <v>3.8928663244081237E-2</v>
      </c>
      <c r="K74">
        <f>ABS((I74+J74)-(I75+J75))</f>
        <v>0.20481758762260149</v>
      </c>
      <c r="L74">
        <f>IF(K74&lt;0.05,1,0)</f>
        <v>0</v>
      </c>
    </row>
    <row r="75" spans="1:12" x14ac:dyDescent="0.2">
      <c r="A75" t="s">
        <v>2627</v>
      </c>
      <c r="B75" t="s">
        <v>261</v>
      </c>
      <c r="C75">
        <v>1</v>
      </c>
      <c r="D75">
        <v>60510</v>
      </c>
      <c r="E75">
        <v>16817</v>
      </c>
      <c r="F75">
        <v>0</v>
      </c>
      <c r="G75">
        <v>0</v>
      </c>
      <c r="H75">
        <f>SUM(D74:E75)</f>
        <v>128363</v>
      </c>
      <c r="I75">
        <f>D75/$H74</f>
        <v>0.47139752109252664</v>
      </c>
      <c r="J75">
        <f>E75/$H74</f>
        <v>0.13101127271877411</v>
      </c>
      <c r="K75">
        <f>ABS((I74+J74)-(I75+J75))</f>
        <v>0.20481758762260149</v>
      </c>
      <c r="L75">
        <f>IF(K74&lt;0.05,1,0)</f>
        <v>0</v>
      </c>
    </row>
    <row r="76" spans="1:12" x14ac:dyDescent="0.2">
      <c r="A76" t="s">
        <v>2628</v>
      </c>
      <c r="B76" t="s">
        <v>812</v>
      </c>
      <c r="C76">
        <v>0</v>
      </c>
      <c r="D76">
        <v>49316</v>
      </c>
      <c r="E76">
        <v>4047</v>
      </c>
      <c r="F76">
        <v>0</v>
      </c>
      <c r="G76">
        <v>1</v>
      </c>
      <c r="H76">
        <f>SUM(D76:E77)</f>
        <v>128618</v>
      </c>
      <c r="I76">
        <f>D76/$H76</f>
        <v>0.38343000202148997</v>
      </c>
      <c r="J76">
        <f>E76/$H76</f>
        <v>3.1465269246917227E-2</v>
      </c>
      <c r="K76">
        <f>ABS((I76+J76)-(I77+J77))</f>
        <v>0.17020945746318561</v>
      </c>
      <c r="L76">
        <f>IF(K76&lt;0.05,1,0)</f>
        <v>0</v>
      </c>
    </row>
    <row r="77" spans="1:12" x14ac:dyDescent="0.2">
      <c r="A77" t="s">
        <v>2628</v>
      </c>
      <c r="B77" t="s">
        <v>169</v>
      </c>
      <c r="C77">
        <v>1</v>
      </c>
      <c r="D77">
        <v>60480</v>
      </c>
      <c r="E77">
        <v>14775</v>
      </c>
      <c r="F77">
        <v>1</v>
      </c>
      <c r="G77">
        <v>0</v>
      </c>
      <c r="H77">
        <f>SUM(D76:E77)</f>
        <v>128618</v>
      </c>
      <c r="I77">
        <f>D77/$H76</f>
        <v>0.4702296723631218</v>
      </c>
      <c r="J77">
        <f>E77/$H76</f>
        <v>0.11487505636847098</v>
      </c>
      <c r="K77">
        <f>ABS((I76+J76)-(I77+J77))</f>
        <v>0.17020945746318561</v>
      </c>
      <c r="L77">
        <f>IF(K76&lt;0.05,1,0)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-0.249977111117893"/>
  </sheetPr>
  <dimension ref="A1:L151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3.1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2651</v>
      </c>
      <c r="B2" t="s">
        <v>583</v>
      </c>
      <c r="C2">
        <v>1</v>
      </c>
      <c r="D2">
        <v>30803</v>
      </c>
      <c r="E2">
        <v>4443</v>
      </c>
      <c r="F2">
        <v>1</v>
      </c>
      <c r="G2">
        <v>1</v>
      </c>
      <c r="H2">
        <f>SUM(D2:E3)</f>
        <v>56526</v>
      </c>
      <c r="I2">
        <f>D2/$H2</f>
        <v>0.54493507412518138</v>
      </c>
      <c r="J2">
        <f>E2/$H2</f>
        <v>7.8600997770937264E-2</v>
      </c>
      <c r="K2">
        <f>ABS((I2+J2)-(I3+J3))</f>
        <v>0.2470721437922373</v>
      </c>
      <c r="L2">
        <f>IF(K2&lt;0.05,1,0)</f>
        <v>0</v>
      </c>
    </row>
    <row r="3" spans="1:12" x14ac:dyDescent="0.2">
      <c r="A3" t="s">
        <v>2651</v>
      </c>
      <c r="B3" t="s">
        <v>556</v>
      </c>
      <c r="C3">
        <v>0</v>
      </c>
      <c r="D3">
        <v>21280</v>
      </c>
      <c r="E3">
        <v>0</v>
      </c>
      <c r="F3">
        <v>0</v>
      </c>
      <c r="G3">
        <v>0</v>
      </c>
      <c r="H3">
        <f>SUM(D2:E3)</f>
        <v>56526</v>
      </c>
      <c r="I3">
        <f>D3/$H2</f>
        <v>0.37646392810388141</v>
      </c>
      <c r="J3">
        <f>E3/$H2</f>
        <v>0</v>
      </c>
      <c r="K3">
        <f>ABS((I2+J2)-(I3+J3))</f>
        <v>0.2470721437922373</v>
      </c>
      <c r="L3">
        <f>IF(K2&lt;0.05,1,0)</f>
        <v>0</v>
      </c>
    </row>
    <row r="4" spans="1:12" x14ac:dyDescent="0.2">
      <c r="A4" t="s">
        <v>2446</v>
      </c>
      <c r="B4" t="s">
        <v>497</v>
      </c>
      <c r="C4">
        <v>0</v>
      </c>
      <c r="D4">
        <v>19575</v>
      </c>
      <c r="E4">
        <v>0</v>
      </c>
      <c r="F4">
        <v>0</v>
      </c>
      <c r="G4">
        <v>1</v>
      </c>
      <c r="H4">
        <f>SUM(D4:E5)</f>
        <v>59370</v>
      </c>
      <c r="I4">
        <f>D4/$H4</f>
        <v>0.3297119757453259</v>
      </c>
      <c r="J4">
        <f>E4/$H4</f>
        <v>0</v>
      </c>
      <c r="K4">
        <f>ABS((I4+J4)-(I5+J5))</f>
        <v>0.34057604850934814</v>
      </c>
      <c r="L4">
        <f>IF(K4&lt;0.05,1,0)</f>
        <v>0</v>
      </c>
    </row>
    <row r="5" spans="1:12" x14ac:dyDescent="0.2">
      <c r="A5" t="s">
        <v>2446</v>
      </c>
      <c r="B5" t="s">
        <v>586</v>
      </c>
      <c r="C5">
        <v>1</v>
      </c>
      <c r="D5">
        <v>32636</v>
      </c>
      <c r="E5">
        <v>7159</v>
      </c>
      <c r="F5">
        <v>1</v>
      </c>
      <c r="G5">
        <v>0</v>
      </c>
      <c r="H5">
        <f>SUM(D4:E5)</f>
        <v>59370</v>
      </c>
      <c r="I5">
        <f>D5/$H4</f>
        <v>0.54970523833585982</v>
      </c>
      <c r="J5">
        <f>E5/$H4</f>
        <v>0.12058278591881422</v>
      </c>
      <c r="K5">
        <f>ABS((I4+J4)-(I5+J5))</f>
        <v>0.34057604850934814</v>
      </c>
      <c r="L5">
        <f>IF(K4&lt;0.05,1,0)</f>
        <v>0</v>
      </c>
    </row>
    <row r="6" spans="1:12" x14ac:dyDescent="0.2">
      <c r="A6" t="s">
        <v>2630</v>
      </c>
      <c r="B6" t="s">
        <v>816</v>
      </c>
      <c r="C6">
        <v>0</v>
      </c>
      <c r="D6">
        <v>17404</v>
      </c>
      <c r="E6">
        <v>0</v>
      </c>
      <c r="F6">
        <v>0</v>
      </c>
      <c r="G6">
        <v>1</v>
      </c>
      <c r="H6">
        <f>SUM(D6:E7)</f>
        <v>46491</v>
      </c>
      <c r="I6">
        <f>D6/$H6</f>
        <v>0.37435202512314214</v>
      </c>
      <c r="J6">
        <f>E6/$H6</f>
        <v>0</v>
      </c>
      <c r="K6">
        <f>ABS((I6+J6)-(I7+J7))</f>
        <v>0.25129594975371572</v>
      </c>
      <c r="L6">
        <f>IF(K6&lt;0.05,1,0)</f>
        <v>0</v>
      </c>
    </row>
    <row r="7" spans="1:12" x14ac:dyDescent="0.2">
      <c r="A7" t="s">
        <v>2630</v>
      </c>
      <c r="B7" t="s">
        <v>182</v>
      </c>
      <c r="C7">
        <v>1</v>
      </c>
      <c r="D7">
        <v>23957</v>
      </c>
      <c r="E7">
        <v>5130</v>
      </c>
      <c r="F7">
        <v>0</v>
      </c>
      <c r="G7">
        <v>0</v>
      </c>
      <c r="H7">
        <f>SUM(D6:E7)</f>
        <v>46491</v>
      </c>
      <c r="I7">
        <f>D7/$H6</f>
        <v>0.51530403734056052</v>
      </c>
      <c r="J7">
        <f>E7/$H6</f>
        <v>0.11034393753629734</v>
      </c>
      <c r="K7">
        <f>ABS((I6+J6)-(I7+J7))</f>
        <v>0.25129594975371572</v>
      </c>
      <c r="L7">
        <f>IF(K6&lt;0.05,1,0)</f>
        <v>0</v>
      </c>
    </row>
    <row r="8" spans="1:12" x14ac:dyDescent="0.2">
      <c r="A8" t="s">
        <v>2447</v>
      </c>
      <c r="B8" t="s">
        <v>183</v>
      </c>
      <c r="C8">
        <v>1</v>
      </c>
      <c r="D8">
        <v>29051</v>
      </c>
      <c r="E8">
        <v>2890</v>
      </c>
      <c r="F8">
        <v>0</v>
      </c>
      <c r="G8">
        <v>1</v>
      </c>
      <c r="H8">
        <f>SUM(D8:E9)</f>
        <v>53935</v>
      </c>
      <c r="I8">
        <f>D8/$H8</f>
        <v>0.53862983220543248</v>
      </c>
      <c r="J8">
        <f>E8/$H8</f>
        <v>5.3583016594048391E-2</v>
      </c>
      <c r="K8">
        <f>ABS((I8+J8)-(I9+J9))</f>
        <v>0.18442569759896177</v>
      </c>
      <c r="L8">
        <f>IF(K8&lt;0.05,1,0)</f>
        <v>0</v>
      </c>
    </row>
    <row r="9" spans="1:12" x14ac:dyDescent="0.2">
      <c r="A9" t="s">
        <v>2447</v>
      </c>
      <c r="B9" t="s">
        <v>817</v>
      </c>
      <c r="C9">
        <v>0</v>
      </c>
      <c r="D9">
        <v>18811</v>
      </c>
      <c r="E9">
        <v>3183</v>
      </c>
      <c r="F9">
        <v>0</v>
      </c>
      <c r="G9">
        <v>0</v>
      </c>
      <c r="H9">
        <f>SUM(D8:E9)</f>
        <v>53935</v>
      </c>
      <c r="I9">
        <f>D9/$H8</f>
        <v>0.34877166960229905</v>
      </c>
      <c r="J9">
        <f>E9/$H8</f>
        <v>5.9015481598220079E-2</v>
      </c>
      <c r="K9">
        <f>ABS((I8+J8)-(I9+J9))</f>
        <v>0.18442569759896177</v>
      </c>
      <c r="L9">
        <f>IF(K8&lt;0.05,1,0)</f>
        <v>0</v>
      </c>
    </row>
    <row r="10" spans="1:12" x14ac:dyDescent="0.2">
      <c r="A10" t="s">
        <v>2605</v>
      </c>
      <c r="B10" t="s">
        <v>588</v>
      </c>
      <c r="C10">
        <v>0</v>
      </c>
      <c r="D10">
        <v>18313</v>
      </c>
      <c r="E10">
        <v>0</v>
      </c>
      <c r="F10">
        <v>0</v>
      </c>
      <c r="G10">
        <v>1</v>
      </c>
      <c r="H10">
        <f>SUM(D10:E11)</f>
        <v>51697</v>
      </c>
      <c r="I10">
        <f>D10/$H10</f>
        <v>0.354237189778904</v>
      </c>
      <c r="J10">
        <f>E10/$H10</f>
        <v>0</v>
      </c>
      <c r="K10">
        <f>ABS((I10+J10)-(I11+J11))</f>
        <v>0.29152562044219194</v>
      </c>
      <c r="L10">
        <f>IF(K10&lt;0.05,1,0)</f>
        <v>0</v>
      </c>
    </row>
    <row r="11" spans="1:12" x14ac:dyDescent="0.2">
      <c r="A11" t="s">
        <v>2605</v>
      </c>
      <c r="B11" t="s">
        <v>187</v>
      </c>
      <c r="C11">
        <v>1</v>
      </c>
      <c r="D11">
        <v>27949</v>
      </c>
      <c r="E11">
        <v>5435</v>
      </c>
      <c r="F11">
        <v>1</v>
      </c>
      <c r="G11">
        <v>0</v>
      </c>
      <c r="H11">
        <f>SUM(D10:E11)</f>
        <v>51697</v>
      </c>
      <c r="I11">
        <f>D11/$H10</f>
        <v>0.54063098438980983</v>
      </c>
      <c r="J11">
        <f>E11/$H10</f>
        <v>0.10513182583128615</v>
      </c>
      <c r="K11">
        <f>ABS((I10+J10)-(I11+J11))</f>
        <v>0.29152562044219194</v>
      </c>
      <c r="L11">
        <f>IF(K10&lt;0.05,1,0)</f>
        <v>0</v>
      </c>
    </row>
    <row r="12" spans="1:12" x14ac:dyDescent="0.2">
      <c r="A12" t="s">
        <v>2631</v>
      </c>
      <c r="B12" t="s">
        <v>819</v>
      </c>
      <c r="C12">
        <v>0</v>
      </c>
      <c r="D12">
        <v>18653</v>
      </c>
      <c r="E12">
        <v>0</v>
      </c>
      <c r="F12">
        <v>0</v>
      </c>
      <c r="G12">
        <v>1</v>
      </c>
      <c r="H12">
        <f>SUM(D12:E13)</f>
        <v>56888</v>
      </c>
      <c r="I12">
        <f>D12/$H12</f>
        <v>0.32788988890451415</v>
      </c>
      <c r="J12">
        <f>E12/$H12</f>
        <v>0</v>
      </c>
      <c r="K12">
        <f>ABS((I12+J12)-(I13+J13))</f>
        <v>0.34422022219097165</v>
      </c>
      <c r="L12">
        <f>IF(K12&lt;0.05,1,0)</f>
        <v>0</v>
      </c>
    </row>
    <row r="13" spans="1:12" x14ac:dyDescent="0.2">
      <c r="A13" t="s">
        <v>2631</v>
      </c>
      <c r="B13" t="s">
        <v>191</v>
      </c>
      <c r="C13">
        <v>1</v>
      </c>
      <c r="D13">
        <v>31330</v>
      </c>
      <c r="E13">
        <v>6905</v>
      </c>
      <c r="F13">
        <v>1</v>
      </c>
      <c r="G13">
        <v>0</v>
      </c>
      <c r="H13">
        <f>SUM(D12:E13)</f>
        <v>56888</v>
      </c>
      <c r="I13">
        <f>D13/$H12</f>
        <v>0.55073126142595974</v>
      </c>
      <c r="J13">
        <f>E13/$H12</f>
        <v>0.12137884966952608</v>
      </c>
      <c r="K13">
        <f>ABS((I12+J12)-(I13+J13))</f>
        <v>0.34422022219097165</v>
      </c>
      <c r="L13">
        <f>IF(K12&lt;0.05,1,0)</f>
        <v>0</v>
      </c>
    </row>
    <row r="14" spans="1:12" x14ac:dyDescent="0.2">
      <c r="A14" t="s">
        <v>2606</v>
      </c>
      <c r="B14" t="s">
        <v>823</v>
      </c>
      <c r="C14">
        <v>0</v>
      </c>
      <c r="D14">
        <v>18841</v>
      </c>
      <c r="E14">
        <v>0</v>
      </c>
      <c r="F14">
        <v>0</v>
      </c>
      <c r="G14">
        <v>1</v>
      </c>
      <c r="H14">
        <f>SUM(D14:E15)</f>
        <v>60182</v>
      </c>
      <c r="I14">
        <f>D14/$H14</f>
        <v>0.31306703000897279</v>
      </c>
      <c r="J14">
        <f>E14/$H14</f>
        <v>0</v>
      </c>
      <c r="K14">
        <f>ABS((I14+J14)-(I15+J15))</f>
        <v>0.37386593998205436</v>
      </c>
      <c r="L14">
        <f>IF(K14&lt;0.05,1,0)</f>
        <v>0</v>
      </c>
    </row>
    <row r="15" spans="1:12" x14ac:dyDescent="0.2">
      <c r="A15" t="s">
        <v>2606</v>
      </c>
      <c r="B15" t="s">
        <v>195</v>
      </c>
      <c r="C15">
        <v>1</v>
      </c>
      <c r="D15">
        <v>35368</v>
      </c>
      <c r="E15">
        <v>5973</v>
      </c>
      <c r="F15">
        <v>1</v>
      </c>
      <c r="G15">
        <v>0</v>
      </c>
      <c r="H15">
        <f>SUM(D14:E15)</f>
        <v>60182</v>
      </c>
      <c r="I15">
        <f>D15/$H14</f>
        <v>0.58768402512379114</v>
      </c>
      <c r="J15">
        <f>E15/$H14</f>
        <v>9.9248944867236052E-2</v>
      </c>
      <c r="K15">
        <f>ABS((I14+J14)-(I15+J15))</f>
        <v>0.37386593998205436</v>
      </c>
      <c r="L15">
        <f>IF(K14&lt;0.05,1,0)</f>
        <v>0</v>
      </c>
    </row>
    <row r="16" spans="1:12" x14ac:dyDescent="0.2">
      <c r="A16" t="s">
        <v>2450</v>
      </c>
      <c r="B16" t="s">
        <v>825</v>
      </c>
      <c r="C16">
        <v>0</v>
      </c>
      <c r="D16">
        <v>23923</v>
      </c>
      <c r="E16">
        <v>0</v>
      </c>
      <c r="F16">
        <v>0</v>
      </c>
      <c r="G16">
        <v>1</v>
      </c>
      <c r="H16">
        <f>SUM(D16:E17)</f>
        <v>52891</v>
      </c>
      <c r="I16">
        <f>D16/$H16</f>
        <v>0.4523075759581025</v>
      </c>
      <c r="J16">
        <f>E16/$H16</f>
        <v>0</v>
      </c>
      <c r="K16">
        <f>ABS((I16+J16)-(I17+J17))</f>
        <v>9.5384848083795049E-2</v>
      </c>
      <c r="L16">
        <f>IF(K16&lt;0.05,1,0)</f>
        <v>0</v>
      </c>
    </row>
    <row r="17" spans="1:12" x14ac:dyDescent="0.2">
      <c r="A17" t="s">
        <v>2450</v>
      </c>
      <c r="B17" t="s">
        <v>197</v>
      </c>
      <c r="C17">
        <v>1</v>
      </c>
      <c r="D17">
        <v>27231</v>
      </c>
      <c r="E17">
        <v>1737</v>
      </c>
      <c r="F17">
        <v>1</v>
      </c>
      <c r="G17">
        <v>0</v>
      </c>
      <c r="H17">
        <f>SUM(D16:E17)</f>
        <v>52891</v>
      </c>
      <c r="I17">
        <f>D17/$H16</f>
        <v>0.51485129795239271</v>
      </c>
      <c r="J17">
        <f>E17/$H16</f>
        <v>3.2841126089504832E-2</v>
      </c>
      <c r="K17">
        <f>ABS((I16+J16)-(I17+J17))</f>
        <v>9.5384848083795049E-2</v>
      </c>
      <c r="L17">
        <f>IF(K16&lt;0.05,1,0)</f>
        <v>0</v>
      </c>
    </row>
    <row r="18" spans="1:12" x14ac:dyDescent="0.2">
      <c r="A18" t="s">
        <v>2607</v>
      </c>
      <c r="B18" t="s">
        <v>597</v>
      </c>
      <c r="C18">
        <v>1</v>
      </c>
      <c r="D18">
        <v>24411</v>
      </c>
      <c r="E18">
        <v>1718</v>
      </c>
      <c r="F18">
        <v>1</v>
      </c>
      <c r="G18">
        <v>1</v>
      </c>
      <c r="H18">
        <f>SUM(D18:E19)</f>
        <v>43498</v>
      </c>
      <c r="I18">
        <f>D18/$H18</f>
        <v>0.56119821600993147</v>
      </c>
      <c r="J18">
        <f>E18/$H18</f>
        <v>3.9496068784771715E-2</v>
      </c>
      <c r="K18">
        <f>ABS((I18+J18)-(I19+J19))</f>
        <v>0.20138856958940643</v>
      </c>
      <c r="L18">
        <f>IF(K18&lt;0.05,1,0)</f>
        <v>0</v>
      </c>
    </row>
    <row r="19" spans="1:12" x14ac:dyDescent="0.2">
      <c r="A19" t="s">
        <v>2607</v>
      </c>
      <c r="B19" t="s">
        <v>826</v>
      </c>
      <c r="C19">
        <v>0</v>
      </c>
      <c r="D19">
        <v>17369</v>
      </c>
      <c r="E19">
        <v>0</v>
      </c>
      <c r="F19">
        <v>0</v>
      </c>
      <c r="G19">
        <v>0</v>
      </c>
      <c r="H19">
        <f>SUM(D18:E19)</f>
        <v>43498</v>
      </c>
      <c r="I19">
        <f>D19/$H18</f>
        <v>0.39930571520529679</v>
      </c>
      <c r="J19">
        <f>E19/$H18</f>
        <v>0</v>
      </c>
      <c r="K19">
        <f>ABS((I18+J18)-(I19+J19))</f>
        <v>0.20138856958940643</v>
      </c>
      <c r="L19">
        <f>IF(K18&lt;0.05,1,0)</f>
        <v>0</v>
      </c>
    </row>
    <row r="20" spans="1:12" x14ac:dyDescent="0.2">
      <c r="A20" t="s">
        <v>2451</v>
      </c>
      <c r="B20" t="s">
        <v>828</v>
      </c>
      <c r="C20">
        <v>0</v>
      </c>
      <c r="D20">
        <v>21243</v>
      </c>
      <c r="E20">
        <v>0</v>
      </c>
      <c r="F20">
        <v>0</v>
      </c>
      <c r="G20">
        <v>1</v>
      </c>
      <c r="H20">
        <f>SUM(D20:E21)</f>
        <v>60264</v>
      </c>
      <c r="I20">
        <f>D20/$H20</f>
        <v>0.35249900438072479</v>
      </c>
      <c r="J20">
        <f>E20/$H20</f>
        <v>0</v>
      </c>
      <c r="K20">
        <f>ABS((I20+J20)-(I21+J21))</f>
        <v>0.29500199123855042</v>
      </c>
      <c r="L20">
        <f>IF(K20&lt;0.05,1,0)</f>
        <v>0</v>
      </c>
    </row>
    <row r="21" spans="1:12" x14ac:dyDescent="0.2">
      <c r="A21" t="s">
        <v>2451</v>
      </c>
      <c r="B21" t="s">
        <v>202</v>
      </c>
      <c r="C21">
        <v>1</v>
      </c>
      <c r="D21">
        <v>32325</v>
      </c>
      <c r="E21">
        <v>6696</v>
      </c>
      <c r="F21">
        <v>1</v>
      </c>
      <c r="G21">
        <v>0</v>
      </c>
      <c r="H21">
        <f>SUM(D20:E21)</f>
        <v>60264</v>
      </c>
      <c r="I21">
        <f>D21/$H20</f>
        <v>0.53638988450816405</v>
      </c>
      <c r="J21">
        <f>E21/$H20</f>
        <v>0.1111111111111111</v>
      </c>
      <c r="K21">
        <f>ABS((I20+J20)-(I21+J21))</f>
        <v>0.29500199123855042</v>
      </c>
      <c r="L21">
        <f>IF(K20&lt;0.05,1,0)</f>
        <v>0</v>
      </c>
    </row>
    <row r="22" spans="1:12" x14ac:dyDescent="0.2">
      <c r="A22" t="s">
        <v>2452</v>
      </c>
      <c r="B22" t="s">
        <v>203</v>
      </c>
      <c r="C22">
        <v>1</v>
      </c>
      <c r="D22">
        <v>33042</v>
      </c>
      <c r="E22">
        <v>1272</v>
      </c>
      <c r="F22">
        <v>1</v>
      </c>
      <c r="G22">
        <v>1</v>
      </c>
      <c r="H22">
        <f>SUM(D22:E23)</f>
        <v>54049</v>
      </c>
      <c r="I22">
        <f>D22/$H22</f>
        <v>0.61133415974393601</v>
      </c>
      <c r="J22">
        <f>E22/$H22</f>
        <v>2.3534200447741863E-2</v>
      </c>
      <c r="K22">
        <f>ABS((I22+J22)-(I23+J23))</f>
        <v>0.26973672038335583</v>
      </c>
      <c r="L22">
        <f>IF(K22&lt;0.05,1,0)</f>
        <v>0</v>
      </c>
    </row>
    <row r="23" spans="1:12" x14ac:dyDescent="0.2">
      <c r="A23" t="s">
        <v>2452</v>
      </c>
      <c r="B23" t="s">
        <v>829</v>
      </c>
      <c r="C23">
        <v>0</v>
      </c>
      <c r="D23">
        <v>17794</v>
      </c>
      <c r="E23">
        <v>1941</v>
      </c>
      <c r="F23">
        <v>0</v>
      </c>
      <c r="G23">
        <v>0</v>
      </c>
      <c r="H23">
        <f>SUM(D22:E23)</f>
        <v>54049</v>
      </c>
      <c r="I23">
        <f>D23/$H22</f>
        <v>0.32921978204962166</v>
      </c>
      <c r="J23">
        <f>E23/$H22</f>
        <v>3.5911857758700441E-2</v>
      </c>
      <c r="K23">
        <f>ABS((I22+J22)-(I23+J23))</f>
        <v>0.26973672038335583</v>
      </c>
      <c r="L23">
        <f>IF(K22&lt;0.05,1,0)</f>
        <v>0</v>
      </c>
    </row>
    <row r="24" spans="1:12" x14ac:dyDescent="0.2">
      <c r="A24" t="s">
        <v>2536</v>
      </c>
      <c r="B24" t="s">
        <v>831</v>
      </c>
      <c r="C24">
        <v>0</v>
      </c>
      <c r="D24">
        <v>22270</v>
      </c>
      <c r="E24">
        <v>1335</v>
      </c>
      <c r="F24">
        <v>0</v>
      </c>
      <c r="G24">
        <v>1</v>
      </c>
      <c r="H24">
        <f>SUM(D24:E25)</f>
        <v>63656</v>
      </c>
      <c r="I24">
        <f>D24/$H24</f>
        <v>0.34984918939298731</v>
      </c>
      <c r="J24">
        <f>E24/$H24</f>
        <v>2.097210003770265E-2</v>
      </c>
      <c r="K24">
        <f>ABS((I24+J24)-(I25+J25))</f>
        <v>0.25835742113862009</v>
      </c>
      <c r="L24">
        <f>IF(K24&lt;0.05,1,0)</f>
        <v>0</v>
      </c>
    </row>
    <row r="25" spans="1:12" x14ac:dyDescent="0.2">
      <c r="A25" t="s">
        <v>2536</v>
      </c>
      <c r="B25" t="s">
        <v>208</v>
      </c>
      <c r="C25">
        <v>1</v>
      </c>
      <c r="D25">
        <v>35113</v>
      </c>
      <c r="E25">
        <v>4938</v>
      </c>
      <c r="F25">
        <v>1</v>
      </c>
      <c r="G25">
        <v>0</v>
      </c>
      <c r="H25">
        <f>SUM(D24:E25)</f>
        <v>63656</v>
      </c>
      <c r="I25">
        <f>D25/$H24</f>
        <v>0.55160550458715596</v>
      </c>
      <c r="J25">
        <f>E25/$H24</f>
        <v>7.7573205982154073E-2</v>
      </c>
      <c r="K25">
        <f>ABS((I24+J24)-(I25+J25))</f>
        <v>0.25835742113862009</v>
      </c>
      <c r="L25">
        <f>IF(K24&lt;0.05,1,0)</f>
        <v>0</v>
      </c>
    </row>
    <row r="26" spans="1:12" x14ac:dyDescent="0.2">
      <c r="A26" t="s">
        <v>2453</v>
      </c>
      <c r="B26" t="s">
        <v>833</v>
      </c>
      <c r="C26">
        <v>0</v>
      </c>
      <c r="D26">
        <v>23333</v>
      </c>
      <c r="E26">
        <v>2048</v>
      </c>
      <c r="F26">
        <v>0</v>
      </c>
      <c r="G26">
        <v>1</v>
      </c>
      <c r="H26">
        <f>SUM(D26:E27)</f>
        <v>57197</v>
      </c>
      <c r="I26">
        <f>D26/$H26</f>
        <v>0.40794097592531076</v>
      </c>
      <c r="J26">
        <f>E26/$H26</f>
        <v>3.5806073745126496E-2</v>
      </c>
      <c r="K26">
        <f>ABS((I26+J26)-(I27+J27))</f>
        <v>0.11250590065912552</v>
      </c>
      <c r="L26">
        <f>IF(K26&lt;0.05,1,0)</f>
        <v>0</v>
      </c>
    </row>
    <row r="27" spans="1:12" x14ac:dyDescent="0.2">
      <c r="A27" t="s">
        <v>2453</v>
      </c>
      <c r="B27" t="s">
        <v>211</v>
      </c>
      <c r="C27">
        <v>1</v>
      </c>
      <c r="D27">
        <v>28354</v>
      </c>
      <c r="E27">
        <v>3462</v>
      </c>
      <c r="F27">
        <v>0</v>
      </c>
      <c r="G27">
        <v>0</v>
      </c>
      <c r="H27">
        <f>SUM(D26:E27)</f>
        <v>57197</v>
      </c>
      <c r="I27">
        <f>D27/$H26</f>
        <v>0.49572530027798661</v>
      </c>
      <c r="J27">
        <f>E27/$H26</f>
        <v>6.0527650051576135E-2</v>
      </c>
      <c r="K27">
        <f>ABS((I26+J26)-(I27+J27))</f>
        <v>0.11250590065912552</v>
      </c>
      <c r="L27">
        <f>IF(K26&lt;0.05,1,0)</f>
        <v>0</v>
      </c>
    </row>
    <row r="28" spans="1:12" x14ac:dyDescent="0.2">
      <c r="A28" t="s">
        <v>2537</v>
      </c>
      <c r="B28" t="s">
        <v>835</v>
      </c>
      <c r="C28">
        <v>1</v>
      </c>
      <c r="D28">
        <v>28064</v>
      </c>
      <c r="E28">
        <v>1542</v>
      </c>
      <c r="F28">
        <v>0</v>
      </c>
      <c r="G28">
        <v>1</v>
      </c>
      <c r="H28">
        <f>SUM(D28:E29)</f>
        <v>56724</v>
      </c>
      <c r="I28">
        <f>D28/$H28</f>
        <v>0.49474649178478247</v>
      </c>
      <c r="J28">
        <f>E28/$H28</f>
        <v>2.7184260630420985E-2</v>
      </c>
      <c r="K28">
        <f>ABS((I28+J28)-(I29+J29))</f>
        <v>4.3861504830406906E-2</v>
      </c>
      <c r="L28">
        <f>IF(K28&lt;0.05,1,0)</f>
        <v>1</v>
      </c>
    </row>
    <row r="29" spans="1:12" x14ac:dyDescent="0.2">
      <c r="A29" t="s">
        <v>2537</v>
      </c>
      <c r="B29" t="s">
        <v>836</v>
      </c>
      <c r="C29">
        <v>0</v>
      </c>
      <c r="D29">
        <v>24794</v>
      </c>
      <c r="E29">
        <v>2324</v>
      </c>
      <c r="F29">
        <v>0</v>
      </c>
      <c r="G29">
        <v>0</v>
      </c>
      <c r="H29">
        <f>SUM(D28:E29)</f>
        <v>56724</v>
      </c>
      <c r="I29">
        <f>D29/$H28</f>
        <v>0.43709893519497922</v>
      </c>
      <c r="J29">
        <f>E29/$H28</f>
        <v>4.0970312389817361E-2</v>
      </c>
      <c r="K29">
        <f>ABS((I28+J28)-(I29+J29))</f>
        <v>4.3861504830406906E-2</v>
      </c>
      <c r="L29">
        <f>IF(K28&lt;0.05,1,0)</f>
        <v>1</v>
      </c>
    </row>
    <row r="30" spans="1:12" x14ac:dyDescent="0.2">
      <c r="A30" t="s">
        <v>2588</v>
      </c>
      <c r="B30" t="s">
        <v>838</v>
      </c>
      <c r="C30">
        <v>0</v>
      </c>
      <c r="D30">
        <v>20094</v>
      </c>
      <c r="E30">
        <v>1487</v>
      </c>
      <c r="F30">
        <v>0</v>
      </c>
      <c r="G30">
        <v>1</v>
      </c>
      <c r="H30">
        <f>SUM(D30:E31)</f>
        <v>57728</v>
      </c>
      <c r="I30">
        <f>D30/$H30</f>
        <v>0.34808065410199557</v>
      </c>
      <c r="J30">
        <f>E30/$H30</f>
        <v>2.5758730598669621E-2</v>
      </c>
      <c r="K30">
        <f>ABS((I30+J30)-(I31+J31))</f>
        <v>0.25232123059866957</v>
      </c>
      <c r="L30">
        <f>IF(K30&lt;0.05,1,0)</f>
        <v>0</v>
      </c>
    </row>
    <row r="31" spans="1:12" x14ac:dyDescent="0.2">
      <c r="A31" t="s">
        <v>2588</v>
      </c>
      <c r="B31" t="s">
        <v>216</v>
      </c>
      <c r="C31">
        <v>1</v>
      </c>
      <c r="D31">
        <v>31472</v>
      </c>
      <c r="E31">
        <v>4675</v>
      </c>
      <c r="F31">
        <v>1</v>
      </c>
      <c r="G31">
        <v>0</v>
      </c>
      <c r="H31">
        <f>SUM(D30:E31)</f>
        <v>57728</v>
      </c>
      <c r="I31">
        <f>D31/$H30</f>
        <v>0.54517738359201773</v>
      </c>
      <c r="J31">
        <f>E31/$H30</f>
        <v>8.0983231707317069E-2</v>
      </c>
      <c r="K31">
        <f>ABS((I30+J30)-(I31+J31))</f>
        <v>0.25232123059866957</v>
      </c>
      <c r="L31">
        <f>IF(K30&lt;0.05,1,0)</f>
        <v>0</v>
      </c>
    </row>
    <row r="32" spans="1:12" x14ac:dyDescent="0.2">
      <c r="A32" t="s">
        <v>2569</v>
      </c>
      <c r="B32" t="s">
        <v>217</v>
      </c>
      <c r="C32">
        <v>1</v>
      </c>
      <c r="D32">
        <v>36419</v>
      </c>
      <c r="E32">
        <v>592</v>
      </c>
      <c r="F32">
        <v>1</v>
      </c>
      <c r="G32">
        <v>1</v>
      </c>
      <c r="H32">
        <f>SUM(D32:E33)</f>
        <v>42041</v>
      </c>
      <c r="I32">
        <f>D32/$H32</f>
        <v>0.86627339977640871</v>
      </c>
      <c r="J32">
        <f>E32/$H32</f>
        <v>1.4081491876977237E-2</v>
      </c>
      <c r="K32">
        <f>ABS((I32+J32)-(I33+J33))</f>
        <v>0.76070978330677197</v>
      </c>
      <c r="L32">
        <f>IF(K32&lt;0.05,1,0)</f>
        <v>0</v>
      </c>
    </row>
    <row r="33" spans="1:12" x14ac:dyDescent="0.2">
      <c r="A33" t="s">
        <v>2569</v>
      </c>
      <c r="B33" t="s">
        <v>51</v>
      </c>
      <c r="C33">
        <v>0</v>
      </c>
      <c r="D33">
        <v>4227</v>
      </c>
      <c r="E33">
        <v>803</v>
      </c>
      <c r="F33">
        <v>0</v>
      </c>
      <c r="G33">
        <v>0</v>
      </c>
      <c r="H33">
        <f>SUM(D32:E33)</f>
        <v>42041</v>
      </c>
      <c r="I33">
        <f>D33/$H32</f>
        <v>0.10054470635807902</v>
      </c>
      <c r="J33">
        <f>E33/$H32</f>
        <v>1.9100401988535E-2</v>
      </c>
      <c r="K33">
        <f>ABS((I32+J32)-(I33+J33))</f>
        <v>0.76070978330677197</v>
      </c>
      <c r="L33">
        <f>IF(K32&lt;0.05,1,0)</f>
        <v>0</v>
      </c>
    </row>
    <row r="34" spans="1:12" x14ac:dyDescent="0.2">
      <c r="A34" t="s">
        <v>2570</v>
      </c>
      <c r="B34" t="s">
        <v>220</v>
      </c>
      <c r="C34">
        <v>0</v>
      </c>
      <c r="D34">
        <v>20394</v>
      </c>
      <c r="E34">
        <v>1217</v>
      </c>
      <c r="F34">
        <v>0</v>
      </c>
      <c r="G34">
        <v>1</v>
      </c>
      <c r="H34">
        <f>SUM(D34:E35)</f>
        <v>56259</v>
      </c>
      <c r="I34">
        <f>D34/$H34</f>
        <v>0.3625019996800512</v>
      </c>
      <c r="J34">
        <f>E34/$H34</f>
        <v>2.1632094420448285E-2</v>
      </c>
      <c r="K34">
        <f>ABS((I34+J34)-(I35+J35))</f>
        <v>0.23173181179900104</v>
      </c>
      <c r="L34">
        <f>IF(K34&lt;0.05,1,0)</f>
        <v>0</v>
      </c>
    </row>
    <row r="35" spans="1:12" x14ac:dyDescent="0.2">
      <c r="A35" t="s">
        <v>2570</v>
      </c>
      <c r="B35" t="s">
        <v>221</v>
      </c>
      <c r="C35">
        <v>1</v>
      </c>
      <c r="D35">
        <v>30239</v>
      </c>
      <c r="E35">
        <v>4409</v>
      </c>
      <c r="F35">
        <v>1</v>
      </c>
      <c r="G35">
        <v>0</v>
      </c>
      <c r="H35">
        <f>SUM(D34:E35)</f>
        <v>56259</v>
      </c>
      <c r="I35">
        <f>D35/$H34</f>
        <v>0.53749622282656995</v>
      </c>
      <c r="J35">
        <f>E35/$H34</f>
        <v>7.836968307293056E-2</v>
      </c>
      <c r="K35">
        <f>ABS((I34+J34)-(I35+J35))</f>
        <v>0.23173181179900104</v>
      </c>
      <c r="L35">
        <f>IF(K34&lt;0.05,1,0)</f>
        <v>0</v>
      </c>
    </row>
    <row r="36" spans="1:12" x14ac:dyDescent="0.2">
      <c r="A36" t="s">
        <v>2632</v>
      </c>
      <c r="B36" t="s">
        <v>841</v>
      </c>
      <c r="C36">
        <v>0</v>
      </c>
      <c r="D36">
        <v>24580</v>
      </c>
      <c r="E36">
        <v>1597</v>
      </c>
      <c r="F36">
        <v>0</v>
      </c>
      <c r="G36">
        <v>1</v>
      </c>
      <c r="H36">
        <f>SUM(D36:E37)</f>
        <v>55203</v>
      </c>
      <c r="I36">
        <f>D36/$H36</f>
        <v>0.44526565585203703</v>
      </c>
      <c r="J36">
        <f>E36/$H36</f>
        <v>2.8929587160118109E-2</v>
      </c>
      <c r="K36">
        <f>ABS((I36+J36)-(I37+J37))</f>
        <v>5.1609513975689636E-2</v>
      </c>
      <c r="L36">
        <f>IF(K36&lt;0.05,1,0)</f>
        <v>0</v>
      </c>
    </row>
    <row r="37" spans="1:12" x14ac:dyDescent="0.2">
      <c r="A37" t="s">
        <v>2632</v>
      </c>
      <c r="B37" t="s">
        <v>256</v>
      </c>
      <c r="C37">
        <v>1</v>
      </c>
      <c r="D37">
        <v>26382</v>
      </c>
      <c r="E37">
        <v>2644</v>
      </c>
      <c r="F37">
        <v>0</v>
      </c>
      <c r="G37">
        <v>0</v>
      </c>
      <c r="H37">
        <f>SUM(D36:E37)</f>
        <v>55203</v>
      </c>
      <c r="I37">
        <f>D37/$H36</f>
        <v>0.47790880930384216</v>
      </c>
      <c r="J37">
        <f>E37/$H36</f>
        <v>4.7895947684002682E-2</v>
      </c>
      <c r="K37">
        <f>ABS((I36+J36)-(I37+J37))</f>
        <v>5.1609513975689636E-2</v>
      </c>
      <c r="L37">
        <f>IF(K36&lt;0.05,1,0)</f>
        <v>0</v>
      </c>
    </row>
    <row r="38" spans="1:12" x14ac:dyDescent="0.2">
      <c r="A38" t="s">
        <v>2454</v>
      </c>
      <c r="B38" t="s">
        <v>844</v>
      </c>
      <c r="C38">
        <v>0</v>
      </c>
      <c r="D38">
        <v>25402</v>
      </c>
      <c r="E38">
        <v>0</v>
      </c>
      <c r="F38">
        <v>0</v>
      </c>
      <c r="G38">
        <v>1</v>
      </c>
      <c r="H38">
        <f>SUM(D38:E39)</f>
        <v>59607</v>
      </c>
      <c r="I38">
        <f>D38/$H38</f>
        <v>0.42615800157699602</v>
      </c>
      <c r="J38">
        <f>E38/$H38</f>
        <v>0</v>
      </c>
      <c r="K38">
        <f>ABS((I38+J38)-(I39+J39))</f>
        <v>0.14768399684600797</v>
      </c>
      <c r="L38">
        <f>IF(K38&lt;0.05,1,0)</f>
        <v>0</v>
      </c>
    </row>
    <row r="39" spans="1:12" x14ac:dyDescent="0.2">
      <c r="A39" t="s">
        <v>2454</v>
      </c>
      <c r="B39" t="s">
        <v>227</v>
      </c>
      <c r="C39">
        <v>1</v>
      </c>
      <c r="D39">
        <v>29674</v>
      </c>
      <c r="E39">
        <v>4531</v>
      </c>
      <c r="F39">
        <v>1</v>
      </c>
      <c r="G39">
        <v>0</v>
      </c>
      <c r="H39">
        <f>SUM(D38:E39)</f>
        <v>59607</v>
      </c>
      <c r="I39">
        <f>D39/$H38</f>
        <v>0.49782743637492238</v>
      </c>
      <c r="J39">
        <f>E39/$H38</f>
        <v>7.6014562048081602E-2</v>
      </c>
      <c r="K39">
        <f>ABS((I38+J38)-(I39+J39))</f>
        <v>0.14768399684600797</v>
      </c>
      <c r="L39">
        <f>IF(K38&lt;0.05,1,0)</f>
        <v>0</v>
      </c>
    </row>
    <row r="40" spans="1:12" x14ac:dyDescent="0.2">
      <c r="A40" t="s">
        <v>2455</v>
      </c>
      <c r="B40" t="s">
        <v>228</v>
      </c>
      <c r="C40">
        <v>1</v>
      </c>
      <c r="D40">
        <v>34986</v>
      </c>
      <c r="E40">
        <v>1975</v>
      </c>
      <c r="F40">
        <v>1</v>
      </c>
      <c r="G40">
        <v>1</v>
      </c>
      <c r="H40">
        <f>SUM(D40:E41)</f>
        <v>55712</v>
      </c>
      <c r="I40">
        <f>D40/$H40</f>
        <v>0.62797960941987363</v>
      </c>
      <c r="J40">
        <f>E40/$H40</f>
        <v>3.5450172314761629E-2</v>
      </c>
      <c r="K40">
        <f>ABS((I40+J40)-(I41+J41))</f>
        <v>0.32685956346927059</v>
      </c>
      <c r="L40">
        <f>IF(K40&lt;0.05,1,0)</f>
        <v>0</v>
      </c>
    </row>
    <row r="41" spans="1:12" x14ac:dyDescent="0.2">
      <c r="A41" t="s">
        <v>2455</v>
      </c>
      <c r="B41" t="s">
        <v>846</v>
      </c>
      <c r="C41">
        <v>0</v>
      </c>
      <c r="D41">
        <v>16736</v>
      </c>
      <c r="E41">
        <v>2015</v>
      </c>
      <c r="F41">
        <v>0</v>
      </c>
      <c r="G41">
        <v>0</v>
      </c>
      <c r="H41">
        <f>SUM(D40:E41)</f>
        <v>55712</v>
      </c>
      <c r="I41">
        <f>D41/$H40</f>
        <v>0.30040206777713957</v>
      </c>
      <c r="J41">
        <f>E41/$H40</f>
        <v>3.6168150488225158E-2</v>
      </c>
      <c r="K41">
        <f>ABS((I40+J40)-(I41+J41))</f>
        <v>0.32685956346927059</v>
      </c>
      <c r="L41">
        <f>IF(K40&lt;0.05,1,0)</f>
        <v>0</v>
      </c>
    </row>
    <row r="42" spans="1:12" x14ac:dyDescent="0.2">
      <c r="A42" t="s">
        <v>2538</v>
      </c>
      <c r="B42" t="s">
        <v>848</v>
      </c>
      <c r="C42">
        <v>1</v>
      </c>
      <c r="D42">
        <v>25313</v>
      </c>
      <c r="E42">
        <v>1729</v>
      </c>
      <c r="F42">
        <v>0</v>
      </c>
      <c r="G42">
        <v>1</v>
      </c>
      <c r="H42">
        <f>SUM(D42:E43)</f>
        <v>39878</v>
      </c>
      <c r="I42">
        <f>D42/$H42</f>
        <v>0.63476102111439892</v>
      </c>
      <c r="J42">
        <f>E42/$H42</f>
        <v>4.3357239580721199E-2</v>
      </c>
      <c r="K42">
        <f>ABS((I42+J42)-(I43+J43))</f>
        <v>0.35623652139024026</v>
      </c>
      <c r="L42">
        <f>IF(K42&lt;0.05,1,0)</f>
        <v>0</v>
      </c>
    </row>
    <row r="43" spans="1:12" x14ac:dyDescent="0.2">
      <c r="A43" t="s">
        <v>2538</v>
      </c>
      <c r="B43" t="s">
        <v>849</v>
      </c>
      <c r="C43">
        <v>0</v>
      </c>
      <c r="D43">
        <v>11162</v>
      </c>
      <c r="E43">
        <v>1674</v>
      </c>
      <c r="F43">
        <v>0</v>
      </c>
      <c r="G43">
        <v>0</v>
      </c>
      <c r="H43">
        <f>SUM(D42:E43)</f>
        <v>39878</v>
      </c>
      <c r="I43">
        <f>D43/$H42</f>
        <v>0.27990370630422789</v>
      </c>
      <c r="J43">
        <f>E43/$H42</f>
        <v>4.197803300065199E-2</v>
      </c>
      <c r="K43">
        <f>ABS((I42+J42)-(I43+J43))</f>
        <v>0.35623652139024026</v>
      </c>
      <c r="L43">
        <f>IF(K42&lt;0.05,1,0)</f>
        <v>0</v>
      </c>
    </row>
    <row r="44" spans="1:12" x14ac:dyDescent="0.2">
      <c r="A44" t="s">
        <v>2457</v>
      </c>
      <c r="B44" t="s">
        <v>232</v>
      </c>
      <c r="C44">
        <v>1</v>
      </c>
      <c r="D44">
        <v>20695</v>
      </c>
      <c r="E44">
        <v>1448</v>
      </c>
      <c r="F44">
        <v>1</v>
      </c>
      <c r="G44">
        <v>1</v>
      </c>
      <c r="H44">
        <f>SUM(D44:E45)</f>
        <v>28999</v>
      </c>
      <c r="I44">
        <f>D44/$H44</f>
        <v>0.71364529811372801</v>
      </c>
      <c r="J44">
        <f>E44/$H44</f>
        <v>4.9932756301941446E-2</v>
      </c>
      <c r="K44">
        <f>ABS((I44+J44)-(I45+J45))</f>
        <v>0.52715610883133901</v>
      </c>
      <c r="L44">
        <f>IF(K44&lt;0.05,1,0)</f>
        <v>0</v>
      </c>
    </row>
    <row r="45" spans="1:12" x14ac:dyDescent="0.2">
      <c r="A45" t="s">
        <v>2457</v>
      </c>
      <c r="B45" t="s">
        <v>853</v>
      </c>
      <c r="C45">
        <v>0</v>
      </c>
      <c r="D45">
        <v>6856</v>
      </c>
      <c r="E45">
        <v>0</v>
      </c>
      <c r="F45">
        <v>0</v>
      </c>
      <c r="G45">
        <v>0</v>
      </c>
      <c r="H45">
        <f>SUM(D44:E45)</f>
        <v>28999</v>
      </c>
      <c r="I45">
        <f>D45/$H44</f>
        <v>0.2364219455843305</v>
      </c>
      <c r="J45">
        <f>E45/$H44</f>
        <v>0</v>
      </c>
      <c r="K45">
        <f>ABS((I44+J44)-(I45+J45))</f>
        <v>0.52715610883133901</v>
      </c>
      <c r="L45">
        <f>IF(K44&lt;0.05,1,0)</f>
        <v>0</v>
      </c>
    </row>
    <row r="46" spans="1:12" x14ac:dyDescent="0.2">
      <c r="A46" t="s">
        <v>2571</v>
      </c>
      <c r="B46" t="s">
        <v>855</v>
      </c>
      <c r="C46">
        <v>1</v>
      </c>
      <c r="D46">
        <v>24452</v>
      </c>
      <c r="E46">
        <v>0</v>
      </c>
      <c r="F46">
        <v>0</v>
      </c>
      <c r="G46">
        <v>1</v>
      </c>
      <c r="H46">
        <f>SUM(D46:E47)</f>
        <v>35994</v>
      </c>
      <c r="I46">
        <f>D46/$H46</f>
        <v>0.67933544479635499</v>
      </c>
      <c r="J46">
        <f>E46/$H46</f>
        <v>0</v>
      </c>
      <c r="K46">
        <f>ABS((I46+J46)-(I47+J47))</f>
        <v>0.35867088959270993</v>
      </c>
      <c r="L46">
        <f>IF(K46&lt;0.05,1,0)</f>
        <v>0</v>
      </c>
    </row>
    <row r="47" spans="1:12" x14ac:dyDescent="0.2">
      <c r="A47" t="s">
        <v>2571</v>
      </c>
      <c r="B47" t="s">
        <v>243</v>
      </c>
      <c r="C47">
        <v>0</v>
      </c>
      <c r="D47">
        <v>9757</v>
      </c>
      <c r="E47">
        <v>1785</v>
      </c>
      <c r="F47">
        <v>0</v>
      </c>
      <c r="G47">
        <v>0</v>
      </c>
      <c r="H47">
        <f>SUM(D46:E47)</f>
        <v>35994</v>
      </c>
      <c r="I47">
        <f>D47/$H46</f>
        <v>0.27107295660387842</v>
      </c>
      <c r="J47">
        <f>E47/$H46</f>
        <v>4.9591598599766626E-2</v>
      </c>
      <c r="K47">
        <f>ABS((I46+J46)-(I47+J47))</f>
        <v>0.35867088959270993</v>
      </c>
      <c r="L47">
        <f>IF(K46&lt;0.05,1,0)</f>
        <v>0</v>
      </c>
    </row>
    <row r="48" spans="1:12" x14ac:dyDescent="0.2">
      <c r="A48" t="s">
        <v>2572</v>
      </c>
      <c r="B48" t="s">
        <v>248</v>
      </c>
      <c r="C48">
        <v>1</v>
      </c>
      <c r="D48">
        <v>40212</v>
      </c>
      <c r="E48">
        <v>0</v>
      </c>
      <c r="F48">
        <v>0</v>
      </c>
      <c r="G48">
        <v>1</v>
      </c>
      <c r="H48">
        <f>SUM(D48:E49)</f>
        <v>44662</v>
      </c>
      <c r="I48">
        <f>D48/$H48</f>
        <v>0.90036272446374999</v>
      </c>
      <c r="J48">
        <f>E48/$H48</f>
        <v>0</v>
      </c>
      <c r="K48">
        <f>ABS((I48+J48)-(I49+J49))</f>
        <v>0.80072544892749997</v>
      </c>
      <c r="L48">
        <f>IF(K48&lt;0.05,1,0)</f>
        <v>0</v>
      </c>
    </row>
    <row r="49" spans="1:12" x14ac:dyDescent="0.2">
      <c r="A49" t="s">
        <v>2572</v>
      </c>
      <c r="B49" t="s">
        <v>856</v>
      </c>
      <c r="C49">
        <v>0</v>
      </c>
      <c r="D49">
        <v>3854</v>
      </c>
      <c r="E49">
        <v>596</v>
      </c>
      <c r="F49">
        <v>0</v>
      </c>
      <c r="G49">
        <v>0</v>
      </c>
      <c r="H49">
        <f>SUM(D48:E49)</f>
        <v>44662</v>
      </c>
      <c r="I49">
        <f>D49/$H48</f>
        <v>8.6292597734091619E-2</v>
      </c>
      <c r="J49">
        <f>E49/$H48</f>
        <v>1.3344677802158434E-2</v>
      </c>
      <c r="K49">
        <f>ABS((I48+J48)-(I49+J49))</f>
        <v>0.80072544892749997</v>
      </c>
      <c r="L49">
        <f>IF(K48&lt;0.05,1,0)</f>
        <v>0</v>
      </c>
    </row>
    <row r="50" spans="1:12" x14ac:dyDescent="0.2">
      <c r="A50" t="s">
        <v>2466</v>
      </c>
      <c r="B50" t="s">
        <v>256</v>
      </c>
      <c r="C50">
        <v>1</v>
      </c>
      <c r="D50">
        <v>22966</v>
      </c>
      <c r="E50">
        <v>992</v>
      </c>
      <c r="F50">
        <v>1</v>
      </c>
      <c r="G50">
        <v>1</v>
      </c>
      <c r="H50">
        <f>SUM(D50:E51)</f>
        <v>29257</v>
      </c>
      <c r="I50">
        <f>D50/$H50</f>
        <v>0.78497453600847655</v>
      </c>
      <c r="J50">
        <f>E50/$H50</f>
        <v>3.3906415558669717E-2</v>
      </c>
      <c r="K50">
        <f>ABS((I50+J50)-(I51+J51))</f>
        <v>0.6377619031342926</v>
      </c>
      <c r="L50">
        <f>IF(K50&lt;0.05,1,0)</f>
        <v>0</v>
      </c>
    </row>
    <row r="51" spans="1:12" x14ac:dyDescent="0.2">
      <c r="A51" t="s">
        <v>2466</v>
      </c>
      <c r="B51" t="s">
        <v>859</v>
      </c>
      <c r="C51">
        <v>0</v>
      </c>
      <c r="D51">
        <v>5299</v>
      </c>
      <c r="E51">
        <v>0</v>
      </c>
      <c r="F51">
        <v>0</v>
      </c>
      <c r="G51">
        <v>0</v>
      </c>
      <c r="H51">
        <f>SUM(D50:E51)</f>
        <v>29257</v>
      </c>
      <c r="I51">
        <f>D51/$H50</f>
        <v>0.18111904843285367</v>
      </c>
      <c r="J51">
        <f>E51/$H50</f>
        <v>0</v>
      </c>
      <c r="K51">
        <f>ABS((I50+J50)-(I51+J51))</f>
        <v>0.6377619031342926</v>
      </c>
      <c r="L51">
        <f>IF(K50&lt;0.05,1,0)</f>
        <v>0</v>
      </c>
    </row>
    <row r="52" spans="1:12" x14ac:dyDescent="0.2">
      <c r="A52" t="s">
        <v>2574</v>
      </c>
      <c r="B52" t="s">
        <v>58</v>
      </c>
      <c r="C52">
        <v>1</v>
      </c>
      <c r="D52">
        <v>15697</v>
      </c>
      <c r="E52">
        <v>782</v>
      </c>
      <c r="F52">
        <v>1</v>
      </c>
      <c r="G52">
        <v>1</v>
      </c>
      <c r="H52">
        <f>SUM(D52:E53)</f>
        <v>21898</v>
      </c>
      <c r="I52">
        <f>D52/$H52</f>
        <v>0.71682345419673033</v>
      </c>
      <c r="J52">
        <f>E52/$H52</f>
        <v>3.5711023837793406E-2</v>
      </c>
      <c r="K52">
        <f>ABS((I52+J52)-(I53+J53))</f>
        <v>0.50506895606904745</v>
      </c>
      <c r="L52">
        <f>IF(K52&lt;0.05,1,0)</f>
        <v>0</v>
      </c>
    </row>
    <row r="53" spans="1:12" x14ac:dyDescent="0.2">
      <c r="A53" t="s">
        <v>2574</v>
      </c>
      <c r="B53" t="s">
        <v>325</v>
      </c>
      <c r="C53">
        <v>0</v>
      </c>
      <c r="D53">
        <v>5168</v>
      </c>
      <c r="E53">
        <v>251</v>
      </c>
      <c r="F53">
        <v>0</v>
      </c>
      <c r="G53">
        <v>0</v>
      </c>
      <c r="H53">
        <f>SUM(D52:E53)</f>
        <v>21898</v>
      </c>
      <c r="I53">
        <f>D53/$H52</f>
        <v>0.23600328797150424</v>
      </c>
      <c r="J53">
        <f>E53/$H52</f>
        <v>1.1462233993972053E-2</v>
      </c>
      <c r="K53">
        <f>ABS((I52+J52)-(I53+J53))</f>
        <v>0.50506895606904745</v>
      </c>
      <c r="L53">
        <f>IF(K52&lt;0.05,1,0)</f>
        <v>0</v>
      </c>
    </row>
    <row r="54" spans="1:12" x14ac:dyDescent="0.2">
      <c r="A54" t="s">
        <v>2540</v>
      </c>
      <c r="B54" t="s">
        <v>259</v>
      </c>
      <c r="C54">
        <v>1</v>
      </c>
      <c r="D54">
        <v>26666</v>
      </c>
      <c r="E54">
        <v>1650</v>
      </c>
      <c r="F54">
        <v>1</v>
      </c>
      <c r="G54">
        <v>1</v>
      </c>
      <c r="H54">
        <f>SUM(D54:E55)</f>
        <v>36144</v>
      </c>
      <c r="I54">
        <f>D54/$H54</f>
        <v>0.73777113767153613</v>
      </c>
      <c r="J54">
        <f>E54/$H54</f>
        <v>4.5650730411686588E-2</v>
      </c>
      <c r="K54">
        <f>ABS((I54+J54)-(I55+J55))</f>
        <v>0.56684373616644534</v>
      </c>
      <c r="L54">
        <f>IF(K54&lt;0.05,1,0)</f>
        <v>0</v>
      </c>
    </row>
    <row r="55" spans="1:12" x14ac:dyDescent="0.2">
      <c r="A55" t="s">
        <v>2540</v>
      </c>
      <c r="B55" t="s">
        <v>100</v>
      </c>
      <c r="C55">
        <v>0</v>
      </c>
      <c r="D55">
        <v>6650</v>
      </c>
      <c r="E55">
        <v>1178</v>
      </c>
      <c r="F55">
        <v>0</v>
      </c>
      <c r="G55">
        <v>0</v>
      </c>
      <c r="H55">
        <f>SUM(D54:E55)</f>
        <v>36144</v>
      </c>
      <c r="I55">
        <f>D55/$H54</f>
        <v>0.18398627711376717</v>
      </c>
      <c r="J55">
        <f>E55/$H54</f>
        <v>3.2591854803010183E-2</v>
      </c>
      <c r="K55">
        <f>ABS((I54+J54)-(I55+J55))</f>
        <v>0.56684373616644534</v>
      </c>
      <c r="L55">
        <f>IF(K54&lt;0.05,1,0)</f>
        <v>0</v>
      </c>
    </row>
    <row r="56" spans="1:12" x14ac:dyDescent="0.2">
      <c r="A56" t="s">
        <v>2467</v>
      </c>
      <c r="B56" t="s">
        <v>614</v>
      </c>
      <c r="C56">
        <v>1</v>
      </c>
      <c r="D56">
        <v>34379</v>
      </c>
      <c r="E56">
        <v>0</v>
      </c>
      <c r="F56">
        <v>1</v>
      </c>
      <c r="G56">
        <v>1</v>
      </c>
      <c r="H56">
        <f>SUM(D56:E57)</f>
        <v>37941</v>
      </c>
      <c r="I56">
        <f>D56/$H56</f>
        <v>0.90611739279407499</v>
      </c>
      <c r="J56">
        <f>E56/$H56</f>
        <v>0</v>
      </c>
      <c r="K56">
        <f>ABS((I56+J56)-(I57+J57))</f>
        <v>0.81223478558814999</v>
      </c>
      <c r="L56">
        <f>IF(K56&lt;0.05,1,0)</f>
        <v>0</v>
      </c>
    </row>
    <row r="57" spans="1:12" x14ac:dyDescent="0.2">
      <c r="A57" t="s">
        <v>2467</v>
      </c>
      <c r="B57" t="s">
        <v>615</v>
      </c>
      <c r="C57">
        <v>0</v>
      </c>
      <c r="D57">
        <v>2857</v>
      </c>
      <c r="E57">
        <v>705</v>
      </c>
      <c r="F57">
        <v>0</v>
      </c>
      <c r="G57">
        <v>0</v>
      </c>
      <c r="H57">
        <f>SUM(D56:E57)</f>
        <v>37941</v>
      </c>
      <c r="I57">
        <f>D57/$H56</f>
        <v>7.5301125431591148E-2</v>
      </c>
      <c r="J57">
        <f>E57/$H56</f>
        <v>1.8581481774333834E-2</v>
      </c>
      <c r="K57">
        <f>ABS((I56+J56)-(I57+J57))</f>
        <v>0.81223478558814999</v>
      </c>
      <c r="L57">
        <f>IF(K56&lt;0.05,1,0)</f>
        <v>0</v>
      </c>
    </row>
    <row r="58" spans="1:12" x14ac:dyDescent="0.2">
      <c r="A58" t="s">
        <v>2575</v>
      </c>
      <c r="B58" t="s">
        <v>864</v>
      </c>
      <c r="C58">
        <v>1</v>
      </c>
      <c r="D58">
        <v>30082</v>
      </c>
      <c r="E58">
        <v>4697</v>
      </c>
      <c r="F58">
        <v>0</v>
      </c>
      <c r="G58">
        <v>1</v>
      </c>
      <c r="H58">
        <f>SUM(D58:E59)</f>
        <v>40700</v>
      </c>
      <c r="I58">
        <f>D58/$H58</f>
        <v>0.73911547911547915</v>
      </c>
      <c r="J58">
        <f>E58/$H58</f>
        <v>0.11540540540540541</v>
      </c>
      <c r="K58">
        <f>ABS((I58+J58)-(I59+J59))</f>
        <v>0.70904176904176908</v>
      </c>
      <c r="L58">
        <f>IF(K58&lt;0.05,1,0)</f>
        <v>0</v>
      </c>
    </row>
    <row r="59" spans="1:12" x14ac:dyDescent="0.2">
      <c r="A59" t="s">
        <v>2575</v>
      </c>
      <c r="B59" t="s">
        <v>865</v>
      </c>
      <c r="C59">
        <v>0</v>
      </c>
      <c r="D59">
        <v>4736</v>
      </c>
      <c r="E59">
        <v>1185</v>
      </c>
      <c r="F59">
        <v>0</v>
      </c>
      <c r="G59">
        <v>0</v>
      </c>
      <c r="H59">
        <f>SUM(D58:E59)</f>
        <v>40700</v>
      </c>
      <c r="I59">
        <f>D59/$H58</f>
        <v>0.11636363636363636</v>
      </c>
      <c r="J59">
        <f>E59/$H58</f>
        <v>2.9115479115479116E-2</v>
      </c>
      <c r="K59">
        <f>ABS((I58+J58)-(I59+J59))</f>
        <v>0.70904176904176908</v>
      </c>
      <c r="L59">
        <f>IF(K58&lt;0.05,1,0)</f>
        <v>0</v>
      </c>
    </row>
    <row r="60" spans="1:12" x14ac:dyDescent="0.2">
      <c r="A60" t="s">
        <v>2541</v>
      </c>
      <c r="B60" t="s">
        <v>852</v>
      </c>
      <c r="C60">
        <v>1</v>
      </c>
      <c r="D60">
        <v>20061</v>
      </c>
      <c r="E60">
        <v>0</v>
      </c>
      <c r="F60">
        <v>0</v>
      </c>
      <c r="G60">
        <v>1</v>
      </c>
      <c r="H60">
        <f>SUM(D60:E61)</f>
        <v>31868</v>
      </c>
      <c r="I60">
        <f>D60/$H60</f>
        <v>0.62950294966737796</v>
      </c>
      <c r="J60">
        <f>E60/$H60</f>
        <v>0</v>
      </c>
      <c r="K60">
        <f>ABS((I60+J60)-(I61+J61))</f>
        <v>0.25900589933475587</v>
      </c>
      <c r="L60">
        <f>IF(K60&lt;0.05,1,0)</f>
        <v>0</v>
      </c>
    </row>
    <row r="61" spans="1:12" x14ac:dyDescent="0.2">
      <c r="A61" t="s">
        <v>2541</v>
      </c>
      <c r="B61" t="s">
        <v>867</v>
      </c>
      <c r="C61">
        <v>0</v>
      </c>
      <c r="D61">
        <v>11463</v>
      </c>
      <c r="E61">
        <v>344</v>
      </c>
      <c r="F61">
        <v>0</v>
      </c>
      <c r="G61">
        <v>0</v>
      </c>
      <c r="H61">
        <f>SUM(D60:E61)</f>
        <v>31868</v>
      </c>
      <c r="I61">
        <f>D61/$H60</f>
        <v>0.35970252290699134</v>
      </c>
      <c r="J61">
        <f>E61/$H60</f>
        <v>1.0794527425630727E-2</v>
      </c>
      <c r="K61">
        <f>ABS((I60+J60)-(I61+J61))</f>
        <v>0.25900589933475587</v>
      </c>
      <c r="L61">
        <f>IF(K60&lt;0.05,1,0)</f>
        <v>0</v>
      </c>
    </row>
    <row r="62" spans="1:12" x14ac:dyDescent="0.2">
      <c r="A62" t="s">
        <v>2470</v>
      </c>
      <c r="B62" t="s">
        <v>280</v>
      </c>
      <c r="C62">
        <v>1</v>
      </c>
      <c r="D62">
        <v>12486</v>
      </c>
      <c r="E62">
        <v>1338</v>
      </c>
      <c r="F62">
        <v>1</v>
      </c>
      <c r="G62">
        <v>1</v>
      </c>
      <c r="H62">
        <f>SUM(D62:E63)</f>
        <v>18298</v>
      </c>
      <c r="I62">
        <f>D62/$H62</f>
        <v>0.68236965788610782</v>
      </c>
      <c r="J62">
        <f>E62/$H62</f>
        <v>7.3122745655262875E-2</v>
      </c>
      <c r="K62">
        <f>ABS((I62+J62)-(I63+J63))</f>
        <v>0.51098480708274141</v>
      </c>
      <c r="L62">
        <f>IF(K62&lt;0.05,1,0)</f>
        <v>0</v>
      </c>
    </row>
    <row r="63" spans="1:12" x14ac:dyDescent="0.2">
      <c r="A63" t="s">
        <v>2470</v>
      </c>
      <c r="B63" t="s">
        <v>870</v>
      </c>
      <c r="C63">
        <v>0</v>
      </c>
      <c r="D63">
        <v>3903</v>
      </c>
      <c r="E63">
        <v>571</v>
      </c>
      <c r="F63">
        <v>0</v>
      </c>
      <c r="G63">
        <v>0</v>
      </c>
      <c r="H63">
        <f>SUM(D62:E63)</f>
        <v>18298</v>
      </c>
      <c r="I63">
        <f>D63/$H62</f>
        <v>0.21330200021860313</v>
      </c>
      <c r="J63">
        <f>E63/$H62</f>
        <v>3.1205596240026234E-2</v>
      </c>
      <c r="K63">
        <f>ABS((I62+J62)-(I63+J63))</f>
        <v>0.51098480708274141</v>
      </c>
      <c r="L63">
        <f>IF(K62&lt;0.05,1,0)</f>
        <v>0</v>
      </c>
    </row>
    <row r="64" spans="1:12" x14ac:dyDescent="0.2">
      <c r="A64" t="s">
        <v>2590</v>
      </c>
      <c r="B64" t="s">
        <v>287</v>
      </c>
      <c r="C64">
        <v>1</v>
      </c>
      <c r="D64">
        <v>24181</v>
      </c>
      <c r="E64">
        <v>0</v>
      </c>
      <c r="F64">
        <v>1</v>
      </c>
      <c r="G64">
        <v>1</v>
      </c>
      <c r="H64">
        <f>SUM(D64:E65)</f>
        <v>27469</v>
      </c>
      <c r="I64">
        <f>D64/$H64</f>
        <v>0.88030143070370237</v>
      </c>
      <c r="J64">
        <f>E64/$H64</f>
        <v>0</v>
      </c>
      <c r="K64">
        <f>ABS((I64+J64)-(I65+J65))</f>
        <v>0.76060286140740474</v>
      </c>
      <c r="L64">
        <f>IF(K64&lt;0.05,1,0)</f>
        <v>0</v>
      </c>
    </row>
    <row r="65" spans="1:12" x14ac:dyDescent="0.2">
      <c r="A65" t="s">
        <v>2590</v>
      </c>
      <c r="B65" t="s">
        <v>286</v>
      </c>
      <c r="C65">
        <v>0</v>
      </c>
      <c r="D65">
        <v>2755</v>
      </c>
      <c r="E65">
        <v>533</v>
      </c>
      <c r="F65">
        <v>0</v>
      </c>
      <c r="G65">
        <v>0</v>
      </c>
      <c r="H65">
        <f>SUM(D64:E65)</f>
        <v>27469</v>
      </c>
      <c r="I65">
        <f>D65/$H64</f>
        <v>0.10029487786231753</v>
      </c>
      <c r="J65">
        <f>E65/$H64</f>
        <v>1.9403691433980123E-2</v>
      </c>
      <c r="K65">
        <f>ABS((I64+J64)-(I65+J65))</f>
        <v>0.76060286140740474</v>
      </c>
      <c r="L65">
        <f>IF(K64&lt;0.05,1,0)</f>
        <v>0</v>
      </c>
    </row>
    <row r="66" spans="1:12" x14ac:dyDescent="0.2">
      <c r="A66" t="s">
        <v>2471</v>
      </c>
      <c r="B66" t="s">
        <v>631</v>
      </c>
      <c r="C66">
        <v>1</v>
      </c>
      <c r="D66">
        <v>50716</v>
      </c>
      <c r="E66">
        <v>6862</v>
      </c>
      <c r="F66">
        <v>1</v>
      </c>
      <c r="G66">
        <v>1</v>
      </c>
      <c r="H66">
        <f>SUM(D66:E67)</f>
        <v>62724</v>
      </c>
      <c r="I66">
        <f>D66/$H66</f>
        <v>0.80855812767042923</v>
      </c>
      <c r="J66">
        <f>E66/$H66</f>
        <v>0.10939991071997959</v>
      </c>
      <c r="K66">
        <f>ABS((I66+J66)-(I67+J67))</f>
        <v>0.83591607678081759</v>
      </c>
      <c r="L66">
        <f>IF(K66&lt;0.05,1,0)</f>
        <v>0</v>
      </c>
    </row>
    <row r="67" spans="1:12" x14ac:dyDescent="0.2">
      <c r="A67" t="s">
        <v>2471</v>
      </c>
      <c r="B67" t="s">
        <v>188</v>
      </c>
      <c r="C67">
        <v>0</v>
      </c>
      <c r="D67">
        <v>4409</v>
      </c>
      <c r="E67">
        <v>737</v>
      </c>
      <c r="F67">
        <v>0</v>
      </c>
      <c r="G67">
        <v>0</v>
      </c>
      <c r="H67">
        <f>SUM(D66:E67)</f>
        <v>62724</v>
      </c>
      <c r="I67">
        <f>D67/$H66</f>
        <v>7.0292073209616737E-2</v>
      </c>
      <c r="J67">
        <f>E67/$H66</f>
        <v>1.1749888399974491E-2</v>
      </c>
      <c r="K67">
        <f>ABS((I66+J66)-(I67+J67))</f>
        <v>0.83591607678081759</v>
      </c>
      <c r="L67">
        <f>IF(K66&lt;0.05,1,0)</f>
        <v>0</v>
      </c>
    </row>
    <row r="68" spans="1:12" x14ac:dyDescent="0.2">
      <c r="A68" t="s">
        <v>2544</v>
      </c>
      <c r="B68" t="s">
        <v>63</v>
      </c>
      <c r="C68">
        <v>1</v>
      </c>
      <c r="D68">
        <v>28424</v>
      </c>
      <c r="E68">
        <v>728</v>
      </c>
      <c r="F68">
        <v>1</v>
      </c>
      <c r="G68">
        <v>1</v>
      </c>
      <c r="H68">
        <f>SUM(D68:E69)</f>
        <v>30665</v>
      </c>
      <c r="I68">
        <f>D68/$H68</f>
        <v>0.92691994130115762</v>
      </c>
      <c r="J68">
        <f>E68/$H68</f>
        <v>2.3740420675036688E-2</v>
      </c>
      <c r="K68">
        <f>ABS((I68+J68)-(I69+J69))</f>
        <v>0.9013207239523886</v>
      </c>
      <c r="L68">
        <f>IF(K68&lt;0.05,1,0)</f>
        <v>0</v>
      </c>
    </row>
    <row r="69" spans="1:12" x14ac:dyDescent="0.2">
      <c r="A69" t="s">
        <v>2544</v>
      </c>
      <c r="B69" t="s">
        <v>294</v>
      </c>
      <c r="C69">
        <v>0</v>
      </c>
      <c r="D69">
        <v>1513</v>
      </c>
      <c r="E69">
        <v>0</v>
      </c>
      <c r="F69">
        <v>0</v>
      </c>
      <c r="G69">
        <v>0</v>
      </c>
      <c r="H69">
        <f>SUM(D68:E69)</f>
        <v>30665</v>
      </c>
      <c r="I69">
        <f>D69/$H68</f>
        <v>4.9339638023805643E-2</v>
      </c>
      <c r="J69">
        <f>E69/$H68</f>
        <v>0</v>
      </c>
      <c r="K69">
        <f>ABS((I68+J68)-(I69+J69))</f>
        <v>0.9013207239523886</v>
      </c>
      <c r="L69">
        <f>IF(K68&lt;0.05,1,0)</f>
        <v>0</v>
      </c>
    </row>
    <row r="70" spans="1:12" x14ac:dyDescent="0.2">
      <c r="A70" t="s">
        <v>2545</v>
      </c>
      <c r="B70" t="s">
        <v>636</v>
      </c>
      <c r="C70">
        <v>1</v>
      </c>
      <c r="D70">
        <v>34172</v>
      </c>
      <c r="E70">
        <v>1180</v>
      </c>
      <c r="F70">
        <v>1</v>
      </c>
      <c r="G70">
        <v>1</v>
      </c>
      <c r="H70">
        <f>SUM(D70:E71)</f>
        <v>36221</v>
      </c>
      <c r="I70">
        <f>D70/$H70</f>
        <v>0.94343060655420885</v>
      </c>
      <c r="J70">
        <f>E70/$H70</f>
        <v>3.2577786367024651E-2</v>
      </c>
      <c r="K70">
        <f>ABS((I70+J70)-(I71+J71))</f>
        <v>0.95201678584246707</v>
      </c>
      <c r="L70">
        <f>IF(K70&lt;0.05,1,0)</f>
        <v>0</v>
      </c>
    </row>
    <row r="71" spans="1:12" x14ac:dyDescent="0.2">
      <c r="A71" t="s">
        <v>2545</v>
      </c>
      <c r="B71" t="s">
        <v>637</v>
      </c>
      <c r="C71">
        <v>0</v>
      </c>
      <c r="D71">
        <v>869</v>
      </c>
      <c r="E71">
        <v>0</v>
      </c>
      <c r="F71">
        <v>0</v>
      </c>
      <c r="G71">
        <v>0</v>
      </c>
      <c r="H71">
        <f>SUM(D70:E71)</f>
        <v>36221</v>
      </c>
      <c r="I71">
        <f>D71/$H70</f>
        <v>2.399160707876646E-2</v>
      </c>
      <c r="J71">
        <f>E71/$H70</f>
        <v>0</v>
      </c>
      <c r="K71">
        <f>ABS((I70+J70)-(I71+J71))</f>
        <v>0.95201678584246707</v>
      </c>
      <c r="L71">
        <f>IF(K70&lt;0.05,1,0)</f>
        <v>0</v>
      </c>
    </row>
    <row r="72" spans="1:12" x14ac:dyDescent="0.2">
      <c r="A72" t="s">
        <v>2474</v>
      </c>
      <c r="B72" t="s">
        <v>615</v>
      </c>
      <c r="C72">
        <v>1</v>
      </c>
      <c r="D72">
        <v>32365</v>
      </c>
      <c r="E72">
        <v>964</v>
      </c>
      <c r="F72">
        <v>0</v>
      </c>
      <c r="G72">
        <v>1</v>
      </c>
      <c r="H72">
        <f>SUM(D72:E73)</f>
        <v>42677</v>
      </c>
      <c r="I72">
        <f>D72/$H72</f>
        <v>0.75837101951871033</v>
      </c>
      <c r="J72">
        <f>E72/$H72</f>
        <v>2.2588279401082552E-2</v>
      </c>
      <c r="K72">
        <f>ABS((I72+J72)-(I73+J73))</f>
        <v>0.56191859783958575</v>
      </c>
      <c r="L72">
        <f>IF(K72&lt;0.05,1,0)</f>
        <v>0</v>
      </c>
    </row>
    <row r="73" spans="1:12" x14ac:dyDescent="0.2">
      <c r="A73" t="s">
        <v>2474</v>
      </c>
      <c r="B73" t="s">
        <v>642</v>
      </c>
      <c r="C73">
        <v>0</v>
      </c>
      <c r="D73">
        <v>7922</v>
      </c>
      <c r="E73">
        <v>1426</v>
      </c>
      <c r="F73">
        <v>0</v>
      </c>
      <c r="G73">
        <v>0</v>
      </c>
      <c r="H73">
        <f>SUM(D72:E73)</f>
        <v>42677</v>
      </c>
      <c r="I73">
        <f>D73/$H72</f>
        <v>0.18562691848068047</v>
      </c>
      <c r="J73">
        <f>E73/$H72</f>
        <v>3.3413782599526674E-2</v>
      </c>
      <c r="K73">
        <f>ABS((I72+J72)-(I73+J73))</f>
        <v>0.56191859783958575</v>
      </c>
      <c r="L73">
        <f>IF(K72&lt;0.05,1,0)</f>
        <v>0</v>
      </c>
    </row>
    <row r="74" spans="1:12" x14ac:dyDescent="0.2">
      <c r="A74" t="s">
        <v>2476</v>
      </c>
      <c r="B74" t="s">
        <v>876</v>
      </c>
      <c r="C74">
        <v>1</v>
      </c>
      <c r="D74">
        <v>27987</v>
      </c>
      <c r="E74">
        <v>1729</v>
      </c>
      <c r="F74">
        <v>0</v>
      </c>
      <c r="G74">
        <v>1</v>
      </c>
      <c r="H74">
        <f>SUM(D74:E75)</f>
        <v>35477</v>
      </c>
      <c r="I74">
        <f>D74/$H74</f>
        <v>0.78887730078642504</v>
      </c>
      <c r="J74">
        <f>E74/$H74</f>
        <v>4.8735800659582267E-2</v>
      </c>
      <c r="K74">
        <f>ABS((I74+J74)-(I75+J75))</f>
        <v>0.67522620289201463</v>
      </c>
      <c r="L74">
        <f>IF(K74&lt;0.05,1,0)</f>
        <v>0</v>
      </c>
    </row>
    <row r="75" spans="1:12" x14ac:dyDescent="0.2">
      <c r="A75" t="s">
        <v>2476</v>
      </c>
      <c r="B75" t="s">
        <v>877</v>
      </c>
      <c r="C75">
        <v>0</v>
      </c>
      <c r="D75">
        <v>5624</v>
      </c>
      <c r="E75">
        <v>137</v>
      </c>
      <c r="F75">
        <v>0</v>
      </c>
      <c r="G75">
        <v>0</v>
      </c>
      <c r="H75">
        <f>SUM(D74:E75)</f>
        <v>35477</v>
      </c>
      <c r="I75">
        <f>D75/$H74</f>
        <v>0.15852524170589397</v>
      </c>
      <c r="J75">
        <f>E75/$H74</f>
        <v>3.8616568480987681E-3</v>
      </c>
      <c r="K75">
        <f>ABS((I74+J74)-(I75+J75))</f>
        <v>0.67522620289201463</v>
      </c>
      <c r="L75">
        <f>IF(K74&lt;0.05,1,0)</f>
        <v>0</v>
      </c>
    </row>
    <row r="76" spans="1:12" x14ac:dyDescent="0.2">
      <c r="A76" t="s">
        <v>2477</v>
      </c>
      <c r="B76" t="s">
        <v>322</v>
      </c>
      <c r="C76">
        <v>1</v>
      </c>
      <c r="D76">
        <v>50070</v>
      </c>
      <c r="E76">
        <v>2412</v>
      </c>
      <c r="F76">
        <v>1</v>
      </c>
      <c r="G76">
        <v>1</v>
      </c>
      <c r="H76">
        <f>SUM(D76:E77)</f>
        <v>60992</v>
      </c>
      <c r="I76">
        <f>D76/$H76</f>
        <v>0.82092733473242396</v>
      </c>
      <c r="J76">
        <f>E76/$H76</f>
        <v>3.9546169989506823E-2</v>
      </c>
      <c r="K76">
        <f>ABS((I76+J76)-(I77+J77))</f>
        <v>0.72094700944386148</v>
      </c>
      <c r="L76">
        <f>IF(K76&lt;0.05,1,0)</f>
        <v>0</v>
      </c>
    </row>
    <row r="77" spans="1:12" x14ac:dyDescent="0.2">
      <c r="A77" t="s">
        <v>2477</v>
      </c>
      <c r="B77" t="s">
        <v>881</v>
      </c>
      <c r="C77">
        <v>0</v>
      </c>
      <c r="D77">
        <v>8321</v>
      </c>
      <c r="E77">
        <v>189</v>
      </c>
      <c r="F77">
        <v>0</v>
      </c>
      <c r="G77">
        <v>0</v>
      </c>
      <c r="H77">
        <f>SUM(D76:E77)</f>
        <v>60992</v>
      </c>
      <c r="I77">
        <f>D77/$H76</f>
        <v>0.13642772822665267</v>
      </c>
      <c r="J77">
        <f>E77/$H76</f>
        <v>3.0987670514165794E-3</v>
      </c>
      <c r="K77">
        <f>ABS((I76+J76)-(I77+J77))</f>
        <v>0.72094700944386148</v>
      </c>
      <c r="L77">
        <f>IF(K76&lt;0.05,1,0)</f>
        <v>0</v>
      </c>
    </row>
    <row r="78" spans="1:12" x14ac:dyDescent="0.2">
      <c r="A78" t="s">
        <v>2550</v>
      </c>
      <c r="B78" t="s">
        <v>325</v>
      </c>
      <c r="C78">
        <v>1</v>
      </c>
      <c r="D78">
        <v>38151</v>
      </c>
      <c r="E78">
        <v>608</v>
      </c>
      <c r="F78">
        <v>1</v>
      </c>
      <c r="G78">
        <v>1</v>
      </c>
      <c r="H78">
        <f>SUM(D78:E79)</f>
        <v>42679</v>
      </c>
      <c r="I78">
        <f>D78/$H78</f>
        <v>0.89390566789287473</v>
      </c>
      <c r="J78">
        <f>E78/$H78</f>
        <v>1.4245882049720002E-2</v>
      </c>
      <c r="K78">
        <f>ABS((I78+J78)-(I79+J79))</f>
        <v>0.81630309988518945</v>
      </c>
      <c r="L78">
        <f>IF(K78&lt;0.05,1,0)</f>
        <v>0</v>
      </c>
    </row>
    <row r="79" spans="1:12" x14ac:dyDescent="0.2">
      <c r="A79" t="s">
        <v>2550</v>
      </c>
      <c r="B79" t="s">
        <v>882</v>
      </c>
      <c r="C79">
        <v>0</v>
      </c>
      <c r="D79">
        <v>3125</v>
      </c>
      <c r="E79">
        <v>795</v>
      </c>
      <c r="F79">
        <v>0</v>
      </c>
      <c r="G79">
        <v>0</v>
      </c>
      <c r="H79">
        <f>SUM(D78:E79)</f>
        <v>42679</v>
      </c>
      <c r="I79">
        <f>D79/$H78</f>
        <v>7.3221022048314155E-2</v>
      </c>
      <c r="J79">
        <f>E79/$H78</f>
        <v>1.8627428009091122E-2</v>
      </c>
      <c r="K79">
        <f>ABS((I78+J78)-(I79+J79))</f>
        <v>0.81630309988518945</v>
      </c>
      <c r="L79">
        <f>IF(K78&lt;0.05,1,0)</f>
        <v>0</v>
      </c>
    </row>
    <row r="80" spans="1:12" x14ac:dyDescent="0.2">
      <c r="A80" t="s">
        <v>2639</v>
      </c>
      <c r="B80" t="s">
        <v>885</v>
      </c>
      <c r="C80">
        <v>1</v>
      </c>
      <c r="D80">
        <v>45048</v>
      </c>
      <c r="E80">
        <v>0</v>
      </c>
      <c r="F80">
        <v>0</v>
      </c>
      <c r="G80">
        <v>1</v>
      </c>
      <c r="H80">
        <f>SUM(D80:E81)</f>
        <v>48497</v>
      </c>
      <c r="I80">
        <f>D80/$H80</f>
        <v>0.928882198898901</v>
      </c>
      <c r="J80">
        <f>E80/$H80</f>
        <v>0</v>
      </c>
      <c r="K80">
        <f>ABS((I80+J80)-(I81+J81))</f>
        <v>0.857764397797802</v>
      </c>
      <c r="L80">
        <f>IF(K80&lt;0.05,1,0)</f>
        <v>0</v>
      </c>
    </row>
    <row r="81" spans="1:12" x14ac:dyDescent="0.2">
      <c r="A81" t="s">
        <v>2639</v>
      </c>
      <c r="B81" t="s">
        <v>886</v>
      </c>
      <c r="C81">
        <v>0</v>
      </c>
      <c r="D81">
        <v>2316</v>
      </c>
      <c r="E81">
        <v>1133</v>
      </c>
      <c r="F81">
        <v>0</v>
      </c>
      <c r="G81">
        <v>0</v>
      </c>
      <c r="H81">
        <f>SUM(D80:E81)</f>
        <v>48497</v>
      </c>
      <c r="I81">
        <f>D81/$H80</f>
        <v>4.7755531269975462E-2</v>
      </c>
      <c r="J81">
        <f>E81/$H80</f>
        <v>2.3362269831123574E-2</v>
      </c>
      <c r="K81">
        <f>ABS((I80+J80)-(I81+J81))</f>
        <v>0.857764397797802</v>
      </c>
      <c r="L81">
        <f>IF(K80&lt;0.05,1,0)</f>
        <v>0</v>
      </c>
    </row>
    <row r="82" spans="1:12" x14ac:dyDescent="0.2">
      <c r="A82" t="s">
        <v>2478</v>
      </c>
      <c r="B82" t="s">
        <v>327</v>
      </c>
      <c r="C82">
        <v>1</v>
      </c>
      <c r="D82">
        <v>43183</v>
      </c>
      <c r="E82">
        <v>0</v>
      </c>
      <c r="F82">
        <v>1</v>
      </c>
      <c r="G82">
        <v>1</v>
      </c>
      <c r="H82">
        <f>SUM(D82:E83)</f>
        <v>46699</v>
      </c>
      <c r="I82">
        <f>D82/$H82</f>
        <v>0.92470930855050426</v>
      </c>
      <c r="J82">
        <f>E82/$H82</f>
        <v>0</v>
      </c>
      <c r="K82">
        <f>ABS((I82+J82)-(I83+J83))</f>
        <v>0.84941861710100852</v>
      </c>
      <c r="L82">
        <f>IF(K82&lt;0.05,1,0)</f>
        <v>0</v>
      </c>
    </row>
    <row r="83" spans="1:12" x14ac:dyDescent="0.2">
      <c r="A83" t="s">
        <v>2478</v>
      </c>
      <c r="B83" t="s">
        <v>888</v>
      </c>
      <c r="C83">
        <v>0</v>
      </c>
      <c r="D83">
        <v>2758</v>
      </c>
      <c r="E83">
        <v>758</v>
      </c>
      <c r="F83">
        <v>0</v>
      </c>
      <c r="G83">
        <v>0</v>
      </c>
      <c r="H83">
        <f>SUM(D82:E83)</f>
        <v>46699</v>
      </c>
      <c r="I83">
        <f>D83/$H82</f>
        <v>5.9059080494228998E-2</v>
      </c>
      <c r="J83">
        <f>E83/$H82</f>
        <v>1.6231610955266706E-2</v>
      </c>
      <c r="K83">
        <f>ABS((I82+J82)-(I83+J83))</f>
        <v>0.84941861710100852</v>
      </c>
      <c r="L83">
        <f>IF(K82&lt;0.05,1,0)</f>
        <v>0</v>
      </c>
    </row>
    <row r="84" spans="1:12" x14ac:dyDescent="0.2">
      <c r="A84" t="s">
        <v>2480</v>
      </c>
      <c r="B84" t="s">
        <v>331</v>
      </c>
      <c r="C84">
        <v>1</v>
      </c>
      <c r="D84">
        <v>34695</v>
      </c>
      <c r="E84">
        <v>840</v>
      </c>
      <c r="F84">
        <v>1</v>
      </c>
      <c r="G84">
        <v>1</v>
      </c>
      <c r="H84">
        <f>SUM(D84:E85)</f>
        <v>55133</v>
      </c>
      <c r="I84">
        <f>D84/$H84</f>
        <v>0.62929642863620694</v>
      </c>
      <c r="J84">
        <f>E84/$H84</f>
        <v>1.5235884134728747E-2</v>
      </c>
      <c r="K84">
        <f>ABS((I84+J84)-(I85+J85))</f>
        <v>0.28906462554187146</v>
      </c>
      <c r="L84">
        <f>IF(K84&lt;0.05,1,0)</f>
        <v>0</v>
      </c>
    </row>
    <row r="85" spans="1:12" x14ac:dyDescent="0.2">
      <c r="A85" t="s">
        <v>2480</v>
      </c>
      <c r="B85" t="s">
        <v>891</v>
      </c>
      <c r="C85">
        <v>0</v>
      </c>
      <c r="D85">
        <v>18474</v>
      </c>
      <c r="E85">
        <v>1124</v>
      </c>
      <c r="F85">
        <v>0</v>
      </c>
      <c r="G85">
        <v>0</v>
      </c>
      <c r="H85">
        <f>SUM(D84:E85)</f>
        <v>55133</v>
      </c>
      <c r="I85">
        <f>D85/$H84</f>
        <v>0.33508062322021293</v>
      </c>
      <c r="J85">
        <f>E85/$H84</f>
        <v>2.0387064008851322E-2</v>
      </c>
      <c r="K85">
        <f>ABS((I84+J84)-(I85+J85))</f>
        <v>0.28906462554187146</v>
      </c>
      <c r="L85">
        <f>IF(K84&lt;0.05,1,0)</f>
        <v>0</v>
      </c>
    </row>
    <row r="86" spans="1:12" x14ac:dyDescent="0.2">
      <c r="A86" t="s">
        <v>2577</v>
      </c>
      <c r="B86" t="s">
        <v>334</v>
      </c>
      <c r="C86">
        <v>1</v>
      </c>
      <c r="D86">
        <v>37627</v>
      </c>
      <c r="E86">
        <v>2251</v>
      </c>
      <c r="F86">
        <v>1</v>
      </c>
      <c r="G86">
        <v>1</v>
      </c>
      <c r="H86">
        <f>SUM(D86:E87)</f>
        <v>47241</v>
      </c>
      <c r="I86">
        <f>D86/$H86</f>
        <v>0.79649033678372605</v>
      </c>
      <c r="J86">
        <f>E86/$H86</f>
        <v>4.7649287695010693E-2</v>
      </c>
      <c r="K86">
        <f>ABS((I86+J86)-(I87+J87))</f>
        <v>0.68827924895747339</v>
      </c>
      <c r="L86">
        <f>IF(K86&lt;0.05,1,0)</f>
        <v>0</v>
      </c>
    </row>
    <row r="87" spans="1:12" x14ac:dyDescent="0.2">
      <c r="A87" t="s">
        <v>2577</v>
      </c>
      <c r="B87" t="s">
        <v>540</v>
      </c>
      <c r="C87">
        <v>0</v>
      </c>
      <c r="D87">
        <v>7164</v>
      </c>
      <c r="E87">
        <v>199</v>
      </c>
      <c r="F87">
        <v>0</v>
      </c>
      <c r="G87">
        <v>0</v>
      </c>
      <c r="H87">
        <f>SUM(D86:E87)</f>
        <v>47241</v>
      </c>
      <c r="I87">
        <f>D87/$H86</f>
        <v>0.15164793293960754</v>
      </c>
      <c r="J87">
        <f>E87/$H86</f>
        <v>4.2124425816557655E-3</v>
      </c>
      <c r="K87">
        <f>ABS((I86+J86)-(I87+J87))</f>
        <v>0.68827924895747339</v>
      </c>
      <c r="L87">
        <f>IF(K86&lt;0.05,1,0)</f>
        <v>0</v>
      </c>
    </row>
    <row r="88" spans="1:12" x14ac:dyDescent="0.2">
      <c r="A88" t="s">
        <v>2481</v>
      </c>
      <c r="B88" t="s">
        <v>335</v>
      </c>
      <c r="C88">
        <v>1</v>
      </c>
      <c r="D88">
        <v>43648</v>
      </c>
      <c r="E88">
        <v>2538</v>
      </c>
      <c r="F88">
        <v>1</v>
      </c>
      <c r="G88">
        <v>1</v>
      </c>
      <c r="H88">
        <f>SUM(D88:E89)</f>
        <v>54648</v>
      </c>
      <c r="I88">
        <f>D88/$H88</f>
        <v>0.79871175523349436</v>
      </c>
      <c r="J88">
        <f>E88/$H88</f>
        <v>4.6442687747035576E-2</v>
      </c>
      <c r="K88">
        <f>ABS((I88+J88)-(I89+J89))</f>
        <v>0.69030888596105977</v>
      </c>
      <c r="L88">
        <f>IF(K88&lt;0.05,1,0)</f>
        <v>0</v>
      </c>
    </row>
    <row r="89" spans="1:12" x14ac:dyDescent="0.2">
      <c r="A89" t="s">
        <v>2481</v>
      </c>
      <c r="B89" t="s">
        <v>896</v>
      </c>
      <c r="C89">
        <v>0</v>
      </c>
      <c r="D89">
        <v>8249</v>
      </c>
      <c r="E89">
        <v>213</v>
      </c>
      <c r="F89">
        <v>0</v>
      </c>
      <c r="G89">
        <v>0</v>
      </c>
      <c r="H89">
        <f>SUM(D88:E89)</f>
        <v>54648</v>
      </c>
      <c r="I89">
        <f>D89/$H88</f>
        <v>0.15094788464353681</v>
      </c>
      <c r="J89">
        <f>E89/$H88</f>
        <v>3.8976723759332455E-3</v>
      </c>
      <c r="K89">
        <f>ABS((I88+J88)-(I89+J89))</f>
        <v>0.69030888596105977</v>
      </c>
      <c r="L89">
        <f>IF(K88&lt;0.05,1,0)</f>
        <v>0</v>
      </c>
    </row>
    <row r="90" spans="1:12" x14ac:dyDescent="0.2">
      <c r="A90" t="s">
        <v>2609</v>
      </c>
      <c r="B90" t="s">
        <v>660</v>
      </c>
      <c r="C90">
        <v>1</v>
      </c>
      <c r="D90">
        <v>38916</v>
      </c>
      <c r="E90">
        <v>1393</v>
      </c>
      <c r="F90">
        <v>1</v>
      </c>
      <c r="G90">
        <v>1</v>
      </c>
      <c r="H90">
        <f>SUM(D90:E91)</f>
        <v>55160</v>
      </c>
      <c r="I90">
        <f>D90/$H90</f>
        <v>0.70551124002900656</v>
      </c>
      <c r="J90">
        <f>E90/$H90</f>
        <v>2.5253807106598986E-2</v>
      </c>
      <c r="K90">
        <f>ABS((I90+J90)-(I91+J91))</f>
        <v>0.46153009427121106</v>
      </c>
      <c r="L90">
        <f>IF(K90&lt;0.05,1,0)</f>
        <v>0</v>
      </c>
    </row>
    <row r="91" spans="1:12" x14ac:dyDescent="0.2">
      <c r="A91" t="s">
        <v>2609</v>
      </c>
      <c r="B91" t="s">
        <v>897</v>
      </c>
      <c r="C91">
        <v>0</v>
      </c>
      <c r="D91">
        <v>13570</v>
      </c>
      <c r="E91">
        <v>1281</v>
      </c>
      <c r="F91">
        <v>0</v>
      </c>
      <c r="G91">
        <v>0</v>
      </c>
      <c r="H91">
        <f>SUM(D90:E91)</f>
        <v>55160</v>
      </c>
      <c r="I91">
        <f>D91/$H90</f>
        <v>0.24601160261058738</v>
      </c>
      <c r="J91">
        <f>E91/$H90</f>
        <v>2.3223350253807108E-2</v>
      </c>
      <c r="K91">
        <f>ABS((I90+J90)-(I91+J91))</f>
        <v>0.46153009427121106</v>
      </c>
      <c r="L91">
        <f>IF(K90&lt;0.05,1,0)</f>
        <v>0</v>
      </c>
    </row>
    <row r="92" spans="1:12" x14ac:dyDescent="0.2">
      <c r="A92" t="s">
        <v>2483</v>
      </c>
      <c r="B92" t="s">
        <v>102</v>
      </c>
      <c r="C92">
        <v>1</v>
      </c>
      <c r="D92">
        <v>21228</v>
      </c>
      <c r="E92">
        <v>687</v>
      </c>
      <c r="F92">
        <v>1</v>
      </c>
      <c r="G92">
        <v>1</v>
      </c>
      <c r="H92">
        <f>SUM(D92:E93)</f>
        <v>23087</v>
      </c>
      <c r="I92">
        <f>D92/$H92</f>
        <v>0.91947849439078266</v>
      </c>
      <c r="J92">
        <f>E92/$H92</f>
        <v>2.9757006107333131E-2</v>
      </c>
      <c r="K92">
        <f>ABS((I92+J92)-(I93+J93))</f>
        <v>0.89847100099623156</v>
      </c>
      <c r="L92">
        <f>IF(K92&lt;0.05,1,0)</f>
        <v>0</v>
      </c>
    </row>
    <row r="93" spans="1:12" x14ac:dyDescent="0.2">
      <c r="A93" t="s">
        <v>2483</v>
      </c>
      <c r="B93" t="s">
        <v>341</v>
      </c>
      <c r="C93">
        <v>0</v>
      </c>
      <c r="D93">
        <v>1172</v>
      </c>
      <c r="E93">
        <v>0</v>
      </c>
      <c r="F93">
        <v>0</v>
      </c>
      <c r="G93">
        <v>0</v>
      </c>
      <c r="H93">
        <f>SUM(D92:E93)</f>
        <v>23087</v>
      </c>
      <c r="I93">
        <f>D93/$H92</f>
        <v>5.0764499501884178E-2</v>
      </c>
      <c r="J93">
        <f>E93/$H92</f>
        <v>0</v>
      </c>
      <c r="K93">
        <f>ABS((I92+J92)-(I93+J93))</f>
        <v>0.89847100099623156</v>
      </c>
      <c r="L93">
        <f>IF(K92&lt;0.05,1,0)</f>
        <v>0</v>
      </c>
    </row>
    <row r="94" spans="1:12" x14ac:dyDescent="0.2">
      <c r="A94" t="s">
        <v>2596</v>
      </c>
      <c r="B94" t="s">
        <v>908</v>
      </c>
      <c r="C94">
        <v>0</v>
      </c>
      <c r="D94">
        <v>21717</v>
      </c>
      <c r="E94">
        <v>0</v>
      </c>
      <c r="F94">
        <v>0</v>
      </c>
      <c r="G94">
        <v>1</v>
      </c>
      <c r="H94">
        <f>SUM(D94:E95)</f>
        <v>58477</v>
      </c>
      <c r="I94">
        <f>D94/$H94</f>
        <v>0.37137678061460061</v>
      </c>
      <c r="J94">
        <f>E94/$H94</f>
        <v>0</v>
      </c>
      <c r="K94">
        <f>ABS((I94+J94)-(I95+J95))</f>
        <v>0.25724643877079884</v>
      </c>
      <c r="L94">
        <f>IF(K94&lt;0.05,1,0)</f>
        <v>0</v>
      </c>
    </row>
    <row r="95" spans="1:12" x14ac:dyDescent="0.2">
      <c r="A95" t="s">
        <v>2596</v>
      </c>
      <c r="B95" t="s">
        <v>410</v>
      </c>
      <c r="C95">
        <v>1</v>
      </c>
      <c r="D95">
        <v>31048</v>
      </c>
      <c r="E95">
        <v>5712</v>
      </c>
      <c r="F95">
        <v>0</v>
      </c>
      <c r="G95">
        <v>0</v>
      </c>
      <c r="H95">
        <f>SUM(D94:E95)</f>
        <v>58477</v>
      </c>
      <c r="I95">
        <f>D95/$H94</f>
        <v>0.53094378986610125</v>
      </c>
      <c r="J95">
        <f>E95/$H94</f>
        <v>9.7679429519298186E-2</v>
      </c>
      <c r="K95">
        <f>ABS((I94+J94)-(I95+J95))</f>
        <v>0.25724643877079884</v>
      </c>
      <c r="L95">
        <f>IF(K94&lt;0.05,1,0)</f>
        <v>0</v>
      </c>
    </row>
    <row r="96" spans="1:12" x14ac:dyDescent="0.2">
      <c r="A96" t="s">
        <v>2635</v>
      </c>
      <c r="B96" t="s">
        <v>910</v>
      </c>
      <c r="C96">
        <v>1</v>
      </c>
      <c r="D96">
        <v>32062</v>
      </c>
      <c r="E96">
        <v>0</v>
      </c>
      <c r="F96">
        <v>0</v>
      </c>
      <c r="G96">
        <v>1</v>
      </c>
      <c r="H96">
        <f>SUM(D96:E97)</f>
        <v>48450</v>
      </c>
      <c r="I96">
        <f>D96/$H96</f>
        <v>0.66175438596491232</v>
      </c>
      <c r="J96">
        <f>E96/$H96</f>
        <v>0</v>
      </c>
      <c r="K96">
        <f>ABS((I96+J96)-(I97+J97))</f>
        <v>0.32350877192982463</v>
      </c>
      <c r="L96">
        <f>IF(K96&lt;0.05,1,0)</f>
        <v>0</v>
      </c>
    </row>
    <row r="97" spans="1:12" x14ac:dyDescent="0.2">
      <c r="A97" t="s">
        <v>2635</v>
      </c>
      <c r="B97" t="s">
        <v>911</v>
      </c>
      <c r="C97">
        <v>0</v>
      </c>
      <c r="D97">
        <v>16055</v>
      </c>
      <c r="E97">
        <v>333</v>
      </c>
      <c r="F97">
        <v>0</v>
      </c>
      <c r="G97">
        <v>0</v>
      </c>
      <c r="H97">
        <f>SUM(D96:E97)</f>
        <v>48450</v>
      </c>
      <c r="I97">
        <f>D97/$H96</f>
        <v>0.33137254901960783</v>
      </c>
      <c r="J97">
        <f>E97/$H96</f>
        <v>6.8730650154798763E-3</v>
      </c>
      <c r="K97">
        <f>ABS((I96+J96)-(I97+J97))</f>
        <v>0.32350877192982463</v>
      </c>
      <c r="L97">
        <f>IF(K96&lt;0.05,1,0)</f>
        <v>0</v>
      </c>
    </row>
    <row r="98" spans="1:12" x14ac:dyDescent="0.2">
      <c r="A98" t="s">
        <v>2553</v>
      </c>
      <c r="B98" t="s">
        <v>393</v>
      </c>
      <c r="C98">
        <v>1</v>
      </c>
      <c r="D98">
        <v>27509</v>
      </c>
      <c r="E98">
        <v>2273</v>
      </c>
      <c r="F98">
        <v>1</v>
      </c>
      <c r="G98">
        <v>1</v>
      </c>
      <c r="H98">
        <f>SUM(D98:E99)</f>
        <v>47452</v>
      </c>
      <c r="I98">
        <f>D98/$H98</f>
        <v>0.57972266711624376</v>
      </c>
      <c r="J98">
        <f>E98/$H98</f>
        <v>4.7901036837224985E-2</v>
      </c>
      <c r="K98">
        <f>ABS((I98+J98)-(I99+J99))</f>
        <v>0.25524740790693756</v>
      </c>
      <c r="L98">
        <f>IF(K98&lt;0.05,1,0)</f>
        <v>0</v>
      </c>
    </row>
    <row r="99" spans="1:12" x14ac:dyDescent="0.2">
      <c r="A99" t="s">
        <v>2553</v>
      </c>
      <c r="B99" t="s">
        <v>914</v>
      </c>
      <c r="C99">
        <v>0</v>
      </c>
      <c r="D99">
        <v>15209</v>
      </c>
      <c r="E99">
        <v>2461</v>
      </c>
      <c r="F99">
        <v>0</v>
      </c>
      <c r="G99">
        <v>0</v>
      </c>
      <c r="H99">
        <f>SUM(D98:E99)</f>
        <v>47452</v>
      </c>
      <c r="I99">
        <f>D99/$H98</f>
        <v>0.32051336086993171</v>
      </c>
      <c r="J99">
        <f>E99/$H98</f>
        <v>5.1862935176599512E-2</v>
      </c>
      <c r="K99">
        <f>ABS((I98+J98)-(I99+J99))</f>
        <v>0.25524740790693756</v>
      </c>
      <c r="L99">
        <f>IF(K98&lt;0.05,1,0)</f>
        <v>0</v>
      </c>
    </row>
    <row r="100" spans="1:12" x14ac:dyDescent="0.2">
      <c r="A100" t="s">
        <v>2554</v>
      </c>
      <c r="B100" t="s">
        <v>916</v>
      </c>
      <c r="C100">
        <v>0</v>
      </c>
      <c r="D100">
        <v>12724</v>
      </c>
      <c r="E100">
        <v>7159</v>
      </c>
      <c r="F100">
        <v>0</v>
      </c>
      <c r="G100">
        <v>1</v>
      </c>
      <c r="H100">
        <f>SUM(D100:E101)</f>
        <v>48988</v>
      </c>
      <c r="I100">
        <f>D100/$H100</f>
        <v>0.25973707846819627</v>
      </c>
      <c r="J100">
        <f>E100/$H100</f>
        <v>0.14613782967257288</v>
      </c>
      <c r="K100">
        <f>ABS((I100+J100)-(I101+J101))</f>
        <v>0.18825018371846164</v>
      </c>
      <c r="L100">
        <f>IF(K100&lt;0.05,1,0)</f>
        <v>0</v>
      </c>
    </row>
    <row r="101" spans="1:12" x14ac:dyDescent="0.2">
      <c r="A101" t="s">
        <v>2554</v>
      </c>
      <c r="B101" t="s">
        <v>683</v>
      </c>
      <c r="C101">
        <v>1</v>
      </c>
      <c r="D101">
        <v>28058</v>
      </c>
      <c r="E101">
        <v>1047</v>
      </c>
      <c r="F101">
        <v>1</v>
      </c>
      <c r="G101">
        <v>0</v>
      </c>
      <c r="H101">
        <f>SUM(D100:E101)</f>
        <v>48988</v>
      </c>
      <c r="I101">
        <f>D101/$H100</f>
        <v>0.57275251081897605</v>
      </c>
      <c r="J101">
        <f>E101/$H100</f>
        <v>2.1372581040254756E-2</v>
      </c>
      <c r="K101">
        <f>ABS((I100+J100)-(I101+J101))</f>
        <v>0.18825018371846164</v>
      </c>
      <c r="L101">
        <f>IF(K100&lt;0.05,1,0)</f>
        <v>0</v>
      </c>
    </row>
    <row r="102" spans="1:12" x14ac:dyDescent="0.2">
      <c r="A102" t="s">
        <v>2489</v>
      </c>
      <c r="B102" t="s">
        <v>398</v>
      </c>
      <c r="C102">
        <v>1</v>
      </c>
      <c r="D102">
        <v>26971</v>
      </c>
      <c r="E102">
        <v>2619</v>
      </c>
      <c r="F102">
        <v>1</v>
      </c>
      <c r="G102">
        <v>1</v>
      </c>
      <c r="H102">
        <f>SUM(D102:E103)</f>
        <v>56131</v>
      </c>
      <c r="I102">
        <f>D102/$H102</f>
        <v>0.48050097094297267</v>
      </c>
      <c r="J102">
        <f>E102/$H102</f>
        <v>4.6658709091233007E-2</v>
      </c>
      <c r="K102">
        <f>ABS((I102+J102)-(I103+J103))</f>
        <v>5.4319360068411315E-2</v>
      </c>
      <c r="L102">
        <f>IF(K102&lt;0.05,1,0)</f>
        <v>0</v>
      </c>
    </row>
    <row r="103" spans="1:12" x14ac:dyDescent="0.2">
      <c r="A103" t="s">
        <v>2489</v>
      </c>
      <c r="B103" t="s">
        <v>919</v>
      </c>
      <c r="C103">
        <v>0</v>
      </c>
      <c r="D103">
        <v>22178</v>
      </c>
      <c r="E103">
        <v>4363</v>
      </c>
      <c r="F103">
        <v>0</v>
      </c>
      <c r="G103">
        <v>0</v>
      </c>
      <c r="H103">
        <f>SUM(D102:E103)</f>
        <v>56131</v>
      </c>
      <c r="I103">
        <f>D103/$H102</f>
        <v>0.39511143574851687</v>
      </c>
      <c r="J103">
        <f>E103/$H102</f>
        <v>7.7728884217277444E-2</v>
      </c>
      <c r="K103">
        <f>ABS((I102+J102)-(I103+J103))</f>
        <v>5.4319360068411315E-2</v>
      </c>
      <c r="L103">
        <f>IF(K102&lt;0.05,1,0)</f>
        <v>0</v>
      </c>
    </row>
    <row r="104" spans="1:12" x14ac:dyDescent="0.2">
      <c r="A104" t="s">
        <v>2555</v>
      </c>
      <c r="B104" t="s">
        <v>920</v>
      </c>
      <c r="C104">
        <v>0</v>
      </c>
      <c r="D104">
        <v>16273</v>
      </c>
      <c r="E104">
        <v>1640</v>
      </c>
      <c r="F104">
        <v>0</v>
      </c>
      <c r="G104">
        <v>1</v>
      </c>
      <c r="H104">
        <f>SUM(D104:E105)</f>
        <v>45552</v>
      </c>
      <c r="I104">
        <f>D104/$H104</f>
        <v>0.35724007727432383</v>
      </c>
      <c r="J104">
        <f>E104/$H104</f>
        <v>3.6002809975412713E-2</v>
      </c>
      <c r="K104">
        <f>ABS((I104+J104)-(I105+J105))</f>
        <v>0.21351422550052679</v>
      </c>
      <c r="L104">
        <f>IF(K104&lt;0.05,1,0)</f>
        <v>0</v>
      </c>
    </row>
    <row r="105" spans="1:12" x14ac:dyDescent="0.2">
      <c r="A105" t="s">
        <v>2555</v>
      </c>
      <c r="B105" t="s">
        <v>256</v>
      </c>
      <c r="C105">
        <v>1</v>
      </c>
      <c r="D105">
        <v>25880</v>
      </c>
      <c r="E105">
        <v>1759</v>
      </c>
      <c r="F105">
        <v>0</v>
      </c>
      <c r="G105">
        <v>0</v>
      </c>
      <c r="H105">
        <f>SUM(D104:E105)</f>
        <v>45552</v>
      </c>
      <c r="I105">
        <f>D105/$H104</f>
        <v>0.56814190375834206</v>
      </c>
      <c r="J105">
        <f>E105/$H104</f>
        <v>3.8615208991921321E-2</v>
      </c>
      <c r="K105">
        <f>ABS((I104+J104)-(I105+J105))</f>
        <v>0.21351422550052679</v>
      </c>
      <c r="L105">
        <f>IF(K104&lt;0.05,1,0)</f>
        <v>0</v>
      </c>
    </row>
    <row r="106" spans="1:12" x14ac:dyDescent="0.2">
      <c r="A106" t="s">
        <v>2493</v>
      </c>
      <c r="B106" t="s">
        <v>350</v>
      </c>
      <c r="C106">
        <v>0</v>
      </c>
      <c r="D106">
        <v>19703</v>
      </c>
      <c r="E106">
        <v>1768</v>
      </c>
      <c r="F106">
        <v>0</v>
      </c>
      <c r="G106">
        <v>1</v>
      </c>
      <c r="H106">
        <f>SUM(D106:E107)</f>
        <v>57261</v>
      </c>
      <c r="I106">
        <f>D106/$H106</f>
        <v>0.34409109166797647</v>
      </c>
      <c r="J106">
        <f>E106/$H106</f>
        <v>3.0876163531897802E-2</v>
      </c>
      <c r="K106">
        <f>ABS((I106+J106)-(I107+J107))</f>
        <v>0.25006548960025143</v>
      </c>
      <c r="L106">
        <f>IF(K106&lt;0.05,1,0)</f>
        <v>0</v>
      </c>
    </row>
    <row r="107" spans="1:12" x14ac:dyDescent="0.2">
      <c r="A107" t="s">
        <v>2493</v>
      </c>
      <c r="B107" t="s">
        <v>407</v>
      </c>
      <c r="C107">
        <v>1</v>
      </c>
      <c r="D107">
        <v>29499</v>
      </c>
      <c r="E107">
        <v>6291</v>
      </c>
      <c r="F107">
        <v>1</v>
      </c>
      <c r="G107">
        <v>0</v>
      </c>
      <c r="H107">
        <f>SUM(D106:E107)</f>
        <v>57261</v>
      </c>
      <c r="I107">
        <f>D107/$H106</f>
        <v>0.51516739141824275</v>
      </c>
      <c r="J107">
        <f>E107/$H106</f>
        <v>0.10986535338188295</v>
      </c>
      <c r="K107">
        <f>ABS((I106+J106)-(I107+J107))</f>
        <v>0.25006548960025143</v>
      </c>
      <c r="L107">
        <f>IF(K106&lt;0.05,1,0)</f>
        <v>0</v>
      </c>
    </row>
    <row r="108" spans="1:12" x14ac:dyDescent="0.2">
      <c r="A108" t="s">
        <v>2580</v>
      </c>
      <c r="B108" t="s">
        <v>411</v>
      </c>
      <c r="C108">
        <v>1</v>
      </c>
      <c r="D108">
        <v>26535</v>
      </c>
      <c r="E108">
        <v>3790</v>
      </c>
      <c r="F108">
        <v>1</v>
      </c>
      <c r="G108">
        <v>1</v>
      </c>
      <c r="H108">
        <f>SUM(D108:E109)</f>
        <v>54298</v>
      </c>
      <c r="I108">
        <f>D108/$H108</f>
        <v>0.4886920328557221</v>
      </c>
      <c r="J108">
        <f>E108/$H108</f>
        <v>6.9799992633246155E-2</v>
      </c>
      <c r="K108">
        <f>ABS((I108+J108)-(I109+J109))</f>
        <v>0.11698405097793652</v>
      </c>
      <c r="L108">
        <f>IF(K108&lt;0.05,1,0)</f>
        <v>0</v>
      </c>
    </row>
    <row r="109" spans="1:12" x14ac:dyDescent="0.2">
      <c r="A109" t="s">
        <v>2580</v>
      </c>
      <c r="B109" t="s">
        <v>899</v>
      </c>
      <c r="C109">
        <v>0</v>
      </c>
      <c r="D109">
        <v>20290</v>
      </c>
      <c r="E109">
        <v>3683</v>
      </c>
      <c r="F109">
        <v>0</v>
      </c>
      <c r="G109">
        <v>0</v>
      </c>
      <c r="H109">
        <f>SUM(D108:E109)</f>
        <v>54298</v>
      </c>
      <c r="I109">
        <f>D109/$H108</f>
        <v>0.37367858852996427</v>
      </c>
      <c r="J109">
        <f>E109/$H108</f>
        <v>6.7829385981067442E-2</v>
      </c>
      <c r="K109">
        <f>ABS((I108+J108)-(I109+J109))</f>
        <v>0.11698405097793652</v>
      </c>
      <c r="L109">
        <f>IF(K108&lt;0.05,1,0)</f>
        <v>0</v>
      </c>
    </row>
    <row r="110" spans="1:12" x14ac:dyDescent="0.2">
      <c r="A110" t="s">
        <v>2494</v>
      </c>
      <c r="B110" t="s">
        <v>417</v>
      </c>
      <c r="C110">
        <v>1</v>
      </c>
      <c r="D110">
        <v>37981</v>
      </c>
      <c r="E110">
        <v>4837</v>
      </c>
      <c r="F110">
        <v>1</v>
      </c>
      <c r="G110">
        <v>1</v>
      </c>
      <c r="H110">
        <f>SUM(D110:E111)</f>
        <v>61299</v>
      </c>
      <c r="I110">
        <f>D110/$H110</f>
        <v>0.61960227736178408</v>
      </c>
      <c r="J110">
        <f>E110/$H110</f>
        <v>7.8908301929884669E-2</v>
      </c>
      <c r="K110">
        <f>ABS((I110+J110)-(I111+J111))</f>
        <v>0.39702115858333742</v>
      </c>
      <c r="L110">
        <f>IF(K110&lt;0.05,1,0)</f>
        <v>0</v>
      </c>
    </row>
    <row r="111" spans="1:12" x14ac:dyDescent="0.2">
      <c r="A111" t="s">
        <v>2494</v>
      </c>
      <c r="B111" t="s">
        <v>419</v>
      </c>
      <c r="C111">
        <v>0</v>
      </c>
      <c r="D111">
        <v>15426</v>
      </c>
      <c r="E111">
        <v>3055</v>
      </c>
      <c r="F111">
        <v>0</v>
      </c>
      <c r="G111">
        <v>0</v>
      </c>
      <c r="H111">
        <f>SUM(D110:E111)</f>
        <v>61299</v>
      </c>
      <c r="I111">
        <f>D111/$H110</f>
        <v>0.25165173983262368</v>
      </c>
      <c r="J111">
        <f>E111/$H110</f>
        <v>4.9837680875707599E-2</v>
      </c>
      <c r="K111">
        <f>ABS((I110+J110)-(I111+J111))</f>
        <v>0.39702115858333742</v>
      </c>
      <c r="L111">
        <f>IF(K110&lt;0.05,1,0)</f>
        <v>0</v>
      </c>
    </row>
    <row r="112" spans="1:12" x14ac:dyDescent="0.2">
      <c r="A112" t="s">
        <v>2495</v>
      </c>
      <c r="B112" t="s">
        <v>421</v>
      </c>
      <c r="C112">
        <v>1</v>
      </c>
      <c r="D112">
        <v>32251</v>
      </c>
      <c r="E112">
        <v>3961</v>
      </c>
      <c r="F112">
        <v>1</v>
      </c>
      <c r="G112">
        <v>1</v>
      </c>
      <c r="H112">
        <f>SUM(D112:E113)</f>
        <v>59172</v>
      </c>
      <c r="I112">
        <f>D112/$H112</f>
        <v>0.54503819374028262</v>
      </c>
      <c r="J112">
        <f>E112/$H112</f>
        <v>6.6940444804975324E-2</v>
      </c>
      <c r="K112">
        <f>ABS((I112+J112)-(I113+J113))</f>
        <v>0.22395727709051583</v>
      </c>
      <c r="L112">
        <f>IF(K112&lt;0.05,1,0)</f>
        <v>0</v>
      </c>
    </row>
    <row r="113" spans="1:12" x14ac:dyDescent="0.2">
      <c r="A113" t="s">
        <v>2495</v>
      </c>
      <c r="B113" t="s">
        <v>562</v>
      </c>
      <c r="C113">
        <v>0</v>
      </c>
      <c r="D113">
        <v>22336</v>
      </c>
      <c r="E113">
        <v>624</v>
      </c>
      <c r="F113">
        <v>0</v>
      </c>
      <c r="G113">
        <v>0</v>
      </c>
      <c r="H113">
        <f>SUM(D112:E113)</f>
        <v>59172</v>
      </c>
      <c r="I113">
        <f>D113/$H112</f>
        <v>0.37747583316433447</v>
      </c>
      <c r="J113">
        <f>E113/$H112</f>
        <v>1.0545528290407625E-2</v>
      </c>
      <c r="K113">
        <f>ABS((I112+J112)-(I113+J113))</f>
        <v>0.22395727709051583</v>
      </c>
      <c r="L113">
        <f>IF(K112&lt;0.05,1,0)</f>
        <v>0</v>
      </c>
    </row>
    <row r="114" spans="1:12" x14ac:dyDescent="0.2">
      <c r="A114" t="s">
        <v>2598</v>
      </c>
      <c r="B114" t="s">
        <v>423</v>
      </c>
      <c r="C114">
        <v>1</v>
      </c>
      <c r="D114">
        <v>25971</v>
      </c>
      <c r="E114">
        <v>4226</v>
      </c>
      <c r="F114">
        <v>1</v>
      </c>
      <c r="G114">
        <v>1</v>
      </c>
      <c r="H114">
        <f>SUM(D114:E115)</f>
        <v>48128</v>
      </c>
      <c r="I114">
        <f>D114/$H114</f>
        <v>0.53962350398936165</v>
      </c>
      <c r="J114">
        <f>E114/$H114</f>
        <v>8.7807513297872342E-2</v>
      </c>
      <c r="K114">
        <f>ABS((I114+J114)-(I115+J115))</f>
        <v>0.25486203457446799</v>
      </c>
      <c r="L114">
        <f>IF(K114&lt;0.05,1,0)</f>
        <v>0</v>
      </c>
    </row>
    <row r="115" spans="1:12" x14ac:dyDescent="0.2">
      <c r="A115" t="s">
        <v>2598</v>
      </c>
      <c r="B115" t="s">
        <v>696</v>
      </c>
      <c r="C115">
        <v>0</v>
      </c>
      <c r="D115">
        <v>14613</v>
      </c>
      <c r="E115">
        <v>3318</v>
      </c>
      <c r="F115">
        <v>0</v>
      </c>
      <c r="G115">
        <v>0</v>
      </c>
      <c r="H115">
        <f>SUM(D114:E115)</f>
        <v>48128</v>
      </c>
      <c r="I115">
        <f>D115/$H114</f>
        <v>0.30362782579787234</v>
      </c>
      <c r="J115">
        <f>E115/$H114</f>
        <v>6.8941156914893623E-2</v>
      </c>
      <c r="K115">
        <f>ABS((I114+J114)-(I115+J115))</f>
        <v>0.25486203457446799</v>
      </c>
      <c r="L115">
        <f>IF(K114&lt;0.05,1,0)</f>
        <v>0</v>
      </c>
    </row>
    <row r="116" spans="1:12" x14ac:dyDescent="0.2">
      <c r="A116" t="s">
        <v>2496</v>
      </c>
      <c r="B116" t="s">
        <v>927</v>
      </c>
      <c r="C116">
        <v>0</v>
      </c>
      <c r="D116">
        <v>24417</v>
      </c>
      <c r="E116">
        <v>982</v>
      </c>
      <c r="F116">
        <v>0</v>
      </c>
      <c r="G116">
        <v>1</v>
      </c>
      <c r="H116">
        <f>SUM(D116:E117)</f>
        <v>66666</v>
      </c>
      <c r="I116">
        <f>D116/$H116</f>
        <v>0.36625866258662587</v>
      </c>
      <c r="J116">
        <f>E116/$H116</f>
        <v>1.4730147301473014E-2</v>
      </c>
      <c r="K116">
        <f>ABS((I116+J116)-(I117+J117))</f>
        <v>0.23802238022380218</v>
      </c>
      <c r="L116">
        <f>IF(K116&lt;0.05,1,0)</f>
        <v>0</v>
      </c>
    </row>
    <row r="117" spans="1:12" x14ac:dyDescent="0.2">
      <c r="A117" t="s">
        <v>2496</v>
      </c>
      <c r="B117" t="s">
        <v>928</v>
      </c>
      <c r="C117">
        <v>1</v>
      </c>
      <c r="D117">
        <v>34026</v>
      </c>
      <c r="E117">
        <v>7241</v>
      </c>
      <c r="F117">
        <v>0</v>
      </c>
      <c r="G117">
        <v>0</v>
      </c>
      <c r="H117">
        <f>SUM(D116:E117)</f>
        <v>66666</v>
      </c>
      <c r="I117">
        <f>D117/$H116</f>
        <v>0.51039510395103949</v>
      </c>
      <c r="J117">
        <f>E117/$H116</f>
        <v>0.1086160861608616</v>
      </c>
      <c r="K117">
        <f>ABS((I116+J116)-(I117+J117))</f>
        <v>0.23802238022380218</v>
      </c>
      <c r="L117">
        <f>IF(K116&lt;0.05,1,0)</f>
        <v>0</v>
      </c>
    </row>
    <row r="118" spans="1:12" x14ac:dyDescent="0.2">
      <c r="A118" t="s">
        <v>2636</v>
      </c>
      <c r="B118" t="s">
        <v>427</v>
      </c>
      <c r="C118">
        <v>1</v>
      </c>
      <c r="D118">
        <v>30429</v>
      </c>
      <c r="E118">
        <v>3201</v>
      </c>
      <c r="F118">
        <v>1</v>
      </c>
      <c r="G118">
        <v>1</v>
      </c>
      <c r="H118">
        <f>SUM(D118:E119)</f>
        <v>59642</v>
      </c>
      <c r="I118">
        <f>D118/$H118</f>
        <v>0.51019415847892424</v>
      </c>
      <c r="J118">
        <f>E118/$H118</f>
        <v>5.3670232386573223E-2</v>
      </c>
      <c r="K118">
        <f>ABS((I118+J118)-(I119+J119))</f>
        <v>0.12772878173099494</v>
      </c>
      <c r="L118">
        <f>IF(K118&lt;0.05,1,0)</f>
        <v>0</v>
      </c>
    </row>
    <row r="119" spans="1:12" x14ac:dyDescent="0.2">
      <c r="A119" t="s">
        <v>2636</v>
      </c>
      <c r="B119" t="s">
        <v>929</v>
      </c>
      <c r="C119">
        <v>0</v>
      </c>
      <c r="D119">
        <v>22368</v>
      </c>
      <c r="E119">
        <v>3644</v>
      </c>
      <c r="F119">
        <v>0</v>
      </c>
      <c r="G119">
        <v>0</v>
      </c>
      <c r="H119">
        <f>SUM(D118:E119)</f>
        <v>59642</v>
      </c>
      <c r="I119">
        <f>D119/$H118</f>
        <v>0.37503772509305522</v>
      </c>
      <c r="J119">
        <f>E119/$H118</f>
        <v>6.1097884041447302E-2</v>
      </c>
      <c r="K119">
        <f>ABS((I118+J118)-(I119+J119))</f>
        <v>0.12772878173099494</v>
      </c>
      <c r="L119">
        <f>IF(K118&lt;0.05,1,0)</f>
        <v>0</v>
      </c>
    </row>
    <row r="120" spans="1:12" x14ac:dyDescent="0.2">
      <c r="A120" t="s">
        <v>2498</v>
      </c>
      <c r="B120" t="s">
        <v>653</v>
      </c>
      <c r="C120">
        <v>1</v>
      </c>
      <c r="D120">
        <v>23423</v>
      </c>
      <c r="E120">
        <v>2549</v>
      </c>
      <c r="F120">
        <v>0</v>
      </c>
      <c r="G120">
        <v>1</v>
      </c>
      <c r="H120">
        <f>SUM(D120:E121)</f>
        <v>49225</v>
      </c>
      <c r="I120">
        <f>D120/$H120</f>
        <v>0.47583544946673439</v>
      </c>
      <c r="J120">
        <f>E120/$H120</f>
        <v>5.1782630777044182E-2</v>
      </c>
      <c r="K120">
        <f>ABS((I120+J120)-(I121+J121))</f>
        <v>5.5236160487557084E-2</v>
      </c>
      <c r="L120">
        <f>IF(K120&lt;0.05,1,0)</f>
        <v>0</v>
      </c>
    </row>
    <row r="121" spans="1:12" x14ac:dyDescent="0.2">
      <c r="A121" t="s">
        <v>2498</v>
      </c>
      <c r="B121" t="s">
        <v>933</v>
      </c>
      <c r="C121">
        <v>0</v>
      </c>
      <c r="D121">
        <v>21518</v>
      </c>
      <c r="E121">
        <v>1735</v>
      </c>
      <c r="F121">
        <v>0</v>
      </c>
      <c r="G121">
        <v>0</v>
      </c>
      <c r="H121">
        <f>SUM(D120:E121)</f>
        <v>49225</v>
      </c>
      <c r="I121">
        <f>D121/$H120</f>
        <v>0.43713560182833927</v>
      </c>
      <c r="J121">
        <f>E121/$H120</f>
        <v>3.5246317927882173E-2</v>
      </c>
      <c r="K121">
        <f>ABS((I120+J120)-(I121+J121))</f>
        <v>5.5236160487557084E-2</v>
      </c>
      <c r="L121">
        <f>IF(K120&lt;0.05,1,0)</f>
        <v>0</v>
      </c>
    </row>
    <row r="122" spans="1:12" x14ac:dyDescent="0.2">
      <c r="A122" t="s">
        <v>2558</v>
      </c>
      <c r="B122" t="s">
        <v>435</v>
      </c>
      <c r="C122">
        <v>1</v>
      </c>
      <c r="D122">
        <v>22165</v>
      </c>
      <c r="E122">
        <v>2308</v>
      </c>
      <c r="F122">
        <v>0</v>
      </c>
      <c r="G122">
        <v>1</v>
      </c>
      <c r="H122">
        <f>SUM(D122:E123)</f>
        <v>45982</v>
      </c>
      <c r="I122">
        <f>D122/$H122</f>
        <v>0.48203644904527859</v>
      </c>
      <c r="J122">
        <f>E122/$H122</f>
        <v>5.0193553999391065E-2</v>
      </c>
      <c r="K122">
        <f>ABS((I122+J122)-(I123+J123))</f>
        <v>6.4460006089339272E-2</v>
      </c>
      <c r="L122">
        <f>IF(K122&lt;0.05,1,0)</f>
        <v>0</v>
      </c>
    </row>
    <row r="123" spans="1:12" x14ac:dyDescent="0.2">
      <c r="A123" t="s">
        <v>2558</v>
      </c>
      <c r="B123" t="s">
        <v>410</v>
      </c>
      <c r="C123">
        <v>0</v>
      </c>
      <c r="D123">
        <v>18412</v>
      </c>
      <c r="E123">
        <v>3097</v>
      </c>
      <c r="F123">
        <v>0</v>
      </c>
      <c r="G123">
        <v>0</v>
      </c>
      <c r="H123">
        <f>SUM(D122:E123)</f>
        <v>45982</v>
      </c>
      <c r="I123">
        <f>D123/$H122</f>
        <v>0.40041755469531554</v>
      </c>
      <c r="J123">
        <f>E123/$H122</f>
        <v>6.7352442260014786E-2</v>
      </c>
      <c r="K123">
        <f>ABS((I122+J122)-(I123+J123))</f>
        <v>6.4460006089339272E-2</v>
      </c>
      <c r="L123">
        <f>IF(K122&lt;0.05,1,0)</f>
        <v>0</v>
      </c>
    </row>
    <row r="124" spans="1:12" x14ac:dyDescent="0.2">
      <c r="A124" t="s">
        <v>2599</v>
      </c>
      <c r="B124" t="s">
        <v>441</v>
      </c>
      <c r="C124">
        <v>1</v>
      </c>
      <c r="D124">
        <v>23839</v>
      </c>
      <c r="E124">
        <v>3278</v>
      </c>
      <c r="F124">
        <v>1</v>
      </c>
      <c r="G124">
        <v>1</v>
      </c>
      <c r="H124">
        <f>SUM(D124:E125)</f>
        <v>51784</v>
      </c>
      <c r="I124">
        <f>D124/$H124</f>
        <v>0.46035454966785105</v>
      </c>
      <c r="J124">
        <f>E124/$H124</f>
        <v>6.3301405839641584E-2</v>
      </c>
      <c r="K124">
        <f>ABS((I124+J124)-(I125+J125))</f>
        <v>4.7311911014985331E-2</v>
      </c>
      <c r="L124">
        <f>IF(K124&lt;0.05,1,0)</f>
        <v>1</v>
      </c>
    </row>
    <row r="125" spans="1:12" x14ac:dyDescent="0.2">
      <c r="A125" t="s">
        <v>2599</v>
      </c>
      <c r="B125" t="s">
        <v>702</v>
      </c>
      <c r="C125">
        <v>0</v>
      </c>
      <c r="D125">
        <v>20760</v>
      </c>
      <c r="E125">
        <v>3907</v>
      </c>
      <c r="F125">
        <v>0</v>
      </c>
      <c r="G125">
        <v>0</v>
      </c>
      <c r="H125">
        <f>SUM(D124:E125)</f>
        <v>51784</v>
      </c>
      <c r="I125">
        <f>D125/$H124</f>
        <v>0.40089602966167154</v>
      </c>
      <c r="J125">
        <f>E125/$H124</f>
        <v>7.5448014830835783E-2</v>
      </c>
      <c r="K125">
        <f>ABS((I124+J124)-(I125+J125))</f>
        <v>4.7311911014985331E-2</v>
      </c>
      <c r="L125">
        <f>IF(K124&lt;0.05,1,0)</f>
        <v>1</v>
      </c>
    </row>
    <row r="126" spans="1:12" x14ac:dyDescent="0.2">
      <c r="A126" t="s">
        <v>2501</v>
      </c>
      <c r="B126" t="s">
        <v>444</v>
      </c>
      <c r="C126">
        <v>1</v>
      </c>
      <c r="D126">
        <v>29847</v>
      </c>
      <c r="E126">
        <v>2766</v>
      </c>
      <c r="F126">
        <v>1</v>
      </c>
      <c r="G126">
        <v>1</v>
      </c>
      <c r="H126">
        <f>SUM(D126:E127)</f>
        <v>51686</v>
      </c>
      <c r="I126">
        <f>D126/$H126</f>
        <v>0.57746778624772666</v>
      </c>
      <c r="J126">
        <f>E126/$H126</f>
        <v>5.3515458731571409E-2</v>
      </c>
      <c r="K126">
        <f>ABS((I126+J126)-(I127+J127))</f>
        <v>0.26196648995859606</v>
      </c>
      <c r="L126">
        <f>IF(K126&lt;0.05,1,0)</f>
        <v>0</v>
      </c>
    </row>
    <row r="127" spans="1:12" x14ac:dyDescent="0.2">
      <c r="A127" t="s">
        <v>2501</v>
      </c>
      <c r="B127" t="s">
        <v>935</v>
      </c>
      <c r="C127">
        <v>0</v>
      </c>
      <c r="D127">
        <v>15879</v>
      </c>
      <c r="E127">
        <v>3194</v>
      </c>
      <c r="F127">
        <v>0</v>
      </c>
      <c r="G127">
        <v>0</v>
      </c>
      <c r="H127">
        <f>SUM(D126:E127)</f>
        <v>51686</v>
      </c>
      <c r="I127">
        <f>D127/$H126</f>
        <v>0.30722052393297994</v>
      </c>
      <c r="J127">
        <f>E127/$H126</f>
        <v>6.179623108772201E-2</v>
      </c>
      <c r="K127">
        <f>ABS((I126+J126)-(I127+J127))</f>
        <v>0.26196648995859606</v>
      </c>
      <c r="L127">
        <f>IF(K126&lt;0.05,1,0)</f>
        <v>0</v>
      </c>
    </row>
    <row r="128" spans="1:12" x14ac:dyDescent="0.2">
      <c r="A128" t="s">
        <v>2652</v>
      </c>
      <c r="B128" t="s">
        <v>936</v>
      </c>
      <c r="C128">
        <v>0</v>
      </c>
      <c r="D128">
        <v>16662</v>
      </c>
      <c r="E128">
        <v>1557</v>
      </c>
      <c r="F128">
        <v>0</v>
      </c>
      <c r="G128">
        <v>1</v>
      </c>
      <c r="H128">
        <f>SUM(D128:E129)</f>
        <v>52563</v>
      </c>
      <c r="I128">
        <f>D128/$H128</f>
        <v>0.3169910393242395</v>
      </c>
      <c r="J128">
        <f>E128/$H128</f>
        <v>2.9621596940813882E-2</v>
      </c>
      <c r="K128">
        <f>ABS((I128+J128)-(I129+J129))</f>
        <v>0.30677472746989326</v>
      </c>
      <c r="L128">
        <f>IF(K128&lt;0.05,1,0)</f>
        <v>0</v>
      </c>
    </row>
    <row r="129" spans="1:12" x14ac:dyDescent="0.2">
      <c r="A129" t="s">
        <v>2652</v>
      </c>
      <c r="B129" t="s">
        <v>446</v>
      </c>
      <c r="C129">
        <v>1</v>
      </c>
      <c r="D129">
        <v>29976</v>
      </c>
      <c r="E129">
        <v>4368</v>
      </c>
      <c r="F129">
        <v>1</v>
      </c>
      <c r="G129">
        <v>0</v>
      </c>
      <c r="H129">
        <f>SUM(D128:E129)</f>
        <v>52563</v>
      </c>
      <c r="I129">
        <f>D129/$H128</f>
        <v>0.57028708407054396</v>
      </c>
      <c r="J129">
        <f>E129/$H128</f>
        <v>8.3100279664402713E-2</v>
      </c>
      <c r="K129">
        <f>ABS((I128+J128)-(I129+J129))</f>
        <v>0.30677472746989326</v>
      </c>
      <c r="L129">
        <f>IF(K128&lt;0.05,1,0)</f>
        <v>0</v>
      </c>
    </row>
    <row r="130" spans="1:12" x14ac:dyDescent="0.2">
      <c r="A130" t="s">
        <v>2641</v>
      </c>
      <c r="B130" t="s">
        <v>448</v>
      </c>
      <c r="C130">
        <v>1</v>
      </c>
      <c r="D130">
        <v>30974</v>
      </c>
      <c r="E130">
        <v>4442</v>
      </c>
      <c r="F130">
        <v>1</v>
      </c>
      <c r="G130">
        <v>1</v>
      </c>
      <c r="H130">
        <f>SUM(D130:E131)</f>
        <v>50680</v>
      </c>
      <c r="I130">
        <f>D130/$H130</f>
        <v>0.61116811365430146</v>
      </c>
      <c r="J130">
        <f>E130/$H130</f>
        <v>8.7647987371744271E-2</v>
      </c>
      <c r="K130">
        <f>ABS((I130+J130)-(I131+J131))</f>
        <v>0.39763220205209154</v>
      </c>
      <c r="L130">
        <f>IF(K130&lt;0.05,1,0)</f>
        <v>0</v>
      </c>
    </row>
    <row r="131" spans="1:12" x14ac:dyDescent="0.2">
      <c r="A131" t="s">
        <v>2641</v>
      </c>
      <c r="B131" t="s">
        <v>704</v>
      </c>
      <c r="C131">
        <v>0</v>
      </c>
      <c r="D131">
        <v>13101</v>
      </c>
      <c r="E131">
        <v>2163</v>
      </c>
      <c r="F131">
        <v>0</v>
      </c>
      <c r="G131">
        <v>0</v>
      </c>
      <c r="H131">
        <f>SUM(D130:E131)</f>
        <v>50680</v>
      </c>
      <c r="I131">
        <f>D131/$H130</f>
        <v>0.25850434096290448</v>
      </c>
      <c r="J131">
        <f>E131/$H130</f>
        <v>4.2679558011049723E-2</v>
      </c>
      <c r="K131">
        <f>ABS((I130+J130)-(I131+J131))</f>
        <v>0.39763220205209154</v>
      </c>
      <c r="L131">
        <f>IF(K130&lt;0.05,1,0)</f>
        <v>0</v>
      </c>
    </row>
    <row r="132" spans="1:12" x14ac:dyDescent="0.2">
      <c r="A132" t="s">
        <v>2642</v>
      </c>
      <c r="B132" t="s">
        <v>705</v>
      </c>
      <c r="C132">
        <v>0</v>
      </c>
      <c r="D132">
        <v>20857</v>
      </c>
      <c r="E132">
        <v>2190</v>
      </c>
      <c r="F132">
        <v>0</v>
      </c>
      <c r="G132">
        <v>1</v>
      </c>
      <c r="H132">
        <f>SUM(D132:E133)</f>
        <v>60125</v>
      </c>
      <c r="I132">
        <f>D132/$H132</f>
        <v>0.34689397089397089</v>
      </c>
      <c r="J132">
        <f>E132/$H132</f>
        <v>3.6424116424116422E-2</v>
      </c>
      <c r="K132">
        <f>ABS((I132+J132)-(I133+J133))</f>
        <v>0.23336382536382544</v>
      </c>
      <c r="L132">
        <f>IF(K132&lt;0.05,1,0)</f>
        <v>0</v>
      </c>
    </row>
    <row r="133" spans="1:12" x14ac:dyDescent="0.2">
      <c r="A133" t="s">
        <v>2642</v>
      </c>
      <c r="B133" t="s">
        <v>449</v>
      </c>
      <c r="C133">
        <v>1</v>
      </c>
      <c r="D133">
        <v>30634</v>
      </c>
      <c r="E133">
        <v>6444</v>
      </c>
      <c r="F133">
        <v>1</v>
      </c>
      <c r="G133">
        <v>0</v>
      </c>
      <c r="H133">
        <f>SUM(D132:E133)</f>
        <v>60125</v>
      </c>
      <c r="I133">
        <f>D133/$H132</f>
        <v>0.50950519750519752</v>
      </c>
      <c r="J133">
        <f>E133/$H132</f>
        <v>0.10717671517671518</v>
      </c>
      <c r="K133">
        <f>ABS((I132+J132)-(I133+J133))</f>
        <v>0.23336382536382544</v>
      </c>
      <c r="L133">
        <f>IF(K132&lt;0.05,1,0)</f>
        <v>0</v>
      </c>
    </row>
    <row r="134" spans="1:12" x14ac:dyDescent="0.2">
      <c r="A134" t="s">
        <v>2502</v>
      </c>
      <c r="B134" t="s">
        <v>451</v>
      </c>
      <c r="C134">
        <v>1</v>
      </c>
      <c r="D134">
        <v>33452</v>
      </c>
      <c r="E134">
        <v>726</v>
      </c>
      <c r="F134">
        <v>0</v>
      </c>
      <c r="G134">
        <v>1</v>
      </c>
      <c r="H134">
        <f>SUM(D134:E135)</f>
        <v>58746</v>
      </c>
      <c r="I134">
        <f>D134/$H134</f>
        <v>0.56943451469036188</v>
      </c>
      <c r="J134">
        <f>E134/$H134</f>
        <v>1.2358288223879072E-2</v>
      </c>
      <c r="K134">
        <f>ABS((I134+J134)-(I135+J135))</f>
        <v>0.16358560582848192</v>
      </c>
      <c r="L134">
        <f>IF(K134&lt;0.05,1,0)</f>
        <v>0</v>
      </c>
    </row>
    <row r="135" spans="1:12" x14ac:dyDescent="0.2">
      <c r="A135" t="s">
        <v>2502</v>
      </c>
      <c r="B135" t="s">
        <v>937</v>
      </c>
      <c r="C135">
        <v>0</v>
      </c>
      <c r="D135">
        <v>23094</v>
      </c>
      <c r="E135">
        <v>1474</v>
      </c>
      <c r="F135">
        <v>0</v>
      </c>
      <c r="G135">
        <v>0</v>
      </c>
      <c r="H135">
        <f>SUM(D134:E135)</f>
        <v>58746</v>
      </c>
      <c r="I135">
        <f>D135/$H134</f>
        <v>0.39311612705545912</v>
      </c>
      <c r="J135">
        <f>E135/$H134</f>
        <v>2.5091070030299936E-2</v>
      </c>
      <c r="K135">
        <f>ABS((I134+J134)-(I135+J135))</f>
        <v>0.16358560582848192</v>
      </c>
      <c r="L135">
        <f>IF(K134&lt;0.05,1,0)</f>
        <v>0</v>
      </c>
    </row>
    <row r="136" spans="1:12" x14ac:dyDescent="0.2">
      <c r="A136" t="s">
        <v>2562</v>
      </c>
      <c r="B136" t="s">
        <v>942</v>
      </c>
      <c r="C136">
        <v>0</v>
      </c>
      <c r="D136">
        <v>24194</v>
      </c>
      <c r="E136">
        <v>2159</v>
      </c>
      <c r="F136">
        <v>0</v>
      </c>
      <c r="G136">
        <v>1</v>
      </c>
      <c r="H136">
        <f>SUM(D136:E137)</f>
        <v>60773</v>
      </c>
      <c r="I136">
        <f>D136/$H136</f>
        <v>0.39810442137133267</v>
      </c>
      <c r="J136">
        <f>E136/$H136</f>
        <v>3.5525644611916478E-2</v>
      </c>
      <c r="K136">
        <f>ABS((I136+J136)-(I137+J137))</f>
        <v>0.13273986803350168</v>
      </c>
      <c r="L136">
        <f>IF(K136&lt;0.05,1,0)</f>
        <v>0</v>
      </c>
    </row>
    <row r="137" spans="1:12" x14ac:dyDescent="0.2">
      <c r="A137" t="s">
        <v>2562</v>
      </c>
      <c r="B137" t="s">
        <v>943</v>
      </c>
      <c r="C137">
        <v>1</v>
      </c>
      <c r="D137">
        <v>28514</v>
      </c>
      <c r="E137">
        <v>5906</v>
      </c>
      <c r="F137">
        <v>0</v>
      </c>
      <c r="G137">
        <v>0</v>
      </c>
      <c r="H137">
        <f>SUM(D136:E137)</f>
        <v>60773</v>
      </c>
      <c r="I137">
        <f>D137/$H136</f>
        <v>0.46918861994635774</v>
      </c>
      <c r="J137">
        <f>E137/$H136</f>
        <v>9.7181314070393099E-2</v>
      </c>
      <c r="K137">
        <f>ABS((I136+J136)-(I137+J137))</f>
        <v>0.13273986803350168</v>
      </c>
      <c r="L137">
        <f>IF(K136&lt;0.05,1,0)</f>
        <v>0</v>
      </c>
    </row>
    <row r="138" spans="1:12" x14ac:dyDescent="0.2">
      <c r="A138" t="s">
        <v>2581</v>
      </c>
      <c r="B138" t="s">
        <v>944</v>
      </c>
      <c r="C138">
        <v>0</v>
      </c>
      <c r="D138">
        <v>27157</v>
      </c>
      <c r="E138">
        <v>1401</v>
      </c>
      <c r="F138">
        <v>0</v>
      </c>
      <c r="G138">
        <v>1</v>
      </c>
      <c r="H138">
        <f>SUM(D138:E139)</f>
        <v>71174</v>
      </c>
      <c r="I138">
        <f>D138/$H138</f>
        <v>0.38155787225672294</v>
      </c>
      <c r="J138">
        <f>E138/$H138</f>
        <v>1.9684154326017927E-2</v>
      </c>
      <c r="K138">
        <f>ABS((I138+J138)-(I139+J139))</f>
        <v>0.19751594683451823</v>
      </c>
      <c r="L138">
        <f>IF(K138&lt;0.05,1,0)</f>
        <v>0</v>
      </c>
    </row>
    <row r="139" spans="1:12" x14ac:dyDescent="0.2">
      <c r="A139" t="s">
        <v>2581</v>
      </c>
      <c r="B139" t="s">
        <v>462</v>
      </c>
      <c r="C139">
        <v>1</v>
      </c>
      <c r="D139">
        <v>34386</v>
      </c>
      <c r="E139">
        <v>8230</v>
      </c>
      <c r="F139">
        <v>1</v>
      </c>
      <c r="G139">
        <v>0</v>
      </c>
      <c r="H139">
        <f>SUM(D138:E139)</f>
        <v>71174</v>
      </c>
      <c r="I139">
        <f>D139/$H138</f>
        <v>0.48312586056706103</v>
      </c>
      <c r="J139">
        <f>E139/$H138</f>
        <v>0.1156321128501981</v>
      </c>
      <c r="K139">
        <f>ABS((I138+J138)-(I139+J139))</f>
        <v>0.19751594683451823</v>
      </c>
      <c r="L139">
        <f>IF(K138&lt;0.05,1,0)</f>
        <v>0</v>
      </c>
    </row>
    <row r="140" spans="1:12" x14ac:dyDescent="0.2">
      <c r="A140" t="s">
        <v>2565</v>
      </c>
      <c r="B140" t="s">
        <v>468</v>
      </c>
      <c r="C140">
        <v>1</v>
      </c>
      <c r="D140">
        <v>28272</v>
      </c>
      <c r="E140">
        <v>3894</v>
      </c>
      <c r="F140">
        <v>1</v>
      </c>
      <c r="G140">
        <v>1</v>
      </c>
      <c r="H140">
        <f>SUM(D140:E141)</f>
        <v>50100</v>
      </c>
      <c r="I140">
        <f>D140/$H140</f>
        <v>0.56431137724550895</v>
      </c>
      <c r="J140">
        <f>E140/$H140</f>
        <v>7.7724550898203598E-2</v>
      </c>
      <c r="K140">
        <f>ABS((I140+J140)-(I141+J141))</f>
        <v>0.28407185628742515</v>
      </c>
      <c r="L140">
        <f>IF(K140&lt;0.05,1,0)</f>
        <v>0</v>
      </c>
    </row>
    <row r="141" spans="1:12" x14ac:dyDescent="0.2">
      <c r="A141" t="s">
        <v>2565</v>
      </c>
      <c r="B141" t="s">
        <v>945</v>
      </c>
      <c r="C141">
        <v>0</v>
      </c>
      <c r="D141">
        <v>17307</v>
      </c>
      <c r="E141">
        <v>627</v>
      </c>
      <c r="F141">
        <v>0</v>
      </c>
      <c r="G141">
        <v>0</v>
      </c>
      <c r="H141">
        <f>SUM(D140:E141)</f>
        <v>50100</v>
      </c>
      <c r="I141">
        <f>D141/$H140</f>
        <v>0.3454491017964072</v>
      </c>
      <c r="J141">
        <f>E141/$H140</f>
        <v>1.251497005988024E-2</v>
      </c>
      <c r="K141">
        <f>ABS((I140+J140)-(I141+J141))</f>
        <v>0.28407185628742515</v>
      </c>
      <c r="L141">
        <f>IF(K140&lt;0.05,1,0)</f>
        <v>0</v>
      </c>
    </row>
    <row r="142" spans="1:12" x14ac:dyDescent="0.2">
      <c r="A142" t="s">
        <v>2600</v>
      </c>
      <c r="B142" t="s">
        <v>473</v>
      </c>
      <c r="C142">
        <v>1</v>
      </c>
      <c r="D142">
        <v>30802</v>
      </c>
      <c r="E142">
        <v>7533</v>
      </c>
      <c r="F142">
        <v>1</v>
      </c>
      <c r="G142">
        <v>1</v>
      </c>
      <c r="H142">
        <f>SUM(D142:E143)</f>
        <v>52288</v>
      </c>
      <c r="I142">
        <f>D142/$H142</f>
        <v>0.58908353733170138</v>
      </c>
      <c r="J142">
        <f>E142/$H142</f>
        <v>0.14406747246022031</v>
      </c>
      <c r="K142">
        <f>ABS((I142+J142)-(I143+J143))</f>
        <v>0.46630201958384337</v>
      </c>
      <c r="L142">
        <f>IF(K142&lt;0.05,1,0)</f>
        <v>0</v>
      </c>
    </row>
    <row r="143" spans="1:12" x14ac:dyDescent="0.2">
      <c r="A143" t="s">
        <v>2600</v>
      </c>
      <c r="B143" t="s">
        <v>946</v>
      </c>
      <c r="C143">
        <v>0</v>
      </c>
      <c r="D143">
        <v>13555</v>
      </c>
      <c r="E143">
        <v>398</v>
      </c>
      <c r="F143">
        <v>0</v>
      </c>
      <c r="G143">
        <v>0</v>
      </c>
      <c r="H143">
        <f>SUM(D142:E143)</f>
        <v>52288</v>
      </c>
      <c r="I143">
        <f>D143/$H142</f>
        <v>0.25923730110159121</v>
      </c>
      <c r="J143">
        <f>E143/$H142</f>
        <v>7.6116891064871477E-3</v>
      </c>
      <c r="K143">
        <f>ABS((I142+J142)-(I143+J143))</f>
        <v>0.46630201958384337</v>
      </c>
      <c r="L143">
        <f>IF(K142&lt;0.05,1,0)</f>
        <v>0</v>
      </c>
    </row>
    <row r="144" spans="1:12" x14ac:dyDescent="0.2">
      <c r="A144" t="s">
        <v>2601</v>
      </c>
      <c r="B144" t="s">
        <v>951</v>
      </c>
      <c r="C144">
        <v>1</v>
      </c>
      <c r="D144">
        <v>27738</v>
      </c>
      <c r="E144">
        <v>3139</v>
      </c>
      <c r="F144">
        <v>0</v>
      </c>
      <c r="G144">
        <v>1</v>
      </c>
      <c r="H144">
        <f>SUM(D144:E145)</f>
        <v>56130</v>
      </c>
      <c r="I144">
        <f>D144/$H144</f>
        <v>0.49417423837520041</v>
      </c>
      <c r="J144">
        <f>E144/$H144</f>
        <v>5.5923748441118831E-2</v>
      </c>
      <c r="K144">
        <f>ABS((I144+J144)-(I145+J145))</f>
        <v>0.10019597363263855</v>
      </c>
      <c r="L144">
        <f>IF(K144&lt;0.05,1,0)</f>
        <v>0</v>
      </c>
    </row>
    <row r="145" spans="1:12" x14ac:dyDescent="0.2">
      <c r="A145" t="s">
        <v>2601</v>
      </c>
      <c r="B145" t="s">
        <v>952</v>
      </c>
      <c r="C145">
        <v>0</v>
      </c>
      <c r="D145">
        <v>19262</v>
      </c>
      <c r="E145">
        <v>5991</v>
      </c>
      <c r="F145">
        <v>0</v>
      </c>
      <c r="G145">
        <v>0</v>
      </c>
      <c r="H145">
        <f>SUM(D144:E145)</f>
        <v>56130</v>
      </c>
      <c r="I145">
        <f>D145/$H144</f>
        <v>0.34316764653482984</v>
      </c>
      <c r="J145">
        <f>E145/$H144</f>
        <v>0.10673436664885089</v>
      </c>
      <c r="K145">
        <f>ABS((I144+J144)-(I145+J145))</f>
        <v>0.10019597363263855</v>
      </c>
      <c r="L145">
        <f>IF(K144&lt;0.05,1,0)</f>
        <v>0</v>
      </c>
    </row>
    <row r="146" spans="1:12" x14ac:dyDescent="0.2">
      <c r="A146" t="s">
        <v>2584</v>
      </c>
      <c r="B146" t="s">
        <v>485</v>
      </c>
      <c r="C146">
        <v>0</v>
      </c>
      <c r="D146">
        <v>21642</v>
      </c>
      <c r="E146">
        <v>1967</v>
      </c>
      <c r="F146">
        <v>1</v>
      </c>
      <c r="G146">
        <v>1</v>
      </c>
      <c r="H146">
        <f>SUM(D146:E147)</f>
        <v>51990</v>
      </c>
      <c r="I146">
        <f>D146/$H146</f>
        <v>0.41627236006924406</v>
      </c>
      <c r="J146">
        <f>E146/$H146</f>
        <v>3.7834198884400844E-2</v>
      </c>
      <c r="K146">
        <f>ABS((I146+J146)-(I147+J147))</f>
        <v>9.1786882092710131E-2</v>
      </c>
      <c r="L146">
        <f>IF(K146&lt;0.05,1,0)</f>
        <v>0</v>
      </c>
    </row>
    <row r="147" spans="1:12" x14ac:dyDescent="0.2">
      <c r="A147" t="s">
        <v>2584</v>
      </c>
      <c r="B147" t="s">
        <v>955</v>
      </c>
      <c r="C147">
        <v>1</v>
      </c>
      <c r="D147">
        <v>22241</v>
      </c>
      <c r="E147">
        <v>6140</v>
      </c>
      <c r="F147">
        <v>0</v>
      </c>
      <c r="G147">
        <v>0</v>
      </c>
      <c r="H147">
        <f>SUM(D146:E147)</f>
        <v>51990</v>
      </c>
      <c r="I147">
        <f>D147/$H146</f>
        <v>0.42779380650125026</v>
      </c>
      <c r="J147">
        <f>E147/$H146</f>
        <v>0.11809963454510483</v>
      </c>
      <c r="K147">
        <f>ABS((I146+J146)-(I147+J147))</f>
        <v>9.1786882092710131E-2</v>
      </c>
      <c r="L147">
        <f>IF(K146&lt;0.05,1,0)</f>
        <v>0</v>
      </c>
    </row>
    <row r="148" spans="1:12" x14ac:dyDescent="0.2">
      <c r="A148" t="s">
        <v>2566</v>
      </c>
      <c r="B148" t="s">
        <v>74</v>
      </c>
      <c r="C148">
        <v>0</v>
      </c>
      <c r="D148">
        <v>26351</v>
      </c>
      <c r="E148">
        <v>2795</v>
      </c>
      <c r="F148">
        <v>0</v>
      </c>
      <c r="G148">
        <v>1</v>
      </c>
      <c r="H148">
        <f>SUM(D148:E149)</f>
        <v>59706</v>
      </c>
      <c r="I148">
        <f>D148/$H148</f>
        <v>0.4413459283824071</v>
      </c>
      <c r="J148">
        <f>E148/$H148</f>
        <v>4.681271563996918E-2</v>
      </c>
      <c r="K148">
        <f>ABS((I148+J148)-(I149+J149))</f>
        <v>2.3682711955247404E-2</v>
      </c>
      <c r="L148">
        <f>IF(K148&lt;0.05,1,0)</f>
        <v>1</v>
      </c>
    </row>
    <row r="149" spans="1:12" x14ac:dyDescent="0.2">
      <c r="A149" t="s">
        <v>2566</v>
      </c>
      <c r="B149" t="s">
        <v>487</v>
      </c>
      <c r="C149">
        <v>1</v>
      </c>
      <c r="D149">
        <v>24359</v>
      </c>
      <c r="E149">
        <v>6201</v>
      </c>
      <c r="F149">
        <v>1</v>
      </c>
      <c r="G149">
        <v>0</v>
      </c>
      <c r="H149">
        <f>SUM(D148:E149)</f>
        <v>59706</v>
      </c>
      <c r="I149">
        <f>D149/$H148</f>
        <v>0.40798244732522693</v>
      </c>
      <c r="J149">
        <f>E149/$H148</f>
        <v>0.10385890865239675</v>
      </c>
      <c r="K149">
        <f>ABS((I148+J148)-(I149+J149))</f>
        <v>2.3682711955247404E-2</v>
      </c>
      <c r="L149">
        <f>IF(K148&lt;0.05,1,0)</f>
        <v>1</v>
      </c>
    </row>
    <row r="150" spans="1:12" x14ac:dyDescent="0.2">
      <c r="A150" t="s">
        <v>2602</v>
      </c>
      <c r="B150" t="s">
        <v>957</v>
      </c>
      <c r="C150">
        <v>0</v>
      </c>
      <c r="D150">
        <v>12020</v>
      </c>
      <c r="E150">
        <v>1377</v>
      </c>
      <c r="F150">
        <v>0</v>
      </c>
      <c r="G150">
        <v>1</v>
      </c>
      <c r="H150">
        <f>SUM(D150:E151)</f>
        <v>51669</v>
      </c>
      <c r="I150">
        <f>D150/$H150</f>
        <v>0.23263465520911958</v>
      </c>
      <c r="J150">
        <f>E150/$H150</f>
        <v>2.6650409336352553E-2</v>
      </c>
      <c r="K150">
        <f>ABS((I150+J150)-(I151+J151))</f>
        <v>0.48142987090905581</v>
      </c>
      <c r="L150">
        <f>IF(K150&lt;0.05,1,0)</f>
        <v>0</v>
      </c>
    </row>
    <row r="151" spans="1:12" x14ac:dyDescent="0.2">
      <c r="A151" t="s">
        <v>2602</v>
      </c>
      <c r="B151" t="s">
        <v>495</v>
      </c>
      <c r="C151">
        <v>1</v>
      </c>
      <c r="D151">
        <v>31455</v>
      </c>
      <c r="E151">
        <v>6817</v>
      </c>
      <c r="F151">
        <v>1</v>
      </c>
      <c r="G151">
        <v>0</v>
      </c>
      <c r="H151">
        <f>SUM(D150:E151)</f>
        <v>51669</v>
      </c>
      <c r="I151">
        <f>D151/$H150</f>
        <v>0.60877895836962204</v>
      </c>
      <c r="J151">
        <f>E151/$H150</f>
        <v>0.13193597708490584</v>
      </c>
      <c r="K151">
        <f>ABS((I150+J150)-(I151+J151))</f>
        <v>0.48142987090905581</v>
      </c>
      <c r="L151">
        <f>IF(K150&lt;0.05,1,0)</f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8632-6B0A-F34F-AB64-19EB934E1B32}">
  <sheetPr>
    <tabColor theme="5" tint="-0.249977111117893"/>
  </sheetPr>
  <dimension ref="A1:L77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1.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728</v>
      </c>
      <c r="C2">
        <v>0</v>
      </c>
      <c r="D2">
        <v>53790</v>
      </c>
      <c r="E2">
        <v>0</v>
      </c>
      <c r="F2">
        <v>0</v>
      </c>
      <c r="G2">
        <v>1</v>
      </c>
      <c r="H2">
        <f>SUM(D2:E3)</f>
        <v>124807</v>
      </c>
      <c r="I2">
        <f>D2/$H2</f>
        <v>0.43098544152170953</v>
      </c>
      <c r="J2">
        <f>E2/$H2</f>
        <v>0</v>
      </c>
      <c r="K2">
        <f>ABS((I2+J2)-(I3+J3))</f>
        <v>0.13802911695658099</v>
      </c>
      <c r="L2">
        <f>IF(K2&lt;0.05,1,0)</f>
        <v>0</v>
      </c>
    </row>
    <row r="3" spans="1:12" x14ac:dyDescent="0.2">
      <c r="A3" t="s">
        <v>2421</v>
      </c>
      <c r="B3" t="s">
        <v>960</v>
      </c>
      <c r="C3">
        <v>1</v>
      </c>
      <c r="D3">
        <v>60586</v>
      </c>
      <c r="E3">
        <v>10431</v>
      </c>
      <c r="F3">
        <v>0</v>
      </c>
      <c r="G3">
        <v>0</v>
      </c>
      <c r="H3">
        <f>SUM(D2:E3)</f>
        <v>124807</v>
      </c>
      <c r="I3">
        <f>D3/$H2</f>
        <v>0.48543751552396902</v>
      </c>
      <c r="J3">
        <f>E3/$H2</f>
        <v>8.3577042954321473E-2</v>
      </c>
      <c r="K3">
        <f>ABS((I2+J2)-(I3+J3))</f>
        <v>0.13802911695658099</v>
      </c>
      <c r="L3">
        <f>IF(K2&lt;0.05,1,0)</f>
        <v>0</v>
      </c>
    </row>
    <row r="4" spans="1:12" x14ac:dyDescent="0.2">
      <c r="A4" t="s">
        <v>2422</v>
      </c>
      <c r="B4" t="s">
        <v>961</v>
      </c>
      <c r="C4">
        <v>0</v>
      </c>
      <c r="D4">
        <v>52861</v>
      </c>
      <c r="E4">
        <v>1291</v>
      </c>
      <c r="F4">
        <v>0</v>
      </c>
      <c r="G4">
        <v>1</v>
      </c>
      <c r="H4">
        <f>SUM(D4:E5)</f>
        <v>120206</v>
      </c>
      <c r="I4">
        <f>D4/$H4</f>
        <v>0.43975342329001882</v>
      </c>
      <c r="J4">
        <f>E4/$H4</f>
        <v>1.0739896510989468E-2</v>
      </c>
      <c r="K4">
        <f>ABS((I4+J4)-(I5+J5))</f>
        <v>9.9013360397983474E-2</v>
      </c>
      <c r="L4">
        <f>IF(K4&lt;0.05,1,0)</f>
        <v>0</v>
      </c>
    </row>
    <row r="5" spans="1:12" x14ac:dyDescent="0.2">
      <c r="A5" t="s">
        <v>2422</v>
      </c>
      <c r="B5" t="s">
        <v>21</v>
      </c>
      <c r="C5">
        <v>1</v>
      </c>
      <c r="D5">
        <v>57621</v>
      </c>
      <c r="E5">
        <v>8433</v>
      </c>
      <c r="F5">
        <v>1</v>
      </c>
      <c r="G5">
        <v>0</v>
      </c>
      <c r="H5">
        <f>SUM(D4:E5)</f>
        <v>120206</v>
      </c>
      <c r="I5">
        <f>D5/$H4</f>
        <v>0.47935211220737733</v>
      </c>
      <c r="J5">
        <f>E5/$H4</f>
        <v>7.0154567991614389E-2</v>
      </c>
      <c r="K5">
        <f>ABS((I4+J4)-(I5+J5))</f>
        <v>9.9013360397983474E-2</v>
      </c>
      <c r="L5">
        <f>IF(K4&lt;0.05,1,0)</f>
        <v>0</v>
      </c>
    </row>
    <row r="6" spans="1:12" x14ac:dyDescent="0.2">
      <c r="A6" t="s">
        <v>2423</v>
      </c>
      <c r="B6" t="s">
        <v>962</v>
      </c>
      <c r="C6">
        <v>1</v>
      </c>
      <c r="D6">
        <v>46967</v>
      </c>
      <c r="E6">
        <v>2193</v>
      </c>
      <c r="F6">
        <v>0</v>
      </c>
      <c r="G6">
        <v>1</v>
      </c>
      <c r="H6">
        <f>SUM(D6:E7)</f>
        <v>95324</v>
      </c>
      <c r="I6">
        <f>D6/$H6</f>
        <v>0.49270907641307543</v>
      </c>
      <c r="J6">
        <f>E6/$H6</f>
        <v>2.3005748814569259E-2</v>
      </c>
      <c r="K6">
        <f>ABS((I6+J6)-(I7+J7))</f>
        <v>3.1429650455289337E-2</v>
      </c>
      <c r="L6">
        <f>IF(K6&lt;0.05,1,0)</f>
        <v>1</v>
      </c>
    </row>
    <row r="7" spans="1:12" x14ac:dyDescent="0.2">
      <c r="A7" t="s">
        <v>2423</v>
      </c>
      <c r="B7" t="s">
        <v>182</v>
      </c>
      <c r="C7">
        <v>0</v>
      </c>
      <c r="D7">
        <v>40195</v>
      </c>
      <c r="E7">
        <v>5969</v>
      </c>
      <c r="F7">
        <v>0</v>
      </c>
      <c r="G7">
        <v>0</v>
      </c>
      <c r="H7">
        <f>SUM(D6:E7)</f>
        <v>95324</v>
      </c>
      <c r="I7">
        <f>D7/$H6</f>
        <v>0.42166715622508499</v>
      </c>
      <c r="J7">
        <f>E7/$H6</f>
        <v>6.2618018547270365E-2</v>
      </c>
      <c r="K7">
        <f>ABS((I6+J6)-(I7+J7))</f>
        <v>3.1429650455289337E-2</v>
      </c>
      <c r="L7">
        <f>IF(K6&lt;0.05,1,0)</f>
        <v>1</v>
      </c>
    </row>
    <row r="8" spans="1:12" x14ac:dyDescent="0.2">
      <c r="A8" t="s">
        <v>2424</v>
      </c>
      <c r="B8" t="s">
        <v>964</v>
      </c>
      <c r="C8">
        <v>0</v>
      </c>
      <c r="D8">
        <v>47294</v>
      </c>
      <c r="E8">
        <v>1837</v>
      </c>
      <c r="F8">
        <v>0</v>
      </c>
      <c r="G8">
        <v>1</v>
      </c>
      <c r="H8">
        <f>SUM(D8:E9)</f>
        <v>101898</v>
      </c>
      <c r="I8">
        <f>D8/$H8</f>
        <v>0.46413079746413077</v>
      </c>
      <c r="J8">
        <f>E8/$H8</f>
        <v>1.8027831753321951E-2</v>
      </c>
      <c r="K8">
        <f>ABS((I8+J8)-(I9+J9))</f>
        <v>3.5682741565094489E-2</v>
      </c>
      <c r="L8">
        <f>IF(K8&lt;0.05,1,0)</f>
        <v>1</v>
      </c>
    </row>
    <row r="9" spans="1:12" x14ac:dyDescent="0.2">
      <c r="A9" t="s">
        <v>2424</v>
      </c>
      <c r="B9" t="s">
        <v>27</v>
      </c>
      <c r="C9">
        <v>1</v>
      </c>
      <c r="D9">
        <v>46143</v>
      </c>
      <c r="E9">
        <v>6624</v>
      </c>
      <c r="F9">
        <v>1</v>
      </c>
      <c r="G9">
        <v>0</v>
      </c>
      <c r="H9">
        <f>SUM(D8:E9)</f>
        <v>101898</v>
      </c>
      <c r="I9">
        <f>D9/$H8</f>
        <v>0.45283518812930579</v>
      </c>
      <c r="J9">
        <f>E9/$H8</f>
        <v>6.500618265324147E-2</v>
      </c>
      <c r="K9">
        <f>ABS((I8+J8)-(I9+J9))</f>
        <v>3.5682741565094489E-2</v>
      </c>
      <c r="L9">
        <f>IF(K8&lt;0.05,1,0)</f>
        <v>1</v>
      </c>
    </row>
    <row r="10" spans="1:12" x14ac:dyDescent="0.2">
      <c r="A10" t="s">
        <v>2531</v>
      </c>
      <c r="B10" t="s">
        <v>738</v>
      </c>
      <c r="C10">
        <v>1</v>
      </c>
      <c r="D10">
        <v>65673</v>
      </c>
      <c r="E10">
        <v>2354</v>
      </c>
      <c r="F10">
        <v>1</v>
      </c>
      <c r="G10">
        <v>1</v>
      </c>
      <c r="H10">
        <f>SUM(D10:E11)</f>
        <v>122900</v>
      </c>
      <c r="I10">
        <f>D10/$H10</f>
        <v>0.53436126932465422</v>
      </c>
      <c r="J10">
        <f>E10/$H10</f>
        <v>1.9153783563873067E-2</v>
      </c>
      <c r="K10">
        <f>ABS((I10+J10)-(I11+J11))</f>
        <v>0.10703010577705457</v>
      </c>
      <c r="L10">
        <f>IF(K10&lt;0.05,1,0)</f>
        <v>0</v>
      </c>
    </row>
    <row r="11" spans="1:12" x14ac:dyDescent="0.2">
      <c r="A11" t="s">
        <v>2531</v>
      </c>
      <c r="B11" t="s">
        <v>29</v>
      </c>
      <c r="C11">
        <v>0</v>
      </c>
      <c r="D11">
        <v>49411</v>
      </c>
      <c r="E11">
        <v>5462</v>
      </c>
      <c r="F11">
        <v>0</v>
      </c>
      <c r="G11">
        <v>0</v>
      </c>
      <c r="H11">
        <f>SUM(D10:E11)</f>
        <v>122900</v>
      </c>
      <c r="I11">
        <f>D11/$H10</f>
        <v>0.40204231082180636</v>
      </c>
      <c r="J11">
        <f>E11/$H10</f>
        <v>4.4442636289666396E-2</v>
      </c>
      <c r="K11">
        <f>ABS((I10+J10)-(I11+J11))</f>
        <v>0.10703010577705457</v>
      </c>
      <c r="L11">
        <f>IF(K10&lt;0.05,1,0)</f>
        <v>0</v>
      </c>
    </row>
    <row r="12" spans="1:12" x14ac:dyDescent="0.2">
      <c r="A12" t="s">
        <v>2425</v>
      </c>
      <c r="B12" t="s">
        <v>966</v>
      </c>
      <c r="C12">
        <v>1</v>
      </c>
      <c r="D12">
        <v>53630</v>
      </c>
      <c r="E12">
        <v>1574</v>
      </c>
      <c r="F12">
        <v>0</v>
      </c>
      <c r="G12">
        <v>1</v>
      </c>
      <c r="H12">
        <f>SUM(D12:E13)</f>
        <v>108600</v>
      </c>
      <c r="I12">
        <f>D12/$H12</f>
        <v>0.49383057090239413</v>
      </c>
      <c r="J12">
        <f>E12/$H12</f>
        <v>1.4493554327808472E-2</v>
      </c>
      <c r="K12">
        <f>ABS((I12+J12)-(I13+J13))</f>
        <v>1.6648250460405245E-2</v>
      </c>
      <c r="L12">
        <f>IF(K12&lt;0.05,1,0)</f>
        <v>1</v>
      </c>
    </row>
    <row r="13" spans="1:12" x14ac:dyDescent="0.2">
      <c r="A13" t="s">
        <v>2425</v>
      </c>
      <c r="B13" t="s">
        <v>32</v>
      </c>
      <c r="C13">
        <v>0</v>
      </c>
      <c r="D13">
        <v>47510</v>
      </c>
      <c r="E13">
        <v>5886</v>
      </c>
      <c r="F13">
        <v>1</v>
      </c>
      <c r="G13">
        <v>0</v>
      </c>
      <c r="H13">
        <f>SUM(D12:E13)</f>
        <v>108600</v>
      </c>
      <c r="I13">
        <f>D13/$H12</f>
        <v>0.43747697974217309</v>
      </c>
      <c r="J13">
        <f>E13/$H12</f>
        <v>5.4198895027624309E-2</v>
      </c>
      <c r="K13">
        <f>ABS((I12+J12)-(I13+J13))</f>
        <v>1.6648250460405245E-2</v>
      </c>
      <c r="L13">
        <f>IF(K12&lt;0.05,1,0)</f>
        <v>1</v>
      </c>
    </row>
    <row r="14" spans="1:12" x14ac:dyDescent="0.2">
      <c r="A14" t="s">
        <v>2426</v>
      </c>
      <c r="B14" t="s">
        <v>967</v>
      </c>
      <c r="C14">
        <v>1</v>
      </c>
      <c r="D14">
        <v>60969</v>
      </c>
      <c r="E14">
        <v>1708</v>
      </c>
      <c r="F14">
        <v>0</v>
      </c>
      <c r="G14">
        <v>1</v>
      </c>
      <c r="H14">
        <f>SUM(D14:E15)</f>
        <v>113752</v>
      </c>
      <c r="I14">
        <f>D14/$H14</f>
        <v>0.53598178493564952</v>
      </c>
      <c r="J14">
        <f>E14/$H14</f>
        <v>1.5015120613263943E-2</v>
      </c>
      <c r="K14">
        <f>ABS((I14+J14)-(I15+J15))</f>
        <v>0.1019938110978269</v>
      </c>
      <c r="L14">
        <f>IF(K14&lt;0.05,1,0)</f>
        <v>0</v>
      </c>
    </row>
    <row r="15" spans="1:12" x14ac:dyDescent="0.2">
      <c r="A15" t="s">
        <v>2426</v>
      </c>
      <c r="B15" t="s">
        <v>741</v>
      </c>
      <c r="C15">
        <v>0</v>
      </c>
      <c r="D15">
        <v>46115</v>
      </c>
      <c r="E15">
        <v>4960</v>
      </c>
      <c r="F15">
        <v>0</v>
      </c>
      <c r="G15">
        <v>0</v>
      </c>
      <c r="H15">
        <f>SUM(D14:E15)</f>
        <v>113752</v>
      </c>
      <c r="I15">
        <f>D15/$H14</f>
        <v>0.40539946550390321</v>
      </c>
      <c r="J15">
        <f>E15/$H14</f>
        <v>4.3603628947183344E-2</v>
      </c>
      <c r="K15">
        <f>ABS((I14+J14)-(I15+J15))</f>
        <v>0.1019938110978269</v>
      </c>
      <c r="L15">
        <f>IF(K14&lt;0.05,1,0)</f>
        <v>0</v>
      </c>
    </row>
    <row r="16" spans="1:12" x14ac:dyDescent="0.2">
      <c r="A16" t="s">
        <v>2427</v>
      </c>
      <c r="B16" t="s">
        <v>207</v>
      </c>
      <c r="C16">
        <v>1</v>
      </c>
      <c r="D16">
        <v>61784</v>
      </c>
      <c r="E16">
        <v>1240</v>
      </c>
      <c r="F16">
        <v>1</v>
      </c>
      <c r="G16">
        <v>1</v>
      </c>
      <c r="H16">
        <f>SUM(D16:E17)</f>
        <v>115512</v>
      </c>
      <c r="I16">
        <f>D16/$H16</f>
        <v>0.53487083593046614</v>
      </c>
      <c r="J16">
        <f>E16/$H16</f>
        <v>1.073481543043147E-2</v>
      </c>
      <c r="K16">
        <f>ABS((I16+J16)-(I17+J17))</f>
        <v>9.1211302721795118E-2</v>
      </c>
      <c r="L16">
        <f>IF(K16&lt;0.05,1,0)</f>
        <v>0</v>
      </c>
    </row>
    <row r="17" spans="1:12" x14ac:dyDescent="0.2">
      <c r="A17" t="s">
        <v>2427</v>
      </c>
      <c r="B17" t="s">
        <v>968</v>
      </c>
      <c r="C17">
        <v>0</v>
      </c>
      <c r="D17">
        <v>46719</v>
      </c>
      <c r="E17">
        <v>5769</v>
      </c>
      <c r="F17">
        <v>0</v>
      </c>
      <c r="G17">
        <v>0</v>
      </c>
      <c r="H17">
        <f>SUM(D16:E17)</f>
        <v>115512</v>
      </c>
      <c r="I17">
        <f>D17/$H16</f>
        <v>0.40445148555994181</v>
      </c>
      <c r="J17">
        <f>E17/$H16</f>
        <v>4.9942863079160606E-2</v>
      </c>
      <c r="K17">
        <f>ABS((I16+J16)-(I17+J17))</f>
        <v>9.1211302721795118E-2</v>
      </c>
      <c r="L17">
        <f>IF(K16&lt;0.05,1,0)</f>
        <v>0</v>
      </c>
    </row>
    <row r="18" spans="1:12" x14ac:dyDescent="0.2">
      <c r="A18" t="s">
        <v>2585</v>
      </c>
      <c r="B18" t="s">
        <v>606</v>
      </c>
      <c r="C18">
        <v>1</v>
      </c>
      <c r="D18">
        <v>70538</v>
      </c>
      <c r="E18">
        <v>2874</v>
      </c>
      <c r="F18">
        <v>1</v>
      </c>
      <c r="G18">
        <v>1</v>
      </c>
      <c r="H18">
        <f>SUM(D18:E19)</f>
        <v>118829</v>
      </c>
      <c r="I18">
        <f>D18/$H18</f>
        <v>0.59360930412609714</v>
      </c>
      <c r="J18">
        <f>E18/$H18</f>
        <v>2.4186015198310176E-2</v>
      </c>
      <c r="K18">
        <f>ABS((I18+J18)-(I19+J19))</f>
        <v>0.23559063864881469</v>
      </c>
      <c r="L18">
        <f>IF(K18&lt;0.05,1,0)</f>
        <v>0</v>
      </c>
    </row>
    <row r="19" spans="1:12" x14ac:dyDescent="0.2">
      <c r="A19" t="s">
        <v>2585</v>
      </c>
      <c r="B19" t="s">
        <v>2420</v>
      </c>
      <c r="C19">
        <v>0</v>
      </c>
      <c r="D19">
        <v>41095</v>
      </c>
      <c r="E19">
        <v>4322</v>
      </c>
      <c r="F19">
        <v>0</v>
      </c>
      <c r="G19">
        <v>0</v>
      </c>
      <c r="H19">
        <f>SUM(D18:E19)</f>
        <v>118829</v>
      </c>
      <c r="I19">
        <f>D19/$H18</f>
        <v>0.3458330878825876</v>
      </c>
      <c r="J19">
        <f>E19/$H18</f>
        <v>3.6371592793005073E-2</v>
      </c>
      <c r="K19">
        <f>ABS((I18+J18)-(I19+J19))</f>
        <v>0.23559063864881469</v>
      </c>
      <c r="L19">
        <f>IF(K18&lt;0.05,1,0)</f>
        <v>0</v>
      </c>
    </row>
    <row r="20" spans="1:12" x14ac:dyDescent="0.2">
      <c r="A20" t="s">
        <v>2532</v>
      </c>
      <c r="B20" t="s">
        <v>528</v>
      </c>
      <c r="C20">
        <v>1</v>
      </c>
      <c r="D20">
        <v>44706</v>
      </c>
      <c r="E20">
        <v>2262</v>
      </c>
      <c r="F20">
        <v>1</v>
      </c>
      <c r="G20">
        <v>1</v>
      </c>
      <c r="H20">
        <f>SUM(D20:E21)</f>
        <v>73070</v>
      </c>
      <c r="I20">
        <f>D20/$H20</f>
        <v>0.61182427808950324</v>
      </c>
      <c r="J20">
        <f>E20/$H20</f>
        <v>3.0956616942657725E-2</v>
      </c>
      <c r="K20">
        <f>ABS((I20+J20)-(I21+J21))</f>
        <v>0.28556179006432192</v>
      </c>
      <c r="L20">
        <f>IF(K20&lt;0.05,1,0)</f>
        <v>0</v>
      </c>
    </row>
    <row r="21" spans="1:12" x14ac:dyDescent="0.2">
      <c r="A21" t="s">
        <v>2532</v>
      </c>
      <c r="B21" t="s">
        <v>899</v>
      </c>
      <c r="C21">
        <v>0</v>
      </c>
      <c r="D21">
        <v>22729</v>
      </c>
      <c r="E21">
        <v>3373</v>
      </c>
      <c r="F21">
        <v>0</v>
      </c>
      <c r="G21">
        <v>0</v>
      </c>
      <c r="H21">
        <f>SUM(D20:E21)</f>
        <v>73070</v>
      </c>
      <c r="I21">
        <f>D21/$H20</f>
        <v>0.31105788969481318</v>
      </c>
      <c r="J21">
        <f>E21/$H20</f>
        <v>4.6161215273025864E-2</v>
      </c>
      <c r="K21">
        <f>ABS((I20+J20)-(I21+J21))</f>
        <v>0.28556179006432192</v>
      </c>
      <c r="L21">
        <f>IF(K20&lt;0.05,1,0)</f>
        <v>0</v>
      </c>
    </row>
    <row r="22" spans="1:12" x14ac:dyDescent="0.2">
      <c r="A22" t="s">
        <v>2433</v>
      </c>
      <c r="B22" t="s">
        <v>641</v>
      </c>
      <c r="C22">
        <v>1</v>
      </c>
      <c r="D22">
        <v>68041</v>
      </c>
      <c r="E22">
        <v>1279</v>
      </c>
      <c r="F22">
        <v>1</v>
      </c>
      <c r="G22">
        <v>1</v>
      </c>
      <c r="H22">
        <f>SUM(D22:E23)</f>
        <v>77140</v>
      </c>
      <c r="I22">
        <f>D22/$H22</f>
        <v>0.8820456313196785</v>
      </c>
      <c r="J22">
        <f>E22/$H22</f>
        <v>1.6580243712730102E-2</v>
      </c>
      <c r="K22">
        <f>ABS((I22+J22)-(I23+J23))</f>
        <v>0.7972517500648173</v>
      </c>
      <c r="L22">
        <f>IF(K22&lt;0.05,1,0)</f>
        <v>0</v>
      </c>
    </row>
    <row r="23" spans="1:12" x14ac:dyDescent="0.2">
      <c r="A23" t="s">
        <v>2433</v>
      </c>
      <c r="B23" t="s">
        <v>642</v>
      </c>
      <c r="C23">
        <v>0</v>
      </c>
      <c r="D23">
        <v>7117</v>
      </c>
      <c r="E23">
        <v>703</v>
      </c>
      <c r="F23">
        <v>0</v>
      </c>
      <c r="G23">
        <v>0</v>
      </c>
      <c r="H23">
        <f>SUM(D22:E23)</f>
        <v>77140</v>
      </c>
      <c r="I23">
        <f>D23/$H22</f>
        <v>9.226082447498056E-2</v>
      </c>
      <c r="J23">
        <f>E23/$H22</f>
        <v>9.1133004926108371E-3</v>
      </c>
      <c r="K23">
        <f>ABS((I22+J22)-(I23+J23))</f>
        <v>0.7972517500648173</v>
      </c>
      <c r="L23">
        <f>IF(K22&lt;0.05,1,0)</f>
        <v>0</v>
      </c>
    </row>
    <row r="24" spans="1:12" x14ac:dyDescent="0.2">
      <c r="A24" t="s">
        <v>2435</v>
      </c>
      <c r="B24" t="s">
        <v>76</v>
      </c>
      <c r="C24">
        <v>1</v>
      </c>
      <c r="D24">
        <v>31736</v>
      </c>
      <c r="E24">
        <v>1771</v>
      </c>
      <c r="F24">
        <v>0</v>
      </c>
      <c r="G24">
        <v>1</v>
      </c>
      <c r="H24">
        <f>SUM(D24:E25)</f>
        <v>65743</v>
      </c>
      <c r="I24">
        <f>D24/$H24</f>
        <v>0.48272819919991483</v>
      </c>
      <c r="J24">
        <f>E24/$H24</f>
        <v>2.6938229165082213E-2</v>
      </c>
      <c r="K24">
        <f>ABS((I24+J24)-(I25+J25))</f>
        <v>1.933285672999413E-2</v>
      </c>
      <c r="L24">
        <f>IF(K24&lt;0.05,1,0)</f>
        <v>1</v>
      </c>
    </row>
    <row r="25" spans="1:12" x14ac:dyDescent="0.2">
      <c r="A25" t="s">
        <v>2435</v>
      </c>
      <c r="B25" t="s">
        <v>77</v>
      </c>
      <c r="C25">
        <v>0</v>
      </c>
      <c r="D25">
        <v>28453</v>
      </c>
      <c r="E25">
        <v>3783</v>
      </c>
      <c r="F25">
        <v>1</v>
      </c>
      <c r="G25">
        <v>0</v>
      </c>
      <c r="H25">
        <f>SUM(D24:E25)</f>
        <v>65743</v>
      </c>
      <c r="I25">
        <f>D25/$H24</f>
        <v>0.43279132379112606</v>
      </c>
      <c r="J25">
        <f>E25/$H24</f>
        <v>5.7542247843876917E-2</v>
      </c>
      <c r="K25">
        <f>ABS((I24+J24)-(I25+J25))</f>
        <v>1.933285672999413E-2</v>
      </c>
      <c r="L25">
        <f>IF(K24&lt;0.05,1,0)</f>
        <v>1</v>
      </c>
    </row>
    <row r="26" spans="1:12" x14ac:dyDescent="0.2">
      <c r="A26" t="s">
        <v>2436</v>
      </c>
      <c r="B26" t="s">
        <v>78</v>
      </c>
      <c r="C26">
        <v>1</v>
      </c>
      <c r="D26">
        <v>43429</v>
      </c>
      <c r="E26">
        <v>1566</v>
      </c>
      <c r="F26">
        <v>1</v>
      </c>
      <c r="G26">
        <v>1</v>
      </c>
      <c r="H26">
        <f>SUM(D26:E27)</f>
        <v>63079</v>
      </c>
      <c r="I26">
        <f>D26/$H26</f>
        <v>0.68848586692877189</v>
      </c>
      <c r="J26">
        <f>E26/$H26</f>
        <v>2.482601182643986E-2</v>
      </c>
      <c r="K26">
        <f>ABS((I26+J26)-(I27+J27))</f>
        <v>0.42662375751042347</v>
      </c>
      <c r="L26">
        <f>IF(K26&lt;0.05,1,0)</f>
        <v>0</v>
      </c>
    </row>
    <row r="27" spans="1:12" x14ac:dyDescent="0.2">
      <c r="A27" t="s">
        <v>2436</v>
      </c>
      <c r="B27" t="s">
        <v>985</v>
      </c>
      <c r="C27">
        <v>0</v>
      </c>
      <c r="D27">
        <v>16861</v>
      </c>
      <c r="E27">
        <v>1223</v>
      </c>
      <c r="F27">
        <v>0</v>
      </c>
      <c r="G27">
        <v>0</v>
      </c>
      <c r="H27">
        <f>SUM(D26:E27)</f>
        <v>63079</v>
      </c>
      <c r="I27">
        <f>D27/$H26</f>
        <v>0.26729973525261974</v>
      </c>
      <c r="J27">
        <f>E27/$H26</f>
        <v>1.938838599216855E-2</v>
      </c>
      <c r="K27">
        <f>ABS((I26+J26)-(I27+J27))</f>
        <v>0.42662375751042347</v>
      </c>
      <c r="L27">
        <f>IF(K26&lt;0.05,1,0)</f>
        <v>0</v>
      </c>
    </row>
    <row r="28" spans="1:12" x14ac:dyDescent="0.2">
      <c r="A28" t="s">
        <v>2439</v>
      </c>
      <c r="B28" t="s">
        <v>334</v>
      </c>
      <c r="C28">
        <v>1</v>
      </c>
      <c r="D28">
        <v>73740</v>
      </c>
      <c r="E28">
        <v>6373</v>
      </c>
      <c r="F28">
        <v>0</v>
      </c>
      <c r="G28">
        <v>1</v>
      </c>
      <c r="H28">
        <f>SUM(D28:E29)</f>
        <v>90258</v>
      </c>
      <c r="I28">
        <f>D28/$H28</f>
        <v>0.81699129163065876</v>
      </c>
      <c r="J28">
        <f>E28/$H28</f>
        <v>7.0608699505860975E-2</v>
      </c>
      <c r="K28">
        <f>ABS((I28+J28)-(I29+J29))</f>
        <v>0.77519998227303955</v>
      </c>
      <c r="L28">
        <f>IF(K28&lt;0.05,1,0)</f>
        <v>0</v>
      </c>
    </row>
    <row r="29" spans="1:12" x14ac:dyDescent="0.2">
      <c r="A29" t="s">
        <v>2439</v>
      </c>
      <c r="B29" t="s">
        <v>987</v>
      </c>
      <c r="C29">
        <v>0</v>
      </c>
      <c r="D29">
        <v>9615</v>
      </c>
      <c r="E29">
        <v>530</v>
      </c>
      <c r="F29">
        <v>0</v>
      </c>
      <c r="G29">
        <v>0</v>
      </c>
      <c r="H29">
        <f>SUM(D28:E29)</f>
        <v>90258</v>
      </c>
      <c r="I29">
        <f>D29/$H28</f>
        <v>0.10652795320082431</v>
      </c>
      <c r="J29">
        <f>E29/$H28</f>
        <v>5.8720556626559416E-3</v>
      </c>
      <c r="K29">
        <f>ABS((I28+J28)-(I29+J29))</f>
        <v>0.77519998227303955</v>
      </c>
      <c r="L29">
        <f>IF(K28&lt;0.05,1,0)</f>
        <v>0</v>
      </c>
    </row>
    <row r="30" spans="1:12" x14ac:dyDescent="0.2">
      <c r="A30" t="s">
        <v>2533</v>
      </c>
      <c r="B30" t="s">
        <v>88</v>
      </c>
      <c r="C30">
        <v>1</v>
      </c>
      <c r="D30">
        <v>90487</v>
      </c>
      <c r="E30">
        <v>2793</v>
      </c>
      <c r="F30">
        <v>1</v>
      </c>
      <c r="G30">
        <v>1</v>
      </c>
      <c r="H30">
        <f>SUM(D30:E31)</f>
        <v>114043</v>
      </c>
      <c r="I30">
        <f>D30/$H30</f>
        <v>0.79344633164683498</v>
      </c>
      <c r="J30">
        <f>E30/$H30</f>
        <v>2.4490762256341905E-2</v>
      </c>
      <c r="K30">
        <f>ABS((I30+J30)-(I31+J31))</f>
        <v>0.63587418780635385</v>
      </c>
      <c r="L30">
        <f>IF(K30&lt;0.05,1,0)</f>
        <v>0</v>
      </c>
    </row>
    <row r="31" spans="1:12" x14ac:dyDescent="0.2">
      <c r="A31" t="s">
        <v>2533</v>
      </c>
      <c r="B31" t="s">
        <v>990</v>
      </c>
      <c r="C31">
        <v>0</v>
      </c>
      <c r="D31">
        <v>19551</v>
      </c>
      <c r="E31">
        <v>1212</v>
      </c>
      <c r="F31">
        <v>0</v>
      </c>
      <c r="G31">
        <v>0</v>
      </c>
      <c r="H31">
        <f>SUM(D30:E31)</f>
        <v>114043</v>
      </c>
      <c r="I31">
        <f>D31/$H30</f>
        <v>0.17143533579439335</v>
      </c>
      <c r="J31">
        <f>E31/$H30</f>
        <v>1.0627570302429785E-2</v>
      </c>
      <c r="K31">
        <f>ABS((I30+J30)-(I31+J31))</f>
        <v>0.63587418780635385</v>
      </c>
      <c r="L31">
        <f>IF(K30&lt;0.05,1,0)</f>
        <v>0</v>
      </c>
    </row>
    <row r="32" spans="1:12" x14ac:dyDescent="0.2">
      <c r="A32" t="s">
        <v>2442</v>
      </c>
      <c r="B32" t="s">
        <v>637</v>
      </c>
      <c r="C32">
        <v>1</v>
      </c>
      <c r="D32">
        <v>81821</v>
      </c>
      <c r="E32">
        <v>5145</v>
      </c>
      <c r="F32">
        <v>0</v>
      </c>
      <c r="G32">
        <v>1</v>
      </c>
      <c r="H32">
        <f>SUM(D32:E33)</f>
        <v>93201</v>
      </c>
      <c r="I32">
        <f>D32/$H32</f>
        <v>0.87789830581216943</v>
      </c>
      <c r="J32">
        <f>E32/$H32</f>
        <v>5.5203270351176489E-2</v>
      </c>
      <c r="K32">
        <f>ABS((I32+J32)-(I33+J33))</f>
        <v>0.86620315232669176</v>
      </c>
      <c r="L32">
        <f>IF(K32&lt;0.05,1,0)</f>
        <v>0</v>
      </c>
    </row>
    <row r="33" spans="1:12" x14ac:dyDescent="0.2">
      <c r="A33" t="s">
        <v>2442</v>
      </c>
      <c r="B33" t="s">
        <v>770</v>
      </c>
      <c r="C33">
        <v>0</v>
      </c>
      <c r="D33">
        <v>6067</v>
      </c>
      <c r="E33">
        <v>168</v>
      </c>
      <c r="F33">
        <v>0</v>
      </c>
      <c r="G33">
        <v>0</v>
      </c>
      <c r="H33">
        <f>SUM(D32:E33)</f>
        <v>93201</v>
      </c>
      <c r="I33">
        <f>D33/$H32</f>
        <v>6.5095868070085092E-2</v>
      </c>
      <c r="J33">
        <f>E33/$H32</f>
        <v>1.8025557665690283E-3</v>
      </c>
      <c r="K33">
        <f>ABS((I32+J32)-(I33+J33))</f>
        <v>0.86620315232669176</v>
      </c>
      <c r="L33">
        <f>IF(K32&lt;0.05,1,0)</f>
        <v>0</v>
      </c>
    </row>
    <row r="34" spans="1:12" x14ac:dyDescent="0.2">
      <c r="A34" t="s">
        <v>2535</v>
      </c>
      <c r="B34" t="s">
        <v>372</v>
      </c>
      <c r="C34">
        <v>1</v>
      </c>
      <c r="D34">
        <v>58019</v>
      </c>
      <c r="E34">
        <v>1130</v>
      </c>
      <c r="F34">
        <v>0</v>
      </c>
      <c r="G34">
        <v>1</v>
      </c>
      <c r="H34">
        <f>SUM(D34:E35)</f>
        <v>61332</v>
      </c>
      <c r="I34">
        <f>D34/$H34</f>
        <v>0.94598252135915994</v>
      </c>
      <c r="J34">
        <f>E34/$H34</f>
        <v>1.8424313572034175E-2</v>
      </c>
      <c r="K34">
        <f>ABS((I34+J34)-(I35+J35))</f>
        <v>0.92881366986238834</v>
      </c>
      <c r="L34">
        <f>IF(K34&lt;0.05,1,0)</f>
        <v>0</v>
      </c>
    </row>
    <row r="35" spans="1:12" x14ac:dyDescent="0.2">
      <c r="A35" t="s">
        <v>2535</v>
      </c>
      <c r="B35" t="s">
        <v>994</v>
      </c>
      <c r="C35">
        <v>0</v>
      </c>
      <c r="D35">
        <v>2183</v>
      </c>
      <c r="E35">
        <v>0</v>
      </c>
      <c r="F35">
        <v>0</v>
      </c>
      <c r="G35">
        <v>0</v>
      </c>
      <c r="H35">
        <f>SUM(D34:E35)</f>
        <v>61332</v>
      </c>
      <c r="I35">
        <f>D35/$H34</f>
        <v>3.5593165068805846E-2</v>
      </c>
      <c r="J35">
        <f>E35/$H34</f>
        <v>0</v>
      </c>
      <c r="K35">
        <f>ABS((I34+J34)-(I35+J35))</f>
        <v>0.92881366986238834</v>
      </c>
      <c r="L35">
        <f>IF(K34&lt;0.05,1,0)</f>
        <v>0</v>
      </c>
    </row>
    <row r="36" spans="1:12" x14ac:dyDescent="0.2">
      <c r="A36" t="s">
        <v>2443</v>
      </c>
      <c r="B36" t="s">
        <v>102</v>
      </c>
      <c r="C36">
        <v>1</v>
      </c>
      <c r="D36">
        <v>45627</v>
      </c>
      <c r="E36">
        <v>906</v>
      </c>
      <c r="F36">
        <v>1</v>
      </c>
      <c r="G36">
        <v>1</v>
      </c>
      <c r="H36">
        <f>SUM(D36:E37)</f>
        <v>48632</v>
      </c>
      <c r="I36">
        <f>D36/$H36</f>
        <v>0.93820940944234255</v>
      </c>
      <c r="J36">
        <f>E36/$H36</f>
        <v>1.8629708833689751E-2</v>
      </c>
      <c r="K36">
        <f>ABS((I36+J36)-(I37+J37))</f>
        <v>0.91367823655206459</v>
      </c>
      <c r="L36">
        <f>IF(K36&lt;0.05,1,0)</f>
        <v>0</v>
      </c>
    </row>
    <row r="37" spans="1:12" x14ac:dyDescent="0.2">
      <c r="A37" t="s">
        <v>2443</v>
      </c>
      <c r="B37" t="s">
        <v>350</v>
      </c>
      <c r="C37">
        <v>0</v>
      </c>
      <c r="D37">
        <v>2099</v>
      </c>
      <c r="E37">
        <v>0</v>
      </c>
      <c r="F37">
        <v>0</v>
      </c>
      <c r="G37">
        <v>0</v>
      </c>
      <c r="H37">
        <f>SUM(D36:E37)</f>
        <v>48632</v>
      </c>
      <c r="I37">
        <f>D37/$H36</f>
        <v>4.3160881723967759E-2</v>
      </c>
      <c r="J37">
        <f>E37/$H36</f>
        <v>0</v>
      </c>
      <c r="K37">
        <f>ABS((I36+J36)-(I37+J37))</f>
        <v>0.91367823655206459</v>
      </c>
      <c r="L37">
        <f>IF(K36&lt;0.05,1,0)</f>
        <v>0</v>
      </c>
    </row>
    <row r="38" spans="1:12" x14ac:dyDescent="0.2">
      <c r="A38" t="s">
        <v>2444</v>
      </c>
      <c r="B38" t="s">
        <v>997</v>
      </c>
      <c r="C38">
        <v>1</v>
      </c>
      <c r="D38">
        <v>58112</v>
      </c>
      <c r="E38">
        <v>2470</v>
      </c>
      <c r="F38">
        <v>0</v>
      </c>
      <c r="G38">
        <v>1</v>
      </c>
      <c r="H38">
        <f>SUM(D38:E39)</f>
        <v>72457</v>
      </c>
      <c r="I38">
        <f>D38/$H38</f>
        <v>0.802020508715514</v>
      </c>
      <c r="J38">
        <f>E38/$H38</f>
        <v>3.4089183929779041E-2</v>
      </c>
      <c r="K38">
        <f>ABS((I38+J38)-(I39+J39))</f>
        <v>0.672219385290586</v>
      </c>
      <c r="L38">
        <f>IF(K38&lt;0.05,1,0)</f>
        <v>0</v>
      </c>
    </row>
    <row r="39" spans="1:12" x14ac:dyDescent="0.2">
      <c r="A39" t="s">
        <v>2444</v>
      </c>
      <c r="B39" t="s">
        <v>998</v>
      </c>
      <c r="C39">
        <v>0</v>
      </c>
      <c r="D39">
        <v>11875</v>
      </c>
      <c r="E39">
        <v>0</v>
      </c>
      <c r="F39">
        <v>0</v>
      </c>
      <c r="G39">
        <v>0</v>
      </c>
      <c r="H39">
        <f>SUM(D38:E39)</f>
        <v>72457</v>
      </c>
      <c r="I39">
        <f>D39/$H38</f>
        <v>0.16389030735470694</v>
      </c>
      <c r="J39">
        <f>E39/$H38</f>
        <v>0</v>
      </c>
      <c r="K39">
        <f>ABS((I38+J38)-(I39+J39))</f>
        <v>0.672219385290586</v>
      </c>
      <c r="L39">
        <f>IF(K38&lt;0.05,1,0)</f>
        <v>0</v>
      </c>
    </row>
    <row r="40" spans="1:12" x14ac:dyDescent="0.2">
      <c r="A40" t="s">
        <v>2616</v>
      </c>
      <c r="B40" t="s">
        <v>116</v>
      </c>
      <c r="C40">
        <v>1</v>
      </c>
      <c r="D40">
        <v>60990</v>
      </c>
      <c r="E40">
        <v>2019</v>
      </c>
      <c r="F40">
        <v>1</v>
      </c>
      <c r="G40">
        <v>1</v>
      </c>
      <c r="H40">
        <f>SUM(D40:E41)</f>
        <v>96336</v>
      </c>
      <c r="I40">
        <f>D40/$H40</f>
        <v>0.63309666168410561</v>
      </c>
      <c r="J40">
        <f>E40/$H40</f>
        <v>2.0957897359242649E-2</v>
      </c>
      <c r="K40">
        <f>ABS((I40+J40)-(I41+J41))</f>
        <v>0.30810911808669655</v>
      </c>
      <c r="L40">
        <f>IF(K40&lt;0.05,1,0)</f>
        <v>0</v>
      </c>
    </row>
    <row r="41" spans="1:12" x14ac:dyDescent="0.2">
      <c r="A41" t="s">
        <v>2616</v>
      </c>
      <c r="B41" t="s">
        <v>1001</v>
      </c>
      <c r="C41">
        <v>0</v>
      </c>
      <c r="D41">
        <v>26265</v>
      </c>
      <c r="E41">
        <v>7062</v>
      </c>
      <c r="F41">
        <v>0</v>
      </c>
      <c r="G41">
        <v>0</v>
      </c>
      <c r="H41">
        <f>SUM(D40:E41)</f>
        <v>96336</v>
      </c>
      <c r="I41">
        <f>D41/$H40</f>
        <v>0.27263951170901846</v>
      </c>
      <c r="J41">
        <f>E41/$H40</f>
        <v>7.3305929247633281E-2</v>
      </c>
      <c r="K41">
        <f>ABS((I40+J40)-(I41+J41))</f>
        <v>0.30810911808669655</v>
      </c>
      <c r="L41">
        <f>IF(K40&lt;0.05,1,0)</f>
        <v>0</v>
      </c>
    </row>
    <row r="42" spans="1:12" x14ac:dyDescent="0.2">
      <c r="A42" t="s">
        <v>2617</v>
      </c>
      <c r="B42" t="s">
        <v>398</v>
      </c>
      <c r="C42">
        <v>1</v>
      </c>
      <c r="D42">
        <v>48267</v>
      </c>
      <c r="E42">
        <v>3281</v>
      </c>
      <c r="F42">
        <v>0</v>
      </c>
      <c r="G42">
        <v>1</v>
      </c>
      <c r="H42">
        <f>SUM(D42:E43)</f>
        <v>95536</v>
      </c>
      <c r="I42">
        <f>D42/$H42</f>
        <v>0.50522316194942218</v>
      </c>
      <c r="J42">
        <f>E42/$H42</f>
        <v>3.434307486183219E-2</v>
      </c>
      <c r="K42">
        <f>ABS((I42+J42)-(I43+J43))</f>
        <v>7.9132473622508803E-2</v>
      </c>
      <c r="L42">
        <f>IF(K42&lt;0.05,1,0)</f>
        <v>0</v>
      </c>
    </row>
    <row r="43" spans="1:12" x14ac:dyDescent="0.2">
      <c r="A43" t="s">
        <v>2617</v>
      </c>
      <c r="B43" t="s">
        <v>1002</v>
      </c>
      <c r="C43">
        <v>0</v>
      </c>
      <c r="D43">
        <v>34195</v>
      </c>
      <c r="E43">
        <v>9793</v>
      </c>
      <c r="F43">
        <v>0</v>
      </c>
      <c r="G43">
        <v>0</v>
      </c>
      <c r="H43">
        <f>SUM(D42:E43)</f>
        <v>95536</v>
      </c>
      <c r="I43">
        <f>D43/$H42</f>
        <v>0.35792790152403281</v>
      </c>
      <c r="J43">
        <f>E43/$H42</f>
        <v>0.10250586166471277</v>
      </c>
      <c r="K43">
        <f>ABS((I42+J42)-(I43+J43))</f>
        <v>7.9132473622508803E-2</v>
      </c>
      <c r="L43">
        <f>IF(K42&lt;0.05,1,0)</f>
        <v>0</v>
      </c>
    </row>
    <row r="44" spans="1:12" x14ac:dyDescent="0.2">
      <c r="A44" t="s">
        <v>2618</v>
      </c>
      <c r="B44" t="s">
        <v>1004</v>
      </c>
      <c r="C44">
        <v>1</v>
      </c>
      <c r="D44">
        <v>59560</v>
      </c>
      <c r="E44">
        <v>2595</v>
      </c>
      <c r="F44">
        <v>0</v>
      </c>
      <c r="G44">
        <v>1</v>
      </c>
      <c r="H44">
        <f>SUM(D44:E45)</f>
        <v>120476</v>
      </c>
      <c r="I44">
        <f>D44/$H44</f>
        <v>0.49437232311829743</v>
      </c>
      <c r="J44">
        <f>E44/$H44</f>
        <v>2.1539559746339521E-2</v>
      </c>
      <c r="K44">
        <f>ABS((I44+J44)-(I45+J45))</f>
        <v>3.1823765729273923E-2</v>
      </c>
      <c r="L44">
        <f>IF(K44&lt;0.05,1,0)</f>
        <v>1</v>
      </c>
    </row>
    <row r="45" spans="1:12" x14ac:dyDescent="0.2">
      <c r="A45" t="s">
        <v>2618</v>
      </c>
      <c r="B45" t="s">
        <v>562</v>
      </c>
      <c r="C45">
        <v>0</v>
      </c>
      <c r="D45">
        <v>49730</v>
      </c>
      <c r="E45">
        <v>8591</v>
      </c>
      <c r="F45">
        <v>1</v>
      </c>
      <c r="G45">
        <v>0</v>
      </c>
      <c r="H45">
        <f>SUM(D44:E45)</f>
        <v>120476</v>
      </c>
      <c r="I45">
        <f>D45/$H44</f>
        <v>0.41277930874199009</v>
      </c>
      <c r="J45">
        <f>E45/$H44</f>
        <v>7.1308808393372961E-2</v>
      </c>
      <c r="K45">
        <f>ABS((I44+J44)-(I45+J45))</f>
        <v>3.1823765729273923E-2</v>
      </c>
      <c r="L45">
        <f>IF(K44&lt;0.05,1,0)</f>
        <v>1</v>
      </c>
    </row>
    <row r="46" spans="1:12" x14ac:dyDescent="0.2">
      <c r="A46" t="s">
        <v>2619</v>
      </c>
      <c r="B46" t="s">
        <v>1006</v>
      </c>
      <c r="C46">
        <v>0</v>
      </c>
      <c r="D46">
        <v>55582</v>
      </c>
      <c r="E46">
        <v>3164</v>
      </c>
      <c r="F46">
        <v>0</v>
      </c>
      <c r="G46">
        <v>1</v>
      </c>
      <c r="H46">
        <f>SUM(D46:E47)</f>
        <v>118180</v>
      </c>
      <c r="I46">
        <f>D46/$H46</f>
        <v>0.4703164664071755</v>
      </c>
      <c r="J46">
        <f>E46/$H46</f>
        <v>2.6772719580301235E-2</v>
      </c>
      <c r="K46">
        <f>ABS((I46+J46)-(I47+J47))</f>
        <v>5.821628025046488E-3</v>
      </c>
      <c r="L46">
        <f>IF(K46&lt;0.05,1,0)</f>
        <v>1</v>
      </c>
    </row>
    <row r="47" spans="1:12" x14ac:dyDescent="0.2">
      <c r="A47" t="s">
        <v>2619</v>
      </c>
      <c r="B47" t="s">
        <v>564</v>
      </c>
      <c r="C47">
        <v>1</v>
      </c>
      <c r="D47">
        <v>49685</v>
      </c>
      <c r="E47">
        <v>9749</v>
      </c>
      <c r="F47">
        <v>1</v>
      </c>
      <c r="G47">
        <v>0</v>
      </c>
      <c r="H47">
        <f>SUM(D46:E47)</f>
        <v>118180</v>
      </c>
      <c r="I47">
        <f>D47/$H46</f>
        <v>0.42041800643086819</v>
      </c>
      <c r="J47">
        <f>E47/$H46</f>
        <v>8.24928075816551E-2</v>
      </c>
      <c r="K47">
        <f>ABS((I46+J46)-(I47+J47))</f>
        <v>5.821628025046488E-3</v>
      </c>
      <c r="L47">
        <f>IF(K46&lt;0.05,1,0)</f>
        <v>1</v>
      </c>
    </row>
    <row r="48" spans="1:12" x14ac:dyDescent="0.2">
      <c r="A48" t="s">
        <v>2644</v>
      </c>
      <c r="B48" t="s">
        <v>1007</v>
      </c>
      <c r="C48">
        <v>1</v>
      </c>
      <c r="D48">
        <v>48556</v>
      </c>
      <c r="E48">
        <v>3736</v>
      </c>
      <c r="F48">
        <v>0</v>
      </c>
      <c r="G48">
        <v>1</v>
      </c>
      <c r="H48">
        <f>SUM(D48:E49)</f>
        <v>100864</v>
      </c>
      <c r="I48">
        <f>D48/$H48</f>
        <v>0.48140069796954316</v>
      </c>
      <c r="J48">
        <f>E48/$H48</f>
        <v>3.7039974619289338E-2</v>
      </c>
      <c r="K48">
        <f>ABS((I48+J48)-(I49+J49))</f>
        <v>3.6881345177665004E-2</v>
      </c>
      <c r="L48">
        <f>IF(K48&lt;0.05,1,0)</f>
        <v>1</v>
      </c>
    </row>
    <row r="49" spans="1:12" x14ac:dyDescent="0.2">
      <c r="A49" t="s">
        <v>2644</v>
      </c>
      <c r="B49" t="s">
        <v>397</v>
      </c>
      <c r="C49">
        <v>0</v>
      </c>
      <c r="D49">
        <v>41648</v>
      </c>
      <c r="E49">
        <v>6924</v>
      </c>
      <c r="F49">
        <v>0</v>
      </c>
      <c r="G49">
        <v>0</v>
      </c>
      <c r="H49">
        <f>SUM(D48:E49)</f>
        <v>100864</v>
      </c>
      <c r="I49">
        <f>D49/$H48</f>
        <v>0.41291243654822335</v>
      </c>
      <c r="J49">
        <f>E49/$H48</f>
        <v>6.8646890862944163E-2</v>
      </c>
      <c r="K49">
        <f>ABS((I48+J48)-(I49+J49))</f>
        <v>3.6881345177665004E-2</v>
      </c>
      <c r="L49">
        <f>IF(K48&lt;0.05,1,0)</f>
        <v>1</v>
      </c>
    </row>
    <row r="50" spans="1:12" x14ac:dyDescent="0.2">
      <c r="A50" t="s">
        <v>2620</v>
      </c>
      <c r="B50" t="s">
        <v>1009</v>
      </c>
      <c r="C50">
        <v>0</v>
      </c>
      <c r="D50">
        <v>54784</v>
      </c>
      <c r="E50">
        <v>4831</v>
      </c>
      <c r="F50">
        <v>0</v>
      </c>
      <c r="G50">
        <v>1</v>
      </c>
      <c r="H50">
        <f>SUM(D50:E51)</f>
        <v>126992</v>
      </c>
      <c r="I50">
        <f>D50/$H50</f>
        <v>0.43139725337029106</v>
      </c>
      <c r="J50">
        <f>E50/$H50</f>
        <v>3.8041766410482548E-2</v>
      </c>
      <c r="K50">
        <f>ABS((I50+J50)-(I51+J51))</f>
        <v>6.1121960438452749E-2</v>
      </c>
      <c r="L50">
        <f>IF(K50&lt;0.05,1,0)</f>
        <v>0</v>
      </c>
    </row>
    <row r="51" spans="1:12" x14ac:dyDescent="0.2">
      <c r="A51" t="s">
        <v>2620</v>
      </c>
      <c r="B51" t="s">
        <v>428</v>
      </c>
      <c r="C51">
        <v>1</v>
      </c>
      <c r="D51">
        <v>54576</v>
      </c>
      <c r="E51">
        <v>12801</v>
      </c>
      <c r="F51">
        <v>0</v>
      </c>
      <c r="G51">
        <v>0</v>
      </c>
      <c r="H51">
        <f>SUM(D50:E51)</f>
        <v>126992</v>
      </c>
      <c r="I51">
        <f>D51/$H50</f>
        <v>0.42975935491999495</v>
      </c>
      <c r="J51">
        <f>E51/$H50</f>
        <v>0.10080162529923145</v>
      </c>
      <c r="K51">
        <f>ABS((I50+J50)-(I51+J51))</f>
        <v>6.1121960438452749E-2</v>
      </c>
      <c r="L51">
        <f>IF(K50&lt;0.05,1,0)</f>
        <v>0</v>
      </c>
    </row>
    <row r="52" spans="1:12" x14ac:dyDescent="0.2">
      <c r="A52" t="s">
        <v>2645</v>
      </c>
      <c r="B52" t="s">
        <v>134</v>
      </c>
      <c r="C52">
        <v>1</v>
      </c>
      <c r="D52">
        <v>61880</v>
      </c>
      <c r="E52">
        <v>6850</v>
      </c>
      <c r="F52">
        <v>1</v>
      </c>
      <c r="G52">
        <v>1</v>
      </c>
      <c r="H52">
        <f>SUM(D52:E53)</f>
        <v>97264</v>
      </c>
      <c r="I52">
        <f>D52/$H52</f>
        <v>0.63620661292975822</v>
      </c>
      <c r="J52">
        <f>E52/$H52</f>
        <v>7.0426879420957392E-2</v>
      </c>
      <c r="K52">
        <f>ABS((I52+J52)-(I53+J53))</f>
        <v>0.41326698470143119</v>
      </c>
      <c r="L52">
        <f>IF(K52&lt;0.05,1,0)</f>
        <v>0</v>
      </c>
    </row>
    <row r="53" spans="1:12" x14ac:dyDescent="0.2">
      <c r="A53" t="s">
        <v>2645</v>
      </c>
      <c r="B53" t="s">
        <v>166</v>
      </c>
      <c r="C53">
        <v>0</v>
      </c>
      <c r="D53">
        <v>23647</v>
      </c>
      <c r="E53">
        <v>4887</v>
      </c>
      <c r="F53">
        <v>0</v>
      </c>
      <c r="G53">
        <v>0</v>
      </c>
      <c r="H53">
        <f>SUM(D52:E53)</f>
        <v>97264</v>
      </c>
      <c r="I53">
        <f>D53/$H52</f>
        <v>0.24312181279815759</v>
      </c>
      <c r="J53">
        <f>E53/$H52</f>
        <v>5.0244694851126828E-2</v>
      </c>
      <c r="K53">
        <f>ABS((I52+J52)-(I53+J53))</f>
        <v>0.41326698470143119</v>
      </c>
      <c r="L53">
        <f>IF(K52&lt;0.05,1,0)</f>
        <v>0</v>
      </c>
    </row>
    <row r="54" spans="1:12" x14ac:dyDescent="0.2">
      <c r="A54" t="s">
        <v>2653</v>
      </c>
      <c r="B54" t="s">
        <v>1010</v>
      </c>
      <c r="C54">
        <v>0</v>
      </c>
      <c r="D54">
        <v>33876</v>
      </c>
      <c r="E54">
        <v>2185</v>
      </c>
      <c r="F54">
        <v>0</v>
      </c>
      <c r="G54">
        <v>1</v>
      </c>
      <c r="H54">
        <f>SUM(D54:E55)</f>
        <v>101331</v>
      </c>
      <c r="I54">
        <f>D54/$H54</f>
        <v>0.33431032951416645</v>
      </c>
      <c r="J54">
        <f>E54/$H54</f>
        <v>2.1562996516367155E-2</v>
      </c>
      <c r="K54">
        <f>ABS((I54+J54)-(I55+J55))</f>
        <v>0.28825334793893281</v>
      </c>
      <c r="L54">
        <f>IF(K54&lt;0.05,1,0)</f>
        <v>0</v>
      </c>
    </row>
    <row r="55" spans="1:12" x14ac:dyDescent="0.2">
      <c r="A55" t="s">
        <v>2653</v>
      </c>
      <c r="B55" t="s">
        <v>137</v>
      </c>
      <c r="C55">
        <v>1</v>
      </c>
      <c r="D55">
        <v>56669</v>
      </c>
      <c r="E55">
        <v>8601</v>
      </c>
      <c r="F55">
        <v>1</v>
      </c>
      <c r="G55">
        <v>0</v>
      </c>
      <c r="H55">
        <f>SUM(D54:E55)</f>
        <v>101331</v>
      </c>
      <c r="I55">
        <f>D55/$H54</f>
        <v>0.55924643001648067</v>
      </c>
      <c r="J55">
        <f>E55/$H54</f>
        <v>8.4880243952985754E-2</v>
      </c>
      <c r="K55">
        <f>ABS((I54+J54)-(I55+J55))</f>
        <v>0.28825334793893281</v>
      </c>
      <c r="L55">
        <f>IF(K54&lt;0.05,1,0)</f>
        <v>0</v>
      </c>
    </row>
    <row r="56" spans="1:12" x14ac:dyDescent="0.2">
      <c r="A56" t="s">
        <v>2621</v>
      </c>
      <c r="B56" t="s">
        <v>1011</v>
      </c>
      <c r="C56">
        <v>0</v>
      </c>
      <c r="D56">
        <v>48813</v>
      </c>
      <c r="E56">
        <v>5303</v>
      </c>
      <c r="F56">
        <v>0</v>
      </c>
      <c r="G56">
        <v>1</v>
      </c>
      <c r="H56">
        <f>SUM(D56:E57)</f>
        <v>122375</v>
      </c>
      <c r="I56">
        <f>D56/$H56</f>
        <v>0.39888049029622064</v>
      </c>
      <c r="J56">
        <f>E56/$H56</f>
        <v>4.3334014300306437E-2</v>
      </c>
      <c r="K56">
        <f>ABS((I56+J56)-(I57+J57))</f>
        <v>0.11557099080694583</v>
      </c>
      <c r="L56">
        <f>IF(K56&lt;0.05,1,0)</f>
        <v>0</v>
      </c>
    </row>
    <row r="57" spans="1:12" x14ac:dyDescent="0.2">
      <c r="A57" t="s">
        <v>2621</v>
      </c>
      <c r="B57" t="s">
        <v>139</v>
      </c>
      <c r="C57">
        <v>1</v>
      </c>
      <c r="D57">
        <v>55703</v>
      </c>
      <c r="E57">
        <v>12556</v>
      </c>
      <c r="F57">
        <v>1</v>
      </c>
      <c r="G57">
        <v>0</v>
      </c>
      <c r="H57">
        <f>SUM(D56:E57)</f>
        <v>122375</v>
      </c>
      <c r="I57">
        <f>D57/$H56</f>
        <v>0.45518283963227785</v>
      </c>
      <c r="J57">
        <f>E57/$H56</f>
        <v>0.10260265577119509</v>
      </c>
      <c r="K57">
        <f>ABS((I56+J56)-(I57+J57))</f>
        <v>0.11557099080694583</v>
      </c>
      <c r="L57">
        <f>IF(K56&lt;0.05,1,0)</f>
        <v>0</v>
      </c>
    </row>
    <row r="58" spans="1:12" x14ac:dyDescent="0.2">
      <c r="A58" t="s">
        <v>2623</v>
      </c>
      <c r="B58" t="s">
        <v>1012</v>
      </c>
      <c r="C58">
        <v>0</v>
      </c>
      <c r="D58">
        <v>41059</v>
      </c>
      <c r="E58">
        <v>3226</v>
      </c>
      <c r="F58">
        <v>0</v>
      </c>
      <c r="G58">
        <v>1</v>
      </c>
      <c r="H58">
        <f>SUM(D58:E59)</f>
        <v>108838</v>
      </c>
      <c r="I58">
        <f>D58/$H58</f>
        <v>0.37724875503041216</v>
      </c>
      <c r="J58">
        <f>E58/$H58</f>
        <v>2.9640382954482809E-2</v>
      </c>
      <c r="K58">
        <f>ABS((I58+J58)-(I59+J59))</f>
        <v>0.18622172403021015</v>
      </c>
      <c r="L58">
        <f>IF(K58&lt;0.05,1,0)</f>
        <v>0</v>
      </c>
    </row>
    <row r="59" spans="1:12" x14ac:dyDescent="0.2">
      <c r="A59" t="s">
        <v>2623</v>
      </c>
      <c r="B59" t="s">
        <v>426</v>
      </c>
      <c r="C59">
        <v>1</v>
      </c>
      <c r="D59">
        <v>54556</v>
      </c>
      <c r="E59">
        <v>9997</v>
      </c>
      <c r="F59">
        <v>1</v>
      </c>
      <c r="G59">
        <v>0</v>
      </c>
      <c r="H59">
        <f>SUM(D58:E59)</f>
        <v>108838</v>
      </c>
      <c r="I59">
        <f>D59/$H58</f>
        <v>0.50125875153898458</v>
      </c>
      <c r="J59">
        <f>E59/$H58</f>
        <v>9.1852110476120477E-2</v>
      </c>
      <c r="K59">
        <f>ABS((I58+J58)-(I59+J59))</f>
        <v>0.18622172403021015</v>
      </c>
      <c r="L59">
        <f>IF(K58&lt;0.05,1,0)</f>
        <v>0</v>
      </c>
    </row>
    <row r="60" spans="1:12" x14ac:dyDescent="0.2">
      <c r="A60" t="s">
        <v>2654</v>
      </c>
      <c r="B60" t="s">
        <v>1013</v>
      </c>
      <c r="C60">
        <v>1</v>
      </c>
      <c r="D60">
        <v>56438</v>
      </c>
      <c r="E60">
        <v>3560</v>
      </c>
      <c r="F60">
        <v>0</v>
      </c>
      <c r="G60">
        <v>1</v>
      </c>
      <c r="H60">
        <f>SUM(D60:E61)</f>
        <v>119447</v>
      </c>
      <c r="I60">
        <f>D60/$H60</f>
        <v>0.47249407687091344</v>
      </c>
      <c r="J60">
        <f>E60/$H60</f>
        <v>2.9804013495525212E-2</v>
      </c>
      <c r="K60">
        <f>ABS((I60+J60)-(I61+J61))</f>
        <v>4.5961807328773752E-3</v>
      </c>
      <c r="L60">
        <f>IF(K60&lt;0.05,1,0)</f>
        <v>1</v>
      </c>
    </row>
    <row r="61" spans="1:12" x14ac:dyDescent="0.2">
      <c r="A61" t="s">
        <v>2654</v>
      </c>
      <c r="B61" t="s">
        <v>1014</v>
      </c>
      <c r="C61">
        <v>0</v>
      </c>
      <c r="D61">
        <v>50970</v>
      </c>
      <c r="E61">
        <v>8479</v>
      </c>
      <c r="F61">
        <v>0</v>
      </c>
      <c r="G61">
        <v>0</v>
      </c>
      <c r="H61">
        <f>SUM(D60:E61)</f>
        <v>119447</v>
      </c>
      <c r="I61">
        <f>D61/$H60</f>
        <v>0.42671645164801125</v>
      </c>
      <c r="J61">
        <f>E61/$H60</f>
        <v>7.0985457985550074E-2</v>
      </c>
      <c r="K61">
        <f>ABS((I60+J60)-(I61+J61))</f>
        <v>4.5961807328773752E-3</v>
      </c>
      <c r="L61">
        <f>IF(K60&lt;0.05,1,0)</f>
        <v>1</v>
      </c>
    </row>
    <row r="62" spans="1:12" x14ac:dyDescent="0.2">
      <c r="A62" t="s">
        <v>2624</v>
      </c>
      <c r="B62" t="s">
        <v>1017</v>
      </c>
      <c r="C62">
        <v>0</v>
      </c>
      <c r="D62">
        <v>36628</v>
      </c>
      <c r="E62">
        <v>1982</v>
      </c>
      <c r="F62">
        <v>0</v>
      </c>
      <c r="G62">
        <v>1</v>
      </c>
      <c r="H62">
        <f>SUM(D62:E63)</f>
        <v>105711</v>
      </c>
      <c r="I62">
        <f>D62/$H62</f>
        <v>0.34649185042237801</v>
      </c>
      <c r="J62">
        <f>E62/$H62</f>
        <v>1.8749231395029844E-2</v>
      </c>
      <c r="K62">
        <f>ABS((I62+J62)-(I63+J63))</f>
        <v>0.26951783636518439</v>
      </c>
      <c r="L62">
        <f>IF(K62&lt;0.05,1,0)</f>
        <v>0</v>
      </c>
    </row>
    <row r="63" spans="1:12" x14ac:dyDescent="0.2">
      <c r="A63" t="s">
        <v>2624</v>
      </c>
      <c r="B63" t="s">
        <v>150</v>
      </c>
      <c r="C63">
        <v>1</v>
      </c>
      <c r="D63">
        <v>58100</v>
      </c>
      <c r="E63">
        <v>9001</v>
      </c>
      <c r="F63">
        <v>1</v>
      </c>
      <c r="G63">
        <v>0</v>
      </c>
      <c r="H63">
        <f>SUM(D62:E63)</f>
        <v>105711</v>
      </c>
      <c r="I63">
        <f>D63/$H62</f>
        <v>0.54961167711969428</v>
      </c>
      <c r="J63">
        <f>E63/$H62</f>
        <v>8.5147241062897908E-2</v>
      </c>
      <c r="K63">
        <f>ABS((I62+J62)-(I63+J63))</f>
        <v>0.26951783636518439</v>
      </c>
      <c r="L63">
        <f>IF(K62&lt;0.05,1,0)</f>
        <v>0</v>
      </c>
    </row>
    <row r="64" spans="1:12" x14ac:dyDescent="0.2">
      <c r="A64" t="s">
        <v>2655</v>
      </c>
      <c r="B64" t="s">
        <v>1018</v>
      </c>
      <c r="C64">
        <v>1</v>
      </c>
      <c r="D64">
        <v>45706</v>
      </c>
      <c r="E64">
        <v>2370</v>
      </c>
      <c r="F64">
        <v>0</v>
      </c>
      <c r="G64">
        <v>1</v>
      </c>
      <c r="H64">
        <f>SUM(D64:E65)</f>
        <v>82724</v>
      </c>
      <c r="I64">
        <f>D64/$H64</f>
        <v>0.55251196750640685</v>
      </c>
      <c r="J64">
        <f>E64/$H64</f>
        <v>2.8649485034572795E-2</v>
      </c>
      <c r="K64">
        <f>ABS((I64+J64)-(I65+J65))</f>
        <v>0.16232290508195929</v>
      </c>
      <c r="L64">
        <f>IF(K64&lt;0.05,1,0)</f>
        <v>0</v>
      </c>
    </row>
    <row r="65" spans="1:12" x14ac:dyDescent="0.2">
      <c r="A65" t="s">
        <v>2655</v>
      </c>
      <c r="B65" t="s">
        <v>1019</v>
      </c>
      <c r="C65">
        <v>0</v>
      </c>
      <c r="D65">
        <v>29627</v>
      </c>
      <c r="E65">
        <v>5021</v>
      </c>
      <c r="F65">
        <v>0</v>
      </c>
      <c r="G65">
        <v>0</v>
      </c>
      <c r="H65">
        <f>SUM(D64:E65)</f>
        <v>82724</v>
      </c>
      <c r="I65">
        <f>D65/$H64</f>
        <v>0.35814273971277982</v>
      </c>
      <c r="J65">
        <f>E65/$H64</f>
        <v>6.0695807746240511E-2</v>
      </c>
      <c r="K65">
        <f>ABS((I64+J64)-(I65+J65))</f>
        <v>0.16232290508195929</v>
      </c>
      <c r="L65">
        <f>IF(K64&lt;0.05,1,0)</f>
        <v>0</v>
      </c>
    </row>
    <row r="66" spans="1:12" x14ac:dyDescent="0.2">
      <c r="A66" t="s">
        <v>2646</v>
      </c>
      <c r="B66" t="s">
        <v>803</v>
      </c>
      <c r="C66">
        <v>0</v>
      </c>
      <c r="D66">
        <v>38808</v>
      </c>
      <c r="E66">
        <v>2461</v>
      </c>
      <c r="F66">
        <v>0</v>
      </c>
      <c r="G66">
        <v>1</v>
      </c>
      <c r="H66">
        <f>SUM(D66:E67)</f>
        <v>108492</v>
      </c>
      <c r="I66">
        <f>D66/$H66</f>
        <v>0.35770379382811635</v>
      </c>
      <c r="J66">
        <f>E66/$H66</f>
        <v>2.2683700180658482E-2</v>
      </c>
      <c r="K66">
        <f>ABS((I66+J66)-(I67+J67))</f>
        <v>0.23922501198245039</v>
      </c>
      <c r="L66">
        <f>IF(K66&lt;0.05,1,0)</f>
        <v>0</v>
      </c>
    </row>
    <row r="67" spans="1:12" x14ac:dyDescent="0.2">
      <c r="A67" t="s">
        <v>2646</v>
      </c>
      <c r="B67" t="s">
        <v>804</v>
      </c>
      <c r="C67">
        <v>1</v>
      </c>
      <c r="D67">
        <v>55858</v>
      </c>
      <c r="E67">
        <v>11365</v>
      </c>
      <c r="F67">
        <v>1</v>
      </c>
      <c r="G67">
        <v>0</v>
      </c>
      <c r="H67">
        <f>SUM(D66:E67)</f>
        <v>108492</v>
      </c>
      <c r="I67">
        <f>D67/$H66</f>
        <v>0.51485823839545775</v>
      </c>
      <c r="J67">
        <f>E67/$H66</f>
        <v>0.10475426759576743</v>
      </c>
      <c r="K67">
        <f>ABS((I66+J66)-(I67+J67))</f>
        <v>0.23922501198245039</v>
      </c>
      <c r="L67">
        <f>IF(K66&lt;0.05,1,0)</f>
        <v>0</v>
      </c>
    </row>
    <row r="68" spans="1:12" x14ac:dyDescent="0.2">
      <c r="A68" t="s">
        <v>2626</v>
      </c>
      <c r="B68" t="s">
        <v>1021</v>
      </c>
      <c r="C68">
        <v>0</v>
      </c>
      <c r="D68">
        <v>61407</v>
      </c>
      <c r="E68">
        <v>0</v>
      </c>
      <c r="F68">
        <v>0</v>
      </c>
      <c r="G68">
        <v>1</v>
      </c>
      <c r="H68">
        <f>SUM(D68:E69)</f>
        <v>127686</v>
      </c>
      <c r="I68">
        <f>D68/$H68</f>
        <v>0.48092194915652459</v>
      </c>
      <c r="J68">
        <f>E68/$H68</f>
        <v>0</v>
      </c>
      <c r="K68">
        <f>ABS((I68+J68)-(I69+J69))</f>
        <v>3.8156101686950772E-2</v>
      </c>
      <c r="L68">
        <f>IF(K68&lt;0.05,1,0)</f>
        <v>1</v>
      </c>
    </row>
    <row r="69" spans="1:12" x14ac:dyDescent="0.2">
      <c r="A69" t="s">
        <v>2626</v>
      </c>
      <c r="B69" t="s">
        <v>571</v>
      </c>
      <c r="C69">
        <v>1</v>
      </c>
      <c r="D69">
        <v>54429</v>
      </c>
      <c r="E69">
        <v>11850</v>
      </c>
      <c r="F69">
        <v>1</v>
      </c>
      <c r="G69">
        <v>0</v>
      </c>
      <c r="H69">
        <f>SUM(D68:E69)</f>
        <v>127686</v>
      </c>
      <c r="I69">
        <f>D69/$H68</f>
        <v>0.42627226164184012</v>
      </c>
      <c r="J69">
        <f>E69/$H68</f>
        <v>9.2805789201635264E-2</v>
      </c>
      <c r="K69">
        <f>ABS((I68+J68)-(I69+J69))</f>
        <v>3.8156101686950772E-2</v>
      </c>
      <c r="L69">
        <f>IF(K68&lt;0.05,1,0)</f>
        <v>1</v>
      </c>
    </row>
    <row r="70" spans="1:12" x14ac:dyDescent="0.2">
      <c r="A70" t="s">
        <v>2647</v>
      </c>
      <c r="B70" t="s">
        <v>1022</v>
      </c>
      <c r="C70">
        <v>0</v>
      </c>
      <c r="D70">
        <v>40214</v>
      </c>
      <c r="E70">
        <v>831</v>
      </c>
      <c r="F70">
        <v>0</v>
      </c>
      <c r="G70">
        <v>1</v>
      </c>
      <c r="H70">
        <f>SUM(D70:E71)</f>
        <v>95588</v>
      </c>
      <c r="I70">
        <f>D70/$H70</f>
        <v>0.42070134326484498</v>
      </c>
      <c r="J70">
        <f>E70/$H70</f>
        <v>8.6935598610704268E-3</v>
      </c>
      <c r="K70">
        <f>ABS((I70+J70)-(I71+J71))</f>
        <v>0.14121019374816923</v>
      </c>
      <c r="L70">
        <f>IF(K70&lt;0.05,1,0)</f>
        <v>0</v>
      </c>
    </row>
    <row r="71" spans="1:12" x14ac:dyDescent="0.2">
      <c r="A71" t="s">
        <v>2647</v>
      </c>
      <c r="B71" t="s">
        <v>159</v>
      </c>
      <c r="C71">
        <v>1</v>
      </c>
      <c r="D71">
        <v>43152</v>
      </c>
      <c r="E71">
        <v>11391</v>
      </c>
      <c r="F71">
        <v>1</v>
      </c>
      <c r="G71">
        <v>0</v>
      </c>
      <c r="H71">
        <f>SUM(D70:E71)</f>
        <v>95588</v>
      </c>
      <c r="I71">
        <f>D71/$H70</f>
        <v>0.45143741892287736</v>
      </c>
      <c r="J71">
        <f>E71/$H70</f>
        <v>0.11916767795120727</v>
      </c>
      <c r="K71">
        <f>ABS((I70+J70)-(I71+J71))</f>
        <v>0.14121019374816923</v>
      </c>
      <c r="L71">
        <f>IF(K70&lt;0.05,1,0)</f>
        <v>0</v>
      </c>
    </row>
    <row r="72" spans="1:12" x14ac:dyDescent="0.2">
      <c r="A72" t="s">
        <v>2649</v>
      </c>
      <c r="B72" t="s">
        <v>1023</v>
      </c>
      <c r="C72">
        <v>0</v>
      </c>
      <c r="D72">
        <v>36546</v>
      </c>
      <c r="E72">
        <v>3268</v>
      </c>
      <c r="F72">
        <v>0</v>
      </c>
      <c r="G72">
        <v>1</v>
      </c>
      <c r="H72">
        <f>SUM(D72:E73)</f>
        <v>98301</v>
      </c>
      <c r="I72">
        <f>D72/$H72</f>
        <v>0.37177648243659778</v>
      </c>
      <c r="J72">
        <f>E72/$H72</f>
        <v>3.3244829655852945E-2</v>
      </c>
      <c r="K72">
        <f>ABS((I72+J72)-(I73+J73))</f>
        <v>0.18995737581509853</v>
      </c>
      <c r="L72">
        <f>IF(K72&lt;0.05,1,0)</f>
        <v>0</v>
      </c>
    </row>
    <row r="73" spans="1:12" x14ac:dyDescent="0.2">
      <c r="A73" t="s">
        <v>2649</v>
      </c>
      <c r="B73" t="s">
        <v>161</v>
      </c>
      <c r="C73">
        <v>1</v>
      </c>
      <c r="D73">
        <v>51769</v>
      </c>
      <c r="E73">
        <v>6718</v>
      </c>
      <c r="F73">
        <v>1</v>
      </c>
      <c r="G73">
        <v>0</v>
      </c>
      <c r="H73">
        <f>SUM(D72:E73)</f>
        <v>98301</v>
      </c>
      <c r="I73">
        <f>D73/$H72</f>
        <v>0.52663757235429953</v>
      </c>
      <c r="J73">
        <f>E73/$H72</f>
        <v>6.8341115553249718E-2</v>
      </c>
      <c r="K73">
        <f>ABS((I72+J72)-(I73+J73))</f>
        <v>0.18995737581509853</v>
      </c>
      <c r="L73">
        <f>IF(K72&lt;0.05,1,0)</f>
        <v>0</v>
      </c>
    </row>
    <row r="74" spans="1:12" x14ac:dyDescent="0.2">
      <c r="A74" t="s">
        <v>2627</v>
      </c>
      <c r="B74" t="s">
        <v>1024</v>
      </c>
      <c r="C74">
        <v>0</v>
      </c>
      <c r="D74">
        <v>45106</v>
      </c>
      <c r="E74">
        <v>3837</v>
      </c>
      <c r="F74">
        <v>0</v>
      </c>
      <c r="G74">
        <v>1</v>
      </c>
      <c r="H74">
        <f>SUM(D74:E75)</f>
        <v>110630</v>
      </c>
      <c r="I74">
        <f>D74/$H74</f>
        <v>0.40771942511072945</v>
      </c>
      <c r="J74">
        <f>E74/$H74</f>
        <v>3.4683178161439031E-2</v>
      </c>
      <c r="K74">
        <f>ABS((I74+J74)-(I75+J75))</f>
        <v>0.11519479345566302</v>
      </c>
      <c r="L74">
        <f>IF(K74&lt;0.05,1,0)</f>
        <v>0</v>
      </c>
    </row>
    <row r="75" spans="1:12" x14ac:dyDescent="0.2">
      <c r="A75" t="s">
        <v>2627</v>
      </c>
      <c r="B75" t="s">
        <v>261</v>
      </c>
      <c r="C75">
        <v>1</v>
      </c>
      <c r="D75">
        <v>48643</v>
      </c>
      <c r="E75">
        <v>13044</v>
      </c>
      <c r="F75">
        <v>1</v>
      </c>
      <c r="G75">
        <v>0</v>
      </c>
      <c r="H75">
        <f>SUM(D74:E75)</f>
        <v>110630</v>
      </c>
      <c r="I75">
        <f>D75/$H74</f>
        <v>0.43969086142999186</v>
      </c>
      <c r="J75">
        <f>E75/$H74</f>
        <v>0.11790653529783965</v>
      </c>
      <c r="K75">
        <f>ABS((I74+J74)-(I75+J75))</f>
        <v>0.11519479345566302</v>
      </c>
      <c r="L75">
        <f>IF(K74&lt;0.05,1,0)</f>
        <v>0</v>
      </c>
    </row>
    <row r="76" spans="1:12" x14ac:dyDescent="0.2">
      <c r="A76" t="s">
        <v>2628</v>
      </c>
      <c r="B76" t="s">
        <v>1025</v>
      </c>
      <c r="C76">
        <v>0</v>
      </c>
      <c r="D76">
        <v>48279</v>
      </c>
      <c r="E76">
        <v>3192</v>
      </c>
      <c r="F76">
        <v>0</v>
      </c>
      <c r="G76">
        <v>1</v>
      </c>
      <c r="H76">
        <f>SUM(D76:E77)</f>
        <v>112251</v>
      </c>
      <c r="I76">
        <f>D76/$H76</f>
        <v>0.43009861827511559</v>
      </c>
      <c r="J76">
        <f>E76/$H76</f>
        <v>2.8436272282652272E-2</v>
      </c>
      <c r="K76">
        <f>ABS((I76+J76)-(I77+J77))</f>
        <v>8.293021888446428E-2</v>
      </c>
      <c r="L76">
        <f>IF(K76&lt;0.05,1,0)</f>
        <v>0</v>
      </c>
    </row>
    <row r="77" spans="1:12" x14ac:dyDescent="0.2">
      <c r="A77" t="s">
        <v>2628</v>
      </c>
      <c r="B77" t="s">
        <v>169</v>
      </c>
      <c r="C77">
        <v>1</v>
      </c>
      <c r="D77">
        <v>49410</v>
      </c>
      <c r="E77">
        <v>11370</v>
      </c>
      <c r="F77">
        <v>1</v>
      </c>
      <c r="G77">
        <v>0</v>
      </c>
      <c r="H77">
        <f>SUM(D76:E77)</f>
        <v>112251</v>
      </c>
      <c r="I77">
        <f>D77/$H76</f>
        <v>0.4401742523451907</v>
      </c>
      <c r="J77">
        <f>E77/$H76</f>
        <v>0.10129085709704146</v>
      </c>
      <c r="K77">
        <f>ABS((I76+J76)-(I77+J77))</f>
        <v>8.293021888446428E-2</v>
      </c>
      <c r="L77">
        <f>IF(K76&lt;0.05,1,0)</f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-0.249977111117893"/>
  </sheetPr>
  <dimension ref="A1:L165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5.33203125" bestFit="1" customWidth="1"/>
    <col min="2" max="2" width="13.16406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2651</v>
      </c>
      <c r="B2" t="s">
        <v>583</v>
      </c>
      <c r="C2">
        <v>1</v>
      </c>
      <c r="D2">
        <v>29166</v>
      </c>
      <c r="E2">
        <v>2795</v>
      </c>
      <c r="F2">
        <v>1</v>
      </c>
      <c r="G2">
        <v>1</v>
      </c>
      <c r="H2">
        <f>SUM(D2:E3)</f>
        <v>51914</v>
      </c>
      <c r="I2">
        <f>D2/$H2</f>
        <v>0.5618137689255307</v>
      </c>
      <c r="J2">
        <f>E2/$H2</f>
        <v>5.3839041491697805E-2</v>
      </c>
      <c r="K2">
        <f>ABS((I2+J2)-(I3+J3))</f>
        <v>0.23130562083445699</v>
      </c>
      <c r="L2">
        <f>IF(K2&lt;0.05,1,0)</f>
        <v>0</v>
      </c>
    </row>
    <row r="3" spans="1:12" x14ac:dyDescent="0.2">
      <c r="A3" t="s">
        <v>2651</v>
      </c>
      <c r="B3" t="s">
        <v>1028</v>
      </c>
      <c r="C3">
        <v>0</v>
      </c>
      <c r="D3">
        <v>17818</v>
      </c>
      <c r="E3">
        <v>2135</v>
      </c>
      <c r="F3">
        <v>0</v>
      </c>
      <c r="G3">
        <v>0</v>
      </c>
      <c r="H3">
        <f>SUM(D2:E3)</f>
        <v>51914</v>
      </c>
      <c r="I3">
        <f>D3/$H2</f>
        <v>0.34322148168124206</v>
      </c>
      <c r="J3">
        <f>E3/$H2</f>
        <v>4.1125707901529453E-2</v>
      </c>
      <c r="K3">
        <f>ABS((I2+J2)-(I3+J3))</f>
        <v>0.23130562083445699</v>
      </c>
      <c r="L3">
        <f>IF(K2&lt;0.05,1,0)</f>
        <v>0</v>
      </c>
    </row>
    <row r="4" spans="1:12" x14ac:dyDescent="0.2">
      <c r="A4" t="s">
        <v>2446</v>
      </c>
      <c r="B4" t="s">
        <v>51</v>
      </c>
      <c r="C4">
        <v>0</v>
      </c>
      <c r="D4">
        <v>21533</v>
      </c>
      <c r="E4">
        <v>0</v>
      </c>
      <c r="F4">
        <v>0</v>
      </c>
      <c r="G4">
        <v>1</v>
      </c>
      <c r="H4">
        <f>SUM(D4:E5)</f>
        <v>52775</v>
      </c>
      <c r="I4">
        <f>D4/$H4</f>
        <v>0.40801515869256277</v>
      </c>
      <c r="J4">
        <f>E4/$H4</f>
        <v>0</v>
      </c>
      <c r="K4">
        <f>ABS((I4+J4)-(I5+J5))</f>
        <v>0.18396968261487445</v>
      </c>
      <c r="L4">
        <f>IF(K4&lt;0.05,1,0)</f>
        <v>0</v>
      </c>
    </row>
    <row r="5" spans="1:12" x14ac:dyDescent="0.2">
      <c r="A5" t="s">
        <v>2446</v>
      </c>
      <c r="B5" t="s">
        <v>586</v>
      </c>
      <c r="C5">
        <v>1</v>
      </c>
      <c r="D5">
        <v>26760</v>
      </c>
      <c r="E5">
        <v>4482</v>
      </c>
      <c r="F5">
        <v>1</v>
      </c>
      <c r="G5">
        <v>0</v>
      </c>
      <c r="H5">
        <f>SUM(D4:E5)</f>
        <v>52775</v>
      </c>
      <c r="I5">
        <f>D5/$H4</f>
        <v>0.50705826622453809</v>
      </c>
      <c r="J5">
        <f>E5/$H4</f>
        <v>8.4926575082899095E-2</v>
      </c>
      <c r="K5">
        <f>ABS((I4+J4)-(I5+J5))</f>
        <v>0.18396968261487445</v>
      </c>
      <c r="L5">
        <f>IF(K4&lt;0.05,1,0)</f>
        <v>0</v>
      </c>
    </row>
    <row r="6" spans="1:12" x14ac:dyDescent="0.2">
      <c r="A6" t="s">
        <v>2630</v>
      </c>
      <c r="B6" t="s">
        <v>73</v>
      </c>
      <c r="C6">
        <v>0</v>
      </c>
      <c r="D6">
        <v>17822</v>
      </c>
      <c r="E6">
        <v>0</v>
      </c>
      <c r="F6">
        <v>0</v>
      </c>
      <c r="G6">
        <v>1</v>
      </c>
      <c r="H6">
        <f>SUM(D6:E7)</f>
        <v>38738</v>
      </c>
      <c r="I6">
        <f>D6/$H6</f>
        <v>0.4600650524033249</v>
      </c>
      <c r="J6">
        <f>E6/$H6</f>
        <v>0</v>
      </c>
      <c r="K6">
        <f>ABS((I6+J6)-(I7+J7))</f>
        <v>7.9869895193350249E-2</v>
      </c>
      <c r="L6">
        <f>IF(K6&lt;0.05,1,0)</f>
        <v>0</v>
      </c>
    </row>
    <row r="7" spans="1:12" x14ac:dyDescent="0.2">
      <c r="A7" t="s">
        <v>2630</v>
      </c>
      <c r="B7" t="s">
        <v>1030</v>
      </c>
      <c r="C7">
        <v>1</v>
      </c>
      <c r="D7">
        <v>18068</v>
      </c>
      <c r="E7">
        <v>2848</v>
      </c>
      <c r="F7">
        <v>0</v>
      </c>
      <c r="G7">
        <v>0</v>
      </c>
      <c r="H7">
        <f>SUM(D6:E7)</f>
        <v>38738</v>
      </c>
      <c r="I7">
        <f>D7/$H6</f>
        <v>0.46641540606123189</v>
      </c>
      <c r="J7">
        <f>E7/$H6</f>
        <v>7.3519541535443239E-2</v>
      </c>
      <c r="K7">
        <f>ABS((I6+J6)-(I7+J7))</f>
        <v>7.9869895193350249E-2</v>
      </c>
      <c r="L7">
        <f>IF(K6&lt;0.05,1,0)</f>
        <v>0</v>
      </c>
    </row>
    <row r="8" spans="1:12" x14ac:dyDescent="0.2">
      <c r="A8" t="s">
        <v>2447</v>
      </c>
      <c r="B8" t="s">
        <v>183</v>
      </c>
      <c r="C8">
        <v>1</v>
      </c>
      <c r="D8">
        <v>26009</v>
      </c>
      <c r="E8">
        <v>1724</v>
      </c>
      <c r="F8">
        <v>1</v>
      </c>
      <c r="G8">
        <v>1</v>
      </c>
      <c r="H8">
        <f>SUM(D8:E9)</f>
        <v>43561</v>
      </c>
      <c r="I8">
        <f>D8/$H8</f>
        <v>0.59707077431647571</v>
      </c>
      <c r="J8">
        <f>E8/$H8</f>
        <v>3.9576685567365301E-2</v>
      </c>
      <c r="K8">
        <f>ABS((I8+J8)-(I9+J9))</f>
        <v>0.273294919767682</v>
      </c>
      <c r="L8">
        <f>IF(K8&lt;0.05,1,0)</f>
        <v>0</v>
      </c>
    </row>
    <row r="9" spans="1:12" x14ac:dyDescent="0.2">
      <c r="A9" t="s">
        <v>2447</v>
      </c>
      <c r="B9" t="s">
        <v>1031</v>
      </c>
      <c r="C9">
        <v>0</v>
      </c>
      <c r="D9">
        <v>15828</v>
      </c>
      <c r="E9">
        <v>0</v>
      </c>
      <c r="F9">
        <v>0</v>
      </c>
      <c r="G9">
        <v>0</v>
      </c>
      <c r="H9">
        <f>SUM(D8:E9)</f>
        <v>43561</v>
      </c>
      <c r="I9">
        <f>D9/$H8</f>
        <v>0.36335254011615897</v>
      </c>
      <c r="J9">
        <f>E9/$H8</f>
        <v>0</v>
      </c>
      <c r="K9">
        <f>ABS((I8+J8)-(I9+J9))</f>
        <v>0.273294919767682</v>
      </c>
      <c r="L9">
        <f>IF(K8&lt;0.05,1,0)</f>
        <v>0</v>
      </c>
    </row>
    <row r="10" spans="1:12" x14ac:dyDescent="0.2">
      <c r="A10" t="s">
        <v>2605</v>
      </c>
      <c r="B10" t="s">
        <v>536</v>
      </c>
      <c r="C10">
        <v>0</v>
      </c>
      <c r="D10">
        <v>17668</v>
      </c>
      <c r="E10">
        <v>0</v>
      </c>
      <c r="F10">
        <v>0</v>
      </c>
      <c r="G10">
        <v>1</v>
      </c>
      <c r="H10">
        <f>SUM(D10:E11)</f>
        <v>42743</v>
      </c>
      <c r="I10">
        <f>D10/$H10</f>
        <v>0.41335423344173317</v>
      </c>
      <c r="J10">
        <f>E10/$H10</f>
        <v>0</v>
      </c>
      <c r="K10">
        <f>ABS((I10+J10)-(I11+J11))</f>
        <v>0.17329153311653367</v>
      </c>
      <c r="L10">
        <f>IF(K10&lt;0.05,1,0)</f>
        <v>0</v>
      </c>
    </row>
    <row r="11" spans="1:12" x14ac:dyDescent="0.2">
      <c r="A11" t="s">
        <v>2605</v>
      </c>
      <c r="B11" t="s">
        <v>51</v>
      </c>
      <c r="C11">
        <v>1</v>
      </c>
      <c r="D11">
        <v>21745</v>
      </c>
      <c r="E11">
        <v>3330</v>
      </c>
      <c r="F11">
        <v>0</v>
      </c>
      <c r="G11">
        <v>0</v>
      </c>
      <c r="H11">
        <f>SUM(D10:E11)</f>
        <v>42743</v>
      </c>
      <c r="I11">
        <f>D11/$H10</f>
        <v>0.50873827293357976</v>
      </c>
      <c r="J11">
        <f>E11/$H10</f>
        <v>7.7907493624687088E-2</v>
      </c>
      <c r="K11">
        <f>ABS((I10+J10)-(I11+J11))</f>
        <v>0.17329153311653367</v>
      </c>
      <c r="L11">
        <f>IF(K10&lt;0.05,1,0)</f>
        <v>0</v>
      </c>
    </row>
    <row r="12" spans="1:12" x14ac:dyDescent="0.2">
      <c r="A12" t="s">
        <v>2631</v>
      </c>
      <c r="B12" t="s">
        <v>1033</v>
      </c>
      <c r="C12">
        <v>0</v>
      </c>
      <c r="D12">
        <v>20452</v>
      </c>
      <c r="E12">
        <v>0</v>
      </c>
      <c r="F12">
        <v>0</v>
      </c>
      <c r="G12">
        <v>1</v>
      </c>
      <c r="H12">
        <f>SUM(D12:E13)</f>
        <v>49527</v>
      </c>
      <c r="I12">
        <f>D12/$H12</f>
        <v>0.41294647364064047</v>
      </c>
      <c r="J12">
        <f>E12/$H12</f>
        <v>0</v>
      </c>
      <c r="K12">
        <f>ABS((I12+J12)-(I13+J13))</f>
        <v>0.17410705271871912</v>
      </c>
      <c r="L12">
        <f>IF(K12&lt;0.05,1,0)</f>
        <v>0</v>
      </c>
    </row>
    <row r="13" spans="1:12" x14ac:dyDescent="0.2">
      <c r="A13" t="s">
        <v>2631</v>
      </c>
      <c r="B13" t="s">
        <v>191</v>
      </c>
      <c r="C13">
        <v>1</v>
      </c>
      <c r="D13">
        <v>24552</v>
      </c>
      <c r="E13">
        <v>4523</v>
      </c>
      <c r="F13">
        <v>1</v>
      </c>
      <c r="G13">
        <v>0</v>
      </c>
      <c r="H13">
        <f>SUM(D12:E13)</f>
        <v>49527</v>
      </c>
      <c r="I13">
        <f>D13/$H12</f>
        <v>0.49572960203525351</v>
      </c>
      <c r="J13">
        <f>E13/$H12</f>
        <v>9.1323924324106048E-2</v>
      </c>
      <c r="K13">
        <f>ABS((I12+J12)-(I13+J13))</f>
        <v>0.17410705271871912</v>
      </c>
      <c r="L13">
        <f>IF(K12&lt;0.05,1,0)</f>
        <v>0</v>
      </c>
    </row>
    <row r="14" spans="1:12" x14ac:dyDescent="0.2">
      <c r="A14" t="s">
        <v>2449</v>
      </c>
      <c r="B14" t="s">
        <v>1035</v>
      </c>
      <c r="C14">
        <v>0</v>
      </c>
      <c r="D14">
        <v>20459</v>
      </c>
      <c r="E14">
        <v>0</v>
      </c>
      <c r="F14">
        <v>0</v>
      </c>
      <c r="G14">
        <v>1</v>
      </c>
      <c r="H14">
        <f>SUM(D14:E15)</f>
        <v>52416</v>
      </c>
      <c r="I14">
        <f>D14/$H14</f>
        <v>0.3903197496947497</v>
      </c>
      <c r="J14">
        <f>E14/$H14</f>
        <v>0</v>
      </c>
      <c r="K14">
        <f>ABS((I14+J14)-(I15+J15))</f>
        <v>0.21936050061050061</v>
      </c>
      <c r="L14">
        <f>IF(K14&lt;0.05,1,0)</f>
        <v>0</v>
      </c>
    </row>
    <row r="15" spans="1:12" x14ac:dyDescent="0.2">
      <c r="A15" t="s">
        <v>2449</v>
      </c>
      <c r="B15" t="s">
        <v>193</v>
      </c>
      <c r="C15">
        <v>1</v>
      </c>
      <c r="D15">
        <v>27789</v>
      </c>
      <c r="E15">
        <v>4168</v>
      </c>
      <c r="F15">
        <v>1</v>
      </c>
      <c r="G15">
        <v>0</v>
      </c>
      <c r="H15">
        <f>SUM(D14:E15)</f>
        <v>52416</v>
      </c>
      <c r="I15">
        <f>D15/$H14</f>
        <v>0.53016254578754574</v>
      </c>
      <c r="J15">
        <f>E15/$H14</f>
        <v>7.9517704517704513E-2</v>
      </c>
      <c r="K15">
        <f>ABS((I14+J14)-(I15+J15))</f>
        <v>0.21936050061050061</v>
      </c>
      <c r="L15">
        <f>IF(K14&lt;0.05,1,0)</f>
        <v>0</v>
      </c>
    </row>
    <row r="16" spans="1:12" x14ac:dyDescent="0.2">
      <c r="A16" t="s">
        <v>2606</v>
      </c>
      <c r="B16" t="s">
        <v>1036</v>
      </c>
      <c r="C16">
        <v>0</v>
      </c>
      <c r="D16">
        <v>21091</v>
      </c>
      <c r="E16">
        <v>1345</v>
      </c>
      <c r="F16">
        <v>0</v>
      </c>
      <c r="G16">
        <v>1</v>
      </c>
      <c r="H16">
        <f>SUM(D16:E17)</f>
        <v>50918</v>
      </c>
      <c r="I16">
        <f>D16/$H16</f>
        <v>0.41421501237283476</v>
      </c>
      <c r="J16">
        <f>E16/$H16</f>
        <v>2.6415020228602853E-2</v>
      </c>
      <c r="K16">
        <f>ABS((I16+J16)-(I17+J17))</f>
        <v>0.11873993479712475</v>
      </c>
      <c r="L16">
        <f>IF(K16&lt;0.05,1,0)</f>
        <v>0</v>
      </c>
    </row>
    <row r="17" spans="1:12" x14ac:dyDescent="0.2">
      <c r="A17" t="s">
        <v>2606</v>
      </c>
      <c r="B17" t="s">
        <v>1037</v>
      </c>
      <c r="C17">
        <v>1</v>
      </c>
      <c r="D17">
        <v>25612</v>
      </c>
      <c r="E17">
        <v>2870</v>
      </c>
      <c r="F17">
        <v>0</v>
      </c>
      <c r="G17">
        <v>0</v>
      </c>
      <c r="H17">
        <f>SUM(D16:E17)</f>
        <v>50918</v>
      </c>
      <c r="I17">
        <f>D17/$H16</f>
        <v>0.50300483129738005</v>
      </c>
      <c r="J17">
        <f>E17/$H16</f>
        <v>5.6365136101182295E-2</v>
      </c>
      <c r="K17">
        <f>ABS((I16+J16)-(I17+J17))</f>
        <v>0.11873993479712475</v>
      </c>
      <c r="L17">
        <f>IF(K16&lt;0.05,1,0)</f>
        <v>0</v>
      </c>
    </row>
    <row r="18" spans="1:12" x14ac:dyDescent="0.2">
      <c r="A18" t="s">
        <v>2450</v>
      </c>
      <c r="B18" t="s">
        <v>549</v>
      </c>
      <c r="C18">
        <v>1</v>
      </c>
      <c r="D18">
        <v>26935</v>
      </c>
      <c r="E18">
        <v>1624</v>
      </c>
      <c r="F18">
        <v>0</v>
      </c>
      <c r="G18">
        <v>1</v>
      </c>
      <c r="H18">
        <f>SUM(D18:E19)</f>
        <v>47694</v>
      </c>
      <c r="I18">
        <f>D18/$H18</f>
        <v>0.56474608965488327</v>
      </c>
      <c r="J18">
        <f>E18/$H18</f>
        <v>3.4050404663060342E-2</v>
      </c>
      <c r="K18">
        <f>ABS((I18+J18)-(I19+J19))</f>
        <v>0.19759298863588715</v>
      </c>
      <c r="L18">
        <f>IF(K18&lt;0.05,1,0)</f>
        <v>0</v>
      </c>
    </row>
    <row r="19" spans="1:12" x14ac:dyDescent="0.2">
      <c r="A19" t="s">
        <v>2450</v>
      </c>
      <c r="B19" t="s">
        <v>615</v>
      </c>
      <c r="C19">
        <v>0</v>
      </c>
      <c r="D19">
        <v>17129</v>
      </c>
      <c r="E19">
        <v>2006</v>
      </c>
      <c r="F19">
        <v>0</v>
      </c>
      <c r="G19">
        <v>0</v>
      </c>
      <c r="H19">
        <f>SUM(D18:E19)</f>
        <v>47694</v>
      </c>
      <c r="I19">
        <f>D19/$H18</f>
        <v>0.35914370780391663</v>
      </c>
      <c r="J19">
        <f>E19/$H18</f>
        <v>4.2059797878139807E-2</v>
      </c>
      <c r="K19">
        <f>ABS((I18+J18)-(I19+J19))</f>
        <v>0.19759298863588715</v>
      </c>
      <c r="L19">
        <f>IF(K18&lt;0.05,1,0)</f>
        <v>0</v>
      </c>
    </row>
    <row r="20" spans="1:12" x14ac:dyDescent="0.2">
      <c r="A20" t="s">
        <v>2607</v>
      </c>
      <c r="B20" t="s">
        <v>597</v>
      </c>
      <c r="C20">
        <v>1</v>
      </c>
      <c r="D20">
        <v>22274</v>
      </c>
      <c r="E20">
        <v>1211</v>
      </c>
      <c r="F20">
        <v>1</v>
      </c>
      <c r="G20">
        <v>1</v>
      </c>
      <c r="H20">
        <f>SUM(D20:E21)</f>
        <v>36491</v>
      </c>
      <c r="I20">
        <f>D20/$H20</f>
        <v>0.61039708421254557</v>
      </c>
      <c r="J20">
        <f>E20/$H20</f>
        <v>3.3186265106464607E-2</v>
      </c>
      <c r="K20">
        <f>ABS((I20+J20)-(I21+J21))</f>
        <v>0.28716669863802036</v>
      </c>
      <c r="L20">
        <f>IF(K20&lt;0.05,1,0)</f>
        <v>0</v>
      </c>
    </row>
    <row r="21" spans="1:12" x14ac:dyDescent="0.2">
      <c r="A21" t="s">
        <v>2607</v>
      </c>
      <c r="B21" t="s">
        <v>1038</v>
      </c>
      <c r="C21">
        <v>0</v>
      </c>
      <c r="D21">
        <v>11631</v>
      </c>
      <c r="E21">
        <v>1375</v>
      </c>
      <c r="F21">
        <v>0</v>
      </c>
      <c r="G21">
        <v>0</v>
      </c>
      <c r="H21">
        <f>SUM(D20:E21)</f>
        <v>36491</v>
      </c>
      <c r="I21">
        <f>D21/$H20</f>
        <v>0.31873612671617657</v>
      </c>
      <c r="J21">
        <f>E21/$H20</f>
        <v>3.7680523964813244E-2</v>
      </c>
      <c r="K21">
        <f>ABS((I20+J20)-(I21+J21))</f>
        <v>0.28716669863802036</v>
      </c>
      <c r="L21">
        <f>IF(K20&lt;0.05,1,0)</f>
        <v>0</v>
      </c>
    </row>
    <row r="22" spans="1:12" x14ac:dyDescent="0.2">
      <c r="A22" t="s">
        <v>2451</v>
      </c>
      <c r="B22" t="s">
        <v>1039</v>
      </c>
      <c r="C22">
        <v>0</v>
      </c>
      <c r="D22">
        <v>22416</v>
      </c>
      <c r="E22">
        <v>0</v>
      </c>
      <c r="F22">
        <v>0</v>
      </c>
      <c r="G22">
        <v>1</v>
      </c>
      <c r="H22">
        <f>SUM(D22:E23)</f>
        <v>50269</v>
      </c>
      <c r="I22">
        <f>D22/$H22</f>
        <v>0.44592094531420956</v>
      </c>
      <c r="J22">
        <f>E22/$H22</f>
        <v>0</v>
      </c>
      <c r="K22">
        <f>ABS((I22+J22)-(I23+J23))</f>
        <v>0.10815810937158088</v>
      </c>
      <c r="L22">
        <f>IF(K22&lt;0.05,1,0)</f>
        <v>0</v>
      </c>
    </row>
    <row r="23" spans="1:12" x14ac:dyDescent="0.2">
      <c r="A23" t="s">
        <v>2451</v>
      </c>
      <c r="B23" t="s">
        <v>202</v>
      </c>
      <c r="C23">
        <v>1</v>
      </c>
      <c r="D23">
        <v>23868</v>
      </c>
      <c r="E23">
        <v>3985</v>
      </c>
      <c r="F23">
        <v>1</v>
      </c>
      <c r="G23">
        <v>0</v>
      </c>
      <c r="H23">
        <f>SUM(D22:E23)</f>
        <v>50269</v>
      </c>
      <c r="I23">
        <f>D23/$H22</f>
        <v>0.47480554616165033</v>
      </c>
      <c r="J23">
        <f>E23/$H22</f>
        <v>7.9273508524140127E-2</v>
      </c>
      <c r="K23">
        <f>ABS((I22+J22)-(I23+J23))</f>
        <v>0.10815810937158088</v>
      </c>
      <c r="L23">
        <f>IF(K22&lt;0.05,1,0)</f>
        <v>0</v>
      </c>
    </row>
    <row r="24" spans="1:12" x14ac:dyDescent="0.2">
      <c r="A24" t="s">
        <v>2452</v>
      </c>
      <c r="B24" t="s">
        <v>203</v>
      </c>
      <c r="C24">
        <v>1</v>
      </c>
      <c r="D24">
        <v>30699</v>
      </c>
      <c r="E24">
        <v>903</v>
      </c>
      <c r="F24">
        <v>1</v>
      </c>
      <c r="G24">
        <v>1</v>
      </c>
      <c r="H24">
        <f>SUM(D24:E25)</f>
        <v>46406</v>
      </c>
      <c r="I24">
        <f>D24/$H24</f>
        <v>0.66153083652975908</v>
      </c>
      <c r="J24">
        <f>E24/$H24</f>
        <v>1.9458690686549152E-2</v>
      </c>
      <c r="K24">
        <f>ABS((I24+J24)-(I25+J25))</f>
        <v>0.36197905443261646</v>
      </c>
      <c r="L24">
        <f>IF(K24&lt;0.05,1,0)</f>
        <v>0</v>
      </c>
    </row>
    <row r="25" spans="1:12" x14ac:dyDescent="0.2">
      <c r="A25" t="s">
        <v>2452</v>
      </c>
      <c r="B25" t="s">
        <v>1040</v>
      </c>
      <c r="C25">
        <v>0</v>
      </c>
      <c r="D25">
        <v>13451</v>
      </c>
      <c r="E25">
        <v>1353</v>
      </c>
      <c r="F25">
        <v>0</v>
      </c>
      <c r="G25">
        <v>0</v>
      </c>
      <c r="H25">
        <f>SUM(D24:E25)</f>
        <v>46406</v>
      </c>
      <c r="I25">
        <f>D25/$H24</f>
        <v>0.28985476016032408</v>
      </c>
      <c r="J25">
        <f>E25/$H24</f>
        <v>2.9155712623367667E-2</v>
      </c>
      <c r="K25">
        <f>ABS((I24+J24)-(I25+J25))</f>
        <v>0.36197905443261646</v>
      </c>
      <c r="L25">
        <f>IF(K24&lt;0.05,1,0)</f>
        <v>0</v>
      </c>
    </row>
    <row r="26" spans="1:12" x14ac:dyDescent="0.2">
      <c r="A26" t="s">
        <v>2536</v>
      </c>
      <c r="B26" t="s">
        <v>831</v>
      </c>
      <c r="C26">
        <v>0</v>
      </c>
      <c r="D26">
        <v>23210</v>
      </c>
      <c r="E26">
        <v>857</v>
      </c>
      <c r="F26">
        <v>0</v>
      </c>
      <c r="G26">
        <v>1</v>
      </c>
      <c r="H26">
        <f>SUM(D26:E27)</f>
        <v>54740</v>
      </c>
      <c r="I26">
        <f>D26/$H26</f>
        <v>0.42400438436244064</v>
      </c>
      <c r="J26">
        <f>E26/$H26</f>
        <v>1.5655827548410668E-2</v>
      </c>
      <c r="K26">
        <f>ABS((I26+J26)-(I27+J27))</f>
        <v>0.12067957617829744</v>
      </c>
      <c r="L26">
        <f>IF(K26&lt;0.05,1,0)</f>
        <v>0</v>
      </c>
    </row>
    <row r="27" spans="1:12" x14ac:dyDescent="0.2">
      <c r="A27" t="s">
        <v>2536</v>
      </c>
      <c r="B27" t="s">
        <v>208</v>
      </c>
      <c r="C27">
        <v>1</v>
      </c>
      <c r="D27">
        <v>27287</v>
      </c>
      <c r="E27">
        <v>3386</v>
      </c>
      <c r="F27">
        <v>1</v>
      </c>
      <c r="G27">
        <v>0</v>
      </c>
      <c r="H27">
        <f>SUM(D26:E27)</f>
        <v>54740</v>
      </c>
      <c r="I27">
        <f>D27/$H26</f>
        <v>0.49848374132261603</v>
      </c>
      <c r="J27">
        <f>E27/$H26</f>
        <v>6.1856046766532703E-2</v>
      </c>
      <c r="K27">
        <f>ABS((I26+J26)-(I27+J27))</f>
        <v>0.12067957617829744</v>
      </c>
      <c r="L27">
        <f>IF(K26&lt;0.05,1,0)</f>
        <v>0</v>
      </c>
    </row>
    <row r="28" spans="1:12" x14ac:dyDescent="0.2">
      <c r="A28" t="s">
        <v>2453</v>
      </c>
      <c r="B28" t="s">
        <v>1042</v>
      </c>
      <c r="C28">
        <v>0</v>
      </c>
      <c r="D28">
        <v>21673</v>
      </c>
      <c r="E28">
        <v>779</v>
      </c>
      <c r="F28">
        <v>0</v>
      </c>
      <c r="G28">
        <v>1</v>
      </c>
      <c r="H28">
        <f>SUM(D28:E29)</f>
        <v>47354</v>
      </c>
      <c r="I28">
        <f>D28/$H28</f>
        <v>0.45768044938125607</v>
      </c>
      <c r="J28">
        <f>E28/$H28</f>
        <v>1.6450563838324113E-2</v>
      </c>
      <c r="K28">
        <f>ABS((I28+J28)-(I29+J29))</f>
        <v>5.1737973560839645E-2</v>
      </c>
      <c r="L28">
        <f>IF(K28&lt;0.05,1,0)</f>
        <v>0</v>
      </c>
    </row>
    <row r="29" spans="1:12" x14ac:dyDescent="0.2">
      <c r="A29" t="s">
        <v>2453</v>
      </c>
      <c r="B29" t="s">
        <v>211</v>
      </c>
      <c r="C29">
        <v>1</v>
      </c>
      <c r="D29">
        <v>22022</v>
      </c>
      <c r="E29">
        <v>2880</v>
      </c>
      <c r="F29">
        <v>1</v>
      </c>
      <c r="G29">
        <v>0</v>
      </c>
      <c r="H29">
        <f>SUM(D28:E29)</f>
        <v>47354</v>
      </c>
      <c r="I29">
        <f>D29/$H28</f>
        <v>0.4650504709211471</v>
      </c>
      <c r="J29">
        <f>E29/$H28</f>
        <v>6.0818515859272712E-2</v>
      </c>
      <c r="K29">
        <f>ABS((I28+J28)-(I29+J29))</f>
        <v>5.1737973560839645E-2</v>
      </c>
      <c r="L29">
        <f>IF(K28&lt;0.05,1,0)</f>
        <v>0</v>
      </c>
    </row>
    <row r="30" spans="1:12" x14ac:dyDescent="0.2">
      <c r="A30" t="s">
        <v>2537</v>
      </c>
      <c r="B30" t="s">
        <v>1043</v>
      </c>
      <c r="C30">
        <v>1</v>
      </c>
      <c r="D30">
        <v>28913</v>
      </c>
      <c r="E30">
        <v>1238</v>
      </c>
      <c r="F30">
        <v>0</v>
      </c>
      <c r="G30">
        <v>1</v>
      </c>
      <c r="H30">
        <f>SUM(D30:E31)</f>
        <v>48213</v>
      </c>
      <c r="I30">
        <f>D30/$H30</f>
        <v>0.59969302885113973</v>
      </c>
      <c r="J30">
        <f>E30/$H30</f>
        <v>2.5677721776284405E-2</v>
      </c>
      <c r="K30">
        <f>ABS((I30+J30)-(I31+J31))</f>
        <v>0.25074150125484823</v>
      </c>
      <c r="L30">
        <f>IF(K30&lt;0.05,1,0)</f>
        <v>0</v>
      </c>
    </row>
    <row r="31" spans="1:12" x14ac:dyDescent="0.2">
      <c r="A31" t="s">
        <v>2537</v>
      </c>
      <c r="B31" t="s">
        <v>1044</v>
      </c>
      <c r="C31">
        <v>0</v>
      </c>
      <c r="D31">
        <v>16749</v>
      </c>
      <c r="E31">
        <v>1313</v>
      </c>
      <c r="F31">
        <v>0</v>
      </c>
      <c r="G31">
        <v>0</v>
      </c>
      <c r="H31">
        <f>SUM(D30:E31)</f>
        <v>48213</v>
      </c>
      <c r="I31">
        <f>D31/$H30</f>
        <v>0.34739593055814821</v>
      </c>
      <c r="J31">
        <f>E31/$H30</f>
        <v>2.7233318814427643E-2</v>
      </c>
      <c r="K31">
        <f>ABS((I30+J30)-(I31+J31))</f>
        <v>0.25074150125484823</v>
      </c>
      <c r="L31">
        <f>IF(K30&lt;0.05,1,0)</f>
        <v>0</v>
      </c>
    </row>
    <row r="32" spans="1:12" x14ac:dyDescent="0.2">
      <c r="A32" t="s">
        <v>2588</v>
      </c>
      <c r="B32" t="s">
        <v>1045</v>
      </c>
      <c r="C32">
        <v>0</v>
      </c>
      <c r="D32">
        <v>20602</v>
      </c>
      <c r="E32">
        <v>445</v>
      </c>
      <c r="F32">
        <v>0</v>
      </c>
      <c r="G32">
        <v>1</v>
      </c>
      <c r="H32">
        <f>SUM(D32:E33)</f>
        <v>47791</v>
      </c>
      <c r="I32">
        <f>D32/$H32</f>
        <v>0.43108535079826743</v>
      </c>
      <c r="J32">
        <f>E32/$H32</f>
        <v>9.3113766190286874E-3</v>
      </c>
      <c r="K32">
        <f>ABS((I32+J32)-(I33+J33))</f>
        <v>0.1192065451654078</v>
      </c>
      <c r="L32">
        <f>IF(K32&lt;0.05,1,0)</f>
        <v>0</v>
      </c>
    </row>
    <row r="33" spans="1:12" x14ac:dyDescent="0.2">
      <c r="A33" t="s">
        <v>2588</v>
      </c>
      <c r="B33" t="s">
        <v>1046</v>
      </c>
      <c r="C33">
        <v>1</v>
      </c>
      <c r="D33">
        <v>23670</v>
      </c>
      <c r="E33">
        <v>3074</v>
      </c>
      <c r="F33">
        <v>0</v>
      </c>
      <c r="G33">
        <v>0</v>
      </c>
      <c r="H33">
        <f>SUM(D32:E33)</f>
        <v>47791</v>
      </c>
      <c r="I33">
        <f>D33/$H32</f>
        <v>0.49528153836496414</v>
      </c>
      <c r="J33">
        <f>E33/$H32</f>
        <v>6.4321734217739748E-2</v>
      </c>
      <c r="K33">
        <f>ABS((I32+J32)-(I33+J33))</f>
        <v>0.1192065451654078</v>
      </c>
      <c r="L33">
        <f>IF(K32&lt;0.05,1,0)</f>
        <v>0</v>
      </c>
    </row>
    <row r="34" spans="1:12" x14ac:dyDescent="0.2">
      <c r="A34" t="s">
        <v>2569</v>
      </c>
      <c r="B34" t="s">
        <v>1048</v>
      </c>
      <c r="C34">
        <v>1</v>
      </c>
      <c r="D34">
        <v>29362</v>
      </c>
      <c r="E34">
        <v>627</v>
      </c>
      <c r="F34">
        <v>0</v>
      </c>
      <c r="G34">
        <v>1</v>
      </c>
      <c r="H34">
        <f>SUM(D34:E35)</f>
        <v>33270</v>
      </c>
      <c r="I34">
        <f>D34/$H34</f>
        <v>0.88253681995791999</v>
      </c>
      <c r="J34">
        <f>E34/$H34</f>
        <v>1.8845807033363391E-2</v>
      </c>
      <c r="K34">
        <f>ABS((I34+J34)-(I35+J35))</f>
        <v>0.80276525398256682</v>
      </c>
      <c r="L34">
        <f>IF(K34&lt;0.05,1,0)</f>
        <v>0</v>
      </c>
    </row>
    <row r="35" spans="1:12" x14ac:dyDescent="0.2">
      <c r="A35" t="s">
        <v>2569</v>
      </c>
      <c r="B35" t="s">
        <v>1049</v>
      </c>
      <c r="C35">
        <v>0</v>
      </c>
      <c r="D35">
        <v>2893</v>
      </c>
      <c r="E35">
        <v>388</v>
      </c>
      <c r="F35">
        <v>0</v>
      </c>
      <c r="G35">
        <v>0</v>
      </c>
      <c r="H35">
        <f>SUM(D34:E35)</f>
        <v>33270</v>
      </c>
      <c r="I35">
        <f>D35/$H34</f>
        <v>8.695521490832582E-2</v>
      </c>
      <c r="J35">
        <f>E35/$H34</f>
        <v>1.1662158100390743E-2</v>
      </c>
      <c r="K35">
        <f>ABS((I34+J34)-(I35+J35))</f>
        <v>0.80276525398256682</v>
      </c>
      <c r="L35">
        <f>IF(K34&lt;0.05,1,0)</f>
        <v>0</v>
      </c>
    </row>
    <row r="36" spans="1:12" x14ac:dyDescent="0.2">
      <c r="A36" t="s">
        <v>2570</v>
      </c>
      <c r="B36" t="s">
        <v>1050</v>
      </c>
      <c r="C36">
        <v>0</v>
      </c>
      <c r="D36">
        <v>20349</v>
      </c>
      <c r="E36">
        <v>734</v>
      </c>
      <c r="F36">
        <v>0</v>
      </c>
      <c r="G36">
        <v>1</v>
      </c>
      <c r="H36">
        <f>SUM(D36:E37)</f>
        <v>47349</v>
      </c>
      <c r="I36">
        <f>D36/$H36</f>
        <v>0.42976620414369893</v>
      </c>
      <c r="J36">
        <f>E36/$H36</f>
        <v>1.550191133920463E-2</v>
      </c>
      <c r="K36">
        <f>ABS((I36+J36)-(I37+J37))</f>
        <v>0.10946376903419286</v>
      </c>
      <c r="L36">
        <f>IF(K36&lt;0.05,1,0)</f>
        <v>0</v>
      </c>
    </row>
    <row r="37" spans="1:12" x14ac:dyDescent="0.2">
      <c r="A37" t="s">
        <v>2570</v>
      </c>
      <c r="B37" t="s">
        <v>221</v>
      </c>
      <c r="C37">
        <v>1</v>
      </c>
      <c r="D37">
        <v>23362</v>
      </c>
      <c r="E37">
        <v>2904</v>
      </c>
      <c r="F37">
        <v>1</v>
      </c>
      <c r="G37">
        <v>0</v>
      </c>
      <c r="H37">
        <f>SUM(D36:E37)</f>
        <v>47349</v>
      </c>
      <c r="I37">
        <f>D37/$H36</f>
        <v>0.49340007180721873</v>
      </c>
      <c r="J37">
        <f>E37/$H36</f>
        <v>6.1331812709877719E-2</v>
      </c>
      <c r="K37">
        <f>ABS((I36+J36)-(I37+J37))</f>
        <v>0.10946376903419286</v>
      </c>
      <c r="L37">
        <f>IF(K36&lt;0.05,1,0)</f>
        <v>0</v>
      </c>
    </row>
    <row r="38" spans="1:12" x14ac:dyDescent="0.2">
      <c r="A38" t="s">
        <v>2632</v>
      </c>
      <c r="B38" t="s">
        <v>1051</v>
      </c>
      <c r="C38">
        <v>0</v>
      </c>
      <c r="D38">
        <v>21111</v>
      </c>
      <c r="E38">
        <v>0</v>
      </c>
      <c r="F38">
        <v>0</v>
      </c>
      <c r="G38">
        <v>1</v>
      </c>
      <c r="H38">
        <f>SUM(D38:E39)</f>
        <v>45566</v>
      </c>
      <c r="I38">
        <f>D38/$H38</f>
        <v>0.46330597375235921</v>
      </c>
      <c r="J38">
        <f>E38/$H38</f>
        <v>0</v>
      </c>
      <c r="K38">
        <f>ABS((I38+J38)-(I39+J39))</f>
        <v>7.3388052495281519E-2</v>
      </c>
      <c r="L38">
        <f>IF(K38&lt;0.05,1,0)</f>
        <v>0</v>
      </c>
    </row>
    <row r="39" spans="1:12" x14ac:dyDescent="0.2">
      <c r="A39" t="s">
        <v>2632</v>
      </c>
      <c r="B39" t="s">
        <v>256</v>
      </c>
      <c r="C39">
        <v>1</v>
      </c>
      <c r="D39">
        <v>22200</v>
      </c>
      <c r="E39">
        <v>2255</v>
      </c>
      <c r="F39">
        <v>1</v>
      </c>
      <c r="G39">
        <v>0</v>
      </c>
      <c r="H39">
        <f>SUM(D38:E39)</f>
        <v>45566</v>
      </c>
      <c r="I39">
        <f>D39/$H38</f>
        <v>0.48720537242680945</v>
      </c>
      <c r="J39">
        <f>E39/$H38</f>
        <v>4.948865382083132E-2</v>
      </c>
      <c r="K39">
        <f>ABS((I38+J38)-(I39+J39))</f>
        <v>7.3388052495281519E-2</v>
      </c>
      <c r="L39">
        <f>IF(K38&lt;0.05,1,0)</f>
        <v>0</v>
      </c>
    </row>
    <row r="40" spans="1:12" x14ac:dyDescent="0.2">
      <c r="A40" t="s">
        <v>2454</v>
      </c>
      <c r="B40" t="s">
        <v>1054</v>
      </c>
      <c r="C40">
        <v>1</v>
      </c>
      <c r="D40">
        <v>26516</v>
      </c>
      <c r="E40">
        <v>3205</v>
      </c>
      <c r="F40">
        <v>0</v>
      </c>
      <c r="G40">
        <v>1</v>
      </c>
      <c r="H40">
        <f>SUM(D40:E41)</f>
        <v>51668</v>
      </c>
      <c r="I40">
        <f>D40/$H40</f>
        <v>0.51319965936362932</v>
      </c>
      <c r="J40">
        <f>E40/$H40</f>
        <v>6.2030657273360684E-2</v>
      </c>
      <c r="K40">
        <f>ABS((I40+J40)-(I41+J41))</f>
        <v>0.15046063327397996</v>
      </c>
      <c r="L40">
        <f>IF(K40&lt;0.05,1,0)</f>
        <v>0</v>
      </c>
    </row>
    <row r="41" spans="1:12" x14ac:dyDescent="0.2">
      <c r="A41" t="s">
        <v>2454</v>
      </c>
      <c r="B41" t="s">
        <v>227</v>
      </c>
      <c r="C41">
        <v>0</v>
      </c>
      <c r="D41">
        <v>21448</v>
      </c>
      <c r="E41">
        <v>499</v>
      </c>
      <c r="F41">
        <v>1</v>
      </c>
      <c r="G41">
        <v>0</v>
      </c>
      <c r="H41">
        <f>SUM(D40:E41)</f>
        <v>51668</v>
      </c>
      <c r="I41">
        <f>D41/$H40</f>
        <v>0.41511186808082373</v>
      </c>
      <c r="J41">
        <f>E41/$H40</f>
        <v>9.6578152821862658E-3</v>
      </c>
      <c r="K41">
        <f>ABS((I40+J40)-(I41+J41))</f>
        <v>0.15046063327397996</v>
      </c>
      <c r="L41">
        <f>IF(K40&lt;0.05,1,0)</f>
        <v>0</v>
      </c>
    </row>
    <row r="42" spans="1:12" x14ac:dyDescent="0.2">
      <c r="A42" t="s">
        <v>2455</v>
      </c>
      <c r="B42" t="s">
        <v>228</v>
      </c>
      <c r="C42">
        <v>1</v>
      </c>
      <c r="D42">
        <v>30625</v>
      </c>
      <c r="E42">
        <v>1156</v>
      </c>
      <c r="F42">
        <v>0</v>
      </c>
      <c r="G42">
        <v>1</v>
      </c>
      <c r="H42">
        <f>SUM(D42:E43)</f>
        <v>45508</v>
      </c>
      <c r="I42">
        <f>D42/$H42</f>
        <v>0.67295860068559377</v>
      </c>
      <c r="J42">
        <f>E42/$H42</f>
        <v>2.5402127098532127E-2</v>
      </c>
      <c r="K42">
        <f>ABS((I42+J42)-(I43+J43))</f>
        <v>0.39672145556825184</v>
      </c>
      <c r="L42">
        <f>IF(K42&lt;0.05,1,0)</f>
        <v>0</v>
      </c>
    </row>
    <row r="43" spans="1:12" x14ac:dyDescent="0.2">
      <c r="A43" t="s">
        <v>2455</v>
      </c>
      <c r="B43" t="s">
        <v>611</v>
      </c>
      <c r="C43">
        <v>0</v>
      </c>
      <c r="D43">
        <v>12377</v>
      </c>
      <c r="E43">
        <v>1350</v>
      </c>
      <c r="F43">
        <v>0</v>
      </c>
      <c r="G43">
        <v>0</v>
      </c>
      <c r="H43">
        <f>SUM(D42:E43)</f>
        <v>45508</v>
      </c>
      <c r="I43">
        <f>D43/$H42</f>
        <v>0.27197415838973366</v>
      </c>
      <c r="J43">
        <f>E43/$H42</f>
        <v>2.9665113826140458E-2</v>
      </c>
      <c r="K43">
        <f>ABS((I42+J42)-(I43+J43))</f>
        <v>0.39672145556825184</v>
      </c>
      <c r="L43">
        <f>IF(K42&lt;0.05,1,0)</f>
        <v>0</v>
      </c>
    </row>
    <row r="44" spans="1:12" x14ac:dyDescent="0.2">
      <c r="A44" t="s">
        <v>2538</v>
      </c>
      <c r="B44" t="s">
        <v>848</v>
      </c>
      <c r="C44">
        <v>1</v>
      </c>
      <c r="D44">
        <v>18916</v>
      </c>
      <c r="E44">
        <v>729</v>
      </c>
      <c r="F44">
        <v>0</v>
      </c>
      <c r="G44">
        <v>1</v>
      </c>
      <c r="H44">
        <f>SUM(D44:E45)</f>
        <v>29076</v>
      </c>
      <c r="I44">
        <f>D44/$H44</f>
        <v>0.65057091759526753</v>
      </c>
      <c r="J44">
        <f>E44/$H44</f>
        <v>2.5072224515063971E-2</v>
      </c>
      <c r="K44">
        <f>ABS((I44+J44)-(I45+J45))</f>
        <v>0.35128628422066305</v>
      </c>
      <c r="L44">
        <f>IF(K44&lt;0.05,1,0)</f>
        <v>0</v>
      </c>
    </row>
    <row r="45" spans="1:12" x14ac:dyDescent="0.2">
      <c r="A45" t="s">
        <v>2538</v>
      </c>
      <c r="B45" t="s">
        <v>1055</v>
      </c>
      <c r="C45">
        <v>0</v>
      </c>
      <c r="D45">
        <v>9431</v>
      </c>
      <c r="E45">
        <v>0</v>
      </c>
      <c r="F45">
        <v>0</v>
      </c>
      <c r="G45">
        <v>0</v>
      </c>
      <c r="H45">
        <f>SUM(D44:E45)</f>
        <v>29076</v>
      </c>
      <c r="I45">
        <f>D45/$H44</f>
        <v>0.32435685788966845</v>
      </c>
      <c r="J45">
        <f>E45/$H44</f>
        <v>0</v>
      </c>
      <c r="K45">
        <f>ABS((I44+J44)-(I45+J45))</f>
        <v>0.35128628422066305</v>
      </c>
      <c r="L45">
        <f>IF(K44&lt;0.05,1,0)</f>
        <v>0</v>
      </c>
    </row>
    <row r="46" spans="1:12" x14ac:dyDescent="0.2">
      <c r="A46" t="s">
        <v>2458</v>
      </c>
      <c r="B46" t="s">
        <v>237</v>
      </c>
      <c r="C46">
        <v>1</v>
      </c>
      <c r="D46">
        <v>20325</v>
      </c>
      <c r="E46">
        <v>1535</v>
      </c>
      <c r="F46">
        <v>1</v>
      </c>
      <c r="G46">
        <v>1</v>
      </c>
      <c r="H46">
        <f>SUM(D46:E47)</f>
        <v>33491</v>
      </c>
      <c r="I46">
        <f>D46/$H46</f>
        <v>0.60687946015347405</v>
      </c>
      <c r="J46">
        <f>E46/$H46</f>
        <v>4.5833208921799887E-2</v>
      </c>
      <c r="K46">
        <f>ABS((I46+J46)-(I47+J47))</f>
        <v>0.3054253381505479</v>
      </c>
      <c r="L46">
        <f>IF(K46&lt;0.05,1,0)</f>
        <v>0</v>
      </c>
    </row>
    <row r="47" spans="1:12" x14ac:dyDescent="0.2">
      <c r="A47" t="s">
        <v>2458</v>
      </c>
      <c r="B47" t="s">
        <v>1057</v>
      </c>
      <c r="C47">
        <v>0</v>
      </c>
      <c r="D47">
        <v>10495</v>
      </c>
      <c r="E47">
        <v>1136</v>
      </c>
      <c r="F47">
        <v>0</v>
      </c>
      <c r="G47">
        <v>0</v>
      </c>
      <c r="H47">
        <f>SUM(D46:E47)</f>
        <v>33491</v>
      </c>
      <c r="I47">
        <f>D47/$H46</f>
        <v>0.31336777044579139</v>
      </c>
      <c r="J47">
        <f>E47/$H46</f>
        <v>3.3919560478934636E-2</v>
      </c>
      <c r="K47">
        <f>ABS((I46+J46)-(I47+J47))</f>
        <v>0.3054253381505479</v>
      </c>
      <c r="L47">
        <f>IF(K46&lt;0.05,1,0)</f>
        <v>0</v>
      </c>
    </row>
    <row r="48" spans="1:12" x14ac:dyDescent="0.2">
      <c r="A48" t="s">
        <v>2460</v>
      </c>
      <c r="B48" t="s">
        <v>240</v>
      </c>
      <c r="C48">
        <v>1</v>
      </c>
      <c r="D48">
        <v>22374</v>
      </c>
      <c r="E48">
        <v>1328</v>
      </c>
      <c r="F48">
        <v>1</v>
      </c>
      <c r="G48">
        <v>1</v>
      </c>
      <c r="H48">
        <f>SUM(D48:E49)</f>
        <v>32390</v>
      </c>
      <c r="I48">
        <f>D48/$H48</f>
        <v>0.69076875578882369</v>
      </c>
      <c r="J48">
        <f>E48/$H48</f>
        <v>4.1000308737264589E-2</v>
      </c>
      <c r="K48">
        <f>ABS((I48+J48)-(I49+J49))</f>
        <v>0.46353812905217651</v>
      </c>
      <c r="L48">
        <f>IF(K48&lt;0.05,1,0)</f>
        <v>0</v>
      </c>
    </row>
    <row r="49" spans="1:12" x14ac:dyDescent="0.2">
      <c r="A49" t="s">
        <v>2460</v>
      </c>
      <c r="B49" t="s">
        <v>1058</v>
      </c>
      <c r="C49">
        <v>0</v>
      </c>
      <c r="D49">
        <v>8441</v>
      </c>
      <c r="E49">
        <v>247</v>
      </c>
      <c r="F49">
        <v>0</v>
      </c>
      <c r="G49">
        <v>0</v>
      </c>
      <c r="H49">
        <f>SUM(D48:E49)</f>
        <v>32390</v>
      </c>
      <c r="I49">
        <f>D49/$H48</f>
        <v>0.26060512503859218</v>
      </c>
      <c r="J49">
        <f>E49/$H48</f>
        <v>7.6258104353195428E-3</v>
      </c>
      <c r="K49">
        <f>ABS((I48+J48)-(I49+J49))</f>
        <v>0.46353812905217651</v>
      </c>
      <c r="L49">
        <f>IF(K48&lt;0.05,1,0)</f>
        <v>0</v>
      </c>
    </row>
    <row r="50" spans="1:12" x14ac:dyDescent="0.2">
      <c r="A50" t="s">
        <v>2571</v>
      </c>
      <c r="B50" t="s">
        <v>855</v>
      </c>
      <c r="C50">
        <v>1</v>
      </c>
      <c r="D50">
        <v>21082</v>
      </c>
      <c r="E50">
        <v>0</v>
      </c>
      <c r="F50">
        <v>1</v>
      </c>
      <c r="G50">
        <v>1</v>
      </c>
      <c r="H50">
        <f>SUM(D50:E51)</f>
        <v>27065</v>
      </c>
      <c r="I50">
        <f>D50/$H50</f>
        <v>0.77893958987622391</v>
      </c>
      <c r="J50">
        <f>E50/$H50</f>
        <v>0</v>
      </c>
      <c r="K50">
        <f>ABS((I50+J50)-(I51+J51))</f>
        <v>0.55787917975244783</v>
      </c>
      <c r="L50">
        <f>IF(K50&lt;0.05,1,0)</f>
        <v>0</v>
      </c>
    </row>
    <row r="51" spans="1:12" x14ac:dyDescent="0.2">
      <c r="A51" t="s">
        <v>2571</v>
      </c>
      <c r="B51" t="s">
        <v>1060</v>
      </c>
      <c r="C51">
        <v>0</v>
      </c>
      <c r="D51">
        <v>5828</v>
      </c>
      <c r="E51">
        <v>155</v>
      </c>
      <c r="F51">
        <v>0</v>
      </c>
      <c r="G51">
        <v>0</v>
      </c>
      <c r="H51">
        <f>SUM(D50:E51)</f>
        <v>27065</v>
      </c>
      <c r="I51">
        <f>D51/$H50</f>
        <v>0.21533345649362645</v>
      </c>
      <c r="J51">
        <f>E51/$H50</f>
        <v>5.7269536301496398E-3</v>
      </c>
      <c r="K51">
        <f>ABS((I50+J50)-(I51+J51))</f>
        <v>0.55787917975244783</v>
      </c>
      <c r="L51">
        <f>IF(K50&lt;0.05,1,0)</f>
        <v>0</v>
      </c>
    </row>
    <row r="52" spans="1:12" x14ac:dyDescent="0.2">
      <c r="A52" t="s">
        <v>2572</v>
      </c>
      <c r="B52" t="s">
        <v>248</v>
      </c>
      <c r="C52">
        <v>1</v>
      </c>
      <c r="D52">
        <v>32009</v>
      </c>
      <c r="E52">
        <v>649</v>
      </c>
      <c r="F52">
        <v>1</v>
      </c>
      <c r="G52">
        <v>1</v>
      </c>
      <c r="H52">
        <f>SUM(D52:E53)</f>
        <v>35623</v>
      </c>
      <c r="I52">
        <f>D52/$H52</f>
        <v>0.89854869045279739</v>
      </c>
      <c r="J52">
        <f>E52/$H52</f>
        <v>1.821856665637369E-2</v>
      </c>
      <c r="K52">
        <f>ABS((I52+J52)-(I53+J53))</f>
        <v>0.83353451421834213</v>
      </c>
      <c r="L52">
        <f>IF(K52&lt;0.05,1,0)</f>
        <v>0</v>
      </c>
    </row>
    <row r="53" spans="1:12" x14ac:dyDescent="0.2">
      <c r="A53" t="s">
        <v>2572</v>
      </c>
      <c r="B53" t="s">
        <v>1064</v>
      </c>
      <c r="C53">
        <v>0</v>
      </c>
      <c r="D53">
        <v>2527</v>
      </c>
      <c r="E53">
        <v>438</v>
      </c>
      <c r="F53">
        <v>0</v>
      </c>
      <c r="G53">
        <v>0</v>
      </c>
      <c r="H53">
        <f>SUM(D52:E53)</f>
        <v>35623</v>
      </c>
      <c r="I53">
        <f>D53/$H52</f>
        <v>7.0937315779131455E-2</v>
      </c>
      <c r="J53">
        <f>E53/$H52</f>
        <v>1.22954271116975E-2</v>
      </c>
      <c r="K53">
        <f>ABS((I52+J52)-(I53+J53))</f>
        <v>0.83353451421834213</v>
      </c>
      <c r="L53">
        <f>IF(K52&lt;0.05,1,0)</f>
        <v>0</v>
      </c>
    </row>
    <row r="54" spans="1:12" x14ac:dyDescent="0.2">
      <c r="A54" t="s">
        <v>2467</v>
      </c>
      <c r="B54" t="s">
        <v>614</v>
      </c>
      <c r="C54">
        <v>1</v>
      </c>
      <c r="D54">
        <v>26773</v>
      </c>
      <c r="E54">
        <v>1839</v>
      </c>
      <c r="F54">
        <v>1</v>
      </c>
      <c r="G54">
        <v>1</v>
      </c>
      <c r="H54">
        <f>SUM(D54:E55)</f>
        <v>30597</v>
      </c>
      <c r="I54">
        <f>D54/$H54</f>
        <v>0.87502042683923265</v>
      </c>
      <c r="J54">
        <f>E54/$H54</f>
        <v>6.010393175801549E-2</v>
      </c>
      <c r="K54">
        <f>ABS((I54+J54)-(I55+J55))</f>
        <v>0.87024871719449626</v>
      </c>
      <c r="L54">
        <f>IF(K54&lt;0.05,1,0)</f>
        <v>0</v>
      </c>
    </row>
    <row r="55" spans="1:12" x14ac:dyDescent="0.2">
      <c r="A55" t="s">
        <v>2467</v>
      </c>
      <c r="B55" t="s">
        <v>1071</v>
      </c>
      <c r="C55">
        <v>0</v>
      </c>
      <c r="D55">
        <v>1985</v>
      </c>
      <c r="E55">
        <v>0</v>
      </c>
      <c r="F55">
        <v>0</v>
      </c>
      <c r="G55">
        <v>0</v>
      </c>
      <c r="H55">
        <f>SUM(D54:E55)</f>
        <v>30597</v>
      </c>
      <c r="I55">
        <f>D55/$H54</f>
        <v>6.4875641402751899E-2</v>
      </c>
      <c r="J55">
        <f>E55/$H54</f>
        <v>0</v>
      </c>
      <c r="K55">
        <f>ABS((I54+J54)-(I55+J55))</f>
        <v>0.87024871719449626</v>
      </c>
      <c r="L55">
        <f>IF(K54&lt;0.05,1,0)</f>
        <v>0</v>
      </c>
    </row>
    <row r="56" spans="1:12" x14ac:dyDescent="0.2">
      <c r="A56" t="s">
        <v>2575</v>
      </c>
      <c r="B56" t="s">
        <v>864</v>
      </c>
      <c r="C56">
        <v>1</v>
      </c>
      <c r="D56">
        <v>24980</v>
      </c>
      <c r="E56">
        <v>4922</v>
      </c>
      <c r="F56">
        <v>1</v>
      </c>
      <c r="G56">
        <v>1</v>
      </c>
      <c r="H56">
        <f>SUM(D56:E57)</f>
        <v>34792</v>
      </c>
      <c r="I56">
        <f>D56/$H56</f>
        <v>0.71798114509082545</v>
      </c>
      <c r="J56">
        <f>E56/$H56</f>
        <v>0.14146930328811222</v>
      </c>
      <c r="K56">
        <f>ABS((I56+J56)-(I57+J57))</f>
        <v>0.71890089675787539</v>
      </c>
      <c r="L56">
        <f>IF(K56&lt;0.05,1,0)</f>
        <v>0</v>
      </c>
    </row>
    <row r="57" spans="1:12" x14ac:dyDescent="0.2">
      <c r="A57" t="s">
        <v>2575</v>
      </c>
      <c r="B57" t="s">
        <v>1074</v>
      </c>
      <c r="C57">
        <v>0</v>
      </c>
      <c r="D57">
        <v>4155</v>
      </c>
      <c r="E57">
        <v>735</v>
      </c>
      <c r="F57">
        <v>0</v>
      </c>
      <c r="G57">
        <v>0</v>
      </c>
      <c r="H57">
        <f>SUM(D56:E57)</f>
        <v>34792</v>
      </c>
      <c r="I57">
        <f>D57/$H56</f>
        <v>0.11942400551851</v>
      </c>
      <c r="J57">
        <f>E57/$H56</f>
        <v>2.1125546102552312E-2</v>
      </c>
      <c r="K57">
        <f>ABS((I56+J56)-(I57+J57))</f>
        <v>0.71890089675787539</v>
      </c>
      <c r="L57">
        <f>IF(K56&lt;0.05,1,0)</f>
        <v>0</v>
      </c>
    </row>
    <row r="58" spans="1:12" x14ac:dyDescent="0.2">
      <c r="A58" t="s">
        <v>2541</v>
      </c>
      <c r="B58" t="s">
        <v>1075</v>
      </c>
      <c r="C58">
        <v>1</v>
      </c>
      <c r="D58">
        <v>15537</v>
      </c>
      <c r="E58">
        <v>188</v>
      </c>
      <c r="F58">
        <v>0</v>
      </c>
      <c r="G58">
        <v>1</v>
      </c>
      <c r="H58">
        <f>SUM(D58:E59)</f>
        <v>28538</v>
      </c>
      <c r="I58">
        <f>D58/$H58</f>
        <v>0.5444319854229448</v>
      </c>
      <c r="J58">
        <f>E58/$H58</f>
        <v>6.5877076179129586E-3</v>
      </c>
      <c r="K58">
        <f>ABS((I58+J58)-(I59+J59))</f>
        <v>0.10203938608171553</v>
      </c>
      <c r="L58">
        <f>IF(K58&lt;0.05,1,0)</f>
        <v>0</v>
      </c>
    </row>
    <row r="59" spans="1:12" x14ac:dyDescent="0.2">
      <c r="A59" t="s">
        <v>2541</v>
      </c>
      <c r="B59" t="s">
        <v>1076</v>
      </c>
      <c r="C59">
        <v>0</v>
      </c>
      <c r="D59">
        <v>11567</v>
      </c>
      <c r="E59">
        <v>1246</v>
      </c>
      <c r="F59">
        <v>0</v>
      </c>
      <c r="G59">
        <v>0</v>
      </c>
      <c r="H59">
        <f>SUM(D58:E59)</f>
        <v>28538</v>
      </c>
      <c r="I59">
        <f>D59/$H58</f>
        <v>0.40531922349148503</v>
      </c>
      <c r="J59">
        <f>E59/$H58</f>
        <v>4.3661083467657159E-2</v>
      </c>
      <c r="K59">
        <f>ABS((I58+J58)-(I59+J59))</f>
        <v>0.10203938608171553</v>
      </c>
      <c r="L59">
        <f>IF(K58&lt;0.05,1,0)</f>
        <v>0</v>
      </c>
    </row>
    <row r="60" spans="1:12" x14ac:dyDescent="0.2">
      <c r="A60" t="s">
        <v>2542</v>
      </c>
      <c r="B60" t="s">
        <v>273</v>
      </c>
      <c r="C60">
        <v>1</v>
      </c>
      <c r="D60">
        <v>11860</v>
      </c>
      <c r="E60">
        <v>665</v>
      </c>
      <c r="F60">
        <v>1</v>
      </c>
      <c r="G60">
        <v>1</v>
      </c>
      <c r="H60">
        <f>SUM(D60:E61)</f>
        <v>18026</v>
      </c>
      <c r="I60">
        <f>D60/$H60</f>
        <v>0.65793853322977924</v>
      </c>
      <c r="J60">
        <f>E60/$H60</f>
        <v>3.6891157217352713E-2</v>
      </c>
      <c r="K60">
        <f>ABS((I60+J60)-(I61+J61))</f>
        <v>0.38965938089426383</v>
      </c>
      <c r="L60">
        <f>IF(K60&lt;0.05,1,0)</f>
        <v>0</v>
      </c>
    </row>
    <row r="61" spans="1:12" x14ac:dyDescent="0.2">
      <c r="A61" t="s">
        <v>2542</v>
      </c>
      <c r="B61" t="s">
        <v>1079</v>
      </c>
      <c r="C61">
        <v>0</v>
      </c>
      <c r="D61">
        <v>5101</v>
      </c>
      <c r="E61">
        <v>400</v>
      </c>
      <c r="F61">
        <v>0</v>
      </c>
      <c r="G61">
        <v>0</v>
      </c>
      <c r="H61">
        <f>SUM(D60:E61)</f>
        <v>18026</v>
      </c>
      <c r="I61">
        <f>D61/$H60</f>
        <v>0.28298013979806946</v>
      </c>
      <c r="J61">
        <f>E61/$H60</f>
        <v>2.2190169754798626E-2</v>
      </c>
      <c r="K61">
        <f>ABS((I60+J60)-(I61+J61))</f>
        <v>0.38965938089426383</v>
      </c>
      <c r="L61">
        <f>IF(K60&lt;0.05,1,0)</f>
        <v>0</v>
      </c>
    </row>
    <row r="62" spans="1:12" x14ac:dyDescent="0.2">
      <c r="A62" t="s">
        <v>2544</v>
      </c>
      <c r="B62" t="s">
        <v>63</v>
      </c>
      <c r="C62">
        <v>1</v>
      </c>
      <c r="D62">
        <v>22659</v>
      </c>
      <c r="E62">
        <v>0</v>
      </c>
      <c r="F62">
        <v>1</v>
      </c>
      <c r="G62">
        <v>1</v>
      </c>
      <c r="H62">
        <f>SUM(D62:E63)</f>
        <v>23742</v>
      </c>
      <c r="I62">
        <f>D62/$H62</f>
        <v>0.95438463482436187</v>
      </c>
      <c r="J62">
        <f>E62/$H62</f>
        <v>0</v>
      </c>
      <c r="K62">
        <f>ABS((I62+J62)-(I63+J63))</f>
        <v>0.90876926964872373</v>
      </c>
      <c r="L62">
        <f>IF(K62&lt;0.05,1,0)</f>
        <v>0</v>
      </c>
    </row>
    <row r="63" spans="1:12" x14ac:dyDescent="0.2">
      <c r="A63" t="s">
        <v>2544</v>
      </c>
      <c r="B63" t="s">
        <v>294</v>
      </c>
      <c r="C63">
        <v>0</v>
      </c>
      <c r="D63">
        <v>885</v>
      </c>
      <c r="E63">
        <v>198</v>
      </c>
      <c r="F63">
        <v>0</v>
      </c>
      <c r="G63">
        <v>0</v>
      </c>
      <c r="H63">
        <f>SUM(D62:E63)</f>
        <v>23742</v>
      </c>
      <c r="I63">
        <f>D63/$H62</f>
        <v>3.7275713924690423E-2</v>
      </c>
      <c r="J63">
        <f>E63/$H62</f>
        <v>8.339651250947688E-3</v>
      </c>
      <c r="K63">
        <f>ABS((I62+J62)-(I63+J63))</f>
        <v>0.90876926964872373</v>
      </c>
      <c r="L63">
        <f>IF(K62&lt;0.05,1,0)</f>
        <v>0</v>
      </c>
    </row>
    <row r="64" spans="1:12" x14ac:dyDescent="0.2">
      <c r="A64" t="s">
        <v>2545</v>
      </c>
      <c r="B64" t="s">
        <v>636</v>
      </c>
      <c r="C64">
        <v>1</v>
      </c>
      <c r="D64">
        <v>27045</v>
      </c>
      <c r="E64">
        <v>865</v>
      </c>
      <c r="F64">
        <v>1</v>
      </c>
      <c r="G64">
        <v>1</v>
      </c>
      <c r="H64">
        <f>SUM(D64:E65)</f>
        <v>28423</v>
      </c>
      <c r="I64">
        <f>D64/$H64</f>
        <v>0.95151813672026175</v>
      </c>
      <c r="J64">
        <f>E64/$H64</f>
        <v>3.0433099954262393E-2</v>
      </c>
      <c r="K64">
        <f>ABS((I64+J64)-(I65+J65))</f>
        <v>0.96390247334904822</v>
      </c>
      <c r="L64">
        <f>IF(K64&lt;0.05,1,0)</f>
        <v>0</v>
      </c>
    </row>
    <row r="65" spans="1:12" x14ac:dyDescent="0.2">
      <c r="A65" t="s">
        <v>2545</v>
      </c>
      <c r="B65" t="s">
        <v>637</v>
      </c>
      <c r="C65">
        <v>0</v>
      </c>
      <c r="D65">
        <v>513</v>
      </c>
      <c r="E65">
        <v>0</v>
      </c>
      <c r="F65">
        <v>0</v>
      </c>
      <c r="G65">
        <v>0</v>
      </c>
      <c r="H65">
        <f>SUM(D64:E65)</f>
        <v>28423</v>
      </c>
      <c r="I65">
        <f>D65/$H64</f>
        <v>1.8048763325475847E-2</v>
      </c>
      <c r="J65">
        <f>E65/$H64</f>
        <v>0</v>
      </c>
      <c r="K65">
        <f>ABS((I64+J64)-(I65+J65))</f>
        <v>0.96390247334904822</v>
      </c>
      <c r="L65">
        <f>IF(K64&lt;0.05,1,0)</f>
        <v>0</v>
      </c>
    </row>
    <row r="66" spans="1:12" x14ac:dyDescent="0.2">
      <c r="A66" t="s">
        <v>2474</v>
      </c>
      <c r="B66" t="s">
        <v>615</v>
      </c>
      <c r="C66">
        <v>1</v>
      </c>
      <c r="D66">
        <v>26919</v>
      </c>
      <c r="E66">
        <v>605</v>
      </c>
      <c r="F66">
        <v>1</v>
      </c>
      <c r="G66">
        <v>1</v>
      </c>
      <c r="H66">
        <f>SUM(D66:E67)</f>
        <v>34009</v>
      </c>
      <c r="I66">
        <f>D66/$H66</f>
        <v>0.79152577258960866</v>
      </c>
      <c r="J66">
        <f>E66/$H66</f>
        <v>1.7789408685936075E-2</v>
      </c>
      <c r="K66">
        <f>ABS((I66+J66)-(I67+J67))</f>
        <v>0.61863036255108939</v>
      </c>
      <c r="L66">
        <f>IF(K66&lt;0.05,1,0)</f>
        <v>0</v>
      </c>
    </row>
    <row r="67" spans="1:12" x14ac:dyDescent="0.2">
      <c r="A67" t="s">
        <v>2474</v>
      </c>
      <c r="B67" t="s">
        <v>1083</v>
      </c>
      <c r="C67">
        <v>0</v>
      </c>
      <c r="D67">
        <v>5767</v>
      </c>
      <c r="E67">
        <v>718</v>
      </c>
      <c r="F67">
        <v>0</v>
      </c>
      <c r="G67">
        <v>0</v>
      </c>
      <c r="H67">
        <f>SUM(D66:E67)</f>
        <v>34009</v>
      </c>
      <c r="I67">
        <f>D67/$H66</f>
        <v>0.16957276015172454</v>
      </c>
      <c r="J67">
        <f>E67/$H66</f>
        <v>2.1112058572730748E-2</v>
      </c>
      <c r="K67">
        <f>ABS((I66+J66)-(I67+J67))</f>
        <v>0.61863036255108939</v>
      </c>
      <c r="L67">
        <f>IF(K66&lt;0.05,1,0)</f>
        <v>0</v>
      </c>
    </row>
    <row r="68" spans="1:12" x14ac:dyDescent="0.2">
      <c r="A68" t="s">
        <v>2475</v>
      </c>
      <c r="B68" t="s">
        <v>1094</v>
      </c>
      <c r="C68">
        <v>0</v>
      </c>
      <c r="D68">
        <v>13838</v>
      </c>
      <c r="E68">
        <v>0</v>
      </c>
      <c r="F68">
        <v>0</v>
      </c>
      <c r="G68">
        <v>1</v>
      </c>
      <c r="H68">
        <f>SUM(D68:E69)</f>
        <v>34731</v>
      </c>
      <c r="I68">
        <f>D68/$H68</f>
        <v>0.39843367596671564</v>
      </c>
      <c r="J68">
        <f>E68/$H68</f>
        <v>0</v>
      </c>
      <c r="K68">
        <f>ABS((I68+J68)-(I69+J69))</f>
        <v>0.20313264806656872</v>
      </c>
      <c r="L68">
        <f>IF(K68&lt;0.05,1,0)</f>
        <v>0</v>
      </c>
    </row>
    <row r="69" spans="1:12" x14ac:dyDescent="0.2">
      <c r="A69" t="s">
        <v>2475</v>
      </c>
      <c r="B69" t="s">
        <v>318</v>
      </c>
      <c r="C69">
        <v>1</v>
      </c>
      <c r="D69">
        <v>17971</v>
      </c>
      <c r="E69">
        <v>2922</v>
      </c>
      <c r="F69">
        <v>1</v>
      </c>
      <c r="G69">
        <v>0</v>
      </c>
      <c r="H69">
        <f>SUM(D68:E69)</f>
        <v>34731</v>
      </c>
      <c r="I69">
        <f>D69/$H68</f>
        <v>0.5174339926866488</v>
      </c>
      <c r="J69">
        <f>E69/$H68</f>
        <v>8.4132331346635572E-2</v>
      </c>
      <c r="K69">
        <f>ABS((I68+J68)-(I69+J69))</f>
        <v>0.20313264806656872</v>
      </c>
      <c r="L69">
        <f>IF(K68&lt;0.05,1,0)</f>
        <v>0</v>
      </c>
    </row>
    <row r="70" spans="1:12" x14ac:dyDescent="0.2">
      <c r="A70" t="s">
        <v>2550</v>
      </c>
      <c r="B70" t="s">
        <v>325</v>
      </c>
      <c r="C70">
        <v>1</v>
      </c>
      <c r="D70">
        <v>32140</v>
      </c>
      <c r="E70">
        <v>0</v>
      </c>
      <c r="F70">
        <v>1</v>
      </c>
      <c r="G70">
        <v>1</v>
      </c>
      <c r="H70">
        <f>SUM(D70:E71)</f>
        <v>34486</v>
      </c>
      <c r="I70">
        <f>D70/$H70</f>
        <v>0.9319723945949081</v>
      </c>
      <c r="J70">
        <f>E70/$H70</f>
        <v>0</v>
      </c>
      <c r="K70">
        <f>ABS((I70+J70)-(I71+J71))</f>
        <v>0.86394478918981621</v>
      </c>
      <c r="L70">
        <f>IF(K70&lt;0.05,1,0)</f>
        <v>0</v>
      </c>
    </row>
    <row r="71" spans="1:12" x14ac:dyDescent="0.2">
      <c r="A71" t="s">
        <v>2550</v>
      </c>
      <c r="B71" t="s">
        <v>882</v>
      </c>
      <c r="C71">
        <v>0</v>
      </c>
      <c r="D71">
        <v>2168</v>
      </c>
      <c r="E71">
        <v>178</v>
      </c>
      <c r="F71">
        <v>0</v>
      </c>
      <c r="G71">
        <v>0</v>
      </c>
      <c r="H71">
        <f>SUM(D70:E71)</f>
        <v>34486</v>
      </c>
      <c r="I71">
        <f>D71/$H70</f>
        <v>6.2866090587484783E-2</v>
      </c>
      <c r="J71">
        <f>E71/$H70</f>
        <v>5.161514817607145E-3</v>
      </c>
      <c r="K71">
        <f>ABS((I70+J70)-(I71+J71))</f>
        <v>0.86394478918981621</v>
      </c>
      <c r="L71">
        <f>IF(K70&lt;0.05,1,0)</f>
        <v>0</v>
      </c>
    </row>
    <row r="72" spans="1:12" x14ac:dyDescent="0.2">
      <c r="A72" t="s">
        <v>2479</v>
      </c>
      <c r="B72" t="s">
        <v>890</v>
      </c>
      <c r="C72">
        <v>1</v>
      </c>
      <c r="D72">
        <v>29346</v>
      </c>
      <c r="E72">
        <v>1971</v>
      </c>
      <c r="F72">
        <v>1</v>
      </c>
      <c r="G72">
        <v>1</v>
      </c>
      <c r="H72">
        <f>SUM(D72:E73)</f>
        <v>33158</v>
      </c>
      <c r="I72">
        <f>D72/$H72</f>
        <v>0.88503528560226796</v>
      </c>
      <c r="J72">
        <f>E72/$H72</f>
        <v>5.944266843597322E-2</v>
      </c>
      <c r="K72">
        <f>ABS((I72+J72)-(I73+J73))</f>
        <v>0.88895590807648239</v>
      </c>
      <c r="L72">
        <f>IF(K72&lt;0.05,1,0)</f>
        <v>0</v>
      </c>
    </row>
    <row r="73" spans="1:12" x14ac:dyDescent="0.2">
      <c r="A73" t="s">
        <v>2479</v>
      </c>
      <c r="B73" t="s">
        <v>93</v>
      </c>
      <c r="C73">
        <v>0</v>
      </c>
      <c r="D73">
        <v>1841</v>
      </c>
      <c r="E73">
        <v>0</v>
      </c>
      <c r="F73">
        <v>0</v>
      </c>
      <c r="G73">
        <v>0</v>
      </c>
      <c r="H73">
        <f>SUM(D72:E73)</f>
        <v>33158</v>
      </c>
      <c r="I73">
        <f>D73/$H72</f>
        <v>5.5522045961758852E-2</v>
      </c>
      <c r="J73">
        <f>E73/$H72</f>
        <v>0</v>
      </c>
      <c r="K73">
        <f>ABS((I72+J72)-(I73+J73))</f>
        <v>0.88895590807648239</v>
      </c>
      <c r="L73">
        <f>IF(K72&lt;0.05,1,0)</f>
        <v>0</v>
      </c>
    </row>
    <row r="74" spans="1:12" x14ac:dyDescent="0.2">
      <c r="A74" t="s">
        <v>2480</v>
      </c>
      <c r="B74" t="s">
        <v>331</v>
      </c>
      <c r="C74">
        <v>1</v>
      </c>
      <c r="D74">
        <v>35224</v>
      </c>
      <c r="E74">
        <v>957</v>
      </c>
      <c r="F74">
        <v>1</v>
      </c>
      <c r="G74">
        <v>1</v>
      </c>
      <c r="H74">
        <f>SUM(D74:E75)</f>
        <v>47501</v>
      </c>
      <c r="I74">
        <f>D74/$H74</f>
        <v>0.7415422833203511</v>
      </c>
      <c r="J74">
        <f>E74/$H74</f>
        <v>2.0146944274857373E-2</v>
      </c>
      <c r="K74">
        <f>ABS((I74+J74)-(I75+J75))</f>
        <v>0.52337845519041704</v>
      </c>
      <c r="L74">
        <f>IF(K74&lt;0.05,1,0)</f>
        <v>0</v>
      </c>
    </row>
    <row r="75" spans="1:12" x14ac:dyDescent="0.2">
      <c r="A75" t="s">
        <v>2480</v>
      </c>
      <c r="B75" t="s">
        <v>1098</v>
      </c>
      <c r="C75">
        <v>0</v>
      </c>
      <c r="D75">
        <v>10618</v>
      </c>
      <c r="E75">
        <v>702</v>
      </c>
      <c r="F75">
        <v>0</v>
      </c>
      <c r="G75">
        <v>0</v>
      </c>
      <c r="H75">
        <f>SUM(D74:E75)</f>
        <v>47501</v>
      </c>
      <c r="I75">
        <f>D75/$H74</f>
        <v>0.2235321361655544</v>
      </c>
      <c r="J75">
        <f>E75/$H74</f>
        <v>1.4778636239237069E-2</v>
      </c>
      <c r="K75">
        <f>ABS((I74+J74)-(I75+J75))</f>
        <v>0.52337845519041704</v>
      </c>
      <c r="L75">
        <f>IF(K74&lt;0.05,1,0)</f>
        <v>0</v>
      </c>
    </row>
    <row r="76" spans="1:12" x14ac:dyDescent="0.2">
      <c r="A76" t="s">
        <v>2577</v>
      </c>
      <c r="B76" t="s">
        <v>1100</v>
      </c>
      <c r="C76">
        <v>1</v>
      </c>
      <c r="D76">
        <v>34316</v>
      </c>
      <c r="E76">
        <v>2219</v>
      </c>
      <c r="F76">
        <v>0</v>
      </c>
      <c r="G76">
        <v>1</v>
      </c>
      <c r="H76">
        <f>SUM(D76:E77)</f>
        <v>41229</v>
      </c>
      <c r="I76">
        <f>D76/$H76</f>
        <v>0.83232676029008712</v>
      </c>
      <c r="J76">
        <f>E76/$H76</f>
        <v>5.3821339348516822E-2</v>
      </c>
      <c r="K76">
        <f>ABS((I76+J76)-(I77+J77))</f>
        <v>0.77229619927720783</v>
      </c>
      <c r="L76">
        <f>IF(K76&lt;0.05,1,0)</f>
        <v>0</v>
      </c>
    </row>
    <row r="77" spans="1:12" x14ac:dyDescent="0.2">
      <c r="A77" t="s">
        <v>2577</v>
      </c>
      <c r="B77" t="s">
        <v>658</v>
      </c>
      <c r="C77">
        <v>0</v>
      </c>
      <c r="D77">
        <v>4694</v>
      </c>
      <c r="E77">
        <v>0</v>
      </c>
      <c r="F77">
        <v>0</v>
      </c>
      <c r="G77">
        <v>0</v>
      </c>
      <c r="H77">
        <f>SUM(D76:E77)</f>
        <v>41229</v>
      </c>
      <c r="I77">
        <f>D77/$H76</f>
        <v>0.1138519003613961</v>
      </c>
      <c r="J77">
        <f>E77/$H76</f>
        <v>0</v>
      </c>
      <c r="K77">
        <f>ABS((I76+J76)-(I77+J77))</f>
        <v>0.77229619927720783</v>
      </c>
      <c r="L77">
        <f>IF(K76&lt;0.05,1,0)</f>
        <v>0</v>
      </c>
    </row>
    <row r="78" spans="1:12" x14ac:dyDescent="0.2">
      <c r="A78" t="s">
        <v>2483</v>
      </c>
      <c r="B78" t="s">
        <v>102</v>
      </c>
      <c r="C78">
        <v>1</v>
      </c>
      <c r="D78">
        <v>17212</v>
      </c>
      <c r="E78">
        <v>0</v>
      </c>
      <c r="F78">
        <v>1</v>
      </c>
      <c r="G78">
        <v>1</v>
      </c>
      <c r="H78">
        <f>SUM(D78:E79)</f>
        <v>18421</v>
      </c>
      <c r="I78">
        <f>D78/$H78</f>
        <v>0.93436838390966837</v>
      </c>
      <c r="J78">
        <f>E78/$H78</f>
        <v>0</v>
      </c>
      <c r="K78">
        <f>ABS((I78+J78)-(I79+J79))</f>
        <v>0.86873676781933673</v>
      </c>
      <c r="L78">
        <f>IF(K78&lt;0.05,1,0)</f>
        <v>0</v>
      </c>
    </row>
    <row r="79" spans="1:12" x14ac:dyDescent="0.2">
      <c r="A79" t="s">
        <v>2483</v>
      </c>
      <c r="B79" t="s">
        <v>103</v>
      </c>
      <c r="C79">
        <v>0</v>
      </c>
      <c r="D79">
        <v>1040</v>
      </c>
      <c r="E79">
        <v>169</v>
      </c>
      <c r="F79">
        <v>0</v>
      </c>
      <c r="G79">
        <v>0</v>
      </c>
      <c r="H79">
        <f>SUM(D78:E79)</f>
        <v>18421</v>
      </c>
      <c r="I79">
        <f>D79/$H78</f>
        <v>5.6457304163726185E-2</v>
      </c>
      <c r="J79">
        <f>E79/$H78</f>
        <v>9.1743119266055051E-3</v>
      </c>
      <c r="K79">
        <f>ABS((I78+J78)-(I79+J79))</f>
        <v>0.86873676781933673</v>
      </c>
      <c r="L79">
        <f>IF(K78&lt;0.05,1,0)</f>
        <v>0</v>
      </c>
    </row>
    <row r="80" spans="1:12" x14ac:dyDescent="0.2">
      <c r="A80" t="s">
        <v>2484</v>
      </c>
      <c r="B80" t="s">
        <v>666</v>
      </c>
      <c r="C80">
        <v>1</v>
      </c>
      <c r="D80">
        <v>23772</v>
      </c>
      <c r="E80">
        <v>448</v>
      </c>
      <c r="F80">
        <v>1</v>
      </c>
      <c r="G80">
        <v>1</v>
      </c>
      <c r="H80">
        <f>SUM(D80:E81)</f>
        <v>24972</v>
      </c>
      <c r="I80">
        <f>D80/$H80</f>
        <v>0.95194617972128781</v>
      </c>
      <c r="J80">
        <f>E80/$H80</f>
        <v>1.7940092904052539E-2</v>
      </c>
      <c r="K80">
        <f>ABS((I80+J80)-(I81+J81))</f>
        <v>0.93977254525068066</v>
      </c>
      <c r="L80">
        <f>IF(K80&lt;0.05,1,0)</f>
        <v>0</v>
      </c>
    </row>
    <row r="81" spans="1:12" x14ac:dyDescent="0.2">
      <c r="A81" t="s">
        <v>2484</v>
      </c>
      <c r="B81" t="s">
        <v>350</v>
      </c>
      <c r="C81">
        <v>0</v>
      </c>
      <c r="D81">
        <v>752</v>
      </c>
      <c r="E81">
        <v>0</v>
      </c>
      <c r="F81">
        <v>0</v>
      </c>
      <c r="G81">
        <v>0</v>
      </c>
      <c r="H81">
        <f>SUM(D80:E81)</f>
        <v>24972</v>
      </c>
      <c r="I81">
        <f>D81/$H80</f>
        <v>3.0113727374659619E-2</v>
      </c>
      <c r="J81">
        <f>E81/$H80</f>
        <v>0</v>
      </c>
      <c r="K81">
        <f>ABS((I80+J80)-(I81+J81))</f>
        <v>0.93977254525068066</v>
      </c>
      <c r="L81">
        <f>IF(K80&lt;0.05,1,0)</f>
        <v>0</v>
      </c>
    </row>
    <row r="82" spans="1:12" x14ac:dyDescent="0.2">
      <c r="A82" t="s">
        <v>2485</v>
      </c>
      <c r="B82" t="s">
        <v>1106</v>
      </c>
      <c r="C82">
        <v>1</v>
      </c>
      <c r="D82">
        <v>21241</v>
      </c>
      <c r="E82">
        <v>0</v>
      </c>
      <c r="F82">
        <v>0</v>
      </c>
      <c r="G82">
        <v>1</v>
      </c>
      <c r="H82">
        <f>SUM(D82:E83)</f>
        <v>24555</v>
      </c>
      <c r="I82">
        <f>D82/$H82</f>
        <v>0.86503767053553249</v>
      </c>
      <c r="J82">
        <f>E82/$H82</f>
        <v>0</v>
      </c>
      <c r="K82">
        <f>ABS((I82+J82)-(I83+J83))</f>
        <v>0.73007534107106498</v>
      </c>
      <c r="L82">
        <f>IF(K82&lt;0.05,1,0)</f>
        <v>0</v>
      </c>
    </row>
    <row r="83" spans="1:12" x14ac:dyDescent="0.2">
      <c r="A83" t="s">
        <v>2485</v>
      </c>
      <c r="B83" t="s">
        <v>106</v>
      </c>
      <c r="C83">
        <v>0</v>
      </c>
      <c r="D83">
        <v>2939</v>
      </c>
      <c r="E83">
        <v>375</v>
      </c>
      <c r="F83">
        <v>0</v>
      </c>
      <c r="G83">
        <v>0</v>
      </c>
      <c r="H83">
        <f>SUM(D82:E83)</f>
        <v>24555</v>
      </c>
      <c r="I83">
        <f>D83/$H82</f>
        <v>0.1196904907350845</v>
      </c>
      <c r="J83">
        <f>E83/$H82</f>
        <v>1.5271838729383017E-2</v>
      </c>
      <c r="K83">
        <f>ABS((I82+J82)-(I83+J83))</f>
        <v>0.73007534107106498</v>
      </c>
      <c r="L83">
        <f>IF(K82&lt;0.05,1,0)</f>
        <v>0</v>
      </c>
    </row>
    <row r="84" spans="1:12" x14ac:dyDescent="0.2">
      <c r="A84" t="s">
        <v>2486</v>
      </c>
      <c r="B84" t="s">
        <v>354</v>
      </c>
      <c r="C84">
        <v>1</v>
      </c>
      <c r="D84">
        <v>27986</v>
      </c>
      <c r="E84">
        <v>1771</v>
      </c>
      <c r="F84">
        <v>1</v>
      </c>
      <c r="G84">
        <v>1</v>
      </c>
      <c r="H84">
        <f>SUM(D84:E85)</f>
        <v>33966</v>
      </c>
      <c r="I84">
        <f>D84/$H84</f>
        <v>0.82394158864747102</v>
      </c>
      <c r="J84">
        <f>E84/$H84</f>
        <v>5.2140375669787437E-2</v>
      </c>
      <c r="K84">
        <f>ABS((I84+J84)-(I85+J85))</f>
        <v>0.75216392863451698</v>
      </c>
      <c r="L84">
        <f>IF(K84&lt;0.05,1,0)</f>
        <v>0</v>
      </c>
    </row>
    <row r="85" spans="1:12" x14ac:dyDescent="0.2">
      <c r="A85" t="s">
        <v>2486</v>
      </c>
      <c r="B85" t="s">
        <v>668</v>
      </c>
      <c r="C85">
        <v>0</v>
      </c>
      <c r="D85">
        <v>3636</v>
      </c>
      <c r="E85">
        <v>573</v>
      </c>
      <c r="F85">
        <v>0</v>
      </c>
      <c r="G85">
        <v>0</v>
      </c>
      <c r="H85">
        <f>SUM(D84:E85)</f>
        <v>33966</v>
      </c>
      <c r="I85">
        <f>D85/$H84</f>
        <v>0.10704822469528352</v>
      </c>
      <c r="J85">
        <f>E85/$H84</f>
        <v>1.6869810987458045E-2</v>
      </c>
      <c r="K85">
        <f>ABS((I84+J84)-(I85+J85))</f>
        <v>0.75216392863451698</v>
      </c>
      <c r="L85">
        <f>IF(K84&lt;0.05,1,0)</f>
        <v>0</v>
      </c>
    </row>
    <row r="86" spans="1:12" x14ac:dyDescent="0.2">
      <c r="A86" t="s">
        <v>2595</v>
      </c>
      <c r="B86" t="s">
        <v>675</v>
      </c>
      <c r="C86">
        <v>1</v>
      </c>
      <c r="D86">
        <v>18515</v>
      </c>
      <c r="E86">
        <v>298</v>
      </c>
      <c r="F86">
        <v>1</v>
      </c>
      <c r="G86">
        <v>1</v>
      </c>
      <c r="H86">
        <f>SUM(D86:E87)</f>
        <v>19561</v>
      </c>
      <c r="I86">
        <f>D86/$H86</f>
        <v>0.94652625121415057</v>
      </c>
      <c r="J86">
        <f>E86/$H86</f>
        <v>1.5234394969582333E-2</v>
      </c>
      <c r="K86">
        <f>ABS((I86+J86)-(I87+J87))</f>
        <v>0.92352129236746583</v>
      </c>
      <c r="L86">
        <f>IF(K86&lt;0.05,1,0)</f>
        <v>0</v>
      </c>
    </row>
    <row r="87" spans="1:12" x14ac:dyDescent="0.2">
      <c r="A87" t="s">
        <v>2595</v>
      </c>
      <c r="B87" t="s">
        <v>1113</v>
      </c>
      <c r="C87">
        <v>0</v>
      </c>
      <c r="D87">
        <v>748</v>
      </c>
      <c r="E87">
        <v>0</v>
      </c>
      <c r="F87">
        <v>0</v>
      </c>
      <c r="G87">
        <v>0</v>
      </c>
      <c r="H87">
        <f>SUM(D86:E87)</f>
        <v>19561</v>
      </c>
      <c r="I87">
        <f>D87/$H86</f>
        <v>3.8239353816267065E-2</v>
      </c>
      <c r="J87">
        <f>E87/$H86</f>
        <v>0</v>
      </c>
      <c r="K87">
        <f>ABS((I86+J86)-(I87+J87))</f>
        <v>0.92352129236746583</v>
      </c>
      <c r="L87">
        <f>IF(K86&lt;0.05,1,0)</f>
        <v>0</v>
      </c>
    </row>
    <row r="88" spans="1:12" x14ac:dyDescent="0.2">
      <c r="A88" t="s">
        <v>2551</v>
      </c>
      <c r="B88" t="s">
        <v>1114</v>
      </c>
      <c r="C88">
        <v>1</v>
      </c>
      <c r="D88">
        <v>23150</v>
      </c>
      <c r="E88">
        <v>580</v>
      </c>
      <c r="F88">
        <v>0</v>
      </c>
      <c r="G88">
        <v>1</v>
      </c>
      <c r="H88">
        <f>SUM(D88:E89)</f>
        <v>24926</v>
      </c>
      <c r="I88">
        <f>D88/$H88</f>
        <v>0.92874909732809119</v>
      </c>
      <c r="J88">
        <f>E88/$H88</f>
        <v>2.3268875872582844E-2</v>
      </c>
      <c r="K88">
        <f>ABS((I88+J88)-(I89+J89))</f>
        <v>0.9040359464013481</v>
      </c>
      <c r="L88">
        <f>IF(K88&lt;0.05,1,0)</f>
        <v>0</v>
      </c>
    </row>
    <row r="89" spans="1:12" x14ac:dyDescent="0.2">
      <c r="A89" t="s">
        <v>2551</v>
      </c>
      <c r="B89" t="s">
        <v>1115</v>
      </c>
      <c r="C89">
        <v>0</v>
      </c>
      <c r="D89">
        <v>1196</v>
      </c>
      <c r="E89">
        <v>0</v>
      </c>
      <c r="F89">
        <v>0</v>
      </c>
      <c r="G89">
        <v>0</v>
      </c>
      <c r="H89">
        <f>SUM(D88:E89)</f>
        <v>24926</v>
      </c>
      <c r="I89">
        <f>D89/$H88</f>
        <v>4.7982026799326005E-2</v>
      </c>
      <c r="J89">
        <f>E89/$H88</f>
        <v>0</v>
      </c>
      <c r="K89">
        <f>ABS((I88+J88)-(I89+J89))</f>
        <v>0.9040359464013481</v>
      </c>
      <c r="L89">
        <f>IF(K88&lt;0.05,1,0)</f>
        <v>0</v>
      </c>
    </row>
    <row r="90" spans="1:12" x14ac:dyDescent="0.2">
      <c r="A90" t="s">
        <v>2579</v>
      </c>
      <c r="B90" t="s">
        <v>1116</v>
      </c>
      <c r="C90">
        <v>1</v>
      </c>
      <c r="D90">
        <v>22276</v>
      </c>
      <c r="E90">
        <v>1477</v>
      </c>
      <c r="F90">
        <v>0</v>
      </c>
      <c r="G90">
        <v>1</v>
      </c>
      <c r="H90">
        <f>SUM(D90:E91)</f>
        <v>36385</v>
      </c>
      <c r="I90">
        <f>D90/$H90</f>
        <v>0.61223031469011957</v>
      </c>
      <c r="J90">
        <f>E90/$H90</f>
        <v>4.0593651229902432E-2</v>
      </c>
      <c r="K90">
        <f>ABS((I90+J90)-(I91+J91))</f>
        <v>0.30564793184004402</v>
      </c>
      <c r="L90">
        <f>IF(K90&lt;0.05,1,0)</f>
        <v>0</v>
      </c>
    </row>
    <row r="91" spans="1:12" x14ac:dyDescent="0.2">
      <c r="A91" t="s">
        <v>2579</v>
      </c>
      <c r="B91" t="s">
        <v>1117</v>
      </c>
      <c r="C91">
        <v>0</v>
      </c>
      <c r="D91">
        <v>10772</v>
      </c>
      <c r="E91">
        <v>1860</v>
      </c>
      <c r="F91">
        <v>0</v>
      </c>
      <c r="G91">
        <v>0</v>
      </c>
      <c r="H91">
        <f>SUM(D90:E91)</f>
        <v>36385</v>
      </c>
      <c r="I91">
        <f>D91/$H90</f>
        <v>0.29605606706060189</v>
      </c>
      <c r="J91">
        <f>E91/$H90</f>
        <v>5.1119967019376114E-2</v>
      </c>
      <c r="K91">
        <f>ABS((I90+J90)-(I91+J91))</f>
        <v>0.30564793184004402</v>
      </c>
      <c r="L91">
        <f>IF(K90&lt;0.05,1,0)</f>
        <v>0</v>
      </c>
    </row>
    <row r="92" spans="1:12" x14ac:dyDescent="0.2">
      <c r="A92" t="s">
        <v>2634</v>
      </c>
      <c r="B92" t="s">
        <v>384</v>
      </c>
      <c r="C92">
        <v>1</v>
      </c>
      <c r="D92">
        <v>33543</v>
      </c>
      <c r="E92">
        <v>1991</v>
      </c>
      <c r="F92">
        <v>1</v>
      </c>
      <c r="G92">
        <v>1</v>
      </c>
      <c r="H92">
        <f>SUM(D92:E93)</f>
        <v>51294</v>
      </c>
      <c r="I92">
        <f>D92/$H92</f>
        <v>0.65393613288103869</v>
      </c>
      <c r="J92">
        <f>E92/$H92</f>
        <v>3.8815455998752288E-2</v>
      </c>
      <c r="K92">
        <f>ABS((I92+J92)-(I93+J93))</f>
        <v>0.38550317775958198</v>
      </c>
      <c r="L92">
        <f>IF(K92&lt;0.05,1,0)</f>
        <v>0</v>
      </c>
    </row>
    <row r="93" spans="1:12" x14ac:dyDescent="0.2">
      <c r="A93" t="s">
        <v>2634</v>
      </c>
      <c r="B93" t="s">
        <v>1119</v>
      </c>
      <c r="C93">
        <v>0</v>
      </c>
      <c r="D93">
        <v>13964</v>
      </c>
      <c r="E93">
        <v>1796</v>
      </c>
      <c r="F93">
        <v>0</v>
      </c>
      <c r="G93">
        <v>0</v>
      </c>
      <c r="H93">
        <f>SUM(D92:E93)</f>
        <v>51294</v>
      </c>
      <c r="I93">
        <f>D93/$H92</f>
        <v>0.27223456934534251</v>
      </c>
      <c r="J93">
        <f>E93/$H92</f>
        <v>3.5013841774866453E-2</v>
      </c>
      <c r="K93">
        <f>ABS((I92+J92)-(I93+J93))</f>
        <v>0.38550317775958198</v>
      </c>
      <c r="L93">
        <f>IF(K92&lt;0.05,1,0)</f>
        <v>0</v>
      </c>
    </row>
    <row r="94" spans="1:12" x14ac:dyDescent="0.2">
      <c r="A94" t="s">
        <v>2596</v>
      </c>
      <c r="B94" t="s">
        <v>1120</v>
      </c>
      <c r="C94">
        <v>0</v>
      </c>
      <c r="D94">
        <v>21604</v>
      </c>
      <c r="E94">
        <v>1558</v>
      </c>
      <c r="F94">
        <v>0</v>
      </c>
      <c r="G94">
        <v>1</v>
      </c>
      <c r="H94">
        <f>SUM(D94:E95)</f>
        <v>52653</v>
      </c>
      <c r="I94">
        <f>D94/$H94</f>
        <v>0.41030900423527622</v>
      </c>
      <c r="J94">
        <f>E94/$H94</f>
        <v>2.9589956887546769E-2</v>
      </c>
      <c r="K94">
        <f>ABS((I94+J94)-(I95+J95))</f>
        <v>0.12020207775435399</v>
      </c>
      <c r="L94">
        <f>IF(K94&lt;0.05,1,0)</f>
        <v>0</v>
      </c>
    </row>
    <row r="95" spans="1:12" x14ac:dyDescent="0.2">
      <c r="A95" t="s">
        <v>2596</v>
      </c>
      <c r="B95" t="s">
        <v>410</v>
      </c>
      <c r="C95">
        <v>1</v>
      </c>
      <c r="D95">
        <v>25615</v>
      </c>
      <c r="E95">
        <v>3876</v>
      </c>
      <c r="F95">
        <v>1</v>
      </c>
      <c r="G95">
        <v>0</v>
      </c>
      <c r="H95">
        <f>SUM(D94:E95)</f>
        <v>52653</v>
      </c>
      <c r="I95">
        <f>D95/$H94</f>
        <v>0.48648699979108501</v>
      </c>
      <c r="J95">
        <f>E95/$H94</f>
        <v>7.3614039086091959E-2</v>
      </c>
      <c r="K95">
        <f>ABS((I94+J94)-(I95+J95))</f>
        <v>0.12020207775435399</v>
      </c>
      <c r="L95">
        <f>IF(K94&lt;0.05,1,0)</f>
        <v>0</v>
      </c>
    </row>
    <row r="96" spans="1:12" x14ac:dyDescent="0.2">
      <c r="A96" t="s">
        <v>2635</v>
      </c>
      <c r="B96" t="s">
        <v>389</v>
      </c>
      <c r="C96">
        <v>1</v>
      </c>
      <c r="D96">
        <v>29299</v>
      </c>
      <c r="E96">
        <v>2085</v>
      </c>
      <c r="F96">
        <v>1</v>
      </c>
      <c r="G96">
        <v>1</v>
      </c>
      <c r="H96">
        <f>SUM(D96:E97)</f>
        <v>45879</v>
      </c>
      <c r="I96">
        <f>D96/$H96</f>
        <v>0.63861461670916975</v>
      </c>
      <c r="J96">
        <f>E96/$H96</f>
        <v>4.5445628719021774E-2</v>
      </c>
      <c r="K96">
        <f>ABS((I96+J96)-(I97+J97))</f>
        <v>0.3681204908563831</v>
      </c>
      <c r="L96">
        <f>IF(K96&lt;0.05,1,0)</f>
        <v>0</v>
      </c>
    </row>
    <row r="97" spans="1:12" x14ac:dyDescent="0.2">
      <c r="A97" t="s">
        <v>2635</v>
      </c>
      <c r="B97" t="s">
        <v>1121</v>
      </c>
      <c r="C97">
        <v>0</v>
      </c>
      <c r="D97">
        <v>12406</v>
      </c>
      <c r="E97">
        <v>2089</v>
      </c>
      <c r="F97">
        <v>0</v>
      </c>
      <c r="G97">
        <v>0</v>
      </c>
      <c r="H97">
        <f>SUM(D96:E97)</f>
        <v>45879</v>
      </c>
      <c r="I97">
        <f>D97/$H96</f>
        <v>0.27040693999433291</v>
      </c>
      <c r="J97">
        <f>E97/$H96</f>
        <v>4.5532814577475531E-2</v>
      </c>
      <c r="K97">
        <f>ABS((I96+J96)-(I97+J97))</f>
        <v>0.3681204908563831</v>
      </c>
      <c r="L97">
        <f>IF(K96&lt;0.05,1,0)</f>
        <v>0</v>
      </c>
    </row>
    <row r="98" spans="1:12" x14ac:dyDescent="0.2">
      <c r="A98" t="s">
        <v>2553</v>
      </c>
      <c r="B98" t="s">
        <v>393</v>
      </c>
      <c r="C98">
        <v>1</v>
      </c>
      <c r="D98">
        <v>22855</v>
      </c>
      <c r="E98">
        <v>2245</v>
      </c>
      <c r="F98">
        <v>1</v>
      </c>
      <c r="G98">
        <v>1</v>
      </c>
      <c r="H98">
        <f>SUM(D98:E99)</f>
        <v>38223</v>
      </c>
      <c r="I98">
        <f>D98/$H98</f>
        <v>0.59793841404390025</v>
      </c>
      <c r="J98">
        <f>E98/$H98</f>
        <v>5.8734269942181408E-2</v>
      </c>
      <c r="K98">
        <f>ABS((I98+J98)-(I99+J99))</f>
        <v>0.31334536797216339</v>
      </c>
      <c r="L98">
        <f>IF(K98&lt;0.05,1,0)</f>
        <v>0</v>
      </c>
    </row>
    <row r="99" spans="1:12" x14ac:dyDescent="0.2">
      <c r="A99" t="s">
        <v>2553</v>
      </c>
      <c r="B99" t="s">
        <v>1122</v>
      </c>
      <c r="C99">
        <v>0</v>
      </c>
      <c r="D99">
        <v>11169</v>
      </c>
      <c r="E99">
        <v>1954</v>
      </c>
      <c r="F99">
        <v>0</v>
      </c>
      <c r="G99">
        <v>0</v>
      </c>
      <c r="H99">
        <f>SUM(D98:E99)</f>
        <v>38223</v>
      </c>
      <c r="I99">
        <f>D99/$H98</f>
        <v>0.29220626324464327</v>
      </c>
      <c r="J99">
        <f>E99/$H98</f>
        <v>5.1121052769275047E-2</v>
      </c>
      <c r="K99">
        <f>ABS((I98+J98)-(I99+J99))</f>
        <v>0.31334536797216339</v>
      </c>
      <c r="L99">
        <f>IF(K98&lt;0.05,1,0)</f>
        <v>0</v>
      </c>
    </row>
    <row r="100" spans="1:12" x14ac:dyDescent="0.2">
      <c r="A100" t="s">
        <v>2554</v>
      </c>
      <c r="B100" t="s">
        <v>1123</v>
      </c>
      <c r="C100">
        <v>0</v>
      </c>
      <c r="D100">
        <v>13939</v>
      </c>
      <c r="E100">
        <v>895</v>
      </c>
      <c r="F100">
        <v>0</v>
      </c>
      <c r="G100">
        <v>1</v>
      </c>
      <c r="H100">
        <f>SUM(D100:E101)</f>
        <v>39819</v>
      </c>
      <c r="I100">
        <f>D100/$H100</f>
        <v>0.35005901705216103</v>
      </c>
      <c r="J100">
        <f>E100/$H100</f>
        <v>2.2476707099625806E-2</v>
      </c>
      <c r="K100">
        <f>ABS((I100+J100)-(I101+J101))</f>
        <v>0.25492855169642636</v>
      </c>
      <c r="L100">
        <f>IF(K100&lt;0.05,1,0)</f>
        <v>0</v>
      </c>
    </row>
    <row r="101" spans="1:12" x14ac:dyDescent="0.2">
      <c r="A101" t="s">
        <v>2554</v>
      </c>
      <c r="B101" t="s">
        <v>683</v>
      </c>
      <c r="C101">
        <v>1</v>
      </c>
      <c r="D101">
        <v>18199</v>
      </c>
      <c r="E101">
        <v>6786</v>
      </c>
      <c r="F101">
        <v>1</v>
      </c>
      <c r="G101">
        <v>0</v>
      </c>
      <c r="H101">
        <f>SUM(D100:E101)</f>
        <v>39819</v>
      </c>
      <c r="I101">
        <f>D101/$H100</f>
        <v>0.45704312011853637</v>
      </c>
      <c r="J101">
        <f>E101/$H100</f>
        <v>0.17042115572967678</v>
      </c>
      <c r="K101">
        <f>ABS((I100+J100)-(I101+J101))</f>
        <v>0.25492855169642636</v>
      </c>
      <c r="L101">
        <f>IF(K100&lt;0.05,1,0)</f>
        <v>0</v>
      </c>
    </row>
    <row r="102" spans="1:12" x14ac:dyDescent="0.2">
      <c r="A102" t="s">
        <v>2489</v>
      </c>
      <c r="B102" t="s">
        <v>1124</v>
      </c>
      <c r="C102">
        <v>0</v>
      </c>
      <c r="D102">
        <v>21160</v>
      </c>
      <c r="E102">
        <v>1138</v>
      </c>
      <c r="F102">
        <v>0</v>
      </c>
      <c r="G102">
        <v>1</v>
      </c>
      <c r="H102">
        <f>SUM(D102:E103)</f>
        <v>47314</v>
      </c>
      <c r="I102">
        <f>D102/$H102</f>
        <v>0.44722492285581433</v>
      </c>
      <c r="J102">
        <f>E102/$H102</f>
        <v>2.4052077609164307E-2</v>
      </c>
      <c r="K102">
        <f>ABS((I102+J102)-(I103+J103))</f>
        <v>5.7445999070042664E-2</v>
      </c>
      <c r="L102">
        <f>IF(K102&lt;0.05,1,0)</f>
        <v>0</v>
      </c>
    </row>
    <row r="103" spans="1:12" x14ac:dyDescent="0.2">
      <c r="A103" t="s">
        <v>2489</v>
      </c>
      <c r="B103" t="s">
        <v>919</v>
      </c>
      <c r="C103">
        <v>1</v>
      </c>
      <c r="D103">
        <v>20857</v>
      </c>
      <c r="E103">
        <v>4159</v>
      </c>
      <c r="F103">
        <v>0</v>
      </c>
      <c r="G103">
        <v>0</v>
      </c>
      <c r="H103">
        <f>SUM(D102:E103)</f>
        <v>47314</v>
      </c>
      <c r="I103">
        <f>D103/$H102</f>
        <v>0.44082089867692437</v>
      </c>
      <c r="J103">
        <f>E103/$H102</f>
        <v>8.7902100858096965E-2</v>
      </c>
      <c r="K103">
        <f>ABS((I102+J102)-(I103+J103))</f>
        <v>5.7445999070042664E-2</v>
      </c>
      <c r="L103">
        <f>IF(K102&lt;0.05,1,0)</f>
        <v>0</v>
      </c>
    </row>
    <row r="104" spans="1:12" x14ac:dyDescent="0.2">
      <c r="A104" t="s">
        <v>2555</v>
      </c>
      <c r="B104" t="s">
        <v>1125</v>
      </c>
      <c r="C104">
        <v>0</v>
      </c>
      <c r="D104">
        <v>14596</v>
      </c>
      <c r="E104">
        <v>1055</v>
      </c>
      <c r="F104">
        <v>0</v>
      </c>
      <c r="G104">
        <v>1</v>
      </c>
      <c r="H104">
        <f>SUM(D104:E105)</f>
        <v>37939</v>
      </c>
      <c r="I104">
        <f>D104/$H104</f>
        <v>0.38472284456627742</v>
      </c>
      <c r="J104">
        <f>E104/$H104</f>
        <v>2.7807796726323837E-2</v>
      </c>
      <c r="K104">
        <f>ABS((I104+J104)-(I105+J105))</f>
        <v>0.17493871741479744</v>
      </c>
      <c r="L104">
        <f>IF(K104&lt;0.05,1,0)</f>
        <v>0</v>
      </c>
    </row>
    <row r="105" spans="1:12" x14ac:dyDescent="0.2">
      <c r="A105" t="s">
        <v>2555</v>
      </c>
      <c r="B105" t="s">
        <v>256</v>
      </c>
      <c r="C105">
        <v>1</v>
      </c>
      <c r="D105">
        <v>19279</v>
      </c>
      <c r="E105">
        <v>3009</v>
      </c>
      <c r="F105">
        <v>1</v>
      </c>
      <c r="G105">
        <v>0</v>
      </c>
      <c r="H105">
        <f>SUM(D104:E105)</f>
        <v>37939</v>
      </c>
      <c r="I105">
        <f>D105/$H104</f>
        <v>0.50815783230976042</v>
      </c>
      <c r="J105">
        <f>E105/$H104</f>
        <v>7.9311526397638318E-2</v>
      </c>
      <c r="K105">
        <f>ABS((I104+J104)-(I105+J105))</f>
        <v>0.17493871741479744</v>
      </c>
      <c r="L105">
        <f>IF(K104&lt;0.05,1,0)</f>
        <v>0</v>
      </c>
    </row>
    <row r="106" spans="1:12" x14ac:dyDescent="0.2">
      <c r="A106" t="s">
        <v>2491</v>
      </c>
      <c r="B106" t="s">
        <v>1126</v>
      </c>
      <c r="C106">
        <v>0</v>
      </c>
      <c r="D106">
        <v>21058</v>
      </c>
      <c r="E106">
        <v>2374</v>
      </c>
      <c r="F106">
        <v>0</v>
      </c>
      <c r="G106">
        <v>1</v>
      </c>
      <c r="H106">
        <f>SUM(D106:E107)</f>
        <v>53561</v>
      </c>
      <c r="I106">
        <f>D106/$H106</f>
        <v>0.39315920165792273</v>
      </c>
      <c r="J106">
        <f>E106/$H106</f>
        <v>4.43232949347473E-2</v>
      </c>
      <c r="K106">
        <f>ABS((I106+J106)-(I107+J107))</f>
        <v>0.12503500681465995</v>
      </c>
      <c r="L106">
        <f>IF(K106&lt;0.05,1,0)</f>
        <v>0</v>
      </c>
    </row>
    <row r="107" spans="1:12" x14ac:dyDescent="0.2">
      <c r="A107" t="s">
        <v>2491</v>
      </c>
      <c r="B107" t="s">
        <v>1127</v>
      </c>
      <c r="C107">
        <v>1</v>
      </c>
      <c r="D107">
        <v>24761</v>
      </c>
      <c r="E107">
        <v>5368</v>
      </c>
      <c r="F107">
        <v>0</v>
      </c>
      <c r="G107">
        <v>0</v>
      </c>
      <c r="H107">
        <f>SUM(D106:E107)</f>
        <v>53561</v>
      </c>
      <c r="I107">
        <f>D107/$H106</f>
        <v>0.46229532682362168</v>
      </c>
      <c r="J107">
        <f>E107/$H106</f>
        <v>0.1002221765837083</v>
      </c>
      <c r="K107">
        <f>ABS((I106+J106)-(I107+J107))</f>
        <v>0.12503500681465995</v>
      </c>
      <c r="L107">
        <f>IF(K106&lt;0.05,1,0)</f>
        <v>0</v>
      </c>
    </row>
    <row r="108" spans="1:12" x14ac:dyDescent="0.2">
      <c r="A108" t="s">
        <v>2492</v>
      </c>
      <c r="B108" t="s">
        <v>1129</v>
      </c>
      <c r="C108">
        <v>1</v>
      </c>
      <c r="D108">
        <v>21585</v>
      </c>
      <c r="E108">
        <v>0</v>
      </c>
      <c r="F108">
        <v>0</v>
      </c>
      <c r="G108">
        <v>1</v>
      </c>
      <c r="H108">
        <f>SUM(D108:E109)</f>
        <v>35933</v>
      </c>
      <c r="I108">
        <f>D108/$H108</f>
        <v>0.60070130520691289</v>
      </c>
      <c r="J108">
        <f>E108/$H108</f>
        <v>0</v>
      </c>
      <c r="K108">
        <f>ABS((I108+J108)-(I109+J109))</f>
        <v>0.20140261041382579</v>
      </c>
      <c r="L108">
        <f>IF(K108&lt;0.05,1,0)</f>
        <v>0</v>
      </c>
    </row>
    <row r="109" spans="1:12" x14ac:dyDescent="0.2">
      <c r="A109" t="s">
        <v>2492</v>
      </c>
      <c r="B109" t="s">
        <v>1130</v>
      </c>
      <c r="C109">
        <v>0</v>
      </c>
      <c r="D109">
        <v>12431</v>
      </c>
      <c r="E109">
        <v>1917</v>
      </c>
      <c r="F109">
        <v>0</v>
      </c>
      <c r="G109">
        <v>0</v>
      </c>
      <c r="H109">
        <f>SUM(D108:E109)</f>
        <v>35933</v>
      </c>
      <c r="I109">
        <f>D109/$H108</f>
        <v>0.34594940583864414</v>
      </c>
      <c r="J109">
        <f>E109/$H108</f>
        <v>5.3349288954442992E-2</v>
      </c>
      <c r="K109">
        <f>ABS((I108+J108)-(I109+J109))</f>
        <v>0.20140261041382579</v>
      </c>
      <c r="L109">
        <f>IF(K108&lt;0.05,1,0)</f>
        <v>0</v>
      </c>
    </row>
    <row r="110" spans="1:12" x14ac:dyDescent="0.2">
      <c r="A110" t="s">
        <v>2493</v>
      </c>
      <c r="B110" t="s">
        <v>1131</v>
      </c>
      <c r="C110">
        <v>0</v>
      </c>
      <c r="D110">
        <v>20833</v>
      </c>
      <c r="E110">
        <v>1045</v>
      </c>
      <c r="F110">
        <v>0</v>
      </c>
      <c r="G110">
        <v>1</v>
      </c>
      <c r="H110">
        <f>SUM(D110:E111)</f>
        <v>51365</v>
      </c>
      <c r="I110">
        <f>D110/$H110</f>
        <v>0.4055874622797625</v>
      </c>
      <c r="J110">
        <f>E110/$H110</f>
        <v>2.0344592621434829E-2</v>
      </c>
      <c r="K110">
        <f>ABS((I110+J110)-(I111+J111))</f>
        <v>0.14813589019760531</v>
      </c>
      <c r="L110">
        <f>IF(K110&lt;0.05,1,0)</f>
        <v>0</v>
      </c>
    </row>
    <row r="111" spans="1:12" x14ac:dyDescent="0.2">
      <c r="A111" t="s">
        <v>2493</v>
      </c>
      <c r="B111" t="s">
        <v>407</v>
      </c>
      <c r="C111">
        <v>1</v>
      </c>
      <c r="D111">
        <v>24654</v>
      </c>
      <c r="E111">
        <v>4833</v>
      </c>
      <c r="F111">
        <v>1</v>
      </c>
      <c r="G111">
        <v>0</v>
      </c>
      <c r="H111">
        <f>SUM(D110:E111)</f>
        <v>51365</v>
      </c>
      <c r="I111">
        <f>D111/$H110</f>
        <v>0.47997663778837729</v>
      </c>
      <c r="J111">
        <f>E111/$H110</f>
        <v>9.4091307310425393E-2</v>
      </c>
      <c r="K111">
        <f>ABS((I110+J110)-(I111+J111))</f>
        <v>0.14813589019760531</v>
      </c>
      <c r="L111">
        <f>IF(K110&lt;0.05,1,0)</f>
        <v>0</v>
      </c>
    </row>
    <row r="112" spans="1:12" x14ac:dyDescent="0.2">
      <c r="A112" t="s">
        <v>2580</v>
      </c>
      <c r="B112" t="s">
        <v>411</v>
      </c>
      <c r="C112">
        <v>1</v>
      </c>
      <c r="D112">
        <v>26498</v>
      </c>
      <c r="E112">
        <v>2286</v>
      </c>
      <c r="F112">
        <v>1</v>
      </c>
      <c r="G112">
        <v>1</v>
      </c>
      <c r="H112">
        <f>SUM(D112:E113)</f>
        <v>51944</v>
      </c>
      <c r="I112">
        <f>D112/$H112</f>
        <v>0.51012628985060837</v>
      </c>
      <c r="J112">
        <f>E112/$H112</f>
        <v>4.4008932696750346E-2</v>
      </c>
      <c r="K112">
        <f>ABS((I112+J112)-(I113+J113))</f>
        <v>0.10827044509471739</v>
      </c>
      <c r="L112">
        <f>IF(K112&lt;0.05,1,0)</f>
        <v>0</v>
      </c>
    </row>
    <row r="113" spans="1:12" x14ac:dyDescent="0.2">
      <c r="A113" t="s">
        <v>2580</v>
      </c>
      <c r="B113" t="s">
        <v>1132</v>
      </c>
      <c r="C113">
        <v>0</v>
      </c>
      <c r="D113">
        <v>19526</v>
      </c>
      <c r="E113">
        <v>3634</v>
      </c>
      <c r="F113">
        <v>0</v>
      </c>
      <c r="G113">
        <v>0</v>
      </c>
      <c r="H113">
        <f>SUM(D112:E113)</f>
        <v>51944</v>
      </c>
      <c r="I113">
        <f>D113/$H112</f>
        <v>0.37590482057600494</v>
      </c>
      <c r="J113">
        <f>E113/$H112</f>
        <v>6.9959956876636378E-2</v>
      </c>
      <c r="K113">
        <f>ABS((I112+J112)-(I113+J113))</f>
        <v>0.10827044509471739</v>
      </c>
      <c r="L113">
        <f>IF(K112&lt;0.05,1,0)</f>
        <v>0</v>
      </c>
    </row>
    <row r="114" spans="1:12" x14ac:dyDescent="0.2">
      <c r="A114" t="s">
        <v>2557</v>
      </c>
      <c r="B114" t="s">
        <v>1134</v>
      </c>
      <c r="C114">
        <v>0</v>
      </c>
      <c r="D114">
        <v>25058</v>
      </c>
      <c r="E114">
        <v>3224</v>
      </c>
      <c r="F114">
        <v>0</v>
      </c>
      <c r="G114">
        <v>1</v>
      </c>
      <c r="H114">
        <f>SUM(D114:E115)</f>
        <v>57452</v>
      </c>
      <c r="I114">
        <f>D114/$H114</f>
        <v>0.43615539928984193</v>
      </c>
      <c r="J114">
        <f>E114/$H114</f>
        <v>5.611641022070598E-2</v>
      </c>
      <c r="K114">
        <f>ABS((I114+J114)-(I115+J115))</f>
        <v>1.5456380978904172E-2</v>
      </c>
      <c r="L114">
        <f>IF(K114&lt;0.05,1,0)</f>
        <v>1</v>
      </c>
    </row>
    <row r="115" spans="1:12" x14ac:dyDescent="0.2">
      <c r="A115" t="s">
        <v>2557</v>
      </c>
      <c r="B115" t="s">
        <v>1135</v>
      </c>
      <c r="C115">
        <v>1</v>
      </c>
      <c r="D115">
        <v>22973</v>
      </c>
      <c r="E115">
        <v>6197</v>
      </c>
      <c r="F115">
        <v>0</v>
      </c>
      <c r="G115">
        <v>0</v>
      </c>
      <c r="H115">
        <f>SUM(D114:E115)</f>
        <v>57452</v>
      </c>
      <c r="I115">
        <f>D115/$H114</f>
        <v>0.39986423449140152</v>
      </c>
      <c r="J115">
        <f>E115/$H114</f>
        <v>0.10786395599805054</v>
      </c>
      <c r="K115">
        <f>ABS((I114+J114)-(I115+J115))</f>
        <v>1.5456380978904172E-2</v>
      </c>
      <c r="L115">
        <f>IF(K114&lt;0.05,1,0)</f>
        <v>1</v>
      </c>
    </row>
    <row r="116" spans="1:12" x14ac:dyDescent="0.2">
      <c r="A116" t="s">
        <v>2494</v>
      </c>
      <c r="B116" t="s">
        <v>417</v>
      </c>
      <c r="C116">
        <v>1</v>
      </c>
      <c r="D116">
        <v>35150</v>
      </c>
      <c r="E116">
        <v>4413</v>
      </c>
      <c r="F116">
        <v>1</v>
      </c>
      <c r="G116">
        <v>1</v>
      </c>
      <c r="H116">
        <f>SUM(D116:E117)</f>
        <v>52669</v>
      </c>
      <c r="I116">
        <f>D116/$H116</f>
        <v>0.66737549602232815</v>
      </c>
      <c r="J116">
        <f>E116/$H116</f>
        <v>8.3787427139303955E-2</v>
      </c>
      <c r="K116">
        <f>ABS((I116+J116)-(I117+J117))</f>
        <v>0.50232584632326427</v>
      </c>
      <c r="L116">
        <f>IF(K116&lt;0.05,1,0)</f>
        <v>0</v>
      </c>
    </row>
    <row r="117" spans="1:12" x14ac:dyDescent="0.2">
      <c r="A117" t="s">
        <v>2494</v>
      </c>
      <c r="B117" t="s">
        <v>1137</v>
      </c>
      <c r="C117">
        <v>0</v>
      </c>
      <c r="D117">
        <v>13106</v>
      </c>
      <c r="E117">
        <v>0</v>
      </c>
      <c r="F117">
        <v>0</v>
      </c>
      <c r="G117">
        <v>0</v>
      </c>
      <c r="H117">
        <f>SUM(D116:E117)</f>
        <v>52669</v>
      </c>
      <c r="I117">
        <f>D117/$H116</f>
        <v>0.24883707683836792</v>
      </c>
      <c r="J117">
        <f>E117/$H116</f>
        <v>0</v>
      </c>
      <c r="K117">
        <f>ABS((I116+J116)-(I117+J117))</f>
        <v>0.50232584632326427</v>
      </c>
      <c r="L117">
        <f>IF(K116&lt;0.05,1,0)</f>
        <v>0</v>
      </c>
    </row>
    <row r="118" spans="1:12" x14ac:dyDescent="0.2">
      <c r="A118" t="s">
        <v>2495</v>
      </c>
      <c r="B118" t="s">
        <v>421</v>
      </c>
      <c r="C118">
        <v>1</v>
      </c>
      <c r="D118">
        <v>28550</v>
      </c>
      <c r="E118">
        <v>3167</v>
      </c>
      <c r="F118">
        <v>1</v>
      </c>
      <c r="G118">
        <v>1</v>
      </c>
      <c r="H118">
        <f>SUM(D118:E119)</f>
        <v>52557</v>
      </c>
      <c r="I118">
        <f>D118/$H118</f>
        <v>0.5432197423749453</v>
      </c>
      <c r="J118">
        <f>E118/$H118</f>
        <v>6.0258386133150675E-2</v>
      </c>
      <c r="K118">
        <f>ABS((I118+J118)-(I119+J119))</f>
        <v>0.20695625701619197</v>
      </c>
      <c r="L118">
        <f>IF(K118&lt;0.05,1,0)</f>
        <v>0</v>
      </c>
    </row>
    <row r="119" spans="1:12" x14ac:dyDescent="0.2">
      <c r="A119" t="s">
        <v>2495</v>
      </c>
      <c r="B119" t="s">
        <v>1138</v>
      </c>
      <c r="C119">
        <v>0</v>
      </c>
      <c r="D119">
        <v>17852</v>
      </c>
      <c r="E119">
        <v>2988</v>
      </c>
      <c r="F119">
        <v>0</v>
      </c>
      <c r="G119">
        <v>0</v>
      </c>
      <c r="H119">
        <f>SUM(D118:E119)</f>
        <v>52557</v>
      </c>
      <c r="I119">
        <f>D119/$H118</f>
        <v>0.33966931141427403</v>
      </c>
      <c r="J119">
        <f>E119/$H118</f>
        <v>5.6852560077630003E-2</v>
      </c>
      <c r="K119">
        <f>ABS((I118+J118)-(I119+J119))</f>
        <v>0.20695625701619197</v>
      </c>
      <c r="L119">
        <f>IF(K118&lt;0.05,1,0)</f>
        <v>0</v>
      </c>
    </row>
    <row r="120" spans="1:12" x14ac:dyDescent="0.2">
      <c r="A120" t="s">
        <v>2598</v>
      </c>
      <c r="B120" t="s">
        <v>423</v>
      </c>
      <c r="C120">
        <v>1</v>
      </c>
      <c r="D120">
        <v>19633</v>
      </c>
      <c r="E120">
        <v>2542</v>
      </c>
      <c r="F120">
        <v>1</v>
      </c>
      <c r="G120">
        <v>1</v>
      </c>
      <c r="H120">
        <f>SUM(D120:E121)</f>
        <v>40830</v>
      </c>
      <c r="I120">
        <f>D120/$H120</f>
        <v>0.48084741611560128</v>
      </c>
      <c r="J120">
        <f>E120/$H120</f>
        <v>6.2258143521920155E-2</v>
      </c>
      <c r="K120">
        <f>ABS((I120+J120)-(I121+J121))</f>
        <v>8.6211119275042769E-2</v>
      </c>
      <c r="L120">
        <f>IF(K120&lt;0.05,1,0)</f>
        <v>0</v>
      </c>
    </row>
    <row r="121" spans="1:12" x14ac:dyDescent="0.2">
      <c r="A121" t="s">
        <v>2598</v>
      </c>
      <c r="B121" t="s">
        <v>1139</v>
      </c>
      <c r="C121">
        <v>0</v>
      </c>
      <c r="D121">
        <v>15389</v>
      </c>
      <c r="E121">
        <v>3266</v>
      </c>
      <c r="F121">
        <v>0</v>
      </c>
      <c r="G121">
        <v>0</v>
      </c>
      <c r="H121">
        <f>SUM(D120:E121)</f>
        <v>40830</v>
      </c>
      <c r="I121">
        <f>D121/$H120</f>
        <v>0.37690423708057802</v>
      </c>
      <c r="J121">
        <f>E121/$H120</f>
        <v>7.9990203281900568E-2</v>
      </c>
      <c r="K121">
        <f>ABS((I120+J120)-(I121+J121))</f>
        <v>8.6211119275042769E-2</v>
      </c>
      <c r="L121">
        <f>IF(K120&lt;0.05,1,0)</f>
        <v>0</v>
      </c>
    </row>
    <row r="122" spans="1:12" x14ac:dyDescent="0.2">
      <c r="A122" t="s">
        <v>2636</v>
      </c>
      <c r="B122" t="s">
        <v>427</v>
      </c>
      <c r="C122">
        <v>1</v>
      </c>
      <c r="D122">
        <v>28065</v>
      </c>
      <c r="E122">
        <v>2277</v>
      </c>
      <c r="F122">
        <v>1</v>
      </c>
      <c r="G122">
        <v>1</v>
      </c>
      <c r="H122">
        <f>SUM(D122:E123)</f>
        <v>53387</v>
      </c>
      <c r="I122">
        <f>D122/$H122</f>
        <v>0.52568977466424416</v>
      </c>
      <c r="J122">
        <f>E122/$H122</f>
        <v>4.2650832599696556E-2</v>
      </c>
      <c r="K122">
        <f>ABS((I122+J122)-(I123+J123))</f>
        <v>0.1366812145278814</v>
      </c>
      <c r="L122">
        <f>IF(K122&lt;0.05,1,0)</f>
        <v>0</v>
      </c>
    </row>
    <row r="123" spans="1:12" x14ac:dyDescent="0.2">
      <c r="A123" t="s">
        <v>2636</v>
      </c>
      <c r="B123" t="s">
        <v>1141</v>
      </c>
      <c r="C123">
        <v>0</v>
      </c>
      <c r="D123">
        <v>19673</v>
      </c>
      <c r="E123">
        <v>3372</v>
      </c>
      <c r="F123">
        <v>0</v>
      </c>
      <c r="G123">
        <v>0</v>
      </c>
      <c r="H123">
        <f>SUM(D122:E123)</f>
        <v>53387</v>
      </c>
      <c r="I123">
        <f>D123/$H122</f>
        <v>0.36849794893888027</v>
      </c>
      <c r="J123">
        <f>E123/$H122</f>
        <v>6.3161443797179084E-2</v>
      </c>
      <c r="K123">
        <f>ABS((I122+J122)-(I123+J123))</f>
        <v>0.1366812145278814</v>
      </c>
      <c r="L123">
        <f>IF(K122&lt;0.05,1,0)</f>
        <v>0</v>
      </c>
    </row>
    <row r="124" spans="1:12" x14ac:dyDescent="0.2">
      <c r="A124" t="s">
        <v>2558</v>
      </c>
      <c r="B124" t="s">
        <v>1143</v>
      </c>
      <c r="C124">
        <v>0</v>
      </c>
      <c r="D124">
        <v>17326</v>
      </c>
      <c r="E124">
        <v>1089</v>
      </c>
      <c r="F124">
        <v>0</v>
      </c>
      <c r="G124">
        <v>1</v>
      </c>
      <c r="H124">
        <f>SUM(D124:E125)</f>
        <v>39413</v>
      </c>
      <c r="I124">
        <f>D124/$H124</f>
        <v>0.43960114682972623</v>
      </c>
      <c r="J124">
        <f>E124/$H124</f>
        <v>2.7630477253698018E-2</v>
      </c>
      <c r="K124">
        <f>ABS((I124+J124)-(I125+J125))</f>
        <v>6.5536751833151552E-2</v>
      </c>
      <c r="L124">
        <f>IF(K124&lt;0.05,1,0)</f>
        <v>0</v>
      </c>
    </row>
    <row r="125" spans="1:12" x14ac:dyDescent="0.2">
      <c r="A125" t="s">
        <v>2558</v>
      </c>
      <c r="B125" t="s">
        <v>1144</v>
      </c>
      <c r="C125">
        <v>1</v>
      </c>
      <c r="D125">
        <v>18259</v>
      </c>
      <c r="E125">
        <v>2739</v>
      </c>
      <c r="F125">
        <v>0</v>
      </c>
      <c r="G125">
        <v>0</v>
      </c>
      <c r="H125">
        <f>SUM(D124:E125)</f>
        <v>39413</v>
      </c>
      <c r="I125">
        <f>D125/$H124</f>
        <v>0.46327353918757769</v>
      </c>
      <c r="J125">
        <f>E125/$H124</f>
        <v>6.9494836728998047E-2</v>
      </c>
      <c r="K125">
        <f>ABS((I124+J124)-(I125+J125))</f>
        <v>6.5536751833151552E-2</v>
      </c>
      <c r="L125">
        <f>IF(K124&lt;0.05,1,0)</f>
        <v>0</v>
      </c>
    </row>
    <row r="126" spans="1:12" x14ac:dyDescent="0.2">
      <c r="A126" t="s">
        <v>2499</v>
      </c>
      <c r="B126" t="s">
        <v>1145</v>
      </c>
      <c r="C126">
        <v>0</v>
      </c>
      <c r="D126">
        <v>15137</v>
      </c>
      <c r="E126">
        <v>1126</v>
      </c>
      <c r="F126">
        <v>0</v>
      </c>
      <c r="G126">
        <v>1</v>
      </c>
      <c r="H126">
        <f>SUM(D126:E127)</f>
        <v>44472</v>
      </c>
      <c r="I126">
        <f>D126/$H126</f>
        <v>0.34037146968879295</v>
      </c>
      <c r="J126">
        <f>E126/$H126</f>
        <v>2.5319302032739702E-2</v>
      </c>
      <c r="K126">
        <f>ABS((I126+J126)-(I127+J127))</f>
        <v>0.26861845655693461</v>
      </c>
      <c r="L126">
        <f>IF(K126&lt;0.05,1,0)</f>
        <v>0</v>
      </c>
    </row>
    <row r="127" spans="1:12" x14ac:dyDescent="0.2">
      <c r="A127" t="s">
        <v>2499</v>
      </c>
      <c r="B127" t="s">
        <v>1146</v>
      </c>
      <c r="C127">
        <v>1</v>
      </c>
      <c r="D127">
        <v>25352</v>
      </c>
      <c r="E127">
        <v>2857</v>
      </c>
      <c r="F127">
        <v>0</v>
      </c>
      <c r="G127">
        <v>0</v>
      </c>
      <c r="H127">
        <f>SUM(D126:E127)</f>
        <v>44472</v>
      </c>
      <c r="I127">
        <f>D127/$H126</f>
        <v>0.57006655873358514</v>
      </c>
      <c r="J127">
        <f>E127/$H126</f>
        <v>6.4242669544882169E-2</v>
      </c>
      <c r="K127">
        <f>ABS((I126+J126)-(I127+J127))</f>
        <v>0.26861845655693461</v>
      </c>
      <c r="L127">
        <f>IF(K126&lt;0.05,1,0)</f>
        <v>0</v>
      </c>
    </row>
    <row r="128" spans="1:12" x14ac:dyDescent="0.2">
      <c r="A128" t="s">
        <v>2560</v>
      </c>
      <c r="B128" t="s">
        <v>1147</v>
      </c>
      <c r="C128">
        <v>1</v>
      </c>
      <c r="D128">
        <v>19056</v>
      </c>
      <c r="E128">
        <v>1833</v>
      </c>
      <c r="F128">
        <v>0</v>
      </c>
      <c r="G128">
        <v>1</v>
      </c>
      <c r="H128">
        <f>SUM(D128:E129)</f>
        <v>37621</v>
      </c>
      <c r="I128">
        <f>D128/$H128</f>
        <v>0.50652561069615376</v>
      </c>
      <c r="J128">
        <f>E128/$H128</f>
        <v>4.8722787804683552E-2</v>
      </c>
      <c r="K128">
        <f>ABS((I128+J128)-(I129+J129))</f>
        <v>0.11049679700167458</v>
      </c>
      <c r="L128">
        <f>IF(K128&lt;0.05,1,0)</f>
        <v>0</v>
      </c>
    </row>
    <row r="129" spans="1:12" x14ac:dyDescent="0.2">
      <c r="A129" t="s">
        <v>2560</v>
      </c>
      <c r="B129" t="s">
        <v>1148</v>
      </c>
      <c r="C129">
        <v>0</v>
      </c>
      <c r="D129">
        <v>14729</v>
      </c>
      <c r="E129">
        <v>2003</v>
      </c>
      <c r="F129">
        <v>0</v>
      </c>
      <c r="G129">
        <v>0</v>
      </c>
      <c r="H129">
        <f>SUM(D128:E129)</f>
        <v>37621</v>
      </c>
      <c r="I129">
        <f>D129/$H128</f>
        <v>0.39151006087025864</v>
      </c>
      <c r="J129">
        <f>E129/$H128</f>
        <v>5.3241540628904072E-2</v>
      </c>
      <c r="K129">
        <f>ABS((I128+J128)-(I129+J129))</f>
        <v>0.11049679700167458</v>
      </c>
      <c r="L129">
        <f>IF(K128&lt;0.05,1,0)</f>
        <v>0</v>
      </c>
    </row>
    <row r="130" spans="1:12" x14ac:dyDescent="0.2">
      <c r="A130" t="s">
        <v>2500</v>
      </c>
      <c r="B130" t="s">
        <v>1149</v>
      </c>
      <c r="C130">
        <v>0</v>
      </c>
      <c r="D130">
        <v>13315</v>
      </c>
      <c r="E130">
        <v>1044</v>
      </c>
      <c r="F130">
        <v>0</v>
      </c>
      <c r="G130">
        <v>1</v>
      </c>
      <c r="H130">
        <f>SUM(D130:E131)</f>
        <v>45752</v>
      </c>
      <c r="I130">
        <f>D130/$H130</f>
        <v>0.29102552893862565</v>
      </c>
      <c r="J130">
        <f>E130/$H130</f>
        <v>2.2818674593460396E-2</v>
      </c>
      <c r="K130">
        <f>ABS((I130+J130)-(I131+J131))</f>
        <v>0.37231159293582788</v>
      </c>
      <c r="L130">
        <f>IF(K130&lt;0.05,1,0)</f>
        <v>0</v>
      </c>
    </row>
    <row r="131" spans="1:12" x14ac:dyDescent="0.2">
      <c r="A131" t="s">
        <v>2500</v>
      </c>
      <c r="B131" t="s">
        <v>440</v>
      </c>
      <c r="C131">
        <v>1</v>
      </c>
      <c r="D131">
        <v>26346</v>
      </c>
      <c r="E131">
        <v>5047</v>
      </c>
      <c r="F131">
        <v>1</v>
      </c>
      <c r="G131">
        <v>0</v>
      </c>
      <c r="H131">
        <f>SUM(D130:E131)</f>
        <v>45752</v>
      </c>
      <c r="I131">
        <f>D131/$H130</f>
        <v>0.575843678964854</v>
      </c>
      <c r="J131">
        <f>E131/$H130</f>
        <v>0.11031211750305997</v>
      </c>
      <c r="K131">
        <f>ABS((I130+J130)-(I131+J131))</f>
        <v>0.37231159293582788</v>
      </c>
      <c r="L131">
        <f>IF(K130&lt;0.05,1,0)</f>
        <v>0</v>
      </c>
    </row>
    <row r="132" spans="1:12" x14ac:dyDescent="0.2">
      <c r="A132" t="s">
        <v>2599</v>
      </c>
      <c r="B132" t="s">
        <v>441</v>
      </c>
      <c r="C132">
        <v>0</v>
      </c>
      <c r="D132">
        <v>22835</v>
      </c>
      <c r="E132">
        <v>0</v>
      </c>
      <c r="F132">
        <v>1</v>
      </c>
      <c r="G132">
        <v>1</v>
      </c>
      <c r="H132">
        <f>SUM(D132:E133)</f>
        <v>46155</v>
      </c>
      <c r="I132">
        <f>D132/$H132</f>
        <v>0.49474596468421622</v>
      </c>
      <c r="J132">
        <f>E132/$H132</f>
        <v>0</v>
      </c>
      <c r="K132">
        <f>ABS((I132+J132)-(I133+J133))</f>
        <v>1.0508070631567501E-2</v>
      </c>
      <c r="L132">
        <f>IF(K132&lt;0.05,1,0)</f>
        <v>1</v>
      </c>
    </row>
    <row r="133" spans="1:12" x14ac:dyDescent="0.2">
      <c r="A133" t="s">
        <v>2599</v>
      </c>
      <c r="B133" t="s">
        <v>702</v>
      </c>
      <c r="C133">
        <v>1</v>
      </c>
      <c r="D133">
        <v>20171</v>
      </c>
      <c r="E133">
        <v>3149</v>
      </c>
      <c r="F133">
        <v>0</v>
      </c>
      <c r="G133">
        <v>0</v>
      </c>
      <c r="H133">
        <f>SUM(D132:E133)</f>
        <v>46155</v>
      </c>
      <c r="I133">
        <f>D133/$H132</f>
        <v>0.43702740764814213</v>
      </c>
      <c r="J133">
        <f>E133/$H132</f>
        <v>6.8226627667641648E-2</v>
      </c>
      <c r="K133">
        <f>ABS((I132+J132)-(I133+J133))</f>
        <v>1.0508070631567501E-2</v>
      </c>
      <c r="L133">
        <f>IF(K132&lt;0.05,1,0)</f>
        <v>1</v>
      </c>
    </row>
    <row r="134" spans="1:12" x14ac:dyDescent="0.2">
      <c r="A134" t="s">
        <v>2652</v>
      </c>
      <c r="B134" t="s">
        <v>936</v>
      </c>
      <c r="C134">
        <v>0</v>
      </c>
      <c r="D134">
        <v>16418</v>
      </c>
      <c r="E134">
        <v>922</v>
      </c>
      <c r="F134">
        <v>0</v>
      </c>
      <c r="G134">
        <v>1</v>
      </c>
      <c r="H134">
        <f>SUM(D134:E135)</f>
        <v>45633</v>
      </c>
      <c r="I134">
        <f>D134/$H134</f>
        <v>0.3597834900181886</v>
      </c>
      <c r="J134">
        <f>E134/$H134</f>
        <v>2.0204676440295399E-2</v>
      </c>
      <c r="K134">
        <f>ABS((I134+J134)-(I135+J135))</f>
        <v>0.24002366708303202</v>
      </c>
      <c r="L134">
        <f>IF(K134&lt;0.05,1,0)</f>
        <v>0</v>
      </c>
    </row>
    <row r="135" spans="1:12" x14ac:dyDescent="0.2">
      <c r="A135" t="s">
        <v>2652</v>
      </c>
      <c r="B135" t="s">
        <v>446</v>
      </c>
      <c r="C135">
        <v>1</v>
      </c>
      <c r="D135">
        <v>25317</v>
      </c>
      <c r="E135">
        <v>2976</v>
      </c>
      <c r="F135">
        <v>1</v>
      </c>
      <c r="G135">
        <v>0</v>
      </c>
      <c r="H135">
        <f>SUM(D134:E135)</f>
        <v>45633</v>
      </c>
      <c r="I135">
        <f>D135/$H134</f>
        <v>0.5547958714088489</v>
      </c>
      <c r="J135">
        <f>E135/$H134</f>
        <v>6.5215962132667143E-2</v>
      </c>
      <c r="K135">
        <f>ABS((I134+J134)-(I135+J135))</f>
        <v>0.24002366708303202</v>
      </c>
      <c r="L135">
        <f>IF(K134&lt;0.05,1,0)</f>
        <v>0</v>
      </c>
    </row>
    <row r="136" spans="1:12" x14ac:dyDescent="0.2">
      <c r="A136" t="s">
        <v>2642</v>
      </c>
      <c r="B136" t="s">
        <v>1151</v>
      </c>
      <c r="C136">
        <v>0</v>
      </c>
      <c r="D136">
        <v>21698</v>
      </c>
      <c r="E136">
        <v>1619</v>
      </c>
      <c r="F136">
        <v>0</v>
      </c>
      <c r="G136">
        <v>1</v>
      </c>
      <c r="H136">
        <f>SUM(D136:E137)</f>
        <v>53822</v>
      </c>
      <c r="I136">
        <f>D136/$H136</f>
        <v>0.4031436958864405</v>
      </c>
      <c r="J136">
        <f>E136/$H136</f>
        <v>3.0080636171082458E-2</v>
      </c>
      <c r="K136">
        <f>ABS((I136+J136)-(I137+J137))</f>
        <v>0.13355133588495405</v>
      </c>
      <c r="L136">
        <f>IF(K136&lt;0.05,1,0)</f>
        <v>0</v>
      </c>
    </row>
    <row r="137" spans="1:12" x14ac:dyDescent="0.2">
      <c r="A137" t="s">
        <v>2642</v>
      </c>
      <c r="B137" t="s">
        <v>449</v>
      </c>
      <c r="C137">
        <v>1</v>
      </c>
      <c r="D137">
        <v>25730</v>
      </c>
      <c r="E137">
        <v>4775</v>
      </c>
      <c r="F137">
        <v>1</v>
      </c>
      <c r="G137">
        <v>0</v>
      </c>
      <c r="H137">
        <f>SUM(D136:E137)</f>
        <v>53822</v>
      </c>
      <c r="I137">
        <f>D137/$H136</f>
        <v>0.47805729998885216</v>
      </c>
      <c r="J137">
        <f>E137/$H136</f>
        <v>8.8718367953624908E-2</v>
      </c>
      <c r="K137">
        <f>ABS((I136+J136)-(I137+J137))</f>
        <v>0.13355133588495405</v>
      </c>
      <c r="L137">
        <f>IF(K136&lt;0.05,1,0)</f>
        <v>0</v>
      </c>
    </row>
    <row r="138" spans="1:12" x14ac:dyDescent="0.2">
      <c r="A138" t="s">
        <v>2502</v>
      </c>
      <c r="B138" t="s">
        <v>451</v>
      </c>
      <c r="C138">
        <v>1</v>
      </c>
      <c r="D138">
        <v>31830</v>
      </c>
      <c r="E138">
        <v>2116</v>
      </c>
      <c r="F138">
        <v>1</v>
      </c>
      <c r="G138">
        <v>1</v>
      </c>
      <c r="H138">
        <f>SUM(D138:E139)</f>
        <v>58513</v>
      </c>
      <c r="I138">
        <f>D138/$H138</f>
        <v>0.54398167928494523</v>
      </c>
      <c r="J138">
        <f>E138/$H138</f>
        <v>3.6162903970057933E-2</v>
      </c>
      <c r="K138">
        <f>ABS((I138+J138)-(I139+J139))</f>
        <v>0.16028916651000635</v>
      </c>
      <c r="L138">
        <f>IF(K138&lt;0.05,1,0)</f>
        <v>0</v>
      </c>
    </row>
    <row r="139" spans="1:12" x14ac:dyDescent="0.2">
      <c r="A139" t="s">
        <v>2502</v>
      </c>
      <c r="B139" t="s">
        <v>1152</v>
      </c>
      <c r="C139">
        <v>0</v>
      </c>
      <c r="D139">
        <v>20222</v>
      </c>
      <c r="E139">
        <v>4345</v>
      </c>
      <c r="F139">
        <v>0</v>
      </c>
      <c r="G139">
        <v>0</v>
      </c>
      <c r="H139">
        <f>SUM(D138:E139)</f>
        <v>58513</v>
      </c>
      <c r="I139">
        <f>D139/$H138</f>
        <v>0.34559841402765196</v>
      </c>
      <c r="J139">
        <f>E139/$H138</f>
        <v>7.4257002717344867E-2</v>
      </c>
      <c r="K139">
        <f>ABS((I138+J138)-(I139+J139))</f>
        <v>0.16028916651000635</v>
      </c>
      <c r="L139">
        <f>IF(K138&lt;0.05,1,0)</f>
        <v>0</v>
      </c>
    </row>
    <row r="140" spans="1:12" x14ac:dyDescent="0.2">
      <c r="A140" t="s">
        <v>2643</v>
      </c>
      <c r="B140" t="s">
        <v>453</v>
      </c>
      <c r="C140">
        <v>1</v>
      </c>
      <c r="D140">
        <v>24702</v>
      </c>
      <c r="E140">
        <v>2235</v>
      </c>
      <c r="F140">
        <v>1</v>
      </c>
      <c r="G140">
        <v>1</v>
      </c>
      <c r="H140">
        <f>SUM(D140:E141)</f>
        <v>34684</v>
      </c>
      <c r="I140">
        <f>D140/$H140</f>
        <v>0.71220159151193629</v>
      </c>
      <c r="J140">
        <f>E140/$H140</f>
        <v>6.4438934378964363E-2</v>
      </c>
      <c r="K140">
        <f>ABS((I140+J140)-(I141+J141))</f>
        <v>0.55328105178180131</v>
      </c>
      <c r="L140">
        <f>IF(K140&lt;0.05,1,0)</f>
        <v>0</v>
      </c>
    </row>
    <row r="141" spans="1:12" x14ac:dyDescent="0.2">
      <c r="A141" t="s">
        <v>2643</v>
      </c>
      <c r="B141" t="s">
        <v>1153</v>
      </c>
      <c r="C141">
        <v>0</v>
      </c>
      <c r="D141">
        <v>7747</v>
      </c>
      <c r="E141">
        <v>0</v>
      </c>
      <c r="F141">
        <v>0</v>
      </c>
      <c r="G141">
        <v>0</v>
      </c>
      <c r="H141">
        <f>SUM(D140:E141)</f>
        <v>34684</v>
      </c>
      <c r="I141">
        <f>D141/$H140</f>
        <v>0.22335947410909929</v>
      </c>
      <c r="J141">
        <f>E141/$H140</f>
        <v>0</v>
      </c>
      <c r="K141">
        <f>ABS((I140+J140)-(I141+J141))</f>
        <v>0.55328105178180131</v>
      </c>
      <c r="L141">
        <f>IF(K140&lt;0.05,1,0)</f>
        <v>0</v>
      </c>
    </row>
    <row r="142" spans="1:12" x14ac:dyDescent="0.2">
      <c r="A142" t="s">
        <v>2656</v>
      </c>
      <c r="B142" t="s">
        <v>1154</v>
      </c>
      <c r="C142">
        <v>0</v>
      </c>
      <c r="D142">
        <v>13878</v>
      </c>
      <c r="E142">
        <v>801</v>
      </c>
      <c r="F142">
        <v>0</v>
      </c>
      <c r="G142">
        <v>1</v>
      </c>
      <c r="H142">
        <f>SUM(D142:E143)</f>
        <v>43959</v>
      </c>
      <c r="I142">
        <f>D142/$H142</f>
        <v>0.31570326895516276</v>
      </c>
      <c r="J142">
        <f>E142/$H142</f>
        <v>1.8221524602470483E-2</v>
      </c>
      <c r="K142">
        <f>ABS((I142+J142)-(I143+J143))</f>
        <v>0.33215041288473346</v>
      </c>
      <c r="L142">
        <f>IF(K142&lt;0.05,1,0)</f>
        <v>0</v>
      </c>
    </row>
    <row r="143" spans="1:12" x14ac:dyDescent="0.2">
      <c r="A143" t="s">
        <v>2656</v>
      </c>
      <c r="B143" t="s">
        <v>1155</v>
      </c>
      <c r="C143">
        <v>1</v>
      </c>
      <c r="D143">
        <v>24129</v>
      </c>
      <c r="E143">
        <v>5151</v>
      </c>
      <c r="F143">
        <v>0</v>
      </c>
      <c r="G143">
        <v>0</v>
      </c>
      <c r="H143">
        <f>SUM(D142:E143)</f>
        <v>43959</v>
      </c>
      <c r="I143">
        <f>D143/$H142</f>
        <v>0.5488978366204873</v>
      </c>
      <c r="J143">
        <f>E143/$H142</f>
        <v>0.11717736982187948</v>
      </c>
      <c r="K143">
        <f>ABS((I142+J142)-(I143+J143))</f>
        <v>0.33215041288473346</v>
      </c>
      <c r="L143">
        <f>IF(K142&lt;0.05,1,0)</f>
        <v>0</v>
      </c>
    </row>
    <row r="144" spans="1:12" x14ac:dyDescent="0.2">
      <c r="A144" t="s">
        <v>2562</v>
      </c>
      <c r="B144" t="s">
        <v>942</v>
      </c>
      <c r="C144">
        <v>0</v>
      </c>
      <c r="D144">
        <v>22048</v>
      </c>
      <c r="E144">
        <v>1292</v>
      </c>
      <c r="F144">
        <v>0</v>
      </c>
      <c r="G144">
        <v>1</v>
      </c>
      <c r="H144">
        <f>SUM(D144:E145)</f>
        <v>53027</v>
      </c>
      <c r="I144">
        <f>D144/$H144</f>
        <v>0.415788183378279</v>
      </c>
      <c r="J144">
        <f>E144/$H144</f>
        <v>2.4364946159503648E-2</v>
      </c>
      <c r="K144">
        <f>ABS((I144+J144)-(I145+J145))</f>
        <v>0.11969374092443474</v>
      </c>
      <c r="L144">
        <f>IF(K144&lt;0.05,1,0)</f>
        <v>0</v>
      </c>
    </row>
    <row r="145" spans="1:12" x14ac:dyDescent="0.2">
      <c r="A145" t="s">
        <v>2562</v>
      </c>
      <c r="B145" t="s">
        <v>1157</v>
      </c>
      <c r="C145">
        <v>1</v>
      </c>
      <c r="D145">
        <v>25596</v>
      </c>
      <c r="E145">
        <v>4091</v>
      </c>
      <c r="F145">
        <v>0</v>
      </c>
      <c r="G145">
        <v>0</v>
      </c>
      <c r="H145">
        <f>SUM(D144:E145)</f>
        <v>53027</v>
      </c>
      <c r="I145">
        <f>D145/$H144</f>
        <v>0.48269749372960946</v>
      </c>
      <c r="J145">
        <f>E145/$H144</f>
        <v>7.7149376732607911E-2</v>
      </c>
      <c r="K145">
        <f>ABS((I144+J144)-(I145+J145))</f>
        <v>0.11969374092443474</v>
      </c>
      <c r="L145">
        <f>IF(K144&lt;0.05,1,0)</f>
        <v>0</v>
      </c>
    </row>
    <row r="146" spans="1:12" x14ac:dyDescent="0.2">
      <c r="A146" t="s">
        <v>2581</v>
      </c>
      <c r="B146" t="s">
        <v>1159</v>
      </c>
      <c r="C146">
        <v>0</v>
      </c>
      <c r="D146">
        <v>29198</v>
      </c>
      <c r="E146">
        <v>1441</v>
      </c>
      <c r="F146">
        <v>0</v>
      </c>
      <c r="G146">
        <v>1</v>
      </c>
      <c r="H146">
        <f>SUM(D146:E147)</f>
        <v>64181</v>
      </c>
      <c r="I146">
        <f>D146/$H146</f>
        <v>0.45493214502734453</v>
      </c>
      <c r="J146">
        <f>E146/$H146</f>
        <v>2.2452127576697154E-2</v>
      </c>
      <c r="K146">
        <f>ABS((I146+J146)-(I147+J147))</f>
        <v>4.5231454791916592E-2</v>
      </c>
      <c r="L146">
        <f>IF(K146&lt;0.05,1,0)</f>
        <v>1</v>
      </c>
    </row>
    <row r="147" spans="1:12" x14ac:dyDescent="0.2">
      <c r="A147" t="s">
        <v>2581</v>
      </c>
      <c r="B147" t="s">
        <v>462</v>
      </c>
      <c r="C147">
        <v>1</v>
      </c>
      <c r="D147">
        <v>27293</v>
      </c>
      <c r="E147">
        <v>6249</v>
      </c>
      <c r="F147">
        <v>1</v>
      </c>
      <c r="G147">
        <v>0</v>
      </c>
      <c r="H147">
        <f>SUM(D146:E147)</f>
        <v>64181</v>
      </c>
      <c r="I147">
        <f>D147/$H146</f>
        <v>0.42525046353282125</v>
      </c>
      <c r="J147">
        <f>E147/$H146</f>
        <v>9.7365263863137069E-2</v>
      </c>
      <c r="K147">
        <f>ABS((I146+J146)-(I147+J147))</f>
        <v>4.5231454791916592E-2</v>
      </c>
      <c r="L147">
        <f>IF(K146&lt;0.05,1,0)</f>
        <v>1</v>
      </c>
    </row>
    <row r="148" spans="1:12" x14ac:dyDescent="0.2">
      <c r="A148" t="s">
        <v>2565</v>
      </c>
      <c r="B148" t="s">
        <v>468</v>
      </c>
      <c r="C148">
        <v>1</v>
      </c>
      <c r="D148">
        <v>26417</v>
      </c>
      <c r="E148">
        <v>2595</v>
      </c>
      <c r="F148">
        <v>1</v>
      </c>
      <c r="G148">
        <v>1</v>
      </c>
      <c r="H148">
        <f>SUM(D148:E149)</f>
        <v>40752</v>
      </c>
      <c r="I148">
        <f>D148/$H148</f>
        <v>0.64823812328229291</v>
      </c>
      <c r="J148">
        <f>E148/$H148</f>
        <v>6.3677856301531208E-2</v>
      </c>
      <c r="K148">
        <f>ABS((I148+J148)-(I149+J149))</f>
        <v>0.42383195916764826</v>
      </c>
      <c r="L148">
        <f>IF(K148&lt;0.05,1,0)</f>
        <v>0</v>
      </c>
    </row>
    <row r="149" spans="1:12" x14ac:dyDescent="0.2">
      <c r="A149" t="s">
        <v>2565</v>
      </c>
      <c r="B149" t="s">
        <v>1161</v>
      </c>
      <c r="C149">
        <v>0</v>
      </c>
      <c r="D149">
        <v>11740</v>
      </c>
      <c r="E149">
        <v>0</v>
      </c>
      <c r="F149">
        <v>0</v>
      </c>
      <c r="G149">
        <v>0</v>
      </c>
      <c r="H149">
        <f>SUM(D148:E149)</f>
        <v>40752</v>
      </c>
      <c r="I149">
        <f>D149/$H148</f>
        <v>0.28808402041617587</v>
      </c>
      <c r="J149">
        <f>E149/$H148</f>
        <v>0</v>
      </c>
      <c r="K149">
        <f>ABS((I148+J148)-(I149+J149))</f>
        <v>0.42383195916764826</v>
      </c>
      <c r="L149">
        <f>IF(K148&lt;0.05,1,0)</f>
        <v>0</v>
      </c>
    </row>
    <row r="150" spans="1:12" x14ac:dyDescent="0.2">
      <c r="A150" t="s">
        <v>2600</v>
      </c>
      <c r="B150" t="s">
        <v>473</v>
      </c>
      <c r="C150">
        <v>1</v>
      </c>
      <c r="D150">
        <v>26297</v>
      </c>
      <c r="E150">
        <v>5276</v>
      </c>
      <c r="F150">
        <v>1</v>
      </c>
      <c r="G150">
        <v>1</v>
      </c>
      <c r="H150">
        <f>SUM(D150:E151)</f>
        <v>43188</v>
      </c>
      <c r="I150">
        <f>D150/$H150</f>
        <v>0.60889598962674818</v>
      </c>
      <c r="J150">
        <f>E150/$H150</f>
        <v>0.12216356395294989</v>
      </c>
      <c r="K150">
        <f>ABS((I150+J150)-(I151+J151))</f>
        <v>0.46211910715939614</v>
      </c>
      <c r="L150">
        <f>IF(K150&lt;0.05,1,0)</f>
        <v>0</v>
      </c>
    </row>
    <row r="151" spans="1:12" x14ac:dyDescent="0.2">
      <c r="A151" t="s">
        <v>2600</v>
      </c>
      <c r="B151" t="s">
        <v>1164</v>
      </c>
      <c r="C151">
        <v>0</v>
      </c>
      <c r="D151">
        <v>11615</v>
      </c>
      <c r="E151">
        <v>0</v>
      </c>
      <c r="F151">
        <v>0</v>
      </c>
      <c r="G151">
        <v>0</v>
      </c>
      <c r="H151">
        <f>SUM(D150:E151)</f>
        <v>43188</v>
      </c>
      <c r="I151">
        <f>D151/$H150</f>
        <v>0.26894044642030196</v>
      </c>
      <c r="J151">
        <f>E151/$H150</f>
        <v>0</v>
      </c>
      <c r="K151">
        <f>ABS((I150+J150)-(I151+J151))</f>
        <v>0.46211910715939614</v>
      </c>
      <c r="L151">
        <f>IF(K150&lt;0.05,1,0)</f>
        <v>0</v>
      </c>
    </row>
    <row r="152" spans="1:12" x14ac:dyDescent="0.2">
      <c r="A152" t="s">
        <v>2505</v>
      </c>
      <c r="B152" t="s">
        <v>459</v>
      </c>
      <c r="C152">
        <v>1</v>
      </c>
      <c r="D152">
        <v>23514</v>
      </c>
      <c r="E152">
        <v>1681</v>
      </c>
      <c r="F152">
        <v>0</v>
      </c>
      <c r="G152">
        <v>1</v>
      </c>
      <c r="H152">
        <f>SUM(D152:E153)</f>
        <v>47256</v>
      </c>
      <c r="I152">
        <f>D152/$H152</f>
        <v>0.49758760792280343</v>
      </c>
      <c r="J152">
        <f>E152/$H152</f>
        <v>3.5572202471643811E-2</v>
      </c>
      <c r="K152">
        <f>ABS((I152+J152)-(I153+J153))</f>
        <v>6.6319620788894529E-2</v>
      </c>
      <c r="L152">
        <f>IF(K152&lt;0.05,1,0)</f>
        <v>0</v>
      </c>
    </row>
    <row r="153" spans="1:12" x14ac:dyDescent="0.2">
      <c r="A153" t="s">
        <v>2505</v>
      </c>
      <c r="B153" t="s">
        <v>1166</v>
      </c>
      <c r="C153">
        <v>0</v>
      </c>
      <c r="D153">
        <v>17650</v>
      </c>
      <c r="E153">
        <v>4411</v>
      </c>
      <c r="F153">
        <v>0</v>
      </c>
      <c r="G153">
        <v>0</v>
      </c>
      <c r="H153">
        <f>SUM(D152:E153)</f>
        <v>47256</v>
      </c>
      <c r="I153">
        <f>D153/$H152</f>
        <v>0.37349754528525481</v>
      </c>
      <c r="J153">
        <f>E153/$H152</f>
        <v>9.3342644320297957E-2</v>
      </c>
      <c r="K153">
        <f>ABS((I152+J152)-(I153+J153))</f>
        <v>6.6319620788894529E-2</v>
      </c>
      <c r="L153">
        <f>IF(K152&lt;0.05,1,0)</f>
        <v>0</v>
      </c>
    </row>
    <row r="154" spans="1:12" x14ac:dyDescent="0.2">
      <c r="A154" t="s">
        <v>2601</v>
      </c>
      <c r="B154" t="s">
        <v>951</v>
      </c>
      <c r="C154">
        <v>1</v>
      </c>
      <c r="D154">
        <v>23903</v>
      </c>
      <c r="E154">
        <v>2794</v>
      </c>
      <c r="F154">
        <v>1</v>
      </c>
      <c r="G154">
        <v>1</v>
      </c>
      <c r="H154">
        <f>SUM(D154:E155)</f>
        <v>45943</v>
      </c>
      <c r="I154">
        <f>D154/$H154</f>
        <v>0.52027512352262584</v>
      </c>
      <c r="J154">
        <f>E154/$H154</f>
        <v>6.0814487517140803E-2</v>
      </c>
      <c r="K154">
        <f>ABS((I154+J154)-(I155+J155))</f>
        <v>0.16217922207953328</v>
      </c>
      <c r="L154">
        <f>IF(K154&lt;0.05,1,0)</f>
        <v>0</v>
      </c>
    </row>
    <row r="155" spans="1:12" x14ac:dyDescent="0.2">
      <c r="A155" t="s">
        <v>2601</v>
      </c>
      <c r="B155" t="s">
        <v>1168</v>
      </c>
      <c r="C155">
        <v>0</v>
      </c>
      <c r="D155">
        <v>19246</v>
      </c>
      <c r="E155">
        <v>0</v>
      </c>
      <c r="F155">
        <v>0</v>
      </c>
      <c r="G155">
        <v>0</v>
      </c>
      <c r="H155">
        <f>SUM(D154:E155)</f>
        <v>45943</v>
      </c>
      <c r="I155">
        <f>D155/$H154</f>
        <v>0.41891038896023336</v>
      </c>
      <c r="J155">
        <f>E155/$H154</f>
        <v>0</v>
      </c>
      <c r="K155">
        <f>ABS((I154+J154)-(I155+J155))</f>
        <v>0.16217922207953328</v>
      </c>
      <c r="L155">
        <f>IF(K154&lt;0.05,1,0)</f>
        <v>0</v>
      </c>
    </row>
    <row r="156" spans="1:12" x14ac:dyDescent="0.2">
      <c r="A156" t="s">
        <v>2583</v>
      </c>
      <c r="B156" t="s">
        <v>1169</v>
      </c>
      <c r="C156">
        <v>0</v>
      </c>
      <c r="D156">
        <v>17709</v>
      </c>
      <c r="E156">
        <v>1335</v>
      </c>
      <c r="F156">
        <v>0</v>
      </c>
      <c r="G156">
        <v>1</v>
      </c>
      <c r="H156">
        <f>SUM(D156:E157)</f>
        <v>50732</v>
      </c>
      <c r="I156">
        <f>D156/$H156</f>
        <v>0.34906962075218795</v>
      </c>
      <c r="J156">
        <f>E156/$H156</f>
        <v>2.6314752030276747E-2</v>
      </c>
      <c r="K156">
        <f>ABS((I156+J156)-(I157+J157))</f>
        <v>0.2492312544350706</v>
      </c>
      <c r="L156">
        <f>IF(K156&lt;0.05,1,0)</f>
        <v>0</v>
      </c>
    </row>
    <row r="157" spans="1:12" x14ac:dyDescent="0.2">
      <c r="A157" t="s">
        <v>2583</v>
      </c>
      <c r="B157" t="s">
        <v>953</v>
      </c>
      <c r="C157">
        <v>1</v>
      </c>
      <c r="D157">
        <v>25482</v>
      </c>
      <c r="E157">
        <v>6206</v>
      </c>
      <c r="F157">
        <v>1</v>
      </c>
      <c r="G157">
        <v>0</v>
      </c>
      <c r="H157">
        <f>SUM(D156:E157)</f>
        <v>50732</v>
      </c>
      <c r="I157">
        <f>D157/$H156</f>
        <v>0.50228652527004647</v>
      </c>
      <c r="J157">
        <f>E157/$H156</f>
        <v>0.12232910194748876</v>
      </c>
      <c r="K157">
        <f>ABS((I156+J156)-(I157+J157))</f>
        <v>0.2492312544350706</v>
      </c>
      <c r="L157">
        <f>IF(K156&lt;0.05,1,0)</f>
        <v>0</v>
      </c>
    </row>
    <row r="158" spans="1:12" x14ac:dyDescent="0.2">
      <c r="A158" t="s">
        <v>2566</v>
      </c>
      <c r="B158" t="s">
        <v>1170</v>
      </c>
      <c r="C158">
        <v>1</v>
      </c>
      <c r="D158">
        <v>26002</v>
      </c>
      <c r="E158">
        <v>1614</v>
      </c>
      <c r="F158">
        <v>0</v>
      </c>
      <c r="G158">
        <v>1</v>
      </c>
      <c r="H158">
        <f>SUM(D158:E159)</f>
        <v>51776</v>
      </c>
      <c r="I158">
        <f>D158/$H158</f>
        <v>0.50220179233621753</v>
      </c>
      <c r="J158">
        <f>E158/$H158</f>
        <v>3.1172744128553771E-2</v>
      </c>
      <c r="K158">
        <f>ABS((I158+J158)-(I159+J159))</f>
        <v>6.674907292954263E-2</v>
      </c>
      <c r="L158">
        <f>IF(K158&lt;0.05,1,0)</f>
        <v>0</v>
      </c>
    </row>
    <row r="159" spans="1:12" x14ac:dyDescent="0.2">
      <c r="A159" t="s">
        <v>2566</v>
      </c>
      <c r="B159" t="s">
        <v>487</v>
      </c>
      <c r="C159">
        <v>0</v>
      </c>
      <c r="D159">
        <v>19410</v>
      </c>
      <c r="E159">
        <v>4750</v>
      </c>
      <c r="F159">
        <v>0</v>
      </c>
      <c r="G159">
        <v>0</v>
      </c>
      <c r="H159">
        <f>SUM(D158:E159)</f>
        <v>51776</v>
      </c>
      <c r="I159">
        <f>D159/$H158</f>
        <v>0.37488411619283063</v>
      </c>
      <c r="J159">
        <f>E159/$H158</f>
        <v>9.1741347342398027E-2</v>
      </c>
      <c r="K159">
        <f>ABS((I158+J158)-(I159+J159))</f>
        <v>6.674907292954263E-2</v>
      </c>
      <c r="L159">
        <f>IF(K158&lt;0.05,1,0)</f>
        <v>0</v>
      </c>
    </row>
    <row r="160" spans="1:12" x14ac:dyDescent="0.2">
      <c r="A160" t="s">
        <v>2567</v>
      </c>
      <c r="B160" t="s">
        <v>1172</v>
      </c>
      <c r="C160">
        <v>0</v>
      </c>
      <c r="D160">
        <v>19036</v>
      </c>
      <c r="E160">
        <v>2016</v>
      </c>
      <c r="F160">
        <v>0</v>
      </c>
      <c r="G160">
        <v>1</v>
      </c>
      <c r="H160">
        <f>SUM(D160:E161)</f>
        <v>53809</v>
      </c>
      <c r="I160">
        <f>D160/$H160</f>
        <v>0.35376981545838054</v>
      </c>
      <c r="J160">
        <f>E160/$H160</f>
        <v>3.7465851437491871E-2</v>
      </c>
      <c r="K160">
        <f>ABS((I160+J160)-(I161+J161))</f>
        <v>0.21752866620825517</v>
      </c>
      <c r="L160">
        <f>IF(K160&lt;0.05,1,0)</f>
        <v>0</v>
      </c>
    </row>
    <row r="161" spans="1:12" x14ac:dyDescent="0.2">
      <c r="A161" t="s">
        <v>2567</v>
      </c>
      <c r="B161" t="s">
        <v>489</v>
      </c>
      <c r="C161">
        <v>1</v>
      </c>
      <c r="D161">
        <v>26477</v>
      </c>
      <c r="E161">
        <v>6280</v>
      </c>
      <c r="F161">
        <v>1</v>
      </c>
      <c r="G161">
        <v>0</v>
      </c>
      <c r="H161">
        <f>SUM(D160:E161)</f>
        <v>53809</v>
      </c>
      <c r="I161">
        <f>D161/$H160</f>
        <v>0.49205523239606758</v>
      </c>
      <c r="J161">
        <f>E161/$H160</f>
        <v>0.11670910070806</v>
      </c>
      <c r="K161">
        <f>ABS((I160+J160)-(I161+J161))</f>
        <v>0.21752866620825517</v>
      </c>
      <c r="L161">
        <f>IF(K160&lt;0.05,1,0)</f>
        <v>0</v>
      </c>
    </row>
    <row r="162" spans="1:12" x14ac:dyDescent="0.2">
      <c r="A162" t="s">
        <v>2613</v>
      </c>
      <c r="B162" t="s">
        <v>492</v>
      </c>
      <c r="C162">
        <v>1</v>
      </c>
      <c r="D162">
        <v>27724</v>
      </c>
      <c r="E162">
        <v>3509</v>
      </c>
      <c r="F162">
        <v>1</v>
      </c>
      <c r="G162">
        <v>1</v>
      </c>
      <c r="H162">
        <f>SUM(D162:E163)</f>
        <v>43295</v>
      </c>
      <c r="I162">
        <f>D162/$H162</f>
        <v>0.64035107980136274</v>
      </c>
      <c r="J162">
        <f>E162/$H162</f>
        <v>8.1048619933017665E-2</v>
      </c>
      <c r="K162">
        <f>ABS((I162+J162)-(I163+J163))</f>
        <v>0.44279939946876085</v>
      </c>
      <c r="L162">
        <f>IF(K162&lt;0.05,1,0)</f>
        <v>0</v>
      </c>
    </row>
    <row r="163" spans="1:12" x14ac:dyDescent="0.2">
      <c r="A163" t="s">
        <v>2613</v>
      </c>
      <c r="B163" t="s">
        <v>1173</v>
      </c>
      <c r="C163">
        <v>0</v>
      </c>
      <c r="D163">
        <v>12062</v>
      </c>
      <c r="E163">
        <v>0</v>
      </c>
      <c r="F163">
        <v>0</v>
      </c>
      <c r="G163">
        <v>0</v>
      </c>
      <c r="H163">
        <f>SUM(D162:E163)</f>
        <v>43295</v>
      </c>
      <c r="I163">
        <f>D163/$H162</f>
        <v>0.2786003002656196</v>
      </c>
      <c r="J163">
        <f>E163/$H162</f>
        <v>0</v>
      </c>
      <c r="K163">
        <f>ABS((I162+J162)-(I163+J163))</f>
        <v>0.44279939946876085</v>
      </c>
      <c r="L163">
        <f>IF(K162&lt;0.05,1,0)</f>
        <v>0</v>
      </c>
    </row>
    <row r="164" spans="1:12" x14ac:dyDescent="0.2">
      <c r="A164" t="s">
        <v>2602</v>
      </c>
      <c r="B164" t="s">
        <v>1174</v>
      </c>
      <c r="C164">
        <v>0</v>
      </c>
      <c r="D164">
        <v>12608</v>
      </c>
      <c r="E164">
        <v>1003</v>
      </c>
      <c r="F164">
        <v>0</v>
      </c>
      <c r="G164">
        <v>1</v>
      </c>
      <c r="H164">
        <f>SUM(D164:E165)</f>
        <v>43432</v>
      </c>
      <c r="I164">
        <f>D164/$H164</f>
        <v>0.2902928716153988</v>
      </c>
      <c r="J164">
        <f>E164/$H164</f>
        <v>2.309357156013999E-2</v>
      </c>
      <c r="K164">
        <f>ABS((I164+J164)-(I165+J165))</f>
        <v>0.37322711364892247</v>
      </c>
      <c r="L164">
        <f>IF(K164&lt;0.05,1,0)</f>
        <v>0</v>
      </c>
    </row>
    <row r="165" spans="1:12" x14ac:dyDescent="0.2">
      <c r="A165" t="s">
        <v>2602</v>
      </c>
      <c r="B165" t="s">
        <v>495</v>
      </c>
      <c r="C165">
        <v>1</v>
      </c>
      <c r="D165">
        <v>25090</v>
      </c>
      <c r="E165">
        <v>4731</v>
      </c>
      <c r="F165">
        <v>1</v>
      </c>
      <c r="G165">
        <v>0</v>
      </c>
      <c r="H165">
        <f>SUM(D164:E165)</f>
        <v>43432</v>
      </c>
      <c r="I165">
        <f>D165/$H164</f>
        <v>0.57768465647448886</v>
      </c>
      <c r="J165">
        <f>E165/$H164</f>
        <v>0.10892890034997237</v>
      </c>
      <c r="K165">
        <f>ABS((I164+J164)-(I165+J165))</f>
        <v>0.37322711364892247</v>
      </c>
      <c r="L165">
        <f>IF(K164&lt;0.05,1,0)</f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9A7E-46A3-9040-BBBA-3BE86FB56A91}">
  <sheetPr>
    <tabColor theme="5" tint="-0.249977111117893"/>
  </sheetPr>
  <dimension ref="A1:L77"/>
  <sheetViews>
    <sheetView workbookViewId="0">
      <selection activeCell="B37" sqref="B37"/>
    </sheetView>
  </sheetViews>
  <sheetFormatPr baseColWidth="10" defaultColWidth="8.83203125" defaultRowHeight="16" x14ac:dyDescent="0.2"/>
  <cols>
    <col min="1" max="1" width="4.33203125" customWidth="1"/>
    <col min="2" max="2" width="11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2421</v>
      </c>
      <c r="B2" t="s">
        <v>1177</v>
      </c>
      <c r="C2">
        <v>0</v>
      </c>
      <c r="D2">
        <v>81543</v>
      </c>
      <c r="E2">
        <v>1357</v>
      </c>
      <c r="F2">
        <v>0</v>
      </c>
      <c r="G2">
        <v>1</v>
      </c>
      <c r="H2">
        <f>SUM(D2:E3)</f>
        <v>170463</v>
      </c>
      <c r="I2">
        <f>D2/$H2</f>
        <v>0.47836187325108676</v>
      </c>
      <c r="J2">
        <f>E2/$H2</f>
        <v>7.9606718173445262E-3</v>
      </c>
      <c r="K2">
        <f>ABS((I2+J2)-(I3+J3))</f>
        <v>2.7354909863137544E-2</v>
      </c>
      <c r="L2">
        <f>IF(K2&lt;0.05,1,0)</f>
        <v>1</v>
      </c>
    </row>
    <row r="3" spans="1:12" x14ac:dyDescent="0.2">
      <c r="A3" t="s">
        <v>2421</v>
      </c>
      <c r="B3" t="s">
        <v>586</v>
      </c>
      <c r="C3">
        <v>1</v>
      </c>
      <c r="D3">
        <v>77666</v>
      </c>
      <c r="E3">
        <v>9897</v>
      </c>
      <c r="F3">
        <v>0</v>
      </c>
      <c r="G3">
        <v>0</v>
      </c>
      <c r="H3">
        <f>SUM(D2:E3)</f>
        <v>170463</v>
      </c>
      <c r="I3">
        <f>D3/$H2</f>
        <v>0.45561793468377304</v>
      </c>
      <c r="J3">
        <f>E3/$H2</f>
        <v>5.8059520247795711E-2</v>
      </c>
      <c r="K3">
        <f>ABS((I2+J2)-(I3+J3))</f>
        <v>2.7354909863137544E-2</v>
      </c>
      <c r="L3">
        <f>IF(K2&lt;0.05,1,0)</f>
        <v>1</v>
      </c>
    </row>
    <row r="4" spans="1:12" x14ac:dyDescent="0.2">
      <c r="A4" t="s">
        <v>2422</v>
      </c>
      <c r="B4" t="s">
        <v>1179</v>
      </c>
      <c r="C4">
        <v>0</v>
      </c>
      <c r="D4">
        <v>70833</v>
      </c>
      <c r="E4">
        <v>0</v>
      </c>
      <c r="F4">
        <v>0</v>
      </c>
      <c r="G4">
        <v>1</v>
      </c>
      <c r="H4">
        <f>SUM(D4:E5)</f>
        <v>164057</v>
      </c>
      <c r="I4">
        <f>D4/$H4</f>
        <v>0.431758474188849</v>
      </c>
      <c r="J4">
        <f>E4/$H4</f>
        <v>0</v>
      </c>
      <c r="K4">
        <f>ABS((I4+J4)-(I5+J5))</f>
        <v>0.13648305162230195</v>
      </c>
      <c r="L4">
        <f>IF(K4&lt;0.05,1,0)</f>
        <v>0</v>
      </c>
    </row>
    <row r="5" spans="1:12" x14ac:dyDescent="0.2">
      <c r="A5" t="s">
        <v>2422</v>
      </c>
      <c r="B5" t="s">
        <v>1180</v>
      </c>
      <c r="C5">
        <v>1</v>
      </c>
      <c r="D5">
        <v>81592</v>
      </c>
      <c r="E5">
        <v>11632</v>
      </c>
      <c r="F5">
        <v>0</v>
      </c>
      <c r="G5">
        <v>0</v>
      </c>
      <c r="H5">
        <f>SUM(D4:E5)</f>
        <v>164057</v>
      </c>
      <c r="I5">
        <f>D5/$H4</f>
        <v>0.4973393393759486</v>
      </c>
      <c r="J5">
        <f>E5/$H4</f>
        <v>7.0902186435202394E-2</v>
      </c>
      <c r="K5">
        <f>ABS((I4+J4)-(I5+J5))</f>
        <v>0.13648305162230195</v>
      </c>
      <c r="L5">
        <f>IF(K4&lt;0.05,1,0)</f>
        <v>0</v>
      </c>
    </row>
    <row r="6" spans="1:12" x14ac:dyDescent="0.2">
      <c r="A6" t="s">
        <v>2423</v>
      </c>
      <c r="B6" t="s">
        <v>962</v>
      </c>
      <c r="C6">
        <v>0</v>
      </c>
      <c r="D6">
        <v>61596</v>
      </c>
      <c r="E6">
        <v>1690</v>
      </c>
      <c r="F6">
        <v>1</v>
      </c>
      <c r="G6">
        <v>1</v>
      </c>
      <c r="H6">
        <f>SUM(D6:E7)</f>
        <v>131649</v>
      </c>
      <c r="I6">
        <f>D6/$H6</f>
        <v>0.46788050042157553</v>
      </c>
      <c r="J6">
        <f>E6/$H6</f>
        <v>1.2837165493091478E-2</v>
      </c>
      <c r="K6">
        <f>ABS((I6+J6)-(I7+J7))</f>
        <v>3.856466817066595E-2</v>
      </c>
      <c r="L6">
        <f>IF(K6&lt;0.05,1,0)</f>
        <v>1</v>
      </c>
    </row>
    <row r="7" spans="1:12" x14ac:dyDescent="0.2">
      <c r="A7" t="s">
        <v>2423</v>
      </c>
      <c r="B7" t="s">
        <v>1182</v>
      </c>
      <c r="C7">
        <v>1</v>
      </c>
      <c r="D7">
        <v>60171</v>
      </c>
      <c r="E7">
        <v>8192</v>
      </c>
      <c r="F7">
        <v>0</v>
      </c>
      <c r="G7">
        <v>0</v>
      </c>
      <c r="H7">
        <f>SUM(D6:E7)</f>
        <v>131649</v>
      </c>
      <c r="I7">
        <f>D7/$H6</f>
        <v>0.45705626324544812</v>
      </c>
      <c r="J7">
        <f>E7/$H6</f>
        <v>6.2226070839884844E-2</v>
      </c>
      <c r="K7">
        <f>ABS((I6+J6)-(I7+J7))</f>
        <v>3.856466817066595E-2</v>
      </c>
      <c r="L7">
        <f>IF(K6&lt;0.05,1,0)</f>
        <v>1</v>
      </c>
    </row>
    <row r="8" spans="1:12" x14ac:dyDescent="0.2">
      <c r="A8" t="s">
        <v>2424</v>
      </c>
      <c r="B8" t="s">
        <v>1036</v>
      </c>
      <c r="C8">
        <v>0</v>
      </c>
      <c r="D8">
        <v>60194</v>
      </c>
      <c r="E8">
        <v>3862</v>
      </c>
      <c r="F8">
        <v>0</v>
      </c>
      <c r="G8">
        <v>1</v>
      </c>
      <c r="H8">
        <f>SUM(D8:E9)</f>
        <v>143632</v>
      </c>
      <c r="I8">
        <f>D8/$H8</f>
        <v>0.41908488359140023</v>
      </c>
      <c r="J8">
        <f>E8/$H8</f>
        <v>2.6888158627603877E-2</v>
      </c>
      <c r="K8">
        <f>ABS((I8+J8)-(I9+J9))</f>
        <v>0.10805391556199179</v>
      </c>
      <c r="L8">
        <f>IF(K8&lt;0.05,1,0)</f>
        <v>0</v>
      </c>
    </row>
    <row r="9" spans="1:12" x14ac:dyDescent="0.2">
      <c r="A9" t="s">
        <v>2424</v>
      </c>
      <c r="B9" t="s">
        <v>27</v>
      </c>
      <c r="C9">
        <v>1</v>
      </c>
      <c r="D9">
        <v>69651</v>
      </c>
      <c r="E9">
        <v>9925</v>
      </c>
      <c r="F9">
        <v>0</v>
      </c>
      <c r="G9">
        <v>0</v>
      </c>
      <c r="H9">
        <f>SUM(D8:E9)</f>
        <v>143632</v>
      </c>
      <c r="I9">
        <f>D9/$H8</f>
        <v>0.48492675726857526</v>
      </c>
      <c r="J9">
        <f>E9/$H8</f>
        <v>6.9100200512420634E-2</v>
      </c>
      <c r="K9">
        <f>ABS((I8+J8)-(I9+J9))</f>
        <v>0.10805391556199179</v>
      </c>
      <c r="L9">
        <f>IF(K8&lt;0.05,1,0)</f>
        <v>0</v>
      </c>
    </row>
    <row r="10" spans="1:12" x14ac:dyDescent="0.2">
      <c r="A10" t="s">
        <v>2531</v>
      </c>
      <c r="B10" t="s">
        <v>738</v>
      </c>
      <c r="C10">
        <v>1</v>
      </c>
      <c r="D10">
        <v>84137</v>
      </c>
      <c r="E10">
        <v>343</v>
      </c>
      <c r="F10">
        <v>1</v>
      </c>
      <c r="G10">
        <v>1</v>
      </c>
      <c r="H10">
        <f>SUM(D10:E11)</f>
        <v>165743</v>
      </c>
      <c r="I10">
        <f>D10/$H10</f>
        <v>0.50763531491526037</v>
      </c>
      <c r="J10">
        <f>E10/$H10</f>
        <v>2.0694689971823849E-3</v>
      </c>
      <c r="K10">
        <f>ABS((I10+J10)-(I11+J11))</f>
        <v>1.9409567824885565E-2</v>
      </c>
      <c r="L10">
        <f>IF(K10&lt;0.05,1,0)</f>
        <v>1</v>
      </c>
    </row>
    <row r="11" spans="1:12" x14ac:dyDescent="0.2">
      <c r="A11" t="s">
        <v>2531</v>
      </c>
      <c r="B11" t="s">
        <v>1183</v>
      </c>
      <c r="C11">
        <v>0</v>
      </c>
      <c r="D11">
        <v>71832</v>
      </c>
      <c r="E11">
        <v>9431</v>
      </c>
      <c r="F11">
        <v>0</v>
      </c>
      <c r="G11">
        <v>0</v>
      </c>
      <c r="H11">
        <f>SUM(D10:E11)</f>
        <v>165743</v>
      </c>
      <c r="I11">
        <f>D11/$H10</f>
        <v>0.433393868821006</v>
      </c>
      <c r="J11">
        <f>E11/$H10</f>
        <v>5.6901347266551223E-2</v>
      </c>
      <c r="K11">
        <f>ABS((I10+J10)-(I11+J11))</f>
        <v>1.9409567824885565E-2</v>
      </c>
      <c r="L11">
        <f>IF(K10&lt;0.05,1,0)</f>
        <v>1</v>
      </c>
    </row>
    <row r="12" spans="1:12" x14ac:dyDescent="0.2">
      <c r="A12" t="s">
        <v>2425</v>
      </c>
      <c r="B12" t="s">
        <v>966</v>
      </c>
      <c r="C12">
        <v>1</v>
      </c>
      <c r="D12">
        <v>74035</v>
      </c>
      <c r="E12">
        <v>2553</v>
      </c>
      <c r="F12">
        <v>1</v>
      </c>
      <c r="G12">
        <v>1</v>
      </c>
      <c r="H12">
        <f>SUM(D12:E13)</f>
        <v>150218</v>
      </c>
      <c r="I12">
        <f>D12/$H12</f>
        <v>0.49285039076542092</v>
      </c>
      <c r="J12">
        <f>E12/$H12</f>
        <v>1.6995300163761998E-2</v>
      </c>
      <c r="K12">
        <f>ABS((I12+J12)-(I13+J13))</f>
        <v>1.9691381858365886E-2</v>
      </c>
      <c r="L12">
        <f>IF(K12&lt;0.05,1,0)</f>
        <v>1</v>
      </c>
    </row>
    <row r="13" spans="1:12" x14ac:dyDescent="0.2">
      <c r="A13" t="s">
        <v>2425</v>
      </c>
      <c r="B13" t="s">
        <v>1185</v>
      </c>
      <c r="C13">
        <v>0</v>
      </c>
      <c r="D13">
        <v>66631</v>
      </c>
      <c r="E13">
        <v>6999</v>
      </c>
      <c r="F13">
        <v>0</v>
      </c>
      <c r="G13">
        <v>0</v>
      </c>
      <c r="H13">
        <f>SUM(D12:E13)</f>
        <v>150218</v>
      </c>
      <c r="I13">
        <f>D13/$H12</f>
        <v>0.44356202319295956</v>
      </c>
      <c r="J13">
        <f>E13/$H12</f>
        <v>4.6592285877857513E-2</v>
      </c>
      <c r="K13">
        <f>ABS((I12+J12)-(I13+J13))</f>
        <v>1.9691381858365886E-2</v>
      </c>
      <c r="L13">
        <f>IF(K12&lt;0.05,1,0)</f>
        <v>1</v>
      </c>
    </row>
    <row r="14" spans="1:12" x14ac:dyDescent="0.2">
      <c r="A14" t="s">
        <v>2426</v>
      </c>
      <c r="B14" t="s">
        <v>967</v>
      </c>
      <c r="C14">
        <v>1</v>
      </c>
      <c r="D14">
        <v>84635</v>
      </c>
      <c r="E14">
        <v>4652</v>
      </c>
      <c r="F14">
        <v>1</v>
      </c>
      <c r="G14">
        <v>1</v>
      </c>
      <c r="H14">
        <f>SUM(D14:E15)</f>
        <v>155457</v>
      </c>
      <c r="I14">
        <f>D14/$H14</f>
        <v>0.54442707629762566</v>
      </c>
      <c r="J14">
        <f>E14/$H14</f>
        <v>2.9924673703982451E-2</v>
      </c>
      <c r="K14">
        <f>ABS((I14+J14)-(I15+J15))</f>
        <v>0.14870350000321625</v>
      </c>
      <c r="L14">
        <f>IF(K14&lt;0.05,1,0)</f>
        <v>0</v>
      </c>
    </row>
    <row r="15" spans="1:12" x14ac:dyDescent="0.2">
      <c r="A15" t="s">
        <v>2426</v>
      </c>
      <c r="B15" t="s">
        <v>1187</v>
      </c>
      <c r="C15">
        <v>0</v>
      </c>
      <c r="D15">
        <v>60830</v>
      </c>
      <c r="E15">
        <v>5340</v>
      </c>
      <c r="F15">
        <v>0</v>
      </c>
      <c r="G15">
        <v>0</v>
      </c>
      <c r="H15">
        <f>SUM(D14:E15)</f>
        <v>155457</v>
      </c>
      <c r="I15">
        <f>D15/$H14</f>
        <v>0.39129791517911705</v>
      </c>
      <c r="J15">
        <f>E15/$H14</f>
        <v>3.4350334819274783E-2</v>
      </c>
      <c r="K15">
        <f>ABS((I14+J14)-(I15+J15))</f>
        <v>0.14870350000321625</v>
      </c>
      <c r="L15">
        <f>IF(K14&lt;0.05,1,0)</f>
        <v>0</v>
      </c>
    </row>
    <row r="16" spans="1:12" x14ac:dyDescent="0.2">
      <c r="A16" t="s">
        <v>2585</v>
      </c>
      <c r="B16" t="s">
        <v>606</v>
      </c>
      <c r="C16">
        <v>1</v>
      </c>
      <c r="D16">
        <v>92414</v>
      </c>
      <c r="E16">
        <v>1608</v>
      </c>
      <c r="F16">
        <v>1</v>
      </c>
      <c r="G16">
        <v>1</v>
      </c>
      <c r="H16">
        <f>SUM(D16:E17)</f>
        <v>162983</v>
      </c>
      <c r="I16">
        <f>D16/$H16</f>
        <v>0.56701619187277197</v>
      </c>
      <c r="J16">
        <f>E16/$H16</f>
        <v>9.8660596503929859E-3</v>
      </c>
      <c r="K16">
        <f>ABS((I16+J16)-(I17+J17))</f>
        <v>0.15376450304632994</v>
      </c>
      <c r="L16">
        <f>IF(K16&lt;0.05,1,0)</f>
        <v>0</v>
      </c>
    </row>
    <row r="17" spans="1:12" x14ac:dyDescent="0.2">
      <c r="A17" t="s">
        <v>2585</v>
      </c>
      <c r="B17" t="s">
        <v>100</v>
      </c>
      <c r="C17">
        <v>0</v>
      </c>
      <c r="D17">
        <v>63043</v>
      </c>
      <c r="E17">
        <v>5918</v>
      </c>
      <c r="F17">
        <v>0</v>
      </c>
      <c r="G17">
        <v>0</v>
      </c>
      <c r="H17">
        <f>SUM(D16:E17)</f>
        <v>162983</v>
      </c>
      <c r="I17">
        <f>D17/$H16</f>
        <v>0.38680721302221704</v>
      </c>
      <c r="J17">
        <f>E17/$H16</f>
        <v>3.6310535454617966E-2</v>
      </c>
      <c r="K17">
        <f>ABS((I16+J16)-(I17+J17))</f>
        <v>0.15376450304632994</v>
      </c>
      <c r="L17">
        <f>IF(K16&lt;0.05,1,0)</f>
        <v>0</v>
      </c>
    </row>
    <row r="18" spans="1:12" x14ac:dyDescent="0.2">
      <c r="A18" t="s">
        <v>2614</v>
      </c>
      <c r="B18" t="s">
        <v>973</v>
      </c>
      <c r="C18">
        <v>1</v>
      </c>
      <c r="D18">
        <v>72673</v>
      </c>
      <c r="E18">
        <v>6145</v>
      </c>
      <c r="F18">
        <v>1</v>
      </c>
      <c r="G18">
        <v>1</v>
      </c>
      <c r="H18">
        <f>SUM(D18:E19)</f>
        <v>123278</v>
      </c>
      <c r="I18">
        <f>D18/$H18</f>
        <v>0.58950502117166081</v>
      </c>
      <c r="J18">
        <f>E18/$H18</f>
        <v>4.9846687973523256E-2</v>
      </c>
      <c r="K18">
        <f>ABS((I18+J18)-(I19+J19))</f>
        <v>0.2787034182903681</v>
      </c>
      <c r="L18">
        <f>IF(K18&lt;0.05,1,0)</f>
        <v>0</v>
      </c>
    </row>
    <row r="19" spans="1:12" x14ac:dyDescent="0.2">
      <c r="A19" t="s">
        <v>2614</v>
      </c>
      <c r="B19" t="s">
        <v>1189</v>
      </c>
      <c r="C19">
        <v>0</v>
      </c>
      <c r="D19">
        <v>40859</v>
      </c>
      <c r="E19">
        <v>3601</v>
      </c>
      <c r="F19">
        <v>0</v>
      </c>
      <c r="G19">
        <v>0</v>
      </c>
      <c r="H19">
        <f>SUM(D18:E19)</f>
        <v>123278</v>
      </c>
      <c r="I19">
        <f>D19/$H18</f>
        <v>0.33143788834990834</v>
      </c>
      <c r="J19">
        <f>E19/$H18</f>
        <v>2.9210402504907609E-2</v>
      </c>
      <c r="K19">
        <f>ABS((I18+J18)-(I19+J19))</f>
        <v>0.2787034182903681</v>
      </c>
      <c r="L19">
        <f>IF(K18&lt;0.05,1,0)</f>
        <v>0</v>
      </c>
    </row>
    <row r="20" spans="1:12" x14ac:dyDescent="0.2">
      <c r="A20" t="s">
        <v>2429</v>
      </c>
      <c r="B20" t="s">
        <v>188</v>
      </c>
      <c r="C20">
        <v>1</v>
      </c>
      <c r="D20">
        <v>56542</v>
      </c>
      <c r="E20">
        <v>6343</v>
      </c>
      <c r="F20">
        <v>1</v>
      </c>
      <c r="G20">
        <v>1</v>
      </c>
      <c r="H20">
        <f>SUM(D20:E21)</f>
        <v>80026</v>
      </c>
      <c r="I20">
        <f>D20/$H20</f>
        <v>0.70654537275385498</v>
      </c>
      <c r="J20">
        <f>E20/$H20</f>
        <v>7.9261739934521278E-2</v>
      </c>
      <c r="K20">
        <f>ABS((I20+J20)-(I21+J21))</f>
        <v>0.57161422537675244</v>
      </c>
      <c r="L20">
        <f>IF(K20&lt;0.05,1,0)</f>
        <v>0</v>
      </c>
    </row>
    <row r="21" spans="1:12" x14ac:dyDescent="0.2">
      <c r="A21" t="s">
        <v>2429</v>
      </c>
      <c r="B21" t="s">
        <v>753</v>
      </c>
      <c r="C21">
        <v>0</v>
      </c>
      <c r="D21">
        <v>15467</v>
      </c>
      <c r="E21">
        <v>1674</v>
      </c>
      <c r="F21">
        <v>0</v>
      </c>
      <c r="G21">
        <v>0</v>
      </c>
      <c r="H21">
        <f>SUM(D20:E21)</f>
        <v>80026</v>
      </c>
      <c r="I21">
        <f>D21/$H20</f>
        <v>0.19327468572713868</v>
      </c>
      <c r="J21">
        <f>E21/$H20</f>
        <v>2.0918201584485041E-2</v>
      </c>
      <c r="K21">
        <f>ABS((I20+J20)-(I21+J21))</f>
        <v>0.57161422537675244</v>
      </c>
      <c r="L21">
        <f>IF(K20&lt;0.05,1,0)</f>
        <v>0</v>
      </c>
    </row>
    <row r="22" spans="1:12" x14ac:dyDescent="0.2">
      <c r="A22" t="s">
        <v>2532</v>
      </c>
      <c r="B22" t="s">
        <v>528</v>
      </c>
      <c r="C22">
        <v>1</v>
      </c>
      <c r="D22">
        <v>68829</v>
      </c>
      <c r="E22">
        <v>0</v>
      </c>
      <c r="F22">
        <v>1</v>
      </c>
      <c r="G22">
        <v>1</v>
      </c>
      <c r="H22">
        <f>SUM(D22:E23)</f>
        <v>118135</v>
      </c>
      <c r="I22">
        <f>D22/$H22</f>
        <v>0.5826300419012147</v>
      </c>
      <c r="J22">
        <f>E22/$H22</f>
        <v>0</v>
      </c>
      <c r="K22">
        <f>ABS((I22+J22)-(I23+J23))</f>
        <v>0.1652600838024294</v>
      </c>
      <c r="L22">
        <f>IF(K22&lt;0.05,1,0)</f>
        <v>0</v>
      </c>
    </row>
    <row r="23" spans="1:12" x14ac:dyDescent="0.2">
      <c r="A23" t="s">
        <v>2532</v>
      </c>
      <c r="B23" t="s">
        <v>899</v>
      </c>
      <c r="C23">
        <v>0</v>
      </c>
      <c r="D23">
        <v>44108</v>
      </c>
      <c r="E23">
        <v>5198</v>
      </c>
      <c r="F23">
        <v>0</v>
      </c>
      <c r="G23">
        <v>0</v>
      </c>
      <c r="H23">
        <f>SUM(D22:E23)</f>
        <v>118135</v>
      </c>
      <c r="I23">
        <f>D23/$H22</f>
        <v>0.37336945020527362</v>
      </c>
      <c r="J23">
        <f>E23/$H22</f>
        <v>4.4000507893511662E-2</v>
      </c>
      <c r="K23">
        <f>ABS((I22+J22)-(I23+J23))</f>
        <v>0.1652600838024294</v>
      </c>
      <c r="L23">
        <f>IF(K22&lt;0.05,1,0)</f>
        <v>0</v>
      </c>
    </row>
    <row r="24" spans="1:12" x14ac:dyDescent="0.2">
      <c r="A24" t="s">
        <v>2435</v>
      </c>
      <c r="B24" t="s">
        <v>76</v>
      </c>
      <c r="C24">
        <v>1</v>
      </c>
      <c r="D24">
        <v>46001</v>
      </c>
      <c r="E24">
        <v>5564</v>
      </c>
      <c r="F24">
        <v>1</v>
      </c>
      <c r="G24">
        <v>1</v>
      </c>
      <c r="H24">
        <f>SUM(D24:E25)</f>
        <v>99395</v>
      </c>
      <c r="I24">
        <f>D24/$H24</f>
        <v>0.46281000050304344</v>
      </c>
      <c r="J24">
        <f>E24/$H24</f>
        <v>5.597867095930379E-2</v>
      </c>
      <c r="K24">
        <f>ABS((I24+J24)-(I25+J25))</f>
        <v>3.757734292469439E-2</v>
      </c>
      <c r="L24">
        <f>IF(K24&lt;0.05,1,0)</f>
        <v>1</v>
      </c>
    </row>
    <row r="25" spans="1:12" x14ac:dyDescent="0.2">
      <c r="A25" t="s">
        <v>2435</v>
      </c>
      <c r="B25" t="s">
        <v>1196</v>
      </c>
      <c r="C25">
        <v>0</v>
      </c>
      <c r="D25">
        <v>43719</v>
      </c>
      <c r="E25">
        <v>4111</v>
      </c>
      <c r="F25">
        <v>0</v>
      </c>
      <c r="G25">
        <v>0</v>
      </c>
      <c r="H25">
        <f>SUM(D24:E25)</f>
        <v>99395</v>
      </c>
      <c r="I25">
        <f>D25/$H24</f>
        <v>0.43985109914985665</v>
      </c>
      <c r="J25">
        <f>E25/$H24</f>
        <v>4.1360229387796169E-2</v>
      </c>
      <c r="K25">
        <f>ABS((I24+J24)-(I25+J25))</f>
        <v>3.757734292469439E-2</v>
      </c>
      <c r="L25">
        <f>IF(K24&lt;0.05,1,0)</f>
        <v>1</v>
      </c>
    </row>
    <row r="26" spans="1:12" x14ac:dyDescent="0.2">
      <c r="A26" t="s">
        <v>2439</v>
      </c>
      <c r="B26" t="s">
        <v>334</v>
      </c>
      <c r="C26">
        <v>1</v>
      </c>
      <c r="D26">
        <v>95552</v>
      </c>
      <c r="E26">
        <v>0</v>
      </c>
      <c r="F26">
        <v>1</v>
      </c>
      <c r="G26">
        <v>1</v>
      </c>
      <c r="H26">
        <f>SUM(D26:E27)</f>
        <v>120853</v>
      </c>
      <c r="I26">
        <f>D26/$H26</f>
        <v>0.79064648788197234</v>
      </c>
      <c r="J26">
        <f>E26/$H26</f>
        <v>0</v>
      </c>
      <c r="K26">
        <f>ABS((I26+J26)-(I27+J27))</f>
        <v>0.58129297576394467</v>
      </c>
      <c r="L26">
        <f>IF(K26&lt;0.05,1,0)</f>
        <v>0</v>
      </c>
    </row>
    <row r="27" spans="1:12" x14ac:dyDescent="0.2">
      <c r="A27" t="s">
        <v>2439</v>
      </c>
      <c r="B27" t="s">
        <v>1201</v>
      </c>
      <c r="C27">
        <v>0</v>
      </c>
      <c r="D27">
        <v>22549</v>
      </c>
      <c r="E27">
        <v>2752</v>
      </c>
      <c r="F27">
        <v>0</v>
      </c>
      <c r="G27">
        <v>0</v>
      </c>
      <c r="H27">
        <f>SUM(D26:E27)</f>
        <v>120853</v>
      </c>
      <c r="I27">
        <f>D27/$H26</f>
        <v>0.18658204595665809</v>
      </c>
      <c r="J27">
        <f>E27/$H26</f>
        <v>2.2771466161369599E-2</v>
      </c>
      <c r="K27">
        <f>ABS((I26+J26)-(I27+J27))</f>
        <v>0.58129297576394467</v>
      </c>
      <c r="L27">
        <f>IF(K26&lt;0.05,1,0)</f>
        <v>0</v>
      </c>
    </row>
    <row r="28" spans="1:12" x14ac:dyDescent="0.2">
      <c r="A28" t="s">
        <v>2533</v>
      </c>
      <c r="B28" t="s">
        <v>88</v>
      </c>
      <c r="C28">
        <v>1</v>
      </c>
      <c r="D28">
        <v>105441</v>
      </c>
      <c r="E28">
        <v>7668</v>
      </c>
      <c r="F28">
        <v>1</v>
      </c>
      <c r="G28">
        <v>1</v>
      </c>
      <c r="H28">
        <f>SUM(D28:E29)</f>
        <v>144997</v>
      </c>
      <c r="I28">
        <f>D28/$H28</f>
        <v>0.72719435574529123</v>
      </c>
      <c r="J28">
        <f>E28/$H28</f>
        <v>5.2883852769367641E-2</v>
      </c>
      <c r="K28">
        <f>ABS((I28+J28)-(I29+J29))</f>
        <v>0.56015641702931784</v>
      </c>
      <c r="L28">
        <f>IF(K28&lt;0.05,1,0)</f>
        <v>0</v>
      </c>
    </row>
    <row r="29" spans="1:12" x14ac:dyDescent="0.2">
      <c r="A29" t="s">
        <v>2533</v>
      </c>
      <c r="B29" t="s">
        <v>90</v>
      </c>
      <c r="C29">
        <v>0</v>
      </c>
      <c r="D29">
        <v>31224</v>
      </c>
      <c r="E29">
        <v>664</v>
      </c>
      <c r="F29">
        <v>0</v>
      </c>
      <c r="G29">
        <v>0</v>
      </c>
      <c r="H29">
        <f>SUM(D28:E29)</f>
        <v>144997</v>
      </c>
      <c r="I29">
        <f>D29/$H28</f>
        <v>0.21534238639420125</v>
      </c>
      <c r="J29">
        <f>E29/$H28</f>
        <v>4.579405091139817E-3</v>
      </c>
      <c r="K29">
        <f>ABS((I28+J28)-(I29+J29))</f>
        <v>0.56015641702931784</v>
      </c>
      <c r="L29">
        <f>IF(K28&lt;0.05,1,0)</f>
        <v>0</v>
      </c>
    </row>
    <row r="30" spans="1:12" x14ac:dyDescent="0.2">
      <c r="A30" t="s">
        <v>2442</v>
      </c>
      <c r="B30" t="s">
        <v>637</v>
      </c>
      <c r="C30">
        <v>1</v>
      </c>
      <c r="D30">
        <v>90090</v>
      </c>
      <c r="E30">
        <v>16982</v>
      </c>
      <c r="F30">
        <v>1</v>
      </c>
      <c r="G30">
        <v>1</v>
      </c>
      <c r="H30">
        <f>SUM(D30:E31)</f>
        <v>121033</v>
      </c>
      <c r="I30">
        <f>D30/$H30</f>
        <v>0.74434245205852945</v>
      </c>
      <c r="J30">
        <f>E30/$H30</f>
        <v>0.14030884139036462</v>
      </c>
      <c r="K30">
        <f>ABS((I30+J30)-(I31+J31))</f>
        <v>0.76930258689778819</v>
      </c>
      <c r="L30">
        <f>IF(K30&lt;0.05,1,0)</f>
        <v>0</v>
      </c>
    </row>
    <row r="31" spans="1:12" x14ac:dyDescent="0.2">
      <c r="A31" t="s">
        <v>2442</v>
      </c>
      <c r="B31" t="s">
        <v>770</v>
      </c>
      <c r="C31">
        <v>0</v>
      </c>
      <c r="D31">
        <v>13961</v>
      </c>
      <c r="E31">
        <v>0</v>
      </c>
      <c r="F31">
        <v>0</v>
      </c>
      <c r="G31">
        <v>0</v>
      </c>
      <c r="H31">
        <f>SUM(D30:E31)</f>
        <v>121033</v>
      </c>
      <c r="I31">
        <f>D31/$H30</f>
        <v>0.11534870655110589</v>
      </c>
      <c r="J31">
        <f>E31/$H30</f>
        <v>0</v>
      </c>
      <c r="K31">
        <f>ABS((I30+J30)-(I31+J31))</f>
        <v>0.76930258689778819</v>
      </c>
      <c r="L31">
        <f>IF(K30&lt;0.05,1,0)</f>
        <v>0</v>
      </c>
    </row>
    <row r="32" spans="1:12" x14ac:dyDescent="0.2">
      <c r="A32" t="s">
        <v>2443</v>
      </c>
      <c r="B32" t="s">
        <v>102</v>
      </c>
      <c r="C32">
        <v>1</v>
      </c>
      <c r="D32">
        <v>63207</v>
      </c>
      <c r="E32">
        <v>4061</v>
      </c>
      <c r="F32">
        <v>1</v>
      </c>
      <c r="G32">
        <v>1</v>
      </c>
      <c r="H32">
        <f>SUM(D32:E33)</f>
        <v>75556</v>
      </c>
      <c r="I32">
        <f>D32/$H32</f>
        <v>0.83655831436285666</v>
      </c>
      <c r="J32">
        <f>E32/$H32</f>
        <v>5.3748213245804435E-2</v>
      </c>
      <c r="K32">
        <f>ABS((I32+J32)-(I33+J33))</f>
        <v>0.78061305521732227</v>
      </c>
      <c r="L32">
        <f>IF(K32&lt;0.05,1,0)</f>
        <v>0</v>
      </c>
    </row>
    <row r="33" spans="1:12" x14ac:dyDescent="0.2">
      <c r="A33" t="s">
        <v>2443</v>
      </c>
      <c r="B33" t="s">
        <v>962</v>
      </c>
      <c r="C33">
        <v>0</v>
      </c>
      <c r="D33">
        <v>8288</v>
      </c>
      <c r="E33">
        <v>0</v>
      </c>
      <c r="F33">
        <v>0</v>
      </c>
      <c r="G33">
        <v>0</v>
      </c>
      <c r="H33">
        <f>SUM(D32:E33)</f>
        <v>75556</v>
      </c>
      <c r="I33">
        <f>D33/$H32</f>
        <v>0.10969347239133888</v>
      </c>
      <c r="J33">
        <f>E33/$H32</f>
        <v>0</v>
      </c>
      <c r="K33">
        <f>ABS((I32+J32)-(I33+J33))</f>
        <v>0.78061305521732227</v>
      </c>
      <c r="L33">
        <f>IF(K32&lt;0.05,1,0)</f>
        <v>0</v>
      </c>
    </row>
    <row r="34" spans="1:12" x14ac:dyDescent="0.2">
      <c r="A34" t="s">
        <v>2444</v>
      </c>
      <c r="B34" t="s">
        <v>997</v>
      </c>
      <c r="C34">
        <v>1</v>
      </c>
      <c r="D34">
        <v>76131</v>
      </c>
      <c r="E34">
        <v>7600</v>
      </c>
      <c r="F34">
        <v>1</v>
      </c>
      <c r="G34">
        <v>1</v>
      </c>
      <c r="H34">
        <f>SUM(D34:E35)</f>
        <v>109365</v>
      </c>
      <c r="I34">
        <f>D34/$H34</f>
        <v>0.69611850226306404</v>
      </c>
      <c r="J34">
        <f>E34/$H34</f>
        <v>6.9492067846203084E-2</v>
      </c>
      <c r="K34">
        <f>ABS((I34+J34)-(I35+J35))</f>
        <v>0.53122114021853428</v>
      </c>
      <c r="L34">
        <f>IF(K34&lt;0.05,1,0)</f>
        <v>0</v>
      </c>
    </row>
    <row r="35" spans="1:12" x14ac:dyDescent="0.2">
      <c r="A35" t="s">
        <v>2444</v>
      </c>
      <c r="B35" t="s">
        <v>1204</v>
      </c>
      <c r="C35">
        <v>0</v>
      </c>
      <c r="D35">
        <v>25634</v>
      </c>
      <c r="E35">
        <v>0</v>
      </c>
      <c r="F35">
        <v>0</v>
      </c>
      <c r="G35">
        <v>0</v>
      </c>
      <c r="H35">
        <f>SUM(D34:E35)</f>
        <v>109365</v>
      </c>
      <c r="I35">
        <f>D35/$H34</f>
        <v>0.23438942989073286</v>
      </c>
      <c r="J35">
        <f>E35/$H34</f>
        <v>0</v>
      </c>
      <c r="K35">
        <f>ABS((I34+J34)-(I35+J35))</f>
        <v>0.53122114021853428</v>
      </c>
      <c r="L35">
        <f>IF(K34&lt;0.05,1,0)</f>
        <v>0</v>
      </c>
    </row>
    <row r="36" spans="1:12" x14ac:dyDescent="0.2">
      <c r="A36" t="s">
        <v>2615</v>
      </c>
      <c r="B36" t="s">
        <v>379</v>
      </c>
      <c r="C36">
        <v>1</v>
      </c>
      <c r="D36">
        <v>84087</v>
      </c>
      <c r="E36">
        <v>6059</v>
      </c>
      <c r="F36">
        <v>1</v>
      </c>
      <c r="G36">
        <v>1</v>
      </c>
      <c r="H36">
        <f>SUM(D36:E37)</f>
        <v>144182</v>
      </c>
      <c r="I36">
        <f>D36/$H36</f>
        <v>0.58320039949508262</v>
      </c>
      <c r="J36">
        <f>E36/$H36</f>
        <v>4.2023276137104493E-2</v>
      </c>
      <c r="K36">
        <f>ABS((I36+J36)-(I37+J37))</f>
        <v>0.25044735126437423</v>
      </c>
      <c r="L36">
        <f>IF(K36&lt;0.05,1,0)</f>
        <v>0</v>
      </c>
    </row>
    <row r="37" spans="1:12" x14ac:dyDescent="0.2">
      <c r="A37" t="s">
        <v>2615</v>
      </c>
      <c r="B37" t="s">
        <v>1205</v>
      </c>
      <c r="C37">
        <v>0</v>
      </c>
      <c r="D37">
        <v>47890</v>
      </c>
      <c r="E37">
        <v>6146</v>
      </c>
      <c r="F37">
        <v>0</v>
      </c>
      <c r="G37">
        <v>0</v>
      </c>
      <c r="H37">
        <f>SUM(D36:E37)</f>
        <v>144182</v>
      </c>
      <c r="I37">
        <f>D37/$H36</f>
        <v>0.33214964419969206</v>
      </c>
      <c r="J37">
        <f>E37/$H36</f>
        <v>4.2626680168120851E-2</v>
      </c>
      <c r="K37">
        <f>ABS((I36+J36)-(I37+J37))</f>
        <v>0.25044735126437423</v>
      </c>
      <c r="L37">
        <f>IF(K36&lt;0.05,1,0)</f>
        <v>0</v>
      </c>
    </row>
    <row r="38" spans="1:12" x14ac:dyDescent="0.2">
      <c r="A38" t="s">
        <v>2617</v>
      </c>
      <c r="B38" t="s">
        <v>398</v>
      </c>
      <c r="C38">
        <v>1</v>
      </c>
      <c r="D38">
        <v>66794</v>
      </c>
      <c r="E38">
        <v>5762</v>
      </c>
      <c r="F38">
        <v>1</v>
      </c>
      <c r="G38">
        <v>1</v>
      </c>
      <c r="H38">
        <f>SUM(D38:E39)</f>
        <v>127160</v>
      </c>
      <c r="I38">
        <f>D38/$H38</f>
        <v>0.52527524378735446</v>
      </c>
      <c r="J38">
        <f>E38/$H38</f>
        <v>4.5312991506763135E-2</v>
      </c>
      <c r="K38">
        <f>ABS((I38+J38)-(I39+J39))</f>
        <v>0.14117647058823529</v>
      </c>
      <c r="L38">
        <f>IF(K38&lt;0.05,1,0)</f>
        <v>0</v>
      </c>
    </row>
    <row r="39" spans="1:12" x14ac:dyDescent="0.2">
      <c r="A39" t="s">
        <v>2617</v>
      </c>
      <c r="B39" t="s">
        <v>1212</v>
      </c>
      <c r="C39">
        <v>0</v>
      </c>
      <c r="D39">
        <v>48641</v>
      </c>
      <c r="E39">
        <v>5963</v>
      </c>
      <c r="F39">
        <v>0</v>
      </c>
      <c r="G39">
        <v>0</v>
      </c>
      <c r="H39">
        <f>SUM(D38:E39)</f>
        <v>127160</v>
      </c>
      <c r="I39">
        <f>D39/$H38</f>
        <v>0.38251808744888327</v>
      </c>
      <c r="J39">
        <f>E39/$H38</f>
        <v>4.6893677256999056E-2</v>
      </c>
      <c r="K39">
        <f>ABS((I38+J38)-(I39+J39))</f>
        <v>0.14117647058823529</v>
      </c>
      <c r="L39">
        <f>IF(K38&lt;0.05,1,0)</f>
        <v>0</v>
      </c>
    </row>
    <row r="40" spans="1:12" x14ac:dyDescent="0.2">
      <c r="A40" t="s">
        <v>2618</v>
      </c>
      <c r="B40" t="s">
        <v>1004</v>
      </c>
      <c r="C40">
        <v>1</v>
      </c>
      <c r="D40">
        <v>77414</v>
      </c>
      <c r="E40">
        <v>6405</v>
      </c>
      <c r="F40">
        <v>1</v>
      </c>
      <c r="G40">
        <v>1</v>
      </c>
      <c r="H40">
        <f>SUM(D40:E41)</f>
        <v>161507</v>
      </c>
      <c r="I40">
        <f>D40/$H40</f>
        <v>0.47932287764617015</v>
      </c>
      <c r="J40">
        <f>E40/$H40</f>
        <v>3.9657723813828503E-2</v>
      </c>
      <c r="K40">
        <f>ABS((I40+J40)-(I41+J41))</f>
        <v>3.7961202919997328E-2</v>
      </c>
      <c r="L40">
        <f>IF(K40&lt;0.05,1,0)</f>
        <v>1</v>
      </c>
    </row>
    <row r="41" spans="1:12" x14ac:dyDescent="0.2">
      <c r="A41" t="s">
        <v>2618</v>
      </c>
      <c r="B41" t="s">
        <v>1213</v>
      </c>
      <c r="C41">
        <v>0</v>
      </c>
      <c r="D41">
        <v>69867</v>
      </c>
      <c r="E41">
        <v>7821</v>
      </c>
      <c r="F41">
        <v>0</v>
      </c>
      <c r="G41">
        <v>0</v>
      </c>
      <c r="H41">
        <f>SUM(D40:E41)</f>
        <v>161507</v>
      </c>
      <c r="I41">
        <f>D41/$H40</f>
        <v>0.4325942528806801</v>
      </c>
      <c r="J41">
        <f>E41/$H40</f>
        <v>4.8425145659321267E-2</v>
      </c>
      <c r="K41">
        <f>ABS((I40+J40)-(I41+J41))</f>
        <v>3.7961202919997328E-2</v>
      </c>
      <c r="L41">
        <f>IF(K40&lt;0.05,1,0)</f>
        <v>1</v>
      </c>
    </row>
    <row r="42" spans="1:12" x14ac:dyDescent="0.2">
      <c r="A42" t="s">
        <v>2619</v>
      </c>
      <c r="B42" t="s">
        <v>1006</v>
      </c>
      <c r="C42">
        <v>0</v>
      </c>
      <c r="D42">
        <v>66922</v>
      </c>
      <c r="E42">
        <v>6366</v>
      </c>
      <c r="F42">
        <v>1</v>
      </c>
      <c r="G42">
        <v>1</v>
      </c>
      <c r="H42">
        <f>SUM(D42:E43)</f>
        <v>154368</v>
      </c>
      <c r="I42">
        <f>D42/$H42</f>
        <v>0.43352249170812601</v>
      </c>
      <c r="J42">
        <f>E42/$H42</f>
        <v>4.1239116915422883E-2</v>
      </c>
      <c r="K42">
        <f>ABS((I42+J42)-(I43+J43))</f>
        <v>5.0476782752902238E-2</v>
      </c>
      <c r="L42">
        <f>IF(K42&lt;0.05,1,0)</f>
        <v>0</v>
      </c>
    </row>
    <row r="43" spans="1:12" x14ac:dyDescent="0.2">
      <c r="A43" t="s">
        <v>2619</v>
      </c>
      <c r="B43" t="s">
        <v>564</v>
      </c>
      <c r="C43">
        <v>1</v>
      </c>
      <c r="D43">
        <v>69462</v>
      </c>
      <c r="E43">
        <v>11618</v>
      </c>
      <c r="F43">
        <v>0</v>
      </c>
      <c r="G43">
        <v>0</v>
      </c>
      <c r="H43">
        <f>SUM(D42:E43)</f>
        <v>154368</v>
      </c>
      <c r="I43">
        <f>D43/$H42</f>
        <v>0.44997667910447764</v>
      </c>
      <c r="J43">
        <f>E43/$H42</f>
        <v>7.5261712271973466E-2</v>
      </c>
      <c r="K43">
        <f>ABS((I42+J42)-(I43+J43))</f>
        <v>5.0476782752902238E-2</v>
      </c>
      <c r="L43">
        <f>IF(K42&lt;0.05,1,0)</f>
        <v>0</v>
      </c>
    </row>
    <row r="44" spans="1:12" x14ac:dyDescent="0.2">
      <c r="A44" t="s">
        <v>2644</v>
      </c>
      <c r="B44" t="s">
        <v>1007</v>
      </c>
      <c r="C44">
        <v>0</v>
      </c>
      <c r="D44">
        <v>59812</v>
      </c>
      <c r="E44">
        <v>6582</v>
      </c>
      <c r="F44">
        <v>1</v>
      </c>
      <c r="G44">
        <v>1</v>
      </c>
      <c r="H44">
        <f>SUM(D44:E45)</f>
        <v>134153</v>
      </c>
      <c r="I44">
        <f>D44/$H44</f>
        <v>0.44584914239711376</v>
      </c>
      <c r="J44">
        <f>E44/$H44</f>
        <v>4.9063382853905615E-2</v>
      </c>
      <c r="K44">
        <f>ABS((I44+J44)-(I45+J45))</f>
        <v>1.0174949497961272E-2</v>
      </c>
      <c r="L44">
        <f>IF(K44&lt;0.05,1,0)</f>
        <v>1</v>
      </c>
    </row>
    <row r="45" spans="1:12" x14ac:dyDescent="0.2">
      <c r="A45" t="s">
        <v>2644</v>
      </c>
      <c r="B45" t="s">
        <v>1216</v>
      </c>
      <c r="C45">
        <v>1</v>
      </c>
      <c r="D45">
        <v>60003</v>
      </c>
      <c r="E45">
        <v>7756</v>
      </c>
      <c r="F45">
        <v>0</v>
      </c>
      <c r="G45">
        <v>0</v>
      </c>
      <c r="H45">
        <f>SUM(D44:E45)</f>
        <v>134153</v>
      </c>
      <c r="I45">
        <f>D45/$H44</f>
        <v>0.44727288990928271</v>
      </c>
      <c r="J45">
        <f>E45/$H44</f>
        <v>5.7814584839697959E-2</v>
      </c>
      <c r="K45">
        <f>ABS((I44+J44)-(I45+J45))</f>
        <v>1.0174949497961272E-2</v>
      </c>
      <c r="L45">
        <f>IF(K44&lt;0.05,1,0)</f>
        <v>1</v>
      </c>
    </row>
    <row r="46" spans="1:12" x14ac:dyDescent="0.2">
      <c r="A46" t="s">
        <v>2620</v>
      </c>
      <c r="B46" t="s">
        <v>1217</v>
      </c>
      <c r="C46">
        <v>0</v>
      </c>
      <c r="D46">
        <v>69157</v>
      </c>
      <c r="E46">
        <v>8268</v>
      </c>
      <c r="F46">
        <v>0</v>
      </c>
      <c r="G46">
        <v>1</v>
      </c>
      <c r="H46">
        <f>SUM(D46:E47)</f>
        <v>163571</v>
      </c>
      <c r="I46">
        <f>D46/$H46</f>
        <v>0.42279499422269229</v>
      </c>
      <c r="J46">
        <f>E46/$H46</f>
        <v>5.0546857328010467E-2</v>
      </c>
      <c r="K46">
        <f>ABS((I46+J46)-(I47+J47))</f>
        <v>5.3316296898594517E-2</v>
      </c>
      <c r="L46">
        <f>IF(K46&lt;0.05,1,0)</f>
        <v>0</v>
      </c>
    </row>
    <row r="47" spans="1:12" x14ac:dyDescent="0.2">
      <c r="A47" t="s">
        <v>2620</v>
      </c>
      <c r="B47" t="s">
        <v>428</v>
      </c>
      <c r="C47">
        <v>1</v>
      </c>
      <c r="D47">
        <v>74142</v>
      </c>
      <c r="E47">
        <v>12004</v>
      </c>
      <c r="F47">
        <v>0</v>
      </c>
      <c r="G47">
        <v>0</v>
      </c>
      <c r="H47">
        <f>SUM(D46:E47)</f>
        <v>163571</v>
      </c>
      <c r="I47">
        <f>D47/$H46</f>
        <v>0.45327105660538847</v>
      </c>
      <c r="J47">
        <f>E47/$H46</f>
        <v>7.3387091843908764E-2</v>
      </c>
      <c r="K47">
        <f>ABS((I46+J46)-(I47+J47))</f>
        <v>5.3316296898594517E-2</v>
      </c>
      <c r="L47">
        <f>IF(K46&lt;0.05,1,0)</f>
        <v>0</v>
      </c>
    </row>
    <row r="48" spans="1:12" x14ac:dyDescent="0.2">
      <c r="A48" t="s">
        <v>2645</v>
      </c>
      <c r="B48" t="s">
        <v>134</v>
      </c>
      <c r="C48">
        <v>1</v>
      </c>
      <c r="D48">
        <v>80255</v>
      </c>
      <c r="E48">
        <v>12760</v>
      </c>
      <c r="F48">
        <v>1</v>
      </c>
      <c r="G48">
        <v>1</v>
      </c>
      <c r="H48">
        <f>SUM(D48:E49)</f>
        <v>127284</v>
      </c>
      <c r="I48">
        <f>D48/$H48</f>
        <v>0.63051915401778702</v>
      </c>
      <c r="J48">
        <f>E48/$H48</f>
        <v>0.10024826372521291</v>
      </c>
      <c r="K48">
        <f>ABS((I48+J48)-(I49+J49))</f>
        <v>0.46153483548599983</v>
      </c>
      <c r="L48">
        <f>IF(K48&lt;0.05,1,0)</f>
        <v>0</v>
      </c>
    </row>
    <row r="49" spans="1:12" x14ac:dyDescent="0.2">
      <c r="A49" t="s">
        <v>2645</v>
      </c>
      <c r="B49" t="s">
        <v>1218</v>
      </c>
      <c r="C49">
        <v>0</v>
      </c>
      <c r="D49">
        <v>34269</v>
      </c>
      <c r="E49">
        <v>0</v>
      </c>
      <c r="F49">
        <v>0</v>
      </c>
      <c r="G49">
        <v>0</v>
      </c>
      <c r="H49">
        <f>SUM(D48:E49)</f>
        <v>127284</v>
      </c>
      <c r="I49">
        <f>D49/$H48</f>
        <v>0.26923258225700009</v>
      </c>
      <c r="J49">
        <f>E49/$H48</f>
        <v>0</v>
      </c>
      <c r="K49">
        <f>ABS((I48+J48)-(I49+J49))</f>
        <v>0.46153483548599983</v>
      </c>
      <c r="L49">
        <f>IF(K48&lt;0.05,1,0)</f>
        <v>0</v>
      </c>
    </row>
    <row r="50" spans="1:12" x14ac:dyDescent="0.2">
      <c r="A50" t="s">
        <v>2653</v>
      </c>
      <c r="B50" t="s">
        <v>166</v>
      </c>
      <c r="C50">
        <v>0</v>
      </c>
      <c r="D50">
        <v>51922</v>
      </c>
      <c r="E50">
        <v>5006</v>
      </c>
      <c r="F50">
        <v>0</v>
      </c>
      <c r="G50">
        <v>1</v>
      </c>
      <c r="H50">
        <f>SUM(D50:E51)</f>
        <v>135064</v>
      </c>
      <c r="I50">
        <f>D50/$H50</f>
        <v>0.38442516140496358</v>
      </c>
      <c r="J50">
        <f>E50/$H50</f>
        <v>3.706391044245691E-2</v>
      </c>
      <c r="K50">
        <f>ABS((I50+J50)-(I51+J51))</f>
        <v>0.15702185630515908</v>
      </c>
      <c r="L50">
        <f>IF(K50&lt;0.05,1,0)</f>
        <v>0</v>
      </c>
    </row>
    <row r="51" spans="1:12" x14ac:dyDescent="0.2">
      <c r="A51" t="s">
        <v>2653</v>
      </c>
      <c r="B51" t="s">
        <v>430</v>
      </c>
      <c r="C51">
        <v>1</v>
      </c>
      <c r="D51">
        <v>69596</v>
      </c>
      <c r="E51">
        <v>8540</v>
      </c>
      <c r="F51">
        <v>0</v>
      </c>
      <c r="G51">
        <v>0</v>
      </c>
      <c r="H51">
        <f>SUM(D50:E51)</f>
        <v>135064</v>
      </c>
      <c r="I51">
        <f>D51/$H50</f>
        <v>0.5152816442575372</v>
      </c>
      <c r="J51">
        <f>E51/$H50</f>
        <v>6.3229283895042357E-2</v>
      </c>
      <c r="K51">
        <f>ABS((I50+J50)-(I51+J51))</f>
        <v>0.15702185630515908</v>
      </c>
      <c r="L51">
        <f>IF(K50&lt;0.05,1,0)</f>
        <v>0</v>
      </c>
    </row>
    <row r="52" spans="1:12" x14ac:dyDescent="0.2">
      <c r="A52" t="s">
        <v>2621</v>
      </c>
      <c r="B52" t="s">
        <v>1219</v>
      </c>
      <c r="C52">
        <v>1</v>
      </c>
      <c r="D52">
        <v>68167</v>
      </c>
      <c r="E52">
        <v>9935</v>
      </c>
      <c r="F52">
        <v>0</v>
      </c>
      <c r="G52">
        <v>1</v>
      </c>
      <c r="H52">
        <f>SUM(D52:E53)</f>
        <v>153136</v>
      </c>
      <c r="I52">
        <f>D52/$H52</f>
        <v>0.44514026747466306</v>
      </c>
      <c r="J52">
        <f>E52/$H52</f>
        <v>6.48769721032285E-2</v>
      </c>
      <c r="K52">
        <f>ABS((I52+J52)-(I53+J53))</f>
        <v>2.0034479155783158E-2</v>
      </c>
      <c r="L52">
        <f>IF(K52&lt;0.05,1,0)</f>
        <v>1</v>
      </c>
    </row>
    <row r="53" spans="1:12" x14ac:dyDescent="0.2">
      <c r="A53" t="s">
        <v>2621</v>
      </c>
      <c r="B53" t="s">
        <v>1220</v>
      </c>
      <c r="C53">
        <v>0</v>
      </c>
      <c r="D53">
        <v>64227</v>
      </c>
      <c r="E53">
        <v>10807</v>
      </c>
      <c r="F53">
        <v>0</v>
      </c>
      <c r="G53">
        <v>0</v>
      </c>
      <c r="H53">
        <f>SUM(D52:E53)</f>
        <v>153136</v>
      </c>
      <c r="I53">
        <f>D53/$H52</f>
        <v>0.41941150350015671</v>
      </c>
      <c r="J53">
        <f>E53/$H52</f>
        <v>7.0571256921951736E-2</v>
      </c>
      <c r="K53">
        <f>ABS((I52+J52)-(I53+J53))</f>
        <v>2.0034479155783158E-2</v>
      </c>
      <c r="L53">
        <f>IF(K52&lt;0.05,1,0)</f>
        <v>1</v>
      </c>
    </row>
    <row r="54" spans="1:12" x14ac:dyDescent="0.2">
      <c r="A54" t="s">
        <v>2623</v>
      </c>
      <c r="B54" t="s">
        <v>1223</v>
      </c>
      <c r="C54">
        <v>0</v>
      </c>
      <c r="D54">
        <v>52781</v>
      </c>
      <c r="E54">
        <v>0</v>
      </c>
      <c r="F54">
        <v>0</v>
      </c>
      <c r="G54">
        <v>1</v>
      </c>
      <c r="H54">
        <f>SUM(D54:E55)</f>
        <v>144716</v>
      </c>
      <c r="I54">
        <f>D54/$H54</f>
        <v>0.36472124713231435</v>
      </c>
      <c r="J54">
        <f>E54/$H54</f>
        <v>0</v>
      </c>
      <c r="K54">
        <f>ABS((I54+J54)-(I55+J55))</f>
        <v>0.2705575057353713</v>
      </c>
      <c r="L54">
        <f>IF(K54&lt;0.05,1,0)</f>
        <v>0</v>
      </c>
    </row>
    <row r="55" spans="1:12" x14ac:dyDescent="0.2">
      <c r="A55" t="s">
        <v>2623</v>
      </c>
      <c r="B55" t="s">
        <v>426</v>
      </c>
      <c r="C55">
        <v>1</v>
      </c>
      <c r="D55">
        <v>78404</v>
      </c>
      <c r="E55">
        <v>13531</v>
      </c>
      <c r="F55">
        <v>1</v>
      </c>
      <c r="G55">
        <v>0</v>
      </c>
      <c r="H55">
        <f>SUM(D54:E55)</f>
        <v>144716</v>
      </c>
      <c r="I55">
        <f>D55/$H54</f>
        <v>0.54177837972304377</v>
      </c>
      <c r="J55">
        <f>E55/$H54</f>
        <v>9.3500373144641921E-2</v>
      </c>
      <c r="K55">
        <f>ABS((I54+J54)-(I55+J55))</f>
        <v>0.2705575057353713</v>
      </c>
      <c r="L55">
        <f>IF(K54&lt;0.05,1,0)</f>
        <v>0</v>
      </c>
    </row>
    <row r="56" spans="1:12" x14ac:dyDescent="0.2">
      <c r="A56" t="s">
        <v>2654</v>
      </c>
      <c r="B56" t="s">
        <v>1013</v>
      </c>
      <c r="C56">
        <v>1</v>
      </c>
      <c r="D56">
        <v>77293</v>
      </c>
      <c r="E56">
        <v>5889</v>
      </c>
      <c r="F56">
        <v>1</v>
      </c>
      <c r="G56">
        <v>1</v>
      </c>
      <c r="H56">
        <f>SUM(D56:E57)</f>
        <v>158225</v>
      </c>
      <c r="I56">
        <f>D56/$H56</f>
        <v>0.48850055300995415</v>
      </c>
      <c r="J56">
        <f>E56/$H56</f>
        <v>3.7219149944699007E-2</v>
      </c>
      <c r="K56">
        <f>ABS((I56+J56)-(I57+J57))</f>
        <v>5.1439405909306402E-2</v>
      </c>
      <c r="L56">
        <f>IF(K56&lt;0.05,1,0)</f>
        <v>0</v>
      </c>
    </row>
    <row r="57" spans="1:12" x14ac:dyDescent="0.2">
      <c r="A57" t="s">
        <v>2654</v>
      </c>
      <c r="B57" t="s">
        <v>1224</v>
      </c>
      <c r="C57">
        <v>0</v>
      </c>
      <c r="D57">
        <v>62929</v>
      </c>
      <c r="E57">
        <v>12114</v>
      </c>
      <c r="F57">
        <v>0</v>
      </c>
      <c r="G57">
        <v>0</v>
      </c>
      <c r="H57">
        <f>SUM(D56:E57)</f>
        <v>158225</v>
      </c>
      <c r="I57">
        <f>D57/$H56</f>
        <v>0.39771843893190079</v>
      </c>
      <c r="J57">
        <f>E57/$H56</f>
        <v>7.6561858113446041E-2</v>
      </c>
      <c r="K57">
        <f>ABS((I56+J56)-(I57+J57))</f>
        <v>5.1439405909306402E-2</v>
      </c>
      <c r="L57">
        <f>IF(K56&lt;0.05,1,0)</f>
        <v>0</v>
      </c>
    </row>
    <row r="58" spans="1:12" x14ac:dyDescent="0.2">
      <c r="A58" t="s">
        <v>2624</v>
      </c>
      <c r="B58" t="s">
        <v>1225</v>
      </c>
      <c r="C58">
        <v>0</v>
      </c>
      <c r="D58">
        <v>58691</v>
      </c>
      <c r="E58">
        <v>0</v>
      </c>
      <c r="F58">
        <v>0</v>
      </c>
      <c r="G58">
        <v>1</v>
      </c>
      <c r="H58">
        <f>SUM(D58:E59)</f>
        <v>131691</v>
      </c>
      <c r="I58">
        <f>D58/$H58</f>
        <v>0.4456720656688764</v>
      </c>
      <c r="J58">
        <f>E58/$H58</f>
        <v>0</v>
      </c>
      <c r="K58">
        <f>ABS((I58+J58)-(I59+J59))</f>
        <v>0.10865586866224719</v>
      </c>
      <c r="L58">
        <f>IF(K58&lt;0.05,1,0)</f>
        <v>0</v>
      </c>
    </row>
    <row r="59" spans="1:12" x14ac:dyDescent="0.2">
      <c r="A59" t="s">
        <v>2624</v>
      </c>
      <c r="B59" t="s">
        <v>1226</v>
      </c>
      <c r="C59">
        <v>1</v>
      </c>
      <c r="D59">
        <v>65531</v>
      </c>
      <c r="E59">
        <v>7469</v>
      </c>
      <c r="F59">
        <v>0</v>
      </c>
      <c r="G59">
        <v>0</v>
      </c>
      <c r="H59">
        <f>SUM(D58:E59)</f>
        <v>131691</v>
      </c>
      <c r="I59">
        <f>D59/$H58</f>
        <v>0.49761183376236795</v>
      </c>
      <c r="J59">
        <f>E59/$H58</f>
        <v>5.6716100568755645E-2</v>
      </c>
      <c r="K59">
        <f>ABS((I58+J58)-(I59+J59))</f>
        <v>0.10865586866224719</v>
      </c>
      <c r="L59">
        <f>IF(K58&lt;0.05,1,0)</f>
        <v>0</v>
      </c>
    </row>
    <row r="60" spans="1:12" x14ac:dyDescent="0.2">
      <c r="A60" t="s">
        <v>2655</v>
      </c>
      <c r="B60" t="s">
        <v>1018</v>
      </c>
      <c r="C60">
        <v>1</v>
      </c>
      <c r="D60">
        <v>61697</v>
      </c>
      <c r="E60">
        <v>5002</v>
      </c>
      <c r="F60">
        <v>1</v>
      </c>
      <c r="G60">
        <v>1</v>
      </c>
      <c r="H60">
        <f>SUM(D60:E61)</f>
        <v>120497</v>
      </c>
      <c r="I60">
        <f>D60/$H60</f>
        <v>0.51202104616712452</v>
      </c>
      <c r="J60">
        <f>E60/$H60</f>
        <v>4.1511406922993932E-2</v>
      </c>
      <c r="K60">
        <f>ABS((I60+J60)-(I61+J61))</f>
        <v>0.10706490618023684</v>
      </c>
      <c r="L60">
        <f>IF(K60&lt;0.05,1,0)</f>
        <v>0</v>
      </c>
    </row>
    <row r="61" spans="1:12" x14ac:dyDescent="0.2">
      <c r="A61" t="s">
        <v>2655</v>
      </c>
      <c r="B61" t="s">
        <v>1228</v>
      </c>
      <c r="C61">
        <v>0</v>
      </c>
      <c r="D61">
        <v>45537</v>
      </c>
      <c r="E61">
        <v>8261</v>
      </c>
      <c r="F61">
        <v>0</v>
      </c>
      <c r="G61">
        <v>0</v>
      </c>
      <c r="H61">
        <f>SUM(D60:E61)</f>
        <v>120497</v>
      </c>
      <c r="I61">
        <f>D61/$H60</f>
        <v>0.37790982348108254</v>
      </c>
      <c r="J61">
        <f>E61/$H60</f>
        <v>6.8557723428799053E-2</v>
      </c>
      <c r="K61">
        <f>ABS((I60+J60)-(I61+J61))</f>
        <v>0.10706490618023684</v>
      </c>
      <c r="L61">
        <f>IF(K60&lt;0.05,1,0)</f>
        <v>0</v>
      </c>
    </row>
    <row r="62" spans="1:12" x14ac:dyDescent="0.2">
      <c r="A62" t="s">
        <v>2646</v>
      </c>
      <c r="B62" t="s">
        <v>1231</v>
      </c>
      <c r="C62">
        <v>0</v>
      </c>
      <c r="D62">
        <v>51609</v>
      </c>
      <c r="E62">
        <v>0</v>
      </c>
      <c r="F62">
        <v>0</v>
      </c>
      <c r="G62">
        <v>1</v>
      </c>
      <c r="H62">
        <f>SUM(D62:E63)</f>
        <v>142596</v>
      </c>
      <c r="I62">
        <f>D62/$H62</f>
        <v>0.36192459816544642</v>
      </c>
      <c r="J62">
        <f>E62/$H62</f>
        <v>0</v>
      </c>
      <c r="K62">
        <f>ABS((I62+J62)-(I63+J63))</f>
        <v>0.27615080366910716</v>
      </c>
      <c r="L62">
        <f>IF(K62&lt;0.05,1,0)</f>
        <v>0</v>
      </c>
    </row>
    <row r="63" spans="1:12" x14ac:dyDescent="0.2">
      <c r="A63" t="s">
        <v>2646</v>
      </c>
      <c r="B63" t="s">
        <v>804</v>
      </c>
      <c r="C63">
        <v>1</v>
      </c>
      <c r="D63">
        <v>76760</v>
      </c>
      <c r="E63">
        <v>14227</v>
      </c>
      <c r="F63">
        <v>1</v>
      </c>
      <c r="G63">
        <v>0</v>
      </c>
      <c r="H63">
        <f>SUM(D62:E63)</f>
        <v>142596</v>
      </c>
      <c r="I63">
        <f>D63/$H62</f>
        <v>0.53830401974809949</v>
      </c>
      <c r="J63">
        <f>E63/$H62</f>
        <v>9.9771382086454044E-2</v>
      </c>
      <c r="K63">
        <f>ABS((I62+J62)-(I63+J63))</f>
        <v>0.27615080366910716</v>
      </c>
      <c r="L63">
        <f>IF(K62&lt;0.05,1,0)</f>
        <v>0</v>
      </c>
    </row>
    <row r="64" spans="1:12" x14ac:dyDescent="0.2">
      <c r="A64" t="s">
        <v>2626</v>
      </c>
      <c r="B64" t="s">
        <v>1233</v>
      </c>
      <c r="C64">
        <v>1</v>
      </c>
      <c r="D64">
        <v>83539</v>
      </c>
      <c r="E64">
        <v>6871</v>
      </c>
      <c r="F64">
        <v>0</v>
      </c>
      <c r="G64">
        <v>1</v>
      </c>
      <c r="H64">
        <f>SUM(D64:E65)</f>
        <v>157493</v>
      </c>
      <c r="I64">
        <f>D64/$H64</f>
        <v>0.53042992386963228</v>
      </c>
      <c r="J64">
        <f>E64/$H64</f>
        <v>4.3627335818099855E-2</v>
      </c>
      <c r="K64">
        <f>ABS((I64+J64)-(I65+J65))</f>
        <v>0.14811451937546427</v>
      </c>
      <c r="L64">
        <f>IF(K64&lt;0.05,1,0)</f>
        <v>0</v>
      </c>
    </row>
    <row r="65" spans="1:12" x14ac:dyDescent="0.2">
      <c r="A65" t="s">
        <v>2626</v>
      </c>
      <c r="B65" t="s">
        <v>1234</v>
      </c>
      <c r="C65">
        <v>0</v>
      </c>
      <c r="D65">
        <v>56048</v>
      </c>
      <c r="E65">
        <v>11035</v>
      </c>
      <c r="F65">
        <v>0</v>
      </c>
      <c r="G65">
        <v>0</v>
      </c>
      <c r="H65">
        <f>SUM(D64:E65)</f>
        <v>157493</v>
      </c>
      <c r="I65">
        <f>D65/$H64</f>
        <v>0.355876134177392</v>
      </c>
      <c r="J65">
        <f>E65/$H64</f>
        <v>7.0066606134875836E-2</v>
      </c>
      <c r="K65">
        <f>ABS((I64+J64)-(I65+J65))</f>
        <v>0.14811451937546427</v>
      </c>
      <c r="L65">
        <f>IF(K64&lt;0.05,1,0)</f>
        <v>0</v>
      </c>
    </row>
    <row r="66" spans="1:12" x14ac:dyDescent="0.2">
      <c r="A66" t="s">
        <v>2647</v>
      </c>
      <c r="B66" t="s">
        <v>1022</v>
      </c>
      <c r="C66">
        <v>1</v>
      </c>
      <c r="D66">
        <v>64491</v>
      </c>
      <c r="E66">
        <v>5460</v>
      </c>
      <c r="F66">
        <v>0</v>
      </c>
      <c r="G66">
        <v>1</v>
      </c>
      <c r="H66">
        <f>SUM(D66:E67)</f>
        <v>125306</v>
      </c>
      <c r="I66">
        <f>D66/$H66</f>
        <v>0.5146680925095366</v>
      </c>
      <c r="J66">
        <f>E66/$H66</f>
        <v>4.3573332482083858E-2</v>
      </c>
      <c r="K66">
        <f>ABS((I66+J66)-(I67+J67))</f>
        <v>0.11648284998324093</v>
      </c>
      <c r="L66">
        <f>IF(K66&lt;0.05,1,0)</f>
        <v>0</v>
      </c>
    </row>
    <row r="67" spans="1:12" x14ac:dyDescent="0.2">
      <c r="A67" t="s">
        <v>2647</v>
      </c>
      <c r="B67" t="s">
        <v>1236</v>
      </c>
      <c r="C67">
        <v>0</v>
      </c>
      <c r="D67">
        <v>46137</v>
      </c>
      <c r="E67">
        <v>9218</v>
      </c>
      <c r="F67">
        <v>0</v>
      </c>
      <c r="G67">
        <v>0</v>
      </c>
      <c r="H67">
        <f>SUM(D66:E67)</f>
        <v>125306</v>
      </c>
      <c r="I67">
        <f>D67/$H66</f>
        <v>0.36819465947360863</v>
      </c>
      <c r="J67">
        <f>E67/$H66</f>
        <v>7.3563915534770874E-2</v>
      </c>
      <c r="K67">
        <f>ABS((I66+J66)-(I67+J67))</f>
        <v>0.11648284998324093</v>
      </c>
      <c r="L67">
        <f>IF(K66&lt;0.05,1,0)</f>
        <v>0</v>
      </c>
    </row>
    <row r="68" spans="1:12" x14ac:dyDescent="0.2">
      <c r="A68" t="s">
        <v>2648</v>
      </c>
      <c r="B68" t="s">
        <v>1237</v>
      </c>
      <c r="C68">
        <v>0</v>
      </c>
      <c r="D68">
        <v>31967</v>
      </c>
      <c r="E68">
        <v>2747</v>
      </c>
      <c r="F68">
        <v>0</v>
      </c>
      <c r="G68">
        <v>1</v>
      </c>
      <c r="H68">
        <f>SUM(D68:E69)</f>
        <v>122648</v>
      </c>
      <c r="I68">
        <f>D68/$H68</f>
        <v>0.26064020611832234</v>
      </c>
      <c r="J68">
        <f>E68/$H68</f>
        <v>2.2397430043702302E-2</v>
      </c>
      <c r="K68">
        <f>ABS((I68+J68)-(I69+J69))</f>
        <v>0.43392472767595075</v>
      </c>
      <c r="L68">
        <f>IF(K68&lt;0.05,1,0)</f>
        <v>0</v>
      </c>
    </row>
    <row r="69" spans="1:12" x14ac:dyDescent="0.2">
      <c r="A69" t="s">
        <v>2648</v>
      </c>
      <c r="B69" t="s">
        <v>1238</v>
      </c>
      <c r="C69">
        <v>1</v>
      </c>
      <c r="D69">
        <v>75790</v>
      </c>
      <c r="E69">
        <v>12144</v>
      </c>
      <c r="F69">
        <v>0</v>
      </c>
      <c r="G69">
        <v>0</v>
      </c>
      <c r="H69">
        <f>SUM(D68:E69)</f>
        <v>122648</v>
      </c>
      <c r="I69">
        <f>D69/$H68</f>
        <v>0.61794729632770207</v>
      </c>
      <c r="J69">
        <f>E69/$H68</f>
        <v>9.9015067510273308E-2</v>
      </c>
      <c r="K69">
        <f>ABS((I68+J68)-(I69+J69))</f>
        <v>0.43392472767595075</v>
      </c>
      <c r="L69">
        <f>IF(K68&lt;0.05,1,0)</f>
        <v>0</v>
      </c>
    </row>
    <row r="70" spans="1:12" x14ac:dyDescent="0.2">
      <c r="A70" t="s">
        <v>2649</v>
      </c>
      <c r="B70" t="s">
        <v>459</v>
      </c>
      <c r="C70">
        <v>0</v>
      </c>
      <c r="D70">
        <v>48193</v>
      </c>
      <c r="E70">
        <v>6783</v>
      </c>
      <c r="F70">
        <v>0</v>
      </c>
      <c r="G70">
        <v>1</v>
      </c>
      <c r="H70">
        <f>SUM(D70:E71)</f>
        <v>125824</v>
      </c>
      <c r="I70">
        <f>D70/$H70</f>
        <v>0.38301913784333674</v>
      </c>
      <c r="J70">
        <f>E70/$H70</f>
        <v>5.3908634282807733E-2</v>
      </c>
      <c r="K70">
        <f>ABS((I70+J70)-(I71+J71))</f>
        <v>0.1261444557477111</v>
      </c>
      <c r="L70">
        <f>IF(K70&lt;0.05,1,0)</f>
        <v>0</v>
      </c>
    </row>
    <row r="71" spans="1:12" x14ac:dyDescent="0.2">
      <c r="A71" t="s">
        <v>2649</v>
      </c>
      <c r="B71" t="s">
        <v>161</v>
      </c>
      <c r="C71">
        <v>1</v>
      </c>
      <c r="D71">
        <v>63815</v>
      </c>
      <c r="E71">
        <v>7033</v>
      </c>
      <c r="F71">
        <v>0</v>
      </c>
      <c r="G71">
        <v>0</v>
      </c>
      <c r="H71">
        <f>SUM(D70:E71)</f>
        <v>125824</v>
      </c>
      <c r="I71">
        <f>D71/$H70</f>
        <v>0.50717669125127163</v>
      </c>
      <c r="J71">
        <f>E71/$H70</f>
        <v>5.5895536622583925E-2</v>
      </c>
      <c r="K71">
        <f>ABS((I70+J70)-(I71+J71))</f>
        <v>0.1261444557477111</v>
      </c>
      <c r="L71">
        <f>IF(K70&lt;0.05,1,0)</f>
        <v>0</v>
      </c>
    </row>
    <row r="72" spans="1:12" x14ac:dyDescent="0.2">
      <c r="A72" t="s">
        <v>2650</v>
      </c>
      <c r="B72" t="s">
        <v>1240</v>
      </c>
      <c r="C72">
        <v>0</v>
      </c>
      <c r="D72">
        <v>51176</v>
      </c>
      <c r="E72">
        <v>0</v>
      </c>
      <c r="F72">
        <v>0</v>
      </c>
      <c r="G72">
        <v>1</v>
      </c>
      <c r="H72">
        <f>SUM(D72:E73)</f>
        <v>157234</v>
      </c>
      <c r="I72">
        <f>D72/$H72</f>
        <v>0.32547667807217268</v>
      </c>
      <c r="J72">
        <f>E72/$H72</f>
        <v>0</v>
      </c>
      <c r="K72">
        <f>ABS((I72+J72)-(I73+J73))</f>
        <v>0.34904664385565459</v>
      </c>
      <c r="L72">
        <f>IF(K72&lt;0.05,1,0)</f>
        <v>0</v>
      </c>
    </row>
    <row r="73" spans="1:12" x14ac:dyDescent="0.2">
      <c r="A73" t="s">
        <v>2650</v>
      </c>
      <c r="B73" t="s">
        <v>162</v>
      </c>
      <c r="C73">
        <v>1</v>
      </c>
      <c r="D73">
        <v>86244</v>
      </c>
      <c r="E73">
        <v>19814</v>
      </c>
      <c r="F73">
        <v>1</v>
      </c>
      <c r="G73">
        <v>0</v>
      </c>
      <c r="H73">
        <f>SUM(D72:E73)</f>
        <v>157234</v>
      </c>
      <c r="I73">
        <f>D73/$H72</f>
        <v>0.54850732029968075</v>
      </c>
      <c r="J73">
        <f>E73/$H72</f>
        <v>0.12601600162814658</v>
      </c>
      <c r="K73">
        <f>ABS((I72+J72)-(I73+J73))</f>
        <v>0.34904664385565459</v>
      </c>
      <c r="L73">
        <f>IF(K72&lt;0.05,1,0)</f>
        <v>0</v>
      </c>
    </row>
    <row r="74" spans="1:12" x14ac:dyDescent="0.2">
      <c r="A74" t="s">
        <v>2627</v>
      </c>
      <c r="B74" t="s">
        <v>492</v>
      </c>
      <c r="C74">
        <v>1</v>
      </c>
      <c r="D74">
        <v>79396</v>
      </c>
      <c r="E74">
        <v>11634</v>
      </c>
      <c r="F74">
        <v>0</v>
      </c>
      <c r="G74">
        <v>1</v>
      </c>
      <c r="H74">
        <f>SUM(D74:E75)</f>
        <v>149853</v>
      </c>
      <c r="I74">
        <f>D74/$H74</f>
        <v>0.52982589604479058</v>
      </c>
      <c r="J74">
        <f>E74/$H74</f>
        <v>7.7636083361694461E-2</v>
      </c>
      <c r="K74">
        <f>ABS((I74+J74)-(I75+J75))</f>
        <v>0.21492395881297011</v>
      </c>
      <c r="L74">
        <f>IF(K74&lt;0.05,1,0)</f>
        <v>0</v>
      </c>
    </row>
    <row r="75" spans="1:12" x14ac:dyDescent="0.2">
      <c r="A75" t="s">
        <v>2627</v>
      </c>
      <c r="B75" t="s">
        <v>1241</v>
      </c>
      <c r="C75">
        <v>0</v>
      </c>
      <c r="D75">
        <v>49649</v>
      </c>
      <c r="E75">
        <v>9174</v>
      </c>
      <c r="F75">
        <v>0</v>
      </c>
      <c r="G75">
        <v>0</v>
      </c>
      <c r="H75">
        <f>SUM(D74:E75)</f>
        <v>149853</v>
      </c>
      <c r="I75">
        <f>D75/$H74</f>
        <v>0.3313180249978312</v>
      </c>
      <c r="J75">
        <f>E75/$H74</f>
        <v>6.1219995595683772E-2</v>
      </c>
      <c r="K75">
        <f>ABS((I74+J74)-(I75+J75))</f>
        <v>0.21492395881297011</v>
      </c>
      <c r="L75">
        <f>IF(K74&lt;0.05,1,0)</f>
        <v>0</v>
      </c>
    </row>
    <row r="76" spans="1:12" x14ac:dyDescent="0.2">
      <c r="A76" t="s">
        <v>2628</v>
      </c>
      <c r="B76" t="s">
        <v>1242</v>
      </c>
      <c r="C76">
        <v>0</v>
      </c>
      <c r="D76">
        <v>68230</v>
      </c>
      <c r="E76">
        <v>0</v>
      </c>
      <c r="F76">
        <v>0</v>
      </c>
      <c r="G76">
        <v>1</v>
      </c>
      <c r="H76">
        <f>SUM(D76:E77)</f>
        <v>147687</v>
      </c>
      <c r="I76">
        <f>D76/$H76</f>
        <v>0.46199056111912357</v>
      </c>
      <c r="J76">
        <f>E76/$H76</f>
        <v>0</v>
      </c>
      <c r="K76">
        <f>ABS((I76+J76)-(I77+J77))</f>
        <v>7.6018877761752923E-2</v>
      </c>
      <c r="L76">
        <f>IF(K76&lt;0.05,1,0)</f>
        <v>0</v>
      </c>
    </row>
    <row r="77" spans="1:12" x14ac:dyDescent="0.2">
      <c r="A77" t="s">
        <v>2628</v>
      </c>
      <c r="B77" t="s">
        <v>1243</v>
      </c>
      <c r="C77">
        <v>1</v>
      </c>
      <c r="D77">
        <v>66085</v>
      </c>
      <c r="E77">
        <v>13372</v>
      </c>
      <c r="F77">
        <v>0</v>
      </c>
      <c r="G77">
        <v>0</v>
      </c>
      <c r="H77">
        <f>SUM(D76:E77)</f>
        <v>147687</v>
      </c>
      <c r="I77">
        <f>D77/$H76</f>
        <v>0.44746660166433067</v>
      </c>
      <c r="J77">
        <f>E77/$H76</f>
        <v>9.0542837216545796E-2</v>
      </c>
      <c r="K77">
        <f>ABS((I76+J76)-(I77+J77))</f>
        <v>7.6018877761752923E-2</v>
      </c>
      <c r="L77">
        <f>IF(K76&lt;0.05,1,0)</f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-0.249977111117893"/>
  </sheetPr>
  <dimension ref="A1:L161"/>
  <sheetViews>
    <sheetView workbookViewId="0">
      <selection activeCell="G31" sqref="G31"/>
    </sheetView>
  </sheetViews>
  <sheetFormatPr baseColWidth="10" defaultColWidth="8.83203125" defaultRowHeight="16" x14ac:dyDescent="0.2"/>
  <cols>
    <col min="1" max="1" width="5.33203125" bestFit="1" customWidth="1"/>
    <col min="2" max="2" width="13.83203125" bestFit="1" customWidth="1"/>
    <col min="3" max="3" width="8" bestFit="1" customWidth="1"/>
    <col min="4" max="5" width="8.1640625" bestFit="1" customWidth="1"/>
    <col min="6" max="6" width="6.1640625" bestFit="1" customWidth="1"/>
    <col min="7" max="7" width="8.5" bestFit="1" customWidth="1"/>
    <col min="8" max="8" width="10.83203125" bestFit="1" customWidth="1"/>
    <col min="9" max="10" width="12.1640625" bestFit="1" customWidth="1"/>
    <col min="11" max="11" width="12.83203125" bestFit="1" customWidth="1"/>
    <col min="12" max="12" width="5.5" bestFit="1" customWidth="1"/>
  </cols>
  <sheetData>
    <row r="1" spans="1:12" x14ac:dyDescent="0.2">
      <c r="A1" s="142" t="s">
        <v>2410</v>
      </c>
      <c r="B1" s="142" t="s">
        <v>2411</v>
      </c>
      <c r="C1" s="142" t="s">
        <v>2509</v>
      </c>
      <c r="D1" s="142" t="s">
        <v>2510</v>
      </c>
      <c r="E1" s="142" t="s">
        <v>2511</v>
      </c>
      <c r="F1" s="142" t="s">
        <v>2512</v>
      </c>
      <c r="G1" s="142" t="s">
        <v>2513</v>
      </c>
      <c r="H1" s="142" t="s">
        <v>2514</v>
      </c>
      <c r="I1" s="142" t="s">
        <v>2515</v>
      </c>
      <c r="J1" s="142" t="s">
        <v>2516</v>
      </c>
      <c r="K1" t="s">
        <v>2517</v>
      </c>
      <c r="L1" s="142" t="s">
        <v>2518</v>
      </c>
    </row>
    <row r="2" spans="1:12" x14ac:dyDescent="0.2">
      <c r="A2" t="s">
        <v>2651</v>
      </c>
      <c r="B2" t="s">
        <v>583</v>
      </c>
      <c r="C2">
        <v>1</v>
      </c>
      <c r="D2">
        <v>39195</v>
      </c>
      <c r="E2">
        <v>1494</v>
      </c>
      <c r="F2">
        <v>1</v>
      </c>
      <c r="G2">
        <v>1</v>
      </c>
      <c r="H2">
        <f>SUM(D2:E3)</f>
        <v>69822</v>
      </c>
      <c r="I2">
        <f>D2/$H2</f>
        <v>0.56135601959267856</v>
      </c>
      <c r="J2">
        <f>E2/$H2</f>
        <v>2.139726733694251E-2</v>
      </c>
      <c r="K2">
        <f>ABS((I2+J2)-(I3+J3))</f>
        <v>0.16550657385924206</v>
      </c>
      <c r="L2">
        <f>IF(K2&lt;0.05,1,0)</f>
        <v>0</v>
      </c>
    </row>
    <row r="3" spans="1:12" x14ac:dyDescent="0.2">
      <c r="A3" t="s">
        <v>2651</v>
      </c>
      <c r="B3" t="s">
        <v>556</v>
      </c>
      <c r="C3">
        <v>0</v>
      </c>
      <c r="D3">
        <v>25850</v>
      </c>
      <c r="E3">
        <v>3283</v>
      </c>
      <c r="F3">
        <v>0</v>
      </c>
      <c r="G3">
        <v>0</v>
      </c>
      <c r="H3">
        <f>SUM(D2:E3)</f>
        <v>69822</v>
      </c>
      <c r="I3">
        <f>D3/$H2</f>
        <v>0.37022714903612042</v>
      </c>
      <c r="J3">
        <f>E3/$H2</f>
        <v>4.701956403425854E-2</v>
      </c>
      <c r="K3">
        <f>ABS((I2+J2)-(I3+J3))</f>
        <v>0.16550657385924206</v>
      </c>
      <c r="L3">
        <f>IF(K2&lt;0.05,1,0)</f>
        <v>0</v>
      </c>
    </row>
    <row r="4" spans="1:12" x14ac:dyDescent="0.2">
      <c r="A4" t="s">
        <v>2446</v>
      </c>
      <c r="B4" t="s">
        <v>1244</v>
      </c>
      <c r="C4">
        <v>0</v>
      </c>
      <c r="D4">
        <v>28501</v>
      </c>
      <c r="E4">
        <v>1640</v>
      </c>
      <c r="F4">
        <v>0</v>
      </c>
      <c r="G4">
        <v>1</v>
      </c>
      <c r="H4">
        <f>SUM(D4:E5)</f>
        <v>70044</v>
      </c>
      <c r="I4">
        <f>D4/$H4</f>
        <v>0.40690137627776823</v>
      </c>
      <c r="J4">
        <f>E4/$H4</f>
        <v>2.3413854148820742E-2</v>
      </c>
      <c r="K4">
        <f>ABS((I4+J4)-(I5+J5))</f>
        <v>0.13936953914682199</v>
      </c>
      <c r="L4">
        <f>IF(K4&lt;0.05,1,0)</f>
        <v>0</v>
      </c>
    </row>
    <row r="5" spans="1:12" x14ac:dyDescent="0.2">
      <c r="A5" t="s">
        <v>2446</v>
      </c>
      <c r="B5" t="s">
        <v>491</v>
      </c>
      <c r="C5">
        <v>1</v>
      </c>
      <c r="D5">
        <v>34874</v>
      </c>
      <c r="E5">
        <v>5029</v>
      </c>
      <c r="F5">
        <v>0</v>
      </c>
      <c r="G5">
        <v>0</v>
      </c>
      <c r="H5">
        <f>SUM(D4:E5)</f>
        <v>70044</v>
      </c>
      <c r="I5">
        <f>D5/$H4</f>
        <v>0.49788704243047227</v>
      </c>
      <c r="J5">
        <f>E5/$H4</f>
        <v>7.1797727142938722E-2</v>
      </c>
      <c r="K5">
        <f>ABS((I4+J4)-(I5+J5))</f>
        <v>0.13936953914682199</v>
      </c>
      <c r="L5">
        <f>IF(K4&lt;0.05,1,0)</f>
        <v>0</v>
      </c>
    </row>
    <row r="6" spans="1:12" x14ac:dyDescent="0.2">
      <c r="A6" t="s">
        <v>2630</v>
      </c>
      <c r="B6" t="s">
        <v>1247</v>
      </c>
      <c r="C6">
        <v>0</v>
      </c>
      <c r="D6">
        <v>23266</v>
      </c>
      <c r="E6">
        <v>0</v>
      </c>
      <c r="F6">
        <v>0</v>
      </c>
      <c r="G6">
        <v>1</v>
      </c>
      <c r="H6">
        <f>SUM(D6:E7)</f>
        <v>54072</v>
      </c>
      <c r="I6">
        <f>D6/$H6</f>
        <v>0.43027814765497857</v>
      </c>
      <c r="J6">
        <f>E6/$H6</f>
        <v>0</v>
      </c>
      <c r="K6">
        <f>ABS((I6+J6)-(I7+J7))</f>
        <v>0.13944370469004291</v>
      </c>
      <c r="L6">
        <f>IF(K6&lt;0.05,1,0)</f>
        <v>0</v>
      </c>
    </row>
    <row r="7" spans="1:12" x14ac:dyDescent="0.2">
      <c r="A7" t="s">
        <v>2630</v>
      </c>
      <c r="B7" t="s">
        <v>1030</v>
      </c>
      <c r="C7">
        <v>1</v>
      </c>
      <c r="D7">
        <v>26843</v>
      </c>
      <c r="E7">
        <v>3963</v>
      </c>
      <c r="F7">
        <v>1</v>
      </c>
      <c r="G7">
        <v>0</v>
      </c>
      <c r="H7">
        <f>SUM(D6:E7)</f>
        <v>54072</v>
      </c>
      <c r="I7">
        <f>D7/$H6</f>
        <v>0.49643068501257581</v>
      </c>
      <c r="J7">
        <f>E7/$H6</f>
        <v>7.3291167332445631E-2</v>
      </c>
      <c r="K7">
        <f>ABS((I6+J6)-(I7+J7))</f>
        <v>0.13944370469004291</v>
      </c>
      <c r="L7">
        <f>IF(K6&lt;0.05,1,0)</f>
        <v>0</v>
      </c>
    </row>
    <row r="8" spans="1:12" x14ac:dyDescent="0.2">
      <c r="A8" t="s">
        <v>2447</v>
      </c>
      <c r="B8" t="s">
        <v>183</v>
      </c>
      <c r="C8">
        <v>1</v>
      </c>
      <c r="D8">
        <v>31138</v>
      </c>
      <c r="E8">
        <v>2628</v>
      </c>
      <c r="F8">
        <v>1</v>
      </c>
      <c r="G8">
        <v>1</v>
      </c>
      <c r="H8">
        <f>SUM(D8:E9)</f>
        <v>60707</v>
      </c>
      <c r="I8">
        <f>D8/$H8</f>
        <v>0.51292272719785192</v>
      </c>
      <c r="J8">
        <f>E8/$H8</f>
        <v>4.3289900670433396E-2</v>
      </c>
      <c r="K8">
        <f>ABS((I8+J8)-(I9+J9))</f>
        <v>0.11242525573657064</v>
      </c>
      <c r="L8">
        <f>IF(K8&lt;0.05,1,0)</f>
        <v>0</v>
      </c>
    </row>
    <row r="9" spans="1:12" x14ac:dyDescent="0.2">
      <c r="A9" t="s">
        <v>2447</v>
      </c>
      <c r="B9" t="s">
        <v>34</v>
      </c>
      <c r="C9">
        <v>0</v>
      </c>
      <c r="D9">
        <v>24053</v>
      </c>
      <c r="E9">
        <v>2888</v>
      </c>
      <c r="F9">
        <v>0</v>
      </c>
      <c r="G9">
        <v>0</v>
      </c>
      <c r="H9">
        <f>SUM(D8:E9)</f>
        <v>60707</v>
      </c>
      <c r="I9">
        <f>D9/$H8</f>
        <v>0.39621460457607854</v>
      </c>
      <c r="J9">
        <f>E9/$H8</f>
        <v>4.7572767555636088E-2</v>
      </c>
      <c r="K9">
        <f>ABS((I8+J8)-(I9+J9))</f>
        <v>0.11242525573657064</v>
      </c>
      <c r="L9">
        <f>IF(K8&lt;0.05,1,0)</f>
        <v>0</v>
      </c>
    </row>
    <row r="10" spans="1:12" x14ac:dyDescent="0.2">
      <c r="A10" t="s">
        <v>2605</v>
      </c>
      <c r="B10" t="s">
        <v>1251</v>
      </c>
      <c r="C10">
        <v>0</v>
      </c>
      <c r="D10">
        <v>23516</v>
      </c>
      <c r="E10">
        <v>0</v>
      </c>
      <c r="F10">
        <v>0</v>
      </c>
      <c r="G10">
        <v>1</v>
      </c>
      <c r="H10">
        <f>SUM(D10:E11)</f>
        <v>60726</v>
      </c>
      <c r="I10">
        <f>D10/$H10</f>
        <v>0.38724763692652242</v>
      </c>
      <c r="J10">
        <f>E10/$H10</f>
        <v>0</v>
      </c>
      <c r="K10">
        <f>ABS((I10+J10)-(I11+J11))</f>
        <v>0.22550472614695516</v>
      </c>
      <c r="L10">
        <f>IF(K10&lt;0.05,1,0)</f>
        <v>0</v>
      </c>
    </row>
    <row r="11" spans="1:12" x14ac:dyDescent="0.2">
      <c r="A11" t="s">
        <v>2605</v>
      </c>
      <c r="B11" t="s">
        <v>51</v>
      </c>
      <c r="C11">
        <v>1</v>
      </c>
      <c r="D11">
        <v>32737</v>
      </c>
      <c r="E11">
        <v>4473</v>
      </c>
      <c r="F11">
        <v>1</v>
      </c>
      <c r="G11">
        <v>0</v>
      </c>
      <c r="H11">
        <f>SUM(D10:E11)</f>
        <v>60726</v>
      </c>
      <c r="I11">
        <f>D11/$H10</f>
        <v>0.53909363369890984</v>
      </c>
      <c r="J11">
        <f>E11/$H10</f>
        <v>7.365872937456773E-2</v>
      </c>
      <c r="K11">
        <f>ABS((I10+J10)-(I11+J11))</f>
        <v>0.22550472614695516</v>
      </c>
      <c r="L11">
        <f>IF(K10&lt;0.05,1,0)</f>
        <v>0</v>
      </c>
    </row>
    <row r="12" spans="1:12" x14ac:dyDescent="0.2">
      <c r="A12" t="s">
        <v>2448</v>
      </c>
      <c r="B12" t="s">
        <v>188</v>
      </c>
      <c r="C12">
        <v>1</v>
      </c>
      <c r="D12">
        <v>25223</v>
      </c>
      <c r="E12">
        <v>1586</v>
      </c>
      <c r="F12">
        <v>1</v>
      </c>
      <c r="G12">
        <v>1</v>
      </c>
      <c r="H12">
        <f>SUM(D12:E13)</f>
        <v>35334</v>
      </c>
      <c r="I12">
        <f>D12/$H12</f>
        <v>0.71384502179204168</v>
      </c>
      <c r="J12">
        <f>E12/$H12</f>
        <v>4.4885945548197206E-2</v>
      </c>
      <c r="K12">
        <f>ABS((I12+J12)-(I13+J13))</f>
        <v>0.51746193468047785</v>
      </c>
      <c r="L12">
        <f>IF(K12&lt;0.05,1,0)</f>
        <v>0</v>
      </c>
    </row>
    <row r="13" spans="1:12" x14ac:dyDescent="0.2">
      <c r="A13" t="s">
        <v>2448</v>
      </c>
      <c r="B13" t="s">
        <v>1252</v>
      </c>
      <c r="C13">
        <v>0</v>
      </c>
      <c r="D13">
        <v>7501</v>
      </c>
      <c r="E13">
        <v>1024</v>
      </c>
      <c r="F13">
        <v>0</v>
      </c>
      <c r="G13">
        <v>0</v>
      </c>
      <c r="H13">
        <f>SUM(D12:E13)</f>
        <v>35334</v>
      </c>
      <c r="I13">
        <f>D13/$H12</f>
        <v>0.21228844738778513</v>
      </c>
      <c r="J13">
        <f>E13/$H12</f>
        <v>2.8980585271976E-2</v>
      </c>
      <c r="K13">
        <f>ABS((I12+J12)-(I13+J13))</f>
        <v>0.51746193468047785</v>
      </c>
      <c r="L13">
        <f>IF(K12&lt;0.05,1,0)</f>
        <v>0</v>
      </c>
    </row>
    <row r="14" spans="1:12" x14ac:dyDescent="0.2">
      <c r="A14" t="s">
        <v>2631</v>
      </c>
      <c r="B14" t="s">
        <v>23</v>
      </c>
      <c r="C14">
        <v>0</v>
      </c>
      <c r="D14">
        <v>26035</v>
      </c>
      <c r="E14">
        <v>0</v>
      </c>
      <c r="F14">
        <v>0</v>
      </c>
      <c r="G14">
        <v>1</v>
      </c>
      <c r="H14">
        <f>SUM(D14:E15)</f>
        <v>65675</v>
      </c>
      <c r="I14">
        <f>D14/$H14</f>
        <v>0.39642177388656263</v>
      </c>
      <c r="J14">
        <f>E14/$H14</f>
        <v>0</v>
      </c>
      <c r="K14">
        <f>ABS((I14+J14)-(I15+J15))</f>
        <v>0.20715645222687473</v>
      </c>
      <c r="L14">
        <f>IF(K14&lt;0.05,1,0)</f>
        <v>0</v>
      </c>
    </row>
    <row r="15" spans="1:12" x14ac:dyDescent="0.2">
      <c r="A15" t="s">
        <v>2631</v>
      </c>
      <c r="B15" t="s">
        <v>1253</v>
      </c>
      <c r="C15">
        <v>1</v>
      </c>
      <c r="D15">
        <v>33528</v>
      </c>
      <c r="E15">
        <v>6112</v>
      </c>
      <c r="F15">
        <v>0</v>
      </c>
      <c r="G15">
        <v>0</v>
      </c>
      <c r="H15">
        <f>SUM(D14:E15)</f>
        <v>65675</v>
      </c>
      <c r="I15">
        <f>D15/$H14</f>
        <v>0.51051389417586601</v>
      </c>
      <c r="J15">
        <f>E15/$H14</f>
        <v>9.3064331937571368E-2</v>
      </c>
      <c r="K15">
        <f>ABS((I14+J14)-(I15+J15))</f>
        <v>0.20715645222687473</v>
      </c>
      <c r="L15">
        <f>IF(K14&lt;0.05,1,0)</f>
        <v>0</v>
      </c>
    </row>
    <row r="16" spans="1:12" x14ac:dyDescent="0.2">
      <c r="A16" t="s">
        <v>2449</v>
      </c>
      <c r="B16" t="s">
        <v>1254</v>
      </c>
      <c r="C16">
        <v>0</v>
      </c>
      <c r="D16">
        <v>25809</v>
      </c>
      <c r="E16">
        <v>0</v>
      </c>
      <c r="F16">
        <v>0</v>
      </c>
      <c r="G16">
        <v>1</v>
      </c>
      <c r="H16">
        <f>SUM(D16:E17)</f>
        <v>72424</v>
      </c>
      <c r="I16">
        <f>D16/$H16</f>
        <v>0.35635977024190874</v>
      </c>
      <c r="J16">
        <f>E16/$H16</f>
        <v>0</v>
      </c>
      <c r="K16">
        <f>ABS((I16+J16)-(I17+J17))</f>
        <v>0.28728045951618247</v>
      </c>
      <c r="L16">
        <f>IF(K16&lt;0.05,1,0)</f>
        <v>0</v>
      </c>
    </row>
    <row r="17" spans="1:12" x14ac:dyDescent="0.2">
      <c r="A17" t="s">
        <v>2449</v>
      </c>
      <c r="B17" t="s">
        <v>193</v>
      </c>
      <c r="C17">
        <v>1</v>
      </c>
      <c r="D17">
        <v>40760</v>
      </c>
      <c r="E17">
        <v>5855</v>
      </c>
      <c r="F17">
        <v>1</v>
      </c>
      <c r="G17">
        <v>0</v>
      </c>
      <c r="H17">
        <f>SUM(D16:E17)</f>
        <v>72424</v>
      </c>
      <c r="I17">
        <f>D17/$H16</f>
        <v>0.56279686291836961</v>
      </c>
      <c r="J17">
        <f>E17/$H16</f>
        <v>8.0843366839721639E-2</v>
      </c>
      <c r="K17">
        <f>ABS((I16+J16)-(I17+J17))</f>
        <v>0.28728045951618247</v>
      </c>
      <c r="L17">
        <f>IF(K16&lt;0.05,1,0)</f>
        <v>0</v>
      </c>
    </row>
    <row r="18" spans="1:12" x14ac:dyDescent="0.2">
      <c r="A18" t="s">
        <v>2606</v>
      </c>
      <c r="B18" t="s">
        <v>1255</v>
      </c>
      <c r="C18">
        <v>0</v>
      </c>
      <c r="D18">
        <v>24542</v>
      </c>
      <c r="E18">
        <v>1483</v>
      </c>
      <c r="F18">
        <v>0</v>
      </c>
      <c r="G18">
        <v>1</v>
      </c>
      <c r="H18">
        <f>SUM(D18:E19)</f>
        <v>69365</v>
      </c>
      <c r="I18">
        <f>D18/$H18</f>
        <v>0.35380955813450587</v>
      </c>
      <c r="J18">
        <f>E18/$H18</f>
        <v>2.1379658329128522E-2</v>
      </c>
      <c r="K18">
        <f>ABS((I18+J18)-(I19+J19))</f>
        <v>0.24962156707273125</v>
      </c>
      <c r="L18">
        <f>IF(K18&lt;0.05,1,0)</f>
        <v>0</v>
      </c>
    </row>
    <row r="19" spans="1:12" x14ac:dyDescent="0.2">
      <c r="A19" t="s">
        <v>2606</v>
      </c>
      <c r="B19" t="s">
        <v>1043</v>
      </c>
      <c r="C19">
        <v>1</v>
      </c>
      <c r="D19">
        <v>38614</v>
      </c>
      <c r="E19">
        <v>4726</v>
      </c>
      <c r="F19">
        <v>0</v>
      </c>
      <c r="G19">
        <v>0</v>
      </c>
      <c r="H19">
        <f>SUM(D18:E19)</f>
        <v>69365</v>
      </c>
      <c r="I19">
        <f>D19/$H18</f>
        <v>0.55667844013551504</v>
      </c>
      <c r="J19">
        <f>E19/$H18</f>
        <v>6.8132343400850573E-2</v>
      </c>
      <c r="K19">
        <f>ABS((I18+J18)-(I19+J19))</f>
        <v>0.24962156707273125</v>
      </c>
      <c r="L19">
        <f>IF(K18&lt;0.05,1,0)</f>
        <v>0</v>
      </c>
    </row>
    <row r="20" spans="1:12" x14ac:dyDescent="0.2">
      <c r="A20" t="s">
        <v>2450</v>
      </c>
      <c r="B20" t="s">
        <v>549</v>
      </c>
      <c r="C20">
        <v>1</v>
      </c>
      <c r="D20">
        <v>34555</v>
      </c>
      <c r="E20">
        <v>2506</v>
      </c>
      <c r="F20">
        <v>1</v>
      </c>
      <c r="G20">
        <v>1</v>
      </c>
      <c r="H20">
        <f>SUM(D20:E21)</f>
        <v>65681</v>
      </c>
      <c r="I20">
        <f>D20/$H20</f>
        <v>0.52610343935080162</v>
      </c>
      <c r="J20">
        <f>E20/$H20</f>
        <v>3.815410849408505E-2</v>
      </c>
      <c r="K20">
        <f>ABS((I20+J20)-(I21+J21))</f>
        <v>0.12851509568977332</v>
      </c>
      <c r="L20">
        <f>IF(K20&lt;0.05,1,0)</f>
        <v>0</v>
      </c>
    </row>
    <row r="21" spans="1:12" x14ac:dyDescent="0.2">
      <c r="A21" t="s">
        <v>2450</v>
      </c>
      <c r="B21" t="s">
        <v>1256</v>
      </c>
      <c r="C21">
        <v>0</v>
      </c>
      <c r="D21">
        <v>25516</v>
      </c>
      <c r="E21">
        <v>3104</v>
      </c>
      <c r="F21">
        <v>0</v>
      </c>
      <c r="G21">
        <v>0</v>
      </c>
      <c r="H21">
        <f>SUM(D20:E21)</f>
        <v>65681</v>
      </c>
      <c r="I21">
        <f>D21/$H20</f>
        <v>0.38848373197728414</v>
      </c>
      <c r="J21">
        <f>E21/$H20</f>
        <v>4.7258720177829207E-2</v>
      </c>
      <c r="K21">
        <f>ABS((I20+J20)-(I21+J21))</f>
        <v>0.12851509568977332</v>
      </c>
      <c r="L21">
        <f>IF(K20&lt;0.05,1,0)</f>
        <v>0</v>
      </c>
    </row>
    <row r="22" spans="1:12" x14ac:dyDescent="0.2">
      <c r="A22" t="s">
        <v>2607</v>
      </c>
      <c r="B22" t="s">
        <v>597</v>
      </c>
      <c r="C22">
        <v>1</v>
      </c>
      <c r="D22">
        <v>29515</v>
      </c>
      <c r="E22">
        <v>877</v>
      </c>
      <c r="F22">
        <v>1</v>
      </c>
      <c r="G22">
        <v>1</v>
      </c>
      <c r="H22">
        <f>SUM(D22:E23)</f>
        <v>50965</v>
      </c>
      <c r="I22">
        <f>D22/$H22</f>
        <v>0.5791229274992642</v>
      </c>
      <c r="J22">
        <f>E22/$H22</f>
        <v>1.7207887766114E-2</v>
      </c>
      <c r="K22">
        <f>ABS((I22+J22)-(I23+J23))</f>
        <v>0.19266163053075641</v>
      </c>
      <c r="L22">
        <f>IF(K22&lt;0.05,1,0)</f>
        <v>0</v>
      </c>
    </row>
    <row r="23" spans="1:12" x14ac:dyDescent="0.2">
      <c r="A23" t="s">
        <v>2607</v>
      </c>
      <c r="B23" t="s">
        <v>182</v>
      </c>
      <c r="C23">
        <v>0</v>
      </c>
      <c r="D23">
        <v>18402</v>
      </c>
      <c r="E23">
        <v>2171</v>
      </c>
      <c r="F23">
        <v>0</v>
      </c>
      <c r="G23">
        <v>0</v>
      </c>
      <c r="H23">
        <f>SUM(D22:E23)</f>
        <v>50965</v>
      </c>
      <c r="I23">
        <f>D23/$H22</f>
        <v>0.36107132345727461</v>
      </c>
      <c r="J23">
        <f>E23/$H22</f>
        <v>4.2597861277347202E-2</v>
      </c>
      <c r="K23">
        <f>ABS((I22+J22)-(I23+J23))</f>
        <v>0.19266163053075641</v>
      </c>
      <c r="L23">
        <f>IF(K22&lt;0.05,1,0)</f>
        <v>0</v>
      </c>
    </row>
    <row r="24" spans="1:12" x14ac:dyDescent="0.2">
      <c r="A24" t="s">
        <v>2451</v>
      </c>
      <c r="B24" t="s">
        <v>1257</v>
      </c>
      <c r="C24">
        <v>0</v>
      </c>
      <c r="D24">
        <v>30918</v>
      </c>
      <c r="E24">
        <v>2109</v>
      </c>
      <c r="F24">
        <v>0</v>
      </c>
      <c r="G24">
        <v>1</v>
      </c>
      <c r="H24">
        <f>SUM(D24:E25)</f>
        <v>68217</v>
      </c>
      <c r="I24">
        <f>D24/$H24</f>
        <v>0.45323013325124234</v>
      </c>
      <c r="J24">
        <f>E24/$H24</f>
        <v>3.0916047319583095E-2</v>
      </c>
      <c r="K24">
        <f>ABS((I24+J24)-(I25+J25))</f>
        <v>3.1707638858349096E-2</v>
      </c>
      <c r="L24">
        <f>IF(K24&lt;0.05,1,0)</f>
        <v>1</v>
      </c>
    </row>
    <row r="25" spans="1:12" x14ac:dyDescent="0.2">
      <c r="A25" t="s">
        <v>2451</v>
      </c>
      <c r="B25" t="s">
        <v>490</v>
      </c>
      <c r="C25">
        <v>1</v>
      </c>
      <c r="D25">
        <v>30674</v>
      </c>
      <c r="E25">
        <v>4516</v>
      </c>
      <c r="F25">
        <v>0</v>
      </c>
      <c r="G25">
        <v>0</v>
      </c>
      <c r="H25">
        <f>SUM(D24:E25)</f>
        <v>68217</v>
      </c>
      <c r="I25">
        <f>D25/$H24</f>
        <v>0.44965331222422561</v>
      </c>
      <c r="J25">
        <f>E25/$H24</f>
        <v>6.6200507204948911E-2</v>
      </c>
      <c r="K25">
        <f>ABS((I24+J24)-(I25+J25))</f>
        <v>3.1707638858349096E-2</v>
      </c>
      <c r="L25">
        <f>IF(K24&lt;0.05,1,0)</f>
        <v>1</v>
      </c>
    </row>
    <row r="26" spans="1:12" x14ac:dyDescent="0.2">
      <c r="A26" t="s">
        <v>2452</v>
      </c>
      <c r="B26" t="s">
        <v>203</v>
      </c>
      <c r="C26">
        <v>1</v>
      </c>
      <c r="D26">
        <v>38082</v>
      </c>
      <c r="E26">
        <v>1364</v>
      </c>
      <c r="F26">
        <v>1</v>
      </c>
      <c r="G26">
        <v>1</v>
      </c>
      <c r="H26">
        <f>SUM(D26:E27)</f>
        <v>62461</v>
      </c>
      <c r="I26">
        <f>D26/$H26</f>
        <v>0.6096924480876067</v>
      </c>
      <c r="J26">
        <f>E26/$H26</f>
        <v>2.1837626679047727E-2</v>
      </c>
      <c r="K26">
        <f>ABS((I26+J26)-(I27+J27))</f>
        <v>0.26306014953330886</v>
      </c>
      <c r="L26">
        <f>IF(K26&lt;0.05,1,0)</f>
        <v>0</v>
      </c>
    </row>
    <row r="27" spans="1:12" x14ac:dyDescent="0.2">
      <c r="A27" t="s">
        <v>2452</v>
      </c>
      <c r="B27" t="s">
        <v>1040</v>
      </c>
      <c r="C27">
        <v>0</v>
      </c>
      <c r="D27">
        <v>20772</v>
      </c>
      <c r="E27">
        <v>2243</v>
      </c>
      <c r="F27">
        <v>0</v>
      </c>
      <c r="G27">
        <v>0</v>
      </c>
      <c r="H27">
        <f>SUM(D26:E27)</f>
        <v>62461</v>
      </c>
      <c r="I27">
        <f>D27/$H26</f>
        <v>0.33255951713869453</v>
      </c>
      <c r="J27">
        <f>E27/$H26</f>
        <v>3.5910408094651063E-2</v>
      </c>
      <c r="K27">
        <f>ABS((I26+J26)-(I27+J27))</f>
        <v>0.26306014953330886</v>
      </c>
      <c r="L27">
        <f>IF(K26&lt;0.05,1,0)</f>
        <v>0</v>
      </c>
    </row>
    <row r="28" spans="1:12" x14ac:dyDescent="0.2">
      <c r="A28" t="s">
        <v>2536</v>
      </c>
      <c r="B28" t="s">
        <v>1258</v>
      </c>
      <c r="C28">
        <v>0</v>
      </c>
      <c r="D28">
        <v>29129</v>
      </c>
      <c r="E28">
        <v>0</v>
      </c>
      <c r="F28">
        <v>0</v>
      </c>
      <c r="G28">
        <v>1</v>
      </c>
      <c r="H28">
        <f>SUM(D28:E29)</f>
        <v>72519</v>
      </c>
      <c r="I28">
        <f>D28/$H28</f>
        <v>0.40167404404362994</v>
      </c>
      <c r="J28">
        <f>E28/$H28</f>
        <v>0</v>
      </c>
      <c r="K28">
        <f>ABS((I28+J28)-(I29+J29))</f>
        <v>0.19665191191274012</v>
      </c>
      <c r="L28">
        <f>IF(K28&lt;0.05,1,0)</f>
        <v>0</v>
      </c>
    </row>
    <row r="29" spans="1:12" x14ac:dyDescent="0.2">
      <c r="A29" t="s">
        <v>2536</v>
      </c>
      <c r="B29" t="s">
        <v>208</v>
      </c>
      <c r="C29">
        <v>1</v>
      </c>
      <c r="D29">
        <v>39049</v>
      </c>
      <c r="E29">
        <v>4341</v>
      </c>
      <c r="F29">
        <v>1</v>
      </c>
      <c r="G29">
        <v>0</v>
      </c>
      <c r="H29">
        <f>SUM(D28:E29)</f>
        <v>72519</v>
      </c>
      <c r="I29">
        <f>D29/$H28</f>
        <v>0.53846578138143109</v>
      </c>
      <c r="J29">
        <f>E29/$H28</f>
        <v>5.986017457493898E-2</v>
      </c>
      <c r="K29">
        <f>ABS((I28+J28)-(I29+J29))</f>
        <v>0.19665191191274012</v>
      </c>
      <c r="L29">
        <f>IF(K28&lt;0.05,1,0)</f>
        <v>0</v>
      </c>
    </row>
    <row r="30" spans="1:12" x14ac:dyDescent="0.2">
      <c r="A30" t="s">
        <v>2453</v>
      </c>
      <c r="B30" t="s">
        <v>1260</v>
      </c>
      <c r="C30">
        <v>0</v>
      </c>
      <c r="D30">
        <v>28013</v>
      </c>
      <c r="E30">
        <v>1318</v>
      </c>
      <c r="F30">
        <v>0</v>
      </c>
      <c r="G30">
        <v>1</v>
      </c>
      <c r="H30">
        <f>SUM(D30:E31)</f>
        <v>66181</v>
      </c>
      <c r="I30">
        <f>D30/$H30</f>
        <v>0.42327858448799505</v>
      </c>
      <c r="J30">
        <f>E30/$H30</f>
        <v>1.9915081367764161E-2</v>
      </c>
      <c r="K30">
        <f>ABS((I30+J30)-(I31+J31))</f>
        <v>0.11361266828848154</v>
      </c>
      <c r="L30">
        <f>IF(K30&lt;0.05,1,0)</f>
        <v>0</v>
      </c>
    </row>
    <row r="31" spans="1:12" x14ac:dyDescent="0.2">
      <c r="A31" t="s">
        <v>2453</v>
      </c>
      <c r="B31" t="s">
        <v>211</v>
      </c>
      <c r="C31">
        <v>1</v>
      </c>
      <c r="D31">
        <v>33011</v>
      </c>
      <c r="E31">
        <v>3839</v>
      </c>
      <c r="F31">
        <v>1</v>
      </c>
      <c r="G31">
        <v>0</v>
      </c>
      <c r="H31">
        <f>SUM(D30:E31)</f>
        <v>66181</v>
      </c>
      <c r="I31">
        <f>D31/$H30</f>
        <v>0.4987987488856318</v>
      </c>
      <c r="J31">
        <f>E31/$H30</f>
        <v>5.8007585258608968E-2</v>
      </c>
      <c r="K31">
        <f>ABS((I30+J30)-(I31+J31))</f>
        <v>0.11361266828848154</v>
      </c>
      <c r="L31">
        <f>IF(K30&lt;0.05,1,0)</f>
        <v>0</v>
      </c>
    </row>
    <row r="32" spans="1:12" x14ac:dyDescent="0.2">
      <c r="A32" t="s">
        <v>2537</v>
      </c>
      <c r="B32" t="s">
        <v>1261</v>
      </c>
      <c r="C32">
        <v>1</v>
      </c>
      <c r="D32">
        <v>33933</v>
      </c>
      <c r="E32">
        <v>1522</v>
      </c>
      <c r="F32">
        <v>0</v>
      </c>
      <c r="G32">
        <v>1</v>
      </c>
      <c r="H32">
        <f>SUM(D32:E33)</f>
        <v>65718</v>
      </c>
      <c r="I32">
        <f>D32/$H32</f>
        <v>0.51634255455126454</v>
      </c>
      <c r="J32">
        <f>E32/$H32</f>
        <v>2.3159560546577803E-2</v>
      </c>
      <c r="K32">
        <f>ABS((I32+J32)-(I33+J33))</f>
        <v>7.9004230195684588E-2</v>
      </c>
      <c r="L32">
        <f>IF(K32&lt;0.05,1,0)</f>
        <v>0</v>
      </c>
    </row>
    <row r="33" spans="1:12" x14ac:dyDescent="0.2">
      <c r="A33" t="s">
        <v>2537</v>
      </c>
      <c r="B33" t="s">
        <v>1262</v>
      </c>
      <c r="C33">
        <v>0</v>
      </c>
      <c r="D33">
        <v>27776</v>
      </c>
      <c r="E33">
        <v>2487</v>
      </c>
      <c r="F33">
        <v>0</v>
      </c>
      <c r="G33">
        <v>0</v>
      </c>
      <c r="H33">
        <f>SUM(D32:E33)</f>
        <v>65718</v>
      </c>
      <c r="I33">
        <f>D33/$H32</f>
        <v>0.4226543717094251</v>
      </c>
      <c r="J33">
        <f>E33/$H32</f>
        <v>3.7843513192732582E-2</v>
      </c>
      <c r="K33">
        <f>ABS((I32+J32)-(I33+J33))</f>
        <v>7.9004230195684588E-2</v>
      </c>
      <c r="L33">
        <f>IF(K32&lt;0.05,1,0)</f>
        <v>0</v>
      </c>
    </row>
    <row r="34" spans="1:12" x14ac:dyDescent="0.2">
      <c r="A34" t="s">
        <v>2588</v>
      </c>
      <c r="B34" t="s">
        <v>1265</v>
      </c>
      <c r="C34">
        <v>0</v>
      </c>
      <c r="D34">
        <v>26768</v>
      </c>
      <c r="E34">
        <v>0</v>
      </c>
      <c r="F34">
        <v>0</v>
      </c>
      <c r="G34">
        <v>1</v>
      </c>
      <c r="H34">
        <f>SUM(D34:E35)</f>
        <v>66449</v>
      </c>
      <c r="I34">
        <f>D34/$H34</f>
        <v>0.40283525711447876</v>
      </c>
      <c r="J34">
        <f>E34/$H34</f>
        <v>0</v>
      </c>
      <c r="K34">
        <f>ABS((I34+J34)-(I35+J35))</f>
        <v>0.19432948577104248</v>
      </c>
      <c r="L34">
        <f>IF(K34&lt;0.05,1,0)</f>
        <v>0</v>
      </c>
    </row>
    <row r="35" spans="1:12" x14ac:dyDescent="0.2">
      <c r="A35" t="s">
        <v>2588</v>
      </c>
      <c r="B35" t="s">
        <v>1046</v>
      </c>
      <c r="C35">
        <v>1</v>
      </c>
      <c r="D35">
        <v>35745</v>
      </c>
      <c r="E35">
        <v>3936</v>
      </c>
      <c r="F35">
        <v>1</v>
      </c>
      <c r="G35">
        <v>0</v>
      </c>
      <c r="H35">
        <f>SUM(D34:E35)</f>
        <v>66449</v>
      </c>
      <c r="I35">
        <f>D35/$H34</f>
        <v>0.53793134584418123</v>
      </c>
      <c r="J35">
        <f>E35/$H34</f>
        <v>5.9233397041339973E-2</v>
      </c>
      <c r="K35">
        <f>ABS((I34+J34)-(I35+J35))</f>
        <v>0.19432948577104248</v>
      </c>
      <c r="L35">
        <f>IF(K34&lt;0.05,1,0)</f>
        <v>0</v>
      </c>
    </row>
    <row r="36" spans="1:12" x14ac:dyDescent="0.2">
      <c r="A36" t="s">
        <v>2569</v>
      </c>
      <c r="B36" t="s">
        <v>1266</v>
      </c>
      <c r="C36">
        <v>1</v>
      </c>
      <c r="D36">
        <v>36878</v>
      </c>
      <c r="E36">
        <v>0</v>
      </c>
      <c r="F36">
        <v>0</v>
      </c>
      <c r="G36">
        <v>1</v>
      </c>
      <c r="H36">
        <f>SUM(D36:E37)</f>
        <v>43573</v>
      </c>
      <c r="I36">
        <f>D36/$H36</f>
        <v>0.84634980377756863</v>
      </c>
      <c r="J36">
        <f>E36/$H36</f>
        <v>0</v>
      </c>
      <c r="K36">
        <f>ABS((I36+J36)-(I37+J37))</f>
        <v>0.69269960755513726</v>
      </c>
      <c r="L36">
        <f>IF(K36&lt;0.05,1,0)</f>
        <v>0</v>
      </c>
    </row>
    <row r="37" spans="1:12" x14ac:dyDescent="0.2">
      <c r="A37" t="s">
        <v>2569</v>
      </c>
      <c r="B37" t="s">
        <v>1267</v>
      </c>
      <c r="C37">
        <v>0</v>
      </c>
      <c r="D37">
        <v>5734</v>
      </c>
      <c r="E37">
        <v>961</v>
      </c>
      <c r="F37">
        <v>0</v>
      </c>
      <c r="G37">
        <v>0</v>
      </c>
      <c r="H37">
        <f>SUM(D36:E37)</f>
        <v>43573</v>
      </c>
      <c r="I37">
        <f>D37/$H36</f>
        <v>0.13159525394166113</v>
      </c>
      <c r="J37">
        <f>E37/$H36</f>
        <v>2.2054942280770203E-2</v>
      </c>
      <c r="K37">
        <f>ABS((I36+J36)-(I37+J37))</f>
        <v>0.69269960755513726</v>
      </c>
      <c r="L37">
        <f>IF(K36&lt;0.05,1,0)</f>
        <v>0</v>
      </c>
    </row>
    <row r="38" spans="1:12" x14ac:dyDescent="0.2">
      <c r="A38" t="s">
        <v>2570</v>
      </c>
      <c r="B38" t="s">
        <v>220</v>
      </c>
      <c r="C38">
        <v>0</v>
      </c>
      <c r="D38">
        <v>26831</v>
      </c>
      <c r="E38">
        <v>0</v>
      </c>
      <c r="F38">
        <v>0</v>
      </c>
      <c r="G38">
        <v>1</v>
      </c>
      <c r="H38">
        <f>SUM(D38:E39)</f>
        <v>65340</v>
      </c>
      <c r="I38">
        <f>D38/$H38</f>
        <v>0.41063666972757884</v>
      </c>
      <c r="J38">
        <f>E38/$H38</f>
        <v>0</v>
      </c>
      <c r="K38">
        <f>ABS((I38+J38)-(I39+J39))</f>
        <v>0.17872666054484232</v>
      </c>
      <c r="L38">
        <f>IF(K38&lt;0.05,1,0)</f>
        <v>0</v>
      </c>
    </row>
    <row r="39" spans="1:12" x14ac:dyDescent="0.2">
      <c r="A39" t="s">
        <v>2570</v>
      </c>
      <c r="B39" t="s">
        <v>221</v>
      </c>
      <c r="C39">
        <v>1</v>
      </c>
      <c r="D39">
        <v>34377</v>
      </c>
      <c r="E39">
        <v>4132</v>
      </c>
      <c r="F39">
        <v>1</v>
      </c>
      <c r="G39">
        <v>0</v>
      </c>
      <c r="H39">
        <f>SUM(D38:E39)</f>
        <v>65340</v>
      </c>
      <c r="I39">
        <f>D39/$H38</f>
        <v>0.52612488521579426</v>
      </c>
      <c r="J39">
        <f>E39/$H38</f>
        <v>6.3238445056626874E-2</v>
      </c>
      <c r="K39">
        <f>ABS((I38+J38)-(I39+J39))</f>
        <v>0.17872666054484232</v>
      </c>
      <c r="L39">
        <f>IF(K38&lt;0.05,1,0)</f>
        <v>0</v>
      </c>
    </row>
    <row r="40" spans="1:12" x14ac:dyDescent="0.2">
      <c r="A40" t="s">
        <v>2632</v>
      </c>
      <c r="B40" t="s">
        <v>1269</v>
      </c>
      <c r="C40">
        <v>0</v>
      </c>
      <c r="D40">
        <v>26632</v>
      </c>
      <c r="E40">
        <v>0</v>
      </c>
      <c r="F40">
        <v>0</v>
      </c>
      <c r="G40">
        <v>1</v>
      </c>
      <c r="H40">
        <f>SUM(D40:E41)</f>
        <v>64950</v>
      </c>
      <c r="I40">
        <f>D40/$H40</f>
        <v>0.41003849114703617</v>
      </c>
      <c r="J40">
        <f>E40/$H40</f>
        <v>0</v>
      </c>
      <c r="K40">
        <f>ABS((I40+J40)-(I41+J41))</f>
        <v>0.17992301770592767</v>
      </c>
      <c r="L40">
        <f>IF(K40&lt;0.05,1,0)</f>
        <v>0</v>
      </c>
    </row>
    <row r="41" spans="1:12" x14ac:dyDescent="0.2">
      <c r="A41" t="s">
        <v>2632</v>
      </c>
      <c r="B41" t="s">
        <v>256</v>
      </c>
      <c r="C41">
        <v>1</v>
      </c>
      <c r="D41">
        <v>34862</v>
      </c>
      <c r="E41">
        <v>3456</v>
      </c>
      <c r="F41">
        <v>1</v>
      </c>
      <c r="G41">
        <v>0</v>
      </c>
      <c r="H41">
        <f>SUM(D40:E41)</f>
        <v>64950</v>
      </c>
      <c r="I41">
        <f>D41/$H40</f>
        <v>0.53675134719014628</v>
      </c>
      <c r="J41">
        <f>E41/$H40</f>
        <v>5.321016166281755E-2</v>
      </c>
      <c r="K41">
        <f>ABS((I40+J40)-(I41+J41))</f>
        <v>0.17992301770592767</v>
      </c>
      <c r="L41">
        <f>IF(K40&lt;0.05,1,0)</f>
        <v>0</v>
      </c>
    </row>
    <row r="42" spans="1:12" x14ac:dyDescent="0.2">
      <c r="A42" t="s">
        <v>2455</v>
      </c>
      <c r="B42" t="s">
        <v>228</v>
      </c>
      <c r="C42">
        <v>1</v>
      </c>
      <c r="D42">
        <v>40650</v>
      </c>
      <c r="E42">
        <v>1702</v>
      </c>
      <c r="F42">
        <v>1</v>
      </c>
      <c r="G42">
        <v>1</v>
      </c>
      <c r="H42">
        <f>SUM(D42:E43)</f>
        <v>62283</v>
      </c>
      <c r="I42">
        <f>D42/$H42</f>
        <v>0.65266605654833587</v>
      </c>
      <c r="J42">
        <f>E42/$H42</f>
        <v>2.7326878923622819E-2</v>
      </c>
      <c r="K42">
        <f>ABS((I42+J42)-(I43+J43))</f>
        <v>0.35998587094391737</v>
      </c>
      <c r="L42">
        <f>IF(K42&lt;0.05,1,0)</f>
        <v>0</v>
      </c>
    </row>
    <row r="43" spans="1:12" x14ac:dyDescent="0.2">
      <c r="A43" t="s">
        <v>2455</v>
      </c>
      <c r="B43" t="s">
        <v>1274</v>
      </c>
      <c r="C43">
        <v>0</v>
      </c>
      <c r="D43">
        <v>18078</v>
      </c>
      <c r="E43">
        <v>1853</v>
      </c>
      <c r="F43">
        <v>0</v>
      </c>
      <c r="G43">
        <v>0</v>
      </c>
      <c r="H43">
        <f>SUM(D42:E43)</f>
        <v>62283</v>
      </c>
      <c r="I43">
        <f>D43/$H42</f>
        <v>0.29025576802658831</v>
      </c>
      <c r="J43">
        <f>E43/$H42</f>
        <v>2.9751296501453046E-2</v>
      </c>
      <c r="K43">
        <f>ABS((I42+J42)-(I43+J43))</f>
        <v>0.35998587094391737</v>
      </c>
      <c r="L43">
        <f>IF(K42&lt;0.05,1,0)</f>
        <v>0</v>
      </c>
    </row>
    <row r="44" spans="1:12" x14ac:dyDescent="0.2">
      <c r="A44" t="s">
        <v>2538</v>
      </c>
      <c r="B44" t="s">
        <v>848</v>
      </c>
      <c r="C44">
        <v>1</v>
      </c>
      <c r="D44">
        <v>29065</v>
      </c>
      <c r="E44">
        <v>0</v>
      </c>
      <c r="F44">
        <v>1</v>
      </c>
      <c r="G44">
        <v>1</v>
      </c>
      <c r="H44">
        <f>SUM(D44:E45)</f>
        <v>47198</v>
      </c>
      <c r="I44">
        <f>D44/$H44</f>
        <v>0.61580999194881136</v>
      </c>
      <c r="J44">
        <f>E44/$H44</f>
        <v>0</v>
      </c>
      <c r="K44">
        <f>ABS((I44+J44)-(I45+J45))</f>
        <v>0.23161998389762278</v>
      </c>
      <c r="L44">
        <f>IF(K44&lt;0.05,1,0)</f>
        <v>0</v>
      </c>
    </row>
    <row r="45" spans="1:12" x14ac:dyDescent="0.2">
      <c r="A45" t="s">
        <v>2538</v>
      </c>
      <c r="B45" t="s">
        <v>1275</v>
      </c>
      <c r="C45">
        <v>0</v>
      </c>
      <c r="D45">
        <v>16153</v>
      </c>
      <c r="E45">
        <v>1980</v>
      </c>
      <c r="F45">
        <v>0</v>
      </c>
      <c r="G45">
        <v>0</v>
      </c>
      <c r="H45">
        <f>SUM(D44:E45)</f>
        <v>47198</v>
      </c>
      <c r="I45">
        <f>D45/$H44</f>
        <v>0.34223907792703079</v>
      </c>
      <c r="J45">
        <f>E45/$H44</f>
        <v>4.1950930124157806E-2</v>
      </c>
      <c r="K45">
        <f>ABS((I44+J44)-(I45+J45))</f>
        <v>0.23161998389762278</v>
      </c>
      <c r="L45">
        <f>IF(K44&lt;0.05,1,0)</f>
        <v>0</v>
      </c>
    </row>
    <row r="46" spans="1:12" x14ac:dyDescent="0.2">
      <c r="A46" t="s">
        <v>2458</v>
      </c>
      <c r="B46" t="s">
        <v>237</v>
      </c>
      <c r="C46">
        <v>1</v>
      </c>
      <c r="D46">
        <v>28683</v>
      </c>
      <c r="E46">
        <v>0</v>
      </c>
      <c r="F46">
        <v>1</v>
      </c>
      <c r="G46">
        <v>1</v>
      </c>
      <c r="H46">
        <f>SUM(D46:E47)</f>
        <v>52286</v>
      </c>
      <c r="I46">
        <f>D46/$H46</f>
        <v>0.54857896951382779</v>
      </c>
      <c r="J46">
        <f>E46/$H46</f>
        <v>0</v>
      </c>
      <c r="K46">
        <f>ABS((I46+J46)-(I47+J47))</f>
        <v>9.7157939027655571E-2</v>
      </c>
      <c r="L46">
        <f>IF(K46&lt;0.05,1,0)</f>
        <v>0</v>
      </c>
    </row>
    <row r="47" spans="1:12" x14ac:dyDescent="0.2">
      <c r="A47" t="s">
        <v>2458</v>
      </c>
      <c r="B47" t="s">
        <v>1276</v>
      </c>
      <c r="C47">
        <v>0</v>
      </c>
      <c r="D47">
        <v>20846</v>
      </c>
      <c r="E47">
        <v>2757</v>
      </c>
      <c r="F47">
        <v>0</v>
      </c>
      <c r="G47">
        <v>0</v>
      </c>
      <c r="H47">
        <f>SUM(D46:E47)</f>
        <v>52286</v>
      </c>
      <c r="I47">
        <f>D47/$H46</f>
        <v>0.39869181042726543</v>
      </c>
      <c r="J47">
        <f>E47/$H46</f>
        <v>5.2729220058906782E-2</v>
      </c>
      <c r="K47">
        <f>ABS((I46+J46)-(I47+J47))</f>
        <v>9.7157939027655571E-2</v>
      </c>
      <c r="L47">
        <f>IF(K46&lt;0.05,1,0)</f>
        <v>0</v>
      </c>
    </row>
    <row r="48" spans="1:12" x14ac:dyDescent="0.2">
      <c r="A48" t="s">
        <v>2462</v>
      </c>
      <c r="B48" t="s">
        <v>298</v>
      </c>
      <c r="C48">
        <v>1</v>
      </c>
      <c r="D48">
        <v>32319</v>
      </c>
      <c r="E48">
        <v>1695</v>
      </c>
      <c r="F48">
        <v>0</v>
      </c>
      <c r="G48">
        <v>1</v>
      </c>
      <c r="H48">
        <f>SUM(D48:E49)</f>
        <v>38100</v>
      </c>
      <c r="I48">
        <f>D48/$H48</f>
        <v>0.84826771653543309</v>
      </c>
      <c r="J48">
        <f>E48/$H48</f>
        <v>4.4488188976377956E-2</v>
      </c>
      <c r="K48">
        <f>ABS((I48+J48)-(I49+J49))</f>
        <v>0.78551181102362211</v>
      </c>
      <c r="L48">
        <f>IF(K48&lt;0.05,1,0)</f>
        <v>0</v>
      </c>
    </row>
    <row r="49" spans="1:12" x14ac:dyDescent="0.2">
      <c r="A49" t="s">
        <v>2462</v>
      </c>
      <c r="B49" t="s">
        <v>1278</v>
      </c>
      <c r="C49">
        <v>0</v>
      </c>
      <c r="D49">
        <v>4086</v>
      </c>
      <c r="E49">
        <v>0</v>
      </c>
      <c r="F49">
        <v>0</v>
      </c>
      <c r="G49">
        <v>0</v>
      </c>
      <c r="H49">
        <f>SUM(D48:E49)</f>
        <v>38100</v>
      </c>
      <c r="I49">
        <f>D49/$H48</f>
        <v>0.10724409448818897</v>
      </c>
      <c r="J49">
        <f>E49/$H48</f>
        <v>0</v>
      </c>
      <c r="K49">
        <f>ABS((I48+J48)-(I49+J49))</f>
        <v>0.78551181102362211</v>
      </c>
      <c r="L49">
        <f>IF(K48&lt;0.05,1,0)</f>
        <v>0</v>
      </c>
    </row>
    <row r="50" spans="1:12" x14ac:dyDescent="0.2">
      <c r="A50" t="s">
        <v>2539</v>
      </c>
      <c r="B50" t="s">
        <v>1279</v>
      </c>
      <c r="C50">
        <v>1</v>
      </c>
      <c r="D50">
        <v>22631</v>
      </c>
      <c r="E50">
        <v>3521</v>
      </c>
      <c r="F50">
        <v>0</v>
      </c>
      <c r="G50">
        <v>1</v>
      </c>
      <c r="H50">
        <f>SUM(D50:E51)</f>
        <v>33388</v>
      </c>
      <c r="I50">
        <f>D50/$H50</f>
        <v>0.67781837786030907</v>
      </c>
      <c r="J50">
        <f>E50/$H50</f>
        <v>0.10545705043728286</v>
      </c>
      <c r="K50">
        <f>ABS((I50+J50)-(I51+J51))</f>
        <v>0.56655085659518378</v>
      </c>
      <c r="L50">
        <f>IF(K50&lt;0.05,1,0)</f>
        <v>0</v>
      </c>
    </row>
    <row r="51" spans="1:12" x14ac:dyDescent="0.2">
      <c r="A51" t="s">
        <v>2539</v>
      </c>
      <c r="B51" t="s">
        <v>1280</v>
      </c>
      <c r="C51">
        <v>0</v>
      </c>
      <c r="D51">
        <v>6661</v>
      </c>
      <c r="E51">
        <v>575</v>
      </c>
      <c r="F51">
        <v>0</v>
      </c>
      <c r="G51">
        <v>0</v>
      </c>
      <c r="H51">
        <f>SUM(D50:E51)</f>
        <v>33388</v>
      </c>
      <c r="I51">
        <f>D51/$H50</f>
        <v>0.19950281538277226</v>
      </c>
      <c r="J51">
        <f>E51/$H50</f>
        <v>1.7221756319635798E-2</v>
      </c>
      <c r="K51">
        <f>ABS((I50+J50)-(I51+J51))</f>
        <v>0.56655085659518378</v>
      </c>
      <c r="L51">
        <f>IF(K50&lt;0.05,1,0)</f>
        <v>0</v>
      </c>
    </row>
    <row r="52" spans="1:12" x14ac:dyDescent="0.2">
      <c r="A52" t="s">
        <v>2464</v>
      </c>
      <c r="B52" t="s">
        <v>251</v>
      </c>
      <c r="C52">
        <v>1</v>
      </c>
      <c r="D52">
        <v>22723</v>
      </c>
      <c r="E52">
        <v>0</v>
      </c>
      <c r="F52">
        <v>1</v>
      </c>
      <c r="G52">
        <v>1</v>
      </c>
      <c r="H52">
        <f>SUM(D52:E53)</f>
        <v>29135</v>
      </c>
      <c r="I52">
        <f>D52/$H52</f>
        <v>0.77992105714776039</v>
      </c>
      <c r="J52">
        <f>E52/$H52</f>
        <v>0</v>
      </c>
      <c r="K52">
        <f>ABS((I52+J52)-(I53+J53))</f>
        <v>0.55984211429552078</v>
      </c>
      <c r="L52">
        <f>IF(K52&lt;0.05,1,0)</f>
        <v>0</v>
      </c>
    </row>
    <row r="53" spans="1:12" x14ac:dyDescent="0.2">
      <c r="A53" t="s">
        <v>2464</v>
      </c>
      <c r="B53" t="s">
        <v>1281</v>
      </c>
      <c r="C53">
        <v>0</v>
      </c>
      <c r="D53">
        <v>5589</v>
      </c>
      <c r="E53">
        <v>823</v>
      </c>
      <c r="F53">
        <v>0</v>
      </c>
      <c r="G53">
        <v>0</v>
      </c>
      <c r="H53">
        <f>SUM(D52:E53)</f>
        <v>29135</v>
      </c>
      <c r="I53">
        <f>D53/$H52</f>
        <v>0.19183113094216578</v>
      </c>
      <c r="J53">
        <f>E53/$H52</f>
        <v>2.8247811910073795E-2</v>
      </c>
      <c r="K53">
        <f>ABS((I52+J52)-(I53+J53))</f>
        <v>0.55984211429552078</v>
      </c>
      <c r="L53">
        <f>IF(K52&lt;0.05,1,0)</f>
        <v>0</v>
      </c>
    </row>
    <row r="54" spans="1:12" x14ac:dyDescent="0.2">
      <c r="A54" t="s">
        <v>2466</v>
      </c>
      <c r="B54" t="s">
        <v>1283</v>
      </c>
      <c r="C54">
        <v>1</v>
      </c>
      <c r="D54">
        <v>25232</v>
      </c>
      <c r="E54">
        <v>0</v>
      </c>
      <c r="F54">
        <v>0</v>
      </c>
      <c r="G54">
        <v>1</v>
      </c>
      <c r="H54">
        <f>SUM(D54:E55)</f>
        <v>34675</v>
      </c>
      <c r="I54">
        <f>D54/$H54</f>
        <v>0.72767123287671232</v>
      </c>
      <c r="J54">
        <f>E54/$H54</f>
        <v>0</v>
      </c>
      <c r="K54">
        <f>ABS((I54+J54)-(I55+J55))</f>
        <v>0.45534246575342463</v>
      </c>
      <c r="L54">
        <f>IF(K54&lt;0.05,1,0)</f>
        <v>0</v>
      </c>
    </row>
    <row r="55" spans="1:12" x14ac:dyDescent="0.2">
      <c r="A55" t="s">
        <v>2466</v>
      </c>
      <c r="B55" t="s">
        <v>1284</v>
      </c>
      <c r="C55">
        <v>0</v>
      </c>
      <c r="D55">
        <v>8172</v>
      </c>
      <c r="E55">
        <v>1271</v>
      </c>
      <c r="F55">
        <v>0</v>
      </c>
      <c r="G55">
        <v>0</v>
      </c>
      <c r="H55">
        <f>SUM(D54:E55)</f>
        <v>34675</v>
      </c>
      <c r="I55">
        <f>D55/$H54</f>
        <v>0.23567411679884642</v>
      </c>
      <c r="J55">
        <f>E55/$H54</f>
        <v>3.6654650324441242E-2</v>
      </c>
      <c r="K55">
        <f>ABS((I54+J54)-(I55+J55))</f>
        <v>0.45534246575342463</v>
      </c>
      <c r="L55">
        <f>IF(K54&lt;0.05,1,0)</f>
        <v>0</v>
      </c>
    </row>
    <row r="56" spans="1:12" x14ac:dyDescent="0.2">
      <c r="A56" t="s">
        <v>2540</v>
      </c>
      <c r="B56" t="s">
        <v>259</v>
      </c>
      <c r="C56">
        <v>1</v>
      </c>
      <c r="D56">
        <v>25679</v>
      </c>
      <c r="E56">
        <v>2300</v>
      </c>
      <c r="F56">
        <v>1</v>
      </c>
      <c r="G56">
        <v>1</v>
      </c>
      <c r="H56">
        <f>SUM(D56:E57)</f>
        <v>43242</v>
      </c>
      <c r="I56">
        <f>D56/$H56</f>
        <v>0.59384394801350537</v>
      </c>
      <c r="J56">
        <f>E56/$H56</f>
        <v>5.3189029184589058E-2</v>
      </c>
      <c r="K56">
        <f>ABS((I56+J56)-(I57+J57))</f>
        <v>0.29406595439618882</v>
      </c>
      <c r="L56">
        <f>IF(K56&lt;0.05,1,0)</f>
        <v>0</v>
      </c>
    </row>
    <row r="57" spans="1:12" x14ac:dyDescent="0.2">
      <c r="A57" t="s">
        <v>2540</v>
      </c>
      <c r="B57" t="s">
        <v>100</v>
      </c>
      <c r="C57">
        <v>0</v>
      </c>
      <c r="D57">
        <v>14270</v>
      </c>
      <c r="E57">
        <v>993</v>
      </c>
      <c r="F57">
        <v>0</v>
      </c>
      <c r="G57">
        <v>0</v>
      </c>
      <c r="H57">
        <f>SUM(D56:E57)</f>
        <v>43242</v>
      </c>
      <c r="I57">
        <f>D57/$H56</f>
        <v>0.33000323759308081</v>
      </c>
      <c r="J57">
        <f>E57/$H56</f>
        <v>2.2963785208824753E-2</v>
      </c>
      <c r="K57">
        <f>ABS((I56+J56)-(I57+J57))</f>
        <v>0.29406595439618882</v>
      </c>
      <c r="L57">
        <f>IF(K56&lt;0.05,1,0)</f>
        <v>0</v>
      </c>
    </row>
    <row r="58" spans="1:12" x14ac:dyDescent="0.2">
      <c r="A58" t="s">
        <v>2575</v>
      </c>
      <c r="B58" t="s">
        <v>864</v>
      </c>
      <c r="C58">
        <v>1</v>
      </c>
      <c r="D58">
        <v>27790</v>
      </c>
      <c r="E58">
        <v>9667</v>
      </c>
      <c r="F58">
        <v>1</v>
      </c>
      <c r="G58">
        <v>1</v>
      </c>
      <c r="H58">
        <f>SUM(D58:E59)</f>
        <v>47261</v>
      </c>
      <c r="I58">
        <f>D58/$H58</f>
        <v>0.58801125663866616</v>
      </c>
      <c r="J58">
        <f>E58/$H58</f>
        <v>0.20454497365692642</v>
      </c>
      <c r="K58">
        <f>ABS((I58+J58)-(I59+J59))</f>
        <v>0.58511246059118527</v>
      </c>
      <c r="L58">
        <f>IF(K58&lt;0.05,1,0)</f>
        <v>0</v>
      </c>
    </row>
    <row r="59" spans="1:12" x14ac:dyDescent="0.2">
      <c r="A59" t="s">
        <v>2575</v>
      </c>
      <c r="B59" t="s">
        <v>1287</v>
      </c>
      <c r="C59">
        <v>0</v>
      </c>
      <c r="D59">
        <v>8674</v>
      </c>
      <c r="E59">
        <v>1130</v>
      </c>
      <c r="F59">
        <v>0</v>
      </c>
      <c r="G59">
        <v>0</v>
      </c>
      <c r="H59">
        <f>SUM(D58:E59)</f>
        <v>47261</v>
      </c>
      <c r="I59">
        <f>D59/$H58</f>
        <v>0.18353399208649837</v>
      </c>
      <c r="J59">
        <f>E59/$H58</f>
        <v>2.3909777617909057E-2</v>
      </c>
      <c r="K59">
        <f>ABS((I58+J58)-(I59+J59))</f>
        <v>0.58511246059118527</v>
      </c>
      <c r="L59">
        <f>IF(K58&lt;0.05,1,0)</f>
        <v>0</v>
      </c>
    </row>
    <row r="60" spans="1:12" x14ac:dyDescent="0.2">
      <c r="A60" t="s">
        <v>2541</v>
      </c>
      <c r="B60" t="s">
        <v>1075</v>
      </c>
      <c r="C60">
        <v>1</v>
      </c>
      <c r="D60">
        <v>21993</v>
      </c>
      <c r="E60">
        <v>0</v>
      </c>
      <c r="F60">
        <v>1</v>
      </c>
      <c r="G60">
        <v>1</v>
      </c>
      <c r="H60">
        <f>SUM(D60:E61)</f>
        <v>43148</v>
      </c>
      <c r="I60">
        <f>D60/$H60</f>
        <v>0.50971076295540929</v>
      </c>
      <c r="J60">
        <f>E60/$H60</f>
        <v>0</v>
      </c>
      <c r="K60">
        <f>ABS((I60+J60)-(I61+J61))</f>
        <v>1.9421525910818582E-2</v>
      </c>
      <c r="L60">
        <f>IF(K60&lt;0.05,1,0)</f>
        <v>1</v>
      </c>
    </row>
    <row r="61" spans="1:12" x14ac:dyDescent="0.2">
      <c r="A61" t="s">
        <v>2541</v>
      </c>
      <c r="B61" t="s">
        <v>1288</v>
      </c>
      <c r="C61">
        <v>0</v>
      </c>
      <c r="D61">
        <v>19537</v>
      </c>
      <c r="E61">
        <v>1618</v>
      </c>
      <c r="F61">
        <v>0</v>
      </c>
      <c r="G61">
        <v>0</v>
      </c>
      <c r="H61">
        <f>SUM(D60:E61)</f>
        <v>43148</v>
      </c>
      <c r="I61">
        <f>D61/$H60</f>
        <v>0.45279039584685271</v>
      </c>
      <c r="J61">
        <f>E61/$H60</f>
        <v>3.7498841197738018E-2</v>
      </c>
      <c r="K61">
        <f>ABS((I60+J60)-(I61+J61))</f>
        <v>1.9421525910818582E-2</v>
      </c>
      <c r="L61">
        <f>IF(K60&lt;0.05,1,0)</f>
        <v>1</v>
      </c>
    </row>
    <row r="62" spans="1:12" x14ac:dyDescent="0.2">
      <c r="A62" t="s">
        <v>2542</v>
      </c>
      <c r="B62" t="s">
        <v>273</v>
      </c>
      <c r="C62">
        <v>1</v>
      </c>
      <c r="D62">
        <v>16977</v>
      </c>
      <c r="E62">
        <v>1882</v>
      </c>
      <c r="F62">
        <v>1</v>
      </c>
      <c r="G62">
        <v>1</v>
      </c>
      <c r="H62">
        <f>SUM(D62:E63)</f>
        <v>30471</v>
      </c>
      <c r="I62">
        <f>D62/$H62</f>
        <v>0.55715270256965643</v>
      </c>
      <c r="J62">
        <f>E62/$H62</f>
        <v>6.1763644120639297E-2</v>
      </c>
      <c r="K62">
        <f>ABS((I62+J62)-(I63+J63))</f>
        <v>0.23783269338059138</v>
      </c>
      <c r="L62">
        <f>IF(K62&lt;0.05,1,0)</f>
        <v>0</v>
      </c>
    </row>
    <row r="63" spans="1:12" x14ac:dyDescent="0.2">
      <c r="A63" t="s">
        <v>2542</v>
      </c>
      <c r="B63" t="s">
        <v>1289</v>
      </c>
      <c r="C63">
        <v>0</v>
      </c>
      <c r="D63">
        <v>10769</v>
      </c>
      <c r="E63">
        <v>843</v>
      </c>
      <c r="F63">
        <v>0</v>
      </c>
      <c r="G63">
        <v>0</v>
      </c>
      <c r="H63">
        <f>SUM(D62:E63)</f>
        <v>30471</v>
      </c>
      <c r="I63">
        <f>D63/$H62</f>
        <v>0.35341800400380691</v>
      </c>
      <c r="J63">
        <f>E63/$H62</f>
        <v>2.7665649305897412E-2</v>
      </c>
      <c r="K63">
        <f>ABS((I62+J62)-(I63+J63))</f>
        <v>0.23783269338059138</v>
      </c>
      <c r="L63">
        <f>IF(K62&lt;0.05,1,0)</f>
        <v>0</v>
      </c>
    </row>
    <row r="64" spans="1:12" x14ac:dyDescent="0.2">
      <c r="A64" t="s">
        <v>2548</v>
      </c>
      <c r="B64" t="s">
        <v>1085</v>
      </c>
      <c r="C64">
        <v>1</v>
      </c>
      <c r="D64">
        <v>32185</v>
      </c>
      <c r="E64">
        <v>720</v>
      </c>
      <c r="F64">
        <v>1</v>
      </c>
      <c r="G64">
        <v>1</v>
      </c>
      <c r="H64">
        <f>SUM(D64:E65)</f>
        <v>47775</v>
      </c>
      <c r="I64">
        <f>D64/$H64</f>
        <v>0.67367870225013082</v>
      </c>
      <c r="J64">
        <f>E64/$H64</f>
        <v>1.5070643642072213E-2</v>
      </c>
      <c r="K64">
        <f>ABS((I64+J64)-(I65+J65))</f>
        <v>0.37749869178440609</v>
      </c>
      <c r="L64">
        <f>IF(K64&lt;0.05,1,0)</f>
        <v>0</v>
      </c>
    </row>
    <row r="65" spans="1:12" x14ac:dyDescent="0.2">
      <c r="A65" t="s">
        <v>2548</v>
      </c>
      <c r="B65" t="s">
        <v>1295</v>
      </c>
      <c r="C65">
        <v>0</v>
      </c>
      <c r="D65">
        <v>13015</v>
      </c>
      <c r="E65">
        <v>1855</v>
      </c>
      <c r="F65">
        <v>0</v>
      </c>
      <c r="G65">
        <v>0</v>
      </c>
      <c r="H65">
        <f>SUM(D64:E65)</f>
        <v>47775</v>
      </c>
      <c r="I65">
        <f>D65/$H64</f>
        <v>0.27242281527995815</v>
      </c>
      <c r="J65">
        <f>E65/$H64</f>
        <v>3.8827838827838829E-2</v>
      </c>
      <c r="K65">
        <f>ABS((I64+J64)-(I65+J65))</f>
        <v>0.37749869178440609</v>
      </c>
      <c r="L65">
        <f>IF(K64&lt;0.05,1,0)</f>
        <v>0</v>
      </c>
    </row>
    <row r="66" spans="1:12" x14ac:dyDescent="0.2">
      <c r="A66" t="s">
        <v>2549</v>
      </c>
      <c r="B66" t="s">
        <v>314</v>
      </c>
      <c r="C66">
        <v>1</v>
      </c>
      <c r="D66">
        <v>28035</v>
      </c>
      <c r="E66">
        <v>741</v>
      </c>
      <c r="F66">
        <v>1</v>
      </c>
      <c r="G66">
        <v>1</v>
      </c>
      <c r="H66">
        <f>SUM(D66:E67)</f>
        <v>54516</v>
      </c>
      <c r="I66">
        <f>D66/$H66</f>
        <v>0.51425269645608629</v>
      </c>
      <c r="J66">
        <f>E66/$H66</f>
        <v>1.3592339863526304E-2</v>
      </c>
      <c r="K66">
        <f>ABS((I66+J66)-(I67+J67))</f>
        <v>5.5690072639225152E-2</v>
      </c>
      <c r="L66">
        <f>IF(K66&lt;0.05,1,0)</f>
        <v>0</v>
      </c>
    </row>
    <row r="67" spans="1:12" x14ac:dyDescent="0.2">
      <c r="A67" t="s">
        <v>2549</v>
      </c>
      <c r="B67" t="s">
        <v>1296</v>
      </c>
      <c r="C67">
        <v>0</v>
      </c>
      <c r="D67">
        <v>23636</v>
      </c>
      <c r="E67">
        <v>2104</v>
      </c>
      <c r="F67">
        <v>0</v>
      </c>
      <c r="G67">
        <v>0</v>
      </c>
      <c r="H67">
        <f>SUM(D66:E67)</f>
        <v>54516</v>
      </c>
      <c r="I67">
        <f>D67/$H66</f>
        <v>0.43356078949299287</v>
      </c>
      <c r="J67">
        <f>E67/$H66</f>
        <v>3.8594174187394525E-2</v>
      </c>
      <c r="K67">
        <f>ABS((I66+J66)-(I67+J67))</f>
        <v>5.5690072639225152E-2</v>
      </c>
      <c r="L67">
        <f>IF(K66&lt;0.05,1,0)</f>
        <v>0</v>
      </c>
    </row>
    <row r="68" spans="1:12" x14ac:dyDescent="0.2">
      <c r="A68" t="s">
        <v>2475</v>
      </c>
      <c r="B68" t="s">
        <v>1298</v>
      </c>
      <c r="C68">
        <v>0</v>
      </c>
      <c r="D68">
        <v>21076</v>
      </c>
      <c r="E68">
        <v>621</v>
      </c>
      <c r="F68">
        <v>0</v>
      </c>
      <c r="G68">
        <v>1</v>
      </c>
      <c r="H68">
        <f>SUM(D68:E69)</f>
        <v>52327</v>
      </c>
      <c r="I68">
        <f>D68/$H68</f>
        <v>0.40277485810384694</v>
      </c>
      <c r="J68">
        <f>E68/$H68</f>
        <v>1.1867678254056224E-2</v>
      </c>
      <c r="K68">
        <f>ABS((I68+J68)-(I69+J69))</f>
        <v>0.17071492728419368</v>
      </c>
      <c r="L68">
        <f>IF(K68&lt;0.05,1,0)</f>
        <v>0</v>
      </c>
    </row>
    <row r="69" spans="1:12" x14ac:dyDescent="0.2">
      <c r="A69" t="s">
        <v>2475</v>
      </c>
      <c r="B69" t="s">
        <v>1299</v>
      </c>
      <c r="C69">
        <v>1</v>
      </c>
      <c r="D69">
        <v>27888</v>
      </c>
      <c r="E69">
        <v>2742</v>
      </c>
      <c r="F69">
        <v>0</v>
      </c>
      <c r="G69">
        <v>0</v>
      </c>
      <c r="H69">
        <f>SUM(D68:E69)</f>
        <v>52327</v>
      </c>
      <c r="I69">
        <f>D69/$H68</f>
        <v>0.53295621763143308</v>
      </c>
      <c r="J69">
        <f>E69/$H68</f>
        <v>5.2401246010663712E-2</v>
      </c>
      <c r="K69">
        <f>ABS((I68+J68)-(I69+J69))</f>
        <v>0.17071492728419368</v>
      </c>
      <c r="L69">
        <f>IF(K68&lt;0.05,1,0)</f>
        <v>0</v>
      </c>
    </row>
    <row r="70" spans="1:12" x14ac:dyDescent="0.2">
      <c r="A70" t="s">
        <v>2480</v>
      </c>
      <c r="B70" t="s">
        <v>331</v>
      </c>
      <c r="C70">
        <v>1</v>
      </c>
      <c r="D70">
        <v>42526</v>
      </c>
      <c r="E70">
        <v>2670</v>
      </c>
      <c r="F70">
        <v>1</v>
      </c>
      <c r="G70">
        <v>1</v>
      </c>
      <c r="H70">
        <f>SUM(D70:E71)</f>
        <v>60730</v>
      </c>
      <c r="I70">
        <f>D70/$H70</f>
        <v>0.70024699489543885</v>
      </c>
      <c r="J70">
        <f>E70/$H70</f>
        <v>4.3965091388111312E-2</v>
      </c>
      <c r="K70">
        <f>ABS((I70+J70)-(I71+J71))</f>
        <v>0.4884241725671003</v>
      </c>
      <c r="L70">
        <f>IF(K70&lt;0.05,1,0)</f>
        <v>0</v>
      </c>
    </row>
    <row r="71" spans="1:12" x14ac:dyDescent="0.2">
      <c r="A71" t="s">
        <v>2480</v>
      </c>
      <c r="B71" t="s">
        <v>1303</v>
      </c>
      <c r="C71">
        <v>0</v>
      </c>
      <c r="D71">
        <v>15534</v>
      </c>
      <c r="E71">
        <v>0</v>
      </c>
      <c r="F71">
        <v>0</v>
      </c>
      <c r="G71">
        <v>0</v>
      </c>
      <c r="H71">
        <f>SUM(D70:E71)</f>
        <v>60730</v>
      </c>
      <c r="I71">
        <f>D71/$H70</f>
        <v>0.25578791371644988</v>
      </c>
      <c r="J71">
        <f>E71/$H70</f>
        <v>0</v>
      </c>
      <c r="K71">
        <f>ABS((I70+J70)-(I71+J71))</f>
        <v>0.4884241725671003</v>
      </c>
      <c r="L71">
        <f>IF(K70&lt;0.05,1,0)</f>
        <v>0</v>
      </c>
    </row>
    <row r="72" spans="1:12" x14ac:dyDescent="0.2">
      <c r="A72" t="s">
        <v>2611</v>
      </c>
      <c r="B72" t="s">
        <v>1109</v>
      </c>
      <c r="C72">
        <v>1</v>
      </c>
      <c r="D72">
        <v>25775</v>
      </c>
      <c r="E72">
        <v>1521</v>
      </c>
      <c r="F72">
        <v>0</v>
      </c>
      <c r="G72">
        <v>1</v>
      </c>
      <c r="H72">
        <f>SUM(D72:E73)</f>
        <v>30542</v>
      </c>
      <c r="I72">
        <f>D72/$H72</f>
        <v>0.84391984807805642</v>
      </c>
      <c r="J72">
        <f>E72/$H72</f>
        <v>4.9800275031104707E-2</v>
      </c>
      <c r="K72">
        <f>ABS((I72+J72)-(I73+J73))</f>
        <v>0.78744024621832232</v>
      </c>
      <c r="L72">
        <f>IF(K72&lt;0.05,1,0)</f>
        <v>0</v>
      </c>
    </row>
    <row r="73" spans="1:12" x14ac:dyDescent="0.2">
      <c r="A73" t="s">
        <v>2611</v>
      </c>
      <c r="B73" t="s">
        <v>903</v>
      </c>
      <c r="C73">
        <v>0</v>
      </c>
      <c r="D73">
        <v>3246</v>
      </c>
      <c r="E73">
        <v>0</v>
      </c>
      <c r="F73">
        <v>0</v>
      </c>
      <c r="G73">
        <v>0</v>
      </c>
      <c r="H73">
        <f>SUM(D72:E73)</f>
        <v>30542</v>
      </c>
      <c r="I73">
        <f>D73/$H72</f>
        <v>0.10627987689083884</v>
      </c>
      <c r="J73">
        <f>E73/$H72</f>
        <v>0</v>
      </c>
      <c r="K73">
        <f>ABS((I72+J72)-(I73+J73))</f>
        <v>0.78744024621832232</v>
      </c>
      <c r="L73">
        <f>IF(K72&lt;0.05,1,0)</f>
        <v>0</v>
      </c>
    </row>
    <row r="74" spans="1:12" x14ac:dyDescent="0.2">
      <c r="A74" t="s">
        <v>2551</v>
      </c>
      <c r="B74" t="s">
        <v>1114</v>
      </c>
      <c r="C74">
        <v>1</v>
      </c>
      <c r="D74">
        <v>33004</v>
      </c>
      <c r="E74">
        <v>1857</v>
      </c>
      <c r="F74">
        <v>1</v>
      </c>
      <c r="G74">
        <v>1</v>
      </c>
      <c r="H74">
        <f>SUM(D74:E75)</f>
        <v>38875</v>
      </c>
      <c r="I74">
        <f>D74/$H74</f>
        <v>0.84897749196141481</v>
      </c>
      <c r="J74">
        <f>E74/$H74</f>
        <v>4.7768488745980706E-2</v>
      </c>
      <c r="K74">
        <f>ABS((I74+J74)-(I75+J75))</f>
        <v>0.79349196141479106</v>
      </c>
      <c r="L74">
        <f>IF(K74&lt;0.05,1,0)</f>
        <v>0</v>
      </c>
    </row>
    <row r="75" spans="1:12" x14ac:dyDescent="0.2">
      <c r="A75" t="s">
        <v>2551</v>
      </c>
      <c r="B75" t="s">
        <v>1315</v>
      </c>
      <c r="C75">
        <v>0</v>
      </c>
      <c r="D75">
        <v>4014</v>
      </c>
      <c r="E75">
        <v>0</v>
      </c>
      <c r="F75">
        <v>0</v>
      </c>
      <c r="G75">
        <v>0</v>
      </c>
      <c r="H75">
        <f>SUM(D74:E75)</f>
        <v>38875</v>
      </c>
      <c r="I75">
        <f>D75/$H74</f>
        <v>0.1032540192926045</v>
      </c>
      <c r="J75">
        <f>E75/$H74</f>
        <v>0</v>
      </c>
      <c r="K75">
        <f>ABS((I74+J74)-(I75+J75))</f>
        <v>0.79349196141479106</v>
      </c>
      <c r="L75">
        <f>IF(K74&lt;0.05,1,0)</f>
        <v>0</v>
      </c>
    </row>
    <row r="76" spans="1:12" x14ac:dyDescent="0.2">
      <c r="A76" t="s">
        <v>2634</v>
      </c>
      <c r="B76" t="s">
        <v>1319</v>
      </c>
      <c r="C76">
        <v>1</v>
      </c>
      <c r="D76">
        <v>40438</v>
      </c>
      <c r="E76">
        <v>3076</v>
      </c>
      <c r="F76">
        <v>0</v>
      </c>
      <c r="G76">
        <v>1</v>
      </c>
      <c r="H76">
        <f>SUM(D76:E77)</f>
        <v>66195</v>
      </c>
      <c r="I76">
        <f>D76/$H76</f>
        <v>0.61089206133393759</v>
      </c>
      <c r="J76">
        <f>E76/$H76</f>
        <v>4.6468766523151295E-2</v>
      </c>
      <c r="K76">
        <f>ABS((I76+J76)-(I77+J77))</f>
        <v>0.31472165571417776</v>
      </c>
      <c r="L76">
        <f>IF(K76&lt;0.05,1,0)</f>
        <v>0</v>
      </c>
    </row>
    <row r="77" spans="1:12" x14ac:dyDescent="0.2">
      <c r="A77" t="s">
        <v>2634</v>
      </c>
      <c r="B77" t="s">
        <v>1119</v>
      </c>
      <c r="C77">
        <v>0</v>
      </c>
      <c r="D77">
        <v>20783</v>
      </c>
      <c r="E77">
        <v>1898</v>
      </c>
      <c r="F77">
        <v>0</v>
      </c>
      <c r="G77">
        <v>0</v>
      </c>
      <c r="H77">
        <f>SUM(D76:E77)</f>
        <v>66195</v>
      </c>
      <c r="I77">
        <f>D77/$H76</f>
        <v>0.31396631165495881</v>
      </c>
      <c r="J77">
        <f>E77/$H76</f>
        <v>2.8672860487952263E-2</v>
      </c>
      <c r="K77">
        <f>ABS((I76+J76)-(I77+J77))</f>
        <v>0.31472165571417776</v>
      </c>
      <c r="L77">
        <f>IF(K76&lt;0.05,1,0)</f>
        <v>0</v>
      </c>
    </row>
    <row r="78" spans="1:12" x14ac:dyDescent="0.2">
      <c r="A78" t="s">
        <v>2596</v>
      </c>
      <c r="B78" t="s">
        <v>587</v>
      </c>
      <c r="C78">
        <v>0</v>
      </c>
      <c r="D78">
        <v>30006</v>
      </c>
      <c r="E78">
        <v>0</v>
      </c>
      <c r="F78">
        <v>0</v>
      </c>
      <c r="G78">
        <v>1</v>
      </c>
      <c r="H78">
        <f>SUM(D78:E79)</f>
        <v>71687</v>
      </c>
      <c r="I78">
        <f>D78/$H78</f>
        <v>0.41856961513245078</v>
      </c>
      <c r="J78">
        <f>E78/$H78</f>
        <v>0</v>
      </c>
      <c r="K78">
        <f>ABS((I78+J78)-(I79+J79))</f>
        <v>0.1628607697350985</v>
      </c>
      <c r="L78">
        <f>IF(K78&lt;0.05,1,0)</f>
        <v>0</v>
      </c>
    </row>
    <row r="79" spans="1:12" x14ac:dyDescent="0.2">
      <c r="A79" t="s">
        <v>2596</v>
      </c>
      <c r="B79" t="s">
        <v>410</v>
      </c>
      <c r="C79">
        <v>1</v>
      </c>
      <c r="D79">
        <v>36706</v>
      </c>
      <c r="E79">
        <v>4975</v>
      </c>
      <c r="F79">
        <v>1</v>
      </c>
      <c r="G79">
        <v>0</v>
      </c>
      <c r="H79">
        <f>SUM(D78:E79)</f>
        <v>71687</v>
      </c>
      <c r="I79">
        <f>D79/$H78</f>
        <v>0.51203147014102979</v>
      </c>
      <c r="J79">
        <f>E79/$H78</f>
        <v>6.9398914726519448E-2</v>
      </c>
      <c r="K79">
        <f>ABS((I78+J78)-(I79+J79))</f>
        <v>0.1628607697350985</v>
      </c>
      <c r="L79">
        <f>IF(K78&lt;0.05,1,0)</f>
        <v>0</v>
      </c>
    </row>
    <row r="80" spans="1:12" x14ac:dyDescent="0.2">
      <c r="A80" t="s">
        <v>2635</v>
      </c>
      <c r="B80" t="s">
        <v>389</v>
      </c>
      <c r="C80">
        <v>1</v>
      </c>
      <c r="D80">
        <v>39235</v>
      </c>
      <c r="E80">
        <v>0</v>
      </c>
      <c r="F80">
        <v>1</v>
      </c>
      <c r="G80">
        <v>1</v>
      </c>
      <c r="H80">
        <f>SUM(D80:E81)</f>
        <v>59472</v>
      </c>
      <c r="I80">
        <f>D80/$H80</f>
        <v>0.65972222222222221</v>
      </c>
      <c r="J80">
        <f>E80/$H80</f>
        <v>0</v>
      </c>
      <c r="K80">
        <f>ABS((I80+J80)-(I81+J81))</f>
        <v>0.31944444444444442</v>
      </c>
      <c r="L80">
        <f>IF(K80&lt;0.05,1,0)</f>
        <v>0</v>
      </c>
    </row>
    <row r="81" spans="1:12" x14ac:dyDescent="0.2">
      <c r="A81" t="s">
        <v>2635</v>
      </c>
      <c r="B81" t="s">
        <v>1121</v>
      </c>
      <c r="C81">
        <v>0</v>
      </c>
      <c r="D81">
        <v>17968</v>
      </c>
      <c r="E81">
        <v>2269</v>
      </c>
      <c r="F81">
        <v>0</v>
      </c>
      <c r="G81">
        <v>0</v>
      </c>
      <c r="H81">
        <f>SUM(D80:E81)</f>
        <v>59472</v>
      </c>
      <c r="I81">
        <f>D81/$H80</f>
        <v>0.30212536992198008</v>
      </c>
      <c r="J81">
        <f>E81/$H80</f>
        <v>3.8152407855797689E-2</v>
      </c>
      <c r="K81">
        <f>ABS((I80+J80)-(I81+J81))</f>
        <v>0.31944444444444442</v>
      </c>
      <c r="L81">
        <f>IF(K80&lt;0.05,1,0)</f>
        <v>0</v>
      </c>
    </row>
    <row r="82" spans="1:12" x14ac:dyDescent="0.2">
      <c r="A82" t="s">
        <v>2553</v>
      </c>
      <c r="B82" t="s">
        <v>393</v>
      </c>
      <c r="C82">
        <v>0</v>
      </c>
      <c r="D82">
        <v>27359</v>
      </c>
      <c r="E82">
        <v>0</v>
      </c>
      <c r="F82">
        <v>1</v>
      </c>
      <c r="G82">
        <v>1</v>
      </c>
      <c r="H82">
        <f>SUM(D82:E83)</f>
        <v>57295</v>
      </c>
      <c r="I82">
        <f>D82/$H82</f>
        <v>0.47751112662535999</v>
      </c>
      <c r="J82">
        <f>E82/$H82</f>
        <v>0</v>
      </c>
      <c r="K82">
        <f>ABS((I82+J82)-(I83+J83))</f>
        <v>4.4977746749280012E-2</v>
      </c>
      <c r="L82">
        <f>IF(K82&lt;0.05,1,0)</f>
        <v>1</v>
      </c>
    </row>
    <row r="83" spans="1:12" x14ac:dyDescent="0.2">
      <c r="A83" t="s">
        <v>2553</v>
      </c>
      <c r="B83" t="s">
        <v>1321</v>
      </c>
      <c r="C83">
        <v>1</v>
      </c>
      <c r="D83">
        <v>26527</v>
      </c>
      <c r="E83">
        <v>3409</v>
      </c>
      <c r="F83">
        <v>0</v>
      </c>
      <c r="G83">
        <v>0</v>
      </c>
      <c r="H83">
        <f>SUM(D82:E83)</f>
        <v>57295</v>
      </c>
      <c r="I83">
        <f>D83/$H82</f>
        <v>0.46298978968496379</v>
      </c>
      <c r="J83">
        <f>E83/$H82</f>
        <v>5.9499083689676234E-2</v>
      </c>
      <c r="K83">
        <f>ABS((I82+J82)-(I83+J83))</f>
        <v>4.4977746749280012E-2</v>
      </c>
      <c r="L83">
        <f>IF(K82&lt;0.05,1,0)</f>
        <v>1</v>
      </c>
    </row>
    <row r="84" spans="1:12" x14ac:dyDescent="0.2">
      <c r="A84" t="s">
        <v>2489</v>
      </c>
      <c r="B84" t="s">
        <v>1322</v>
      </c>
      <c r="C84">
        <v>0</v>
      </c>
      <c r="D84">
        <v>25493</v>
      </c>
      <c r="E84">
        <v>1797</v>
      </c>
      <c r="F84">
        <v>0</v>
      </c>
      <c r="G84">
        <v>1</v>
      </c>
      <c r="H84">
        <f>SUM(D84:E85)</f>
        <v>63896</v>
      </c>
      <c r="I84">
        <f>D84/$H84</f>
        <v>0.39897646175034429</v>
      </c>
      <c r="J84">
        <f>E84/$H84</f>
        <v>2.8123826217603606E-2</v>
      </c>
      <c r="K84">
        <f>ABS((I84+J84)-(I85+J85))</f>
        <v>0.14579942406410412</v>
      </c>
      <c r="L84">
        <f>IF(K84&lt;0.05,1,0)</f>
        <v>0</v>
      </c>
    </row>
    <row r="85" spans="1:12" x14ac:dyDescent="0.2">
      <c r="A85" t="s">
        <v>2489</v>
      </c>
      <c r="B85" t="s">
        <v>919</v>
      </c>
      <c r="C85">
        <v>1</v>
      </c>
      <c r="D85">
        <v>31391</v>
      </c>
      <c r="E85">
        <v>5215</v>
      </c>
      <c r="F85">
        <v>0</v>
      </c>
      <c r="G85">
        <v>0</v>
      </c>
      <c r="H85">
        <f>SUM(D84:E85)</f>
        <v>63896</v>
      </c>
      <c r="I85">
        <f>D85/$H84</f>
        <v>0.49128270940277952</v>
      </c>
      <c r="J85">
        <f>E85/$H84</f>
        <v>8.1617002629272573E-2</v>
      </c>
      <c r="K85">
        <f>ABS((I84+J84)-(I85+J85))</f>
        <v>0.14579942406410412</v>
      </c>
      <c r="L85">
        <f>IF(K84&lt;0.05,1,0)</f>
        <v>0</v>
      </c>
    </row>
    <row r="86" spans="1:12" x14ac:dyDescent="0.2">
      <c r="A86" t="s">
        <v>2555</v>
      </c>
      <c r="B86" t="s">
        <v>1125</v>
      </c>
      <c r="C86">
        <v>0</v>
      </c>
      <c r="D86">
        <v>21374</v>
      </c>
      <c r="E86">
        <v>1916</v>
      </c>
      <c r="F86">
        <v>0</v>
      </c>
      <c r="G86">
        <v>1</v>
      </c>
      <c r="H86">
        <f>SUM(D86:E87)</f>
        <v>59976</v>
      </c>
      <c r="I86">
        <f>D86/$H86</f>
        <v>0.35637588368680806</v>
      </c>
      <c r="J86">
        <f>E86/$H86</f>
        <v>3.1946111778044552E-2</v>
      </c>
      <c r="K86">
        <f>ABS((I86+J86)-(I87+J87))</f>
        <v>0.22335600907029479</v>
      </c>
      <c r="L86">
        <f>IF(K86&lt;0.05,1,0)</f>
        <v>0</v>
      </c>
    </row>
    <row r="87" spans="1:12" x14ac:dyDescent="0.2">
      <c r="A87" t="s">
        <v>2555</v>
      </c>
      <c r="B87" t="s">
        <v>256</v>
      </c>
      <c r="C87">
        <v>1</v>
      </c>
      <c r="D87">
        <v>32489</v>
      </c>
      <c r="E87">
        <v>4197</v>
      </c>
      <c r="F87">
        <v>1</v>
      </c>
      <c r="G87">
        <v>0</v>
      </c>
      <c r="H87">
        <f>SUM(D86:E87)</f>
        <v>59976</v>
      </c>
      <c r="I87">
        <f>D87/$H86</f>
        <v>0.5417000133386688</v>
      </c>
      <c r="J87">
        <f>E87/$H86</f>
        <v>6.9977991196478587E-2</v>
      </c>
      <c r="K87">
        <f>ABS((I86+J86)-(I87+J87))</f>
        <v>0.22335600907029479</v>
      </c>
      <c r="L87">
        <f>IF(K86&lt;0.05,1,0)</f>
        <v>0</v>
      </c>
    </row>
    <row r="88" spans="1:12" x14ac:dyDescent="0.2">
      <c r="A88" t="s">
        <v>2491</v>
      </c>
      <c r="B88" t="s">
        <v>1325</v>
      </c>
      <c r="C88">
        <v>0</v>
      </c>
      <c r="D88">
        <v>24277</v>
      </c>
      <c r="E88">
        <v>0</v>
      </c>
      <c r="F88">
        <v>0</v>
      </c>
      <c r="G88">
        <v>1</v>
      </c>
      <c r="H88">
        <f>SUM(D88:E89)</f>
        <v>66593</v>
      </c>
      <c r="I88">
        <f>D88/$H88</f>
        <v>0.36455783640923223</v>
      </c>
      <c r="J88">
        <f>E88/$H88</f>
        <v>0</v>
      </c>
      <c r="K88">
        <f>ABS((I88+J88)-(I89+J89))</f>
        <v>0.27088432718153566</v>
      </c>
      <c r="L88">
        <f>IF(K88&lt;0.05,1,0)</f>
        <v>0</v>
      </c>
    </row>
    <row r="89" spans="1:12" x14ac:dyDescent="0.2">
      <c r="A89" t="s">
        <v>2491</v>
      </c>
      <c r="B89" t="s">
        <v>1127</v>
      </c>
      <c r="C89">
        <v>1</v>
      </c>
      <c r="D89">
        <v>36471</v>
      </c>
      <c r="E89">
        <v>5845</v>
      </c>
      <c r="F89">
        <v>1</v>
      </c>
      <c r="G89">
        <v>0</v>
      </c>
      <c r="H89">
        <f>SUM(D88:E89)</f>
        <v>66593</v>
      </c>
      <c r="I89">
        <f>D89/$H88</f>
        <v>0.54767017554397612</v>
      </c>
      <c r="J89">
        <f>E89/$H88</f>
        <v>8.7771988046791705E-2</v>
      </c>
      <c r="K89">
        <f>ABS((I88+J88)-(I89+J89))</f>
        <v>0.27088432718153566</v>
      </c>
      <c r="L89">
        <f>IF(K88&lt;0.05,1,0)</f>
        <v>0</v>
      </c>
    </row>
    <row r="90" spans="1:12" x14ac:dyDescent="0.2">
      <c r="A90" t="s">
        <v>2556</v>
      </c>
      <c r="B90" t="s">
        <v>404</v>
      </c>
      <c r="C90">
        <v>1</v>
      </c>
      <c r="D90">
        <v>41988</v>
      </c>
      <c r="E90">
        <v>9246</v>
      </c>
      <c r="F90">
        <v>1</v>
      </c>
      <c r="G90">
        <v>1</v>
      </c>
      <c r="H90">
        <f>SUM(D90:E91)</f>
        <v>73274</v>
      </c>
      <c r="I90">
        <f>D90/$H90</f>
        <v>0.57302726751644517</v>
      </c>
      <c r="J90">
        <f>E90/$H90</f>
        <v>0.12618391243824548</v>
      </c>
      <c r="K90">
        <f>ABS((I90+J90)-(I91+J91))</f>
        <v>0.39842235990938124</v>
      </c>
      <c r="L90">
        <f>IF(K90&lt;0.05,1,0)</f>
        <v>0</v>
      </c>
    </row>
    <row r="91" spans="1:12" x14ac:dyDescent="0.2">
      <c r="A91" t="s">
        <v>2556</v>
      </c>
      <c r="B91" t="s">
        <v>1326</v>
      </c>
      <c r="C91">
        <v>0</v>
      </c>
      <c r="D91">
        <v>19636</v>
      </c>
      <c r="E91">
        <v>2404</v>
      </c>
      <c r="F91">
        <v>0</v>
      </c>
      <c r="G91">
        <v>0</v>
      </c>
      <c r="H91">
        <f>SUM(D90:E91)</f>
        <v>73274</v>
      </c>
      <c r="I91">
        <f>D91/$H90</f>
        <v>0.26798045691514044</v>
      </c>
      <c r="J91">
        <f>E91/$H90</f>
        <v>3.2808363130168952E-2</v>
      </c>
      <c r="K91">
        <f>ABS((I90+J90)-(I91+J91))</f>
        <v>0.39842235990938124</v>
      </c>
      <c r="L91">
        <f>IF(K90&lt;0.05,1,0)</f>
        <v>0</v>
      </c>
    </row>
    <row r="92" spans="1:12" x14ac:dyDescent="0.2">
      <c r="A92" t="s">
        <v>2492</v>
      </c>
      <c r="B92" t="s">
        <v>1129</v>
      </c>
      <c r="C92">
        <v>1</v>
      </c>
      <c r="D92">
        <v>27893</v>
      </c>
      <c r="E92">
        <v>3019</v>
      </c>
      <c r="F92">
        <v>1</v>
      </c>
      <c r="G92">
        <v>1</v>
      </c>
      <c r="H92">
        <f>SUM(D92:E93)</f>
        <v>48013</v>
      </c>
      <c r="I92">
        <f>D92/$H92</f>
        <v>0.5809468269010476</v>
      </c>
      <c r="J92">
        <f>E92/$H92</f>
        <v>6.2878803657342802E-2</v>
      </c>
      <c r="K92">
        <f>ABS((I92+J92)-(I93+J93))</f>
        <v>0.2876512611167808</v>
      </c>
      <c r="L92">
        <f>IF(K92&lt;0.05,1,0)</f>
        <v>0</v>
      </c>
    </row>
    <row r="93" spans="1:12" x14ac:dyDescent="0.2">
      <c r="A93" t="s">
        <v>2492</v>
      </c>
      <c r="B93" t="s">
        <v>1327</v>
      </c>
      <c r="C93">
        <v>0</v>
      </c>
      <c r="D93">
        <v>15275</v>
      </c>
      <c r="E93">
        <v>1826</v>
      </c>
      <c r="F93">
        <v>0</v>
      </c>
      <c r="G93">
        <v>0</v>
      </c>
      <c r="H93">
        <f>SUM(D92:E93)</f>
        <v>48013</v>
      </c>
      <c r="I93">
        <f>D93/$H92</f>
        <v>0.31814300293670467</v>
      </c>
      <c r="J93">
        <f>E93/$H92</f>
        <v>3.803136650490492E-2</v>
      </c>
      <c r="K93">
        <f>ABS((I92+J92)-(I93+J93))</f>
        <v>0.2876512611167808</v>
      </c>
      <c r="L93">
        <f>IF(K92&lt;0.05,1,0)</f>
        <v>0</v>
      </c>
    </row>
    <row r="94" spans="1:12" x14ac:dyDescent="0.2">
      <c r="A94" t="s">
        <v>2493</v>
      </c>
      <c r="B94" t="s">
        <v>1131</v>
      </c>
      <c r="C94">
        <v>0</v>
      </c>
      <c r="D94">
        <v>27507</v>
      </c>
      <c r="E94">
        <v>2181</v>
      </c>
      <c r="F94">
        <v>0</v>
      </c>
      <c r="G94">
        <v>1</v>
      </c>
      <c r="H94">
        <f>SUM(D94:E95)</f>
        <v>69062</v>
      </c>
      <c r="I94">
        <f>D94/$H94</f>
        <v>0.39829428629347541</v>
      </c>
      <c r="J94">
        <f>E94/$H94</f>
        <v>3.1580319133532188E-2</v>
      </c>
      <c r="K94">
        <f>ABS((I94+J94)-(I95+J95))</f>
        <v>0.14025078914598477</v>
      </c>
      <c r="L94">
        <f>IF(K94&lt;0.05,1,0)</f>
        <v>0</v>
      </c>
    </row>
    <row r="95" spans="1:12" x14ac:dyDescent="0.2">
      <c r="A95" t="s">
        <v>2493</v>
      </c>
      <c r="B95" t="s">
        <v>407</v>
      </c>
      <c r="C95">
        <v>1</v>
      </c>
      <c r="D95">
        <v>33924</v>
      </c>
      <c r="E95">
        <v>5450</v>
      </c>
      <c r="F95">
        <v>1</v>
      </c>
      <c r="G95">
        <v>0</v>
      </c>
      <c r="H95">
        <f>SUM(D94:E95)</f>
        <v>69062</v>
      </c>
      <c r="I95">
        <f>D95/$H94</f>
        <v>0.49121079609626134</v>
      </c>
      <c r="J95">
        <f>E95/$H94</f>
        <v>7.891459847673106E-2</v>
      </c>
      <c r="K95">
        <f>ABS((I94+J94)-(I95+J95))</f>
        <v>0.14025078914598477</v>
      </c>
      <c r="L95">
        <f>IF(K94&lt;0.05,1,0)</f>
        <v>0</v>
      </c>
    </row>
    <row r="96" spans="1:12" x14ac:dyDescent="0.2">
      <c r="A96" t="s">
        <v>2580</v>
      </c>
      <c r="B96" t="s">
        <v>411</v>
      </c>
      <c r="C96">
        <v>1</v>
      </c>
      <c r="D96">
        <v>32848</v>
      </c>
      <c r="E96">
        <v>4341</v>
      </c>
      <c r="F96">
        <v>1</v>
      </c>
      <c r="G96">
        <v>1</v>
      </c>
      <c r="H96">
        <f>SUM(D96:E97)</f>
        <v>64594</v>
      </c>
      <c r="I96">
        <f>D96/$H96</f>
        <v>0.50853020404371918</v>
      </c>
      <c r="J96">
        <f>E96/$H96</f>
        <v>6.7204384308140075E-2</v>
      </c>
      <c r="K96">
        <f>ABS((I96+J96)-(I97+J97))</f>
        <v>0.15146917670371851</v>
      </c>
      <c r="L96">
        <f>IF(K96&lt;0.05,1,0)</f>
        <v>0</v>
      </c>
    </row>
    <row r="97" spans="1:12" x14ac:dyDescent="0.2">
      <c r="A97" t="s">
        <v>2580</v>
      </c>
      <c r="B97" t="s">
        <v>667</v>
      </c>
      <c r="C97">
        <v>0</v>
      </c>
      <c r="D97">
        <v>24012</v>
      </c>
      <c r="E97">
        <v>3393</v>
      </c>
      <c r="F97">
        <v>0</v>
      </c>
      <c r="G97">
        <v>0</v>
      </c>
      <c r="H97">
        <f>SUM(D96:E97)</f>
        <v>64594</v>
      </c>
      <c r="I97">
        <f>D97/$H96</f>
        <v>0.37173731306313279</v>
      </c>
      <c r="J97">
        <f>E97/$H96</f>
        <v>5.2528098585007899E-2</v>
      </c>
      <c r="K97">
        <f>ABS((I96+J96)-(I97+J97))</f>
        <v>0.15146917670371851</v>
      </c>
      <c r="L97">
        <f>IF(K96&lt;0.05,1,0)</f>
        <v>0</v>
      </c>
    </row>
    <row r="98" spans="1:12" x14ac:dyDescent="0.2">
      <c r="A98" t="s">
        <v>2557</v>
      </c>
      <c r="B98" t="s">
        <v>1329</v>
      </c>
      <c r="C98">
        <v>0</v>
      </c>
      <c r="D98">
        <v>28335</v>
      </c>
      <c r="E98">
        <v>3648</v>
      </c>
      <c r="F98">
        <v>0</v>
      </c>
      <c r="G98">
        <v>1</v>
      </c>
      <c r="H98">
        <f>SUM(D98:E99)</f>
        <v>70500</v>
      </c>
      <c r="I98">
        <f>D98/$H98</f>
        <v>0.40191489361702126</v>
      </c>
      <c r="J98">
        <f>E98/$H98</f>
        <v>5.1744680851063832E-2</v>
      </c>
      <c r="K98">
        <f>ABS((I98+J98)-(I99+J99))</f>
        <v>9.2680851063829783E-2</v>
      </c>
      <c r="L98">
        <f>IF(K98&lt;0.05,1,0)</f>
        <v>0</v>
      </c>
    </row>
    <row r="99" spans="1:12" x14ac:dyDescent="0.2">
      <c r="A99" t="s">
        <v>2557</v>
      </c>
      <c r="B99" t="s">
        <v>1135</v>
      </c>
      <c r="C99">
        <v>1</v>
      </c>
      <c r="D99">
        <v>32642</v>
      </c>
      <c r="E99">
        <v>5875</v>
      </c>
      <c r="F99">
        <v>1</v>
      </c>
      <c r="G99">
        <v>0</v>
      </c>
      <c r="H99">
        <f>SUM(D98:E99)</f>
        <v>70500</v>
      </c>
      <c r="I99">
        <f>D99/$H98</f>
        <v>0.46300709219858155</v>
      </c>
      <c r="J99">
        <f>E99/$H98</f>
        <v>8.3333333333333329E-2</v>
      </c>
      <c r="K99">
        <f>ABS((I98+J98)-(I99+J99))</f>
        <v>9.2680851063829783E-2</v>
      </c>
      <c r="L99">
        <f>IF(K98&lt;0.05,1,0)</f>
        <v>0</v>
      </c>
    </row>
    <row r="100" spans="1:12" x14ac:dyDescent="0.2">
      <c r="A100" t="s">
        <v>2640</v>
      </c>
      <c r="B100" t="s">
        <v>414</v>
      </c>
      <c r="C100">
        <v>1</v>
      </c>
      <c r="D100">
        <v>29885</v>
      </c>
      <c r="E100">
        <v>1623</v>
      </c>
      <c r="F100">
        <v>1</v>
      </c>
      <c r="G100">
        <v>1</v>
      </c>
      <c r="H100">
        <f>SUM(D100:E101)</f>
        <v>43850</v>
      </c>
      <c r="I100">
        <f>D100/$H100</f>
        <v>0.68152793614595208</v>
      </c>
      <c r="J100">
        <f>E100/$H100</f>
        <v>3.7012542759407067E-2</v>
      </c>
      <c r="K100">
        <f>ABS((I100+J100)-(I101+J101))</f>
        <v>0.43708095781071832</v>
      </c>
      <c r="L100">
        <f>IF(K100&lt;0.05,1,0)</f>
        <v>0</v>
      </c>
    </row>
    <row r="101" spans="1:12" x14ac:dyDescent="0.2">
      <c r="A101" t="s">
        <v>2640</v>
      </c>
      <c r="B101" t="s">
        <v>1331</v>
      </c>
      <c r="C101">
        <v>0</v>
      </c>
      <c r="D101">
        <v>10797</v>
      </c>
      <c r="E101">
        <v>1545</v>
      </c>
      <c r="F101">
        <v>0</v>
      </c>
      <c r="G101">
        <v>0</v>
      </c>
      <c r="H101">
        <f>SUM(D100:E101)</f>
        <v>43850</v>
      </c>
      <c r="I101">
        <f>D101/$H100</f>
        <v>0.24622576966932724</v>
      </c>
      <c r="J101">
        <f>E101/$H100</f>
        <v>3.523375142531357E-2</v>
      </c>
      <c r="K101">
        <f>ABS((I100+J100)-(I101+J101))</f>
        <v>0.43708095781071832</v>
      </c>
      <c r="L101">
        <f>IF(K100&lt;0.05,1,0)</f>
        <v>0</v>
      </c>
    </row>
    <row r="102" spans="1:12" x14ac:dyDescent="0.2">
      <c r="A102" t="s">
        <v>2494</v>
      </c>
      <c r="B102" t="s">
        <v>417</v>
      </c>
      <c r="C102">
        <v>1</v>
      </c>
      <c r="D102">
        <v>46152</v>
      </c>
      <c r="E102">
        <v>2243</v>
      </c>
      <c r="F102">
        <v>1</v>
      </c>
      <c r="G102">
        <v>1</v>
      </c>
      <c r="H102">
        <f>SUM(D102:E103)</f>
        <v>68677</v>
      </c>
      <c r="I102">
        <f>D102/$H102</f>
        <v>0.67201537632686348</v>
      </c>
      <c r="J102">
        <f>E102/$H102</f>
        <v>3.2660133669205123E-2</v>
      </c>
      <c r="K102">
        <f>ABS((I102+J102)-(I103+J103))</f>
        <v>0.40935101999213724</v>
      </c>
      <c r="L102">
        <f>IF(K102&lt;0.05,1,0)</f>
        <v>0</v>
      </c>
    </row>
    <row r="103" spans="1:12" x14ac:dyDescent="0.2">
      <c r="A103" t="s">
        <v>2494</v>
      </c>
      <c r="B103" t="s">
        <v>1137</v>
      </c>
      <c r="C103">
        <v>0</v>
      </c>
      <c r="D103">
        <v>17185</v>
      </c>
      <c r="E103">
        <v>3097</v>
      </c>
      <c r="F103">
        <v>0</v>
      </c>
      <c r="G103">
        <v>0</v>
      </c>
      <c r="H103">
        <f>SUM(D102:E103)</f>
        <v>68677</v>
      </c>
      <c r="I103">
        <f>D103/$H102</f>
        <v>0.25022933442054834</v>
      </c>
      <c r="J103">
        <f>E103/$H102</f>
        <v>4.5095155583383083E-2</v>
      </c>
      <c r="K103">
        <f>ABS((I102+J102)-(I103+J103))</f>
        <v>0.40935101999213724</v>
      </c>
      <c r="L103">
        <f>IF(K102&lt;0.05,1,0)</f>
        <v>0</v>
      </c>
    </row>
    <row r="104" spans="1:12" x14ac:dyDescent="0.2">
      <c r="A104" t="s">
        <v>2495</v>
      </c>
      <c r="B104" t="s">
        <v>421</v>
      </c>
      <c r="C104">
        <v>1</v>
      </c>
      <c r="D104">
        <v>38056</v>
      </c>
      <c r="E104">
        <v>4987</v>
      </c>
      <c r="F104">
        <v>1</v>
      </c>
      <c r="G104">
        <v>1</v>
      </c>
      <c r="H104">
        <f>SUM(D104:E105)</f>
        <v>68668</v>
      </c>
      <c r="I104">
        <f>D104/$H104</f>
        <v>0.55420283101299006</v>
      </c>
      <c r="J104">
        <f>E104/$H104</f>
        <v>7.2624803401875687E-2</v>
      </c>
      <c r="K104">
        <f>ABS((I104+J104)-(I105+J105))</f>
        <v>0.25365526882973155</v>
      </c>
      <c r="L104">
        <f>IF(K104&lt;0.05,1,0)</f>
        <v>0</v>
      </c>
    </row>
    <row r="105" spans="1:12" x14ac:dyDescent="0.2">
      <c r="A105" t="s">
        <v>2495</v>
      </c>
      <c r="B105" t="s">
        <v>1335</v>
      </c>
      <c r="C105">
        <v>0</v>
      </c>
      <c r="D105">
        <v>22765</v>
      </c>
      <c r="E105">
        <v>2860</v>
      </c>
      <c r="F105">
        <v>0</v>
      </c>
      <c r="G105">
        <v>0</v>
      </c>
      <c r="H105">
        <f>SUM(D104:E105)</f>
        <v>68668</v>
      </c>
      <c r="I105">
        <f>D105/$H104</f>
        <v>0.33152268887982755</v>
      </c>
      <c r="J105">
        <f>E105/$H104</f>
        <v>4.1649676705306692E-2</v>
      </c>
      <c r="K105">
        <f>ABS((I104+J104)-(I105+J105))</f>
        <v>0.25365526882973155</v>
      </c>
      <c r="L105">
        <f>IF(K104&lt;0.05,1,0)</f>
        <v>0</v>
      </c>
    </row>
    <row r="106" spans="1:12" x14ac:dyDescent="0.2">
      <c r="A106" t="s">
        <v>2598</v>
      </c>
      <c r="B106" t="s">
        <v>423</v>
      </c>
      <c r="C106">
        <v>1</v>
      </c>
      <c r="D106">
        <v>27048</v>
      </c>
      <c r="E106">
        <v>5869</v>
      </c>
      <c r="F106">
        <v>1</v>
      </c>
      <c r="G106">
        <v>1</v>
      </c>
      <c r="H106">
        <f>SUM(D106:E107)</f>
        <v>54738</v>
      </c>
      <c r="I106">
        <f>D106/$H106</f>
        <v>0.49413570097555631</v>
      </c>
      <c r="J106">
        <f>E106/$H106</f>
        <v>0.10721984727246155</v>
      </c>
      <c r="K106">
        <f>ABS((I106+J106)-(I107+J107))</f>
        <v>0.20271109649603569</v>
      </c>
      <c r="L106">
        <f>IF(K106&lt;0.05,1,0)</f>
        <v>0</v>
      </c>
    </row>
    <row r="107" spans="1:12" x14ac:dyDescent="0.2">
      <c r="A107" t="s">
        <v>2598</v>
      </c>
      <c r="B107" t="s">
        <v>1336</v>
      </c>
      <c r="C107">
        <v>0</v>
      </c>
      <c r="D107">
        <v>21821</v>
      </c>
      <c r="E107">
        <v>0</v>
      </c>
      <c r="F107">
        <v>0</v>
      </c>
      <c r="G107">
        <v>0</v>
      </c>
      <c r="H107">
        <f>SUM(D106:E107)</f>
        <v>54738</v>
      </c>
      <c r="I107">
        <f>D107/$H106</f>
        <v>0.39864445175198215</v>
      </c>
      <c r="J107">
        <f>E107/$H106</f>
        <v>0</v>
      </c>
      <c r="K107">
        <f>ABS((I106+J106)-(I107+J107))</f>
        <v>0.20271109649603569</v>
      </c>
      <c r="L107">
        <f>IF(K106&lt;0.05,1,0)</f>
        <v>0</v>
      </c>
    </row>
    <row r="108" spans="1:12" x14ac:dyDescent="0.2">
      <c r="A108" t="s">
        <v>2496</v>
      </c>
      <c r="B108" t="s">
        <v>1337</v>
      </c>
      <c r="C108">
        <v>0</v>
      </c>
      <c r="D108">
        <v>30867</v>
      </c>
      <c r="E108">
        <v>2883</v>
      </c>
      <c r="F108">
        <v>0</v>
      </c>
      <c r="G108">
        <v>1</v>
      </c>
      <c r="H108">
        <f>SUM(D108:E109)</f>
        <v>79939</v>
      </c>
      <c r="I108">
        <f>D108/$H108</f>
        <v>0.38613192559326487</v>
      </c>
      <c r="J108">
        <f>E108/$H108</f>
        <v>3.6064999562166154E-2</v>
      </c>
      <c r="K108">
        <f>ABS((I108+J108)-(I109+J109))</f>
        <v>0.15560614968913805</v>
      </c>
      <c r="L108">
        <f>IF(K108&lt;0.05,1,0)</f>
        <v>0</v>
      </c>
    </row>
    <row r="109" spans="1:12" x14ac:dyDescent="0.2">
      <c r="A109" t="s">
        <v>2496</v>
      </c>
      <c r="B109" t="s">
        <v>928</v>
      </c>
      <c r="C109">
        <v>1</v>
      </c>
      <c r="D109">
        <v>39138</v>
      </c>
      <c r="E109">
        <v>7051</v>
      </c>
      <c r="F109">
        <v>1</v>
      </c>
      <c r="G109">
        <v>0</v>
      </c>
      <c r="H109">
        <f>SUM(D108:E109)</f>
        <v>79939</v>
      </c>
      <c r="I109">
        <f>D109/$H108</f>
        <v>0.48959831871802251</v>
      </c>
      <c r="J109">
        <f>E109/$H108</f>
        <v>8.8204756126546491E-2</v>
      </c>
      <c r="K109">
        <f>ABS((I108+J108)-(I109+J109))</f>
        <v>0.15560614968913805</v>
      </c>
      <c r="L109">
        <f>IF(K108&lt;0.05,1,0)</f>
        <v>0</v>
      </c>
    </row>
    <row r="110" spans="1:12" x14ac:dyDescent="0.2">
      <c r="A110" t="s">
        <v>2636</v>
      </c>
      <c r="B110" t="s">
        <v>427</v>
      </c>
      <c r="C110">
        <v>1</v>
      </c>
      <c r="D110">
        <v>38072</v>
      </c>
      <c r="E110">
        <v>2101</v>
      </c>
      <c r="F110">
        <v>1</v>
      </c>
      <c r="G110">
        <v>1</v>
      </c>
      <c r="H110">
        <f>SUM(D110:E111)</f>
        <v>72899</v>
      </c>
      <c r="I110">
        <f>D110/$H110</f>
        <v>0.52225682108122196</v>
      </c>
      <c r="J110">
        <f>E110/$H110</f>
        <v>2.8820697128904376E-2</v>
      </c>
      <c r="K110">
        <f>ABS((I110+J110)-(I111+J111))</f>
        <v>0.10215503642025264</v>
      </c>
      <c r="L110">
        <f>IF(K110&lt;0.05,1,0)</f>
        <v>0</v>
      </c>
    </row>
    <row r="111" spans="1:12" x14ac:dyDescent="0.2">
      <c r="A111" t="s">
        <v>2636</v>
      </c>
      <c r="B111" t="s">
        <v>1338</v>
      </c>
      <c r="C111">
        <v>0</v>
      </c>
      <c r="D111">
        <v>29213</v>
      </c>
      <c r="E111">
        <v>3513</v>
      </c>
      <c r="F111">
        <v>0</v>
      </c>
      <c r="G111">
        <v>0</v>
      </c>
      <c r="H111">
        <f>SUM(D110:E111)</f>
        <v>72899</v>
      </c>
      <c r="I111">
        <f>D111/$H110</f>
        <v>0.40073252033635576</v>
      </c>
      <c r="J111">
        <f>E111/$H110</f>
        <v>4.8189961453517879E-2</v>
      </c>
      <c r="K111">
        <f>ABS((I110+J110)-(I111+J111))</f>
        <v>0.10215503642025264</v>
      </c>
      <c r="L111">
        <f>IF(K110&lt;0.05,1,0)</f>
        <v>0</v>
      </c>
    </row>
    <row r="112" spans="1:12" x14ac:dyDescent="0.2">
      <c r="A112" t="s">
        <v>2497</v>
      </c>
      <c r="B112" t="s">
        <v>1340</v>
      </c>
      <c r="C112">
        <v>0</v>
      </c>
      <c r="D112">
        <v>25590</v>
      </c>
      <c r="E112">
        <v>2434</v>
      </c>
      <c r="F112">
        <v>0</v>
      </c>
      <c r="G112">
        <v>1</v>
      </c>
      <c r="H112">
        <f>SUM(D112:E113)</f>
        <v>65611</v>
      </c>
      <c r="I112">
        <f>D112/$H112</f>
        <v>0.39002606270290041</v>
      </c>
      <c r="J112">
        <f>E112/$H112</f>
        <v>3.7097437929615458E-2</v>
      </c>
      <c r="K112">
        <f>ABS((I112+J112)-(I113+J113))</f>
        <v>0.14575299873496822</v>
      </c>
      <c r="L112">
        <f>IF(K112&lt;0.05,1,0)</f>
        <v>0</v>
      </c>
    </row>
    <row r="113" spans="1:12" x14ac:dyDescent="0.2">
      <c r="A113" t="s">
        <v>2497</v>
      </c>
      <c r="B113" t="s">
        <v>1341</v>
      </c>
      <c r="C113">
        <v>1</v>
      </c>
      <c r="D113">
        <v>33762</v>
      </c>
      <c r="E113">
        <v>3825</v>
      </c>
      <c r="F113">
        <v>0</v>
      </c>
      <c r="G113">
        <v>0</v>
      </c>
      <c r="H113">
        <f>SUM(D112:E113)</f>
        <v>65611</v>
      </c>
      <c r="I113">
        <f>D113/$H112</f>
        <v>0.51457834814284187</v>
      </c>
      <c r="J113">
        <f>E113/$H112</f>
        <v>5.8298151224642207E-2</v>
      </c>
      <c r="K113">
        <f>ABS((I112+J112)-(I113+J113))</f>
        <v>0.14575299873496822</v>
      </c>
      <c r="L113">
        <f>IF(K112&lt;0.05,1,0)</f>
        <v>0</v>
      </c>
    </row>
    <row r="114" spans="1:12" x14ac:dyDescent="0.2">
      <c r="A114" t="s">
        <v>2558</v>
      </c>
      <c r="B114" t="s">
        <v>1344</v>
      </c>
      <c r="C114">
        <v>0</v>
      </c>
      <c r="D114">
        <v>19603</v>
      </c>
      <c r="E114">
        <v>0</v>
      </c>
      <c r="F114">
        <v>0</v>
      </c>
      <c r="G114">
        <v>1</v>
      </c>
      <c r="H114">
        <f>SUM(D114:E115)</f>
        <v>52626</v>
      </c>
      <c r="I114">
        <f>D114/$H114</f>
        <v>0.37249648462737051</v>
      </c>
      <c r="J114">
        <f>E114/$H114</f>
        <v>0</v>
      </c>
      <c r="K114">
        <f>ABS((I114+J114)-(I115+J115))</f>
        <v>0.25500703074525899</v>
      </c>
      <c r="L114">
        <f>IF(K114&lt;0.05,1,0)</f>
        <v>0</v>
      </c>
    </row>
    <row r="115" spans="1:12" x14ac:dyDescent="0.2">
      <c r="A115" t="s">
        <v>2558</v>
      </c>
      <c r="B115" t="s">
        <v>1144</v>
      </c>
      <c r="C115">
        <v>1</v>
      </c>
      <c r="D115">
        <v>29144</v>
      </c>
      <c r="E115">
        <v>3879</v>
      </c>
      <c r="F115">
        <v>1</v>
      </c>
      <c r="G115">
        <v>0</v>
      </c>
      <c r="H115">
        <f>SUM(D114:E115)</f>
        <v>52626</v>
      </c>
      <c r="I115">
        <f>D115/$H114</f>
        <v>0.5537947022384373</v>
      </c>
      <c r="J115">
        <f>E115/$H114</f>
        <v>7.3708813134192225E-2</v>
      </c>
      <c r="K115">
        <f>ABS((I114+J114)-(I115+J115))</f>
        <v>0.25500703074525899</v>
      </c>
      <c r="L115">
        <f>IF(K114&lt;0.05,1,0)</f>
        <v>0</v>
      </c>
    </row>
    <row r="116" spans="1:12" x14ac:dyDescent="0.2">
      <c r="A116" t="s">
        <v>2560</v>
      </c>
      <c r="B116" t="s">
        <v>1147</v>
      </c>
      <c r="C116">
        <v>1</v>
      </c>
      <c r="D116">
        <v>25435</v>
      </c>
      <c r="E116">
        <v>1999</v>
      </c>
      <c r="F116">
        <v>1</v>
      </c>
      <c r="G116">
        <v>1</v>
      </c>
      <c r="H116">
        <f>SUM(D116:E117)</f>
        <v>47556</v>
      </c>
      <c r="I116">
        <f>D116/$H116</f>
        <v>0.53484313230717473</v>
      </c>
      <c r="J116">
        <f>E116/$H116</f>
        <v>4.2034653881739423E-2</v>
      </c>
      <c r="K116">
        <f>ABS((I116+J116)-(I117+J117))</f>
        <v>0.15375557237782828</v>
      </c>
      <c r="L116">
        <f>IF(K116&lt;0.05,1,0)</f>
        <v>0</v>
      </c>
    </row>
    <row r="117" spans="1:12" x14ac:dyDescent="0.2">
      <c r="A117" t="s">
        <v>2560</v>
      </c>
      <c r="B117" t="s">
        <v>1346</v>
      </c>
      <c r="C117">
        <v>0</v>
      </c>
      <c r="D117">
        <v>20122</v>
      </c>
      <c r="E117">
        <v>0</v>
      </c>
      <c r="F117">
        <v>0</v>
      </c>
      <c r="G117">
        <v>0</v>
      </c>
      <c r="H117">
        <f>SUM(D116:E117)</f>
        <v>47556</v>
      </c>
      <c r="I117">
        <f>D117/$H116</f>
        <v>0.42312221381108589</v>
      </c>
      <c r="J117">
        <f>E117/$H116</f>
        <v>0</v>
      </c>
      <c r="K117">
        <f>ABS((I116+J116)-(I117+J117))</f>
        <v>0.15375557237782828</v>
      </c>
      <c r="L117">
        <f>IF(K116&lt;0.05,1,0)</f>
        <v>0</v>
      </c>
    </row>
    <row r="118" spans="1:12" x14ac:dyDescent="0.2">
      <c r="A118" t="s">
        <v>2500</v>
      </c>
      <c r="B118" t="s">
        <v>1149</v>
      </c>
      <c r="C118">
        <v>0</v>
      </c>
      <c r="D118">
        <v>18523</v>
      </c>
      <c r="E118">
        <v>0</v>
      </c>
      <c r="F118">
        <v>0</v>
      </c>
      <c r="G118">
        <v>1</v>
      </c>
      <c r="H118">
        <f>SUM(D118:E119)</f>
        <v>61942</v>
      </c>
      <c r="I118">
        <f>D118/$H118</f>
        <v>0.29903780956378545</v>
      </c>
      <c r="J118">
        <f>E118/$H118</f>
        <v>0</v>
      </c>
      <c r="K118">
        <f>ABS((I118+J118)-(I119+J119))</f>
        <v>0.4019243808724291</v>
      </c>
      <c r="L118">
        <f>IF(K118&lt;0.05,1,0)</f>
        <v>0</v>
      </c>
    </row>
    <row r="119" spans="1:12" x14ac:dyDescent="0.2">
      <c r="A119" t="s">
        <v>2500</v>
      </c>
      <c r="B119" t="s">
        <v>440</v>
      </c>
      <c r="C119">
        <v>1</v>
      </c>
      <c r="D119">
        <v>37230</v>
      </c>
      <c r="E119">
        <v>6189</v>
      </c>
      <c r="F119">
        <v>1</v>
      </c>
      <c r="G119">
        <v>0</v>
      </c>
      <c r="H119">
        <f>SUM(D118:E119)</f>
        <v>61942</v>
      </c>
      <c r="I119">
        <f>D119/$H118</f>
        <v>0.60104613993736078</v>
      </c>
      <c r="J119">
        <f>E119/$H118</f>
        <v>9.991605049885377E-2</v>
      </c>
      <c r="K119">
        <f>ABS((I118+J118)-(I119+J119))</f>
        <v>0.4019243808724291</v>
      </c>
      <c r="L119">
        <f>IF(K118&lt;0.05,1,0)</f>
        <v>0</v>
      </c>
    </row>
    <row r="120" spans="1:12" x14ac:dyDescent="0.2">
      <c r="A120" t="s">
        <v>2599</v>
      </c>
      <c r="B120" t="s">
        <v>1349</v>
      </c>
      <c r="C120">
        <v>0</v>
      </c>
      <c r="D120">
        <v>21595</v>
      </c>
      <c r="E120">
        <v>0</v>
      </c>
      <c r="F120">
        <v>0</v>
      </c>
      <c r="G120">
        <v>1</v>
      </c>
      <c r="H120">
        <f>SUM(D120:E121)</f>
        <v>55691</v>
      </c>
      <c r="I120">
        <f>D120/$H120</f>
        <v>0.38776462983246845</v>
      </c>
      <c r="J120">
        <f>E120/$H120</f>
        <v>0</v>
      </c>
      <c r="K120">
        <f>ABS((I120+J120)-(I121+J121))</f>
        <v>0.22447074033506315</v>
      </c>
      <c r="L120">
        <f>IF(K120&lt;0.05,1,0)</f>
        <v>0</v>
      </c>
    </row>
    <row r="121" spans="1:12" x14ac:dyDescent="0.2">
      <c r="A121" t="s">
        <v>2599</v>
      </c>
      <c r="B121" t="s">
        <v>702</v>
      </c>
      <c r="C121">
        <v>1</v>
      </c>
      <c r="D121">
        <v>30174</v>
      </c>
      <c r="E121">
        <v>3922</v>
      </c>
      <c r="F121">
        <v>0</v>
      </c>
      <c r="G121">
        <v>0</v>
      </c>
      <c r="H121">
        <f>SUM(D120:E121)</f>
        <v>55691</v>
      </c>
      <c r="I121">
        <f>D121/$H120</f>
        <v>0.54181106462444562</v>
      </c>
      <c r="J121">
        <f>E121/$H120</f>
        <v>7.0424305543085958E-2</v>
      </c>
      <c r="K121">
        <f>ABS((I120+J120)-(I121+J121))</f>
        <v>0.22447074033506315</v>
      </c>
      <c r="L121">
        <f>IF(K120&lt;0.05,1,0)</f>
        <v>0</v>
      </c>
    </row>
    <row r="122" spans="1:12" x14ac:dyDescent="0.2">
      <c r="A122" t="s">
        <v>2657</v>
      </c>
      <c r="B122" t="s">
        <v>1353</v>
      </c>
      <c r="C122">
        <v>0</v>
      </c>
      <c r="D122">
        <v>18632</v>
      </c>
      <c r="E122">
        <v>0</v>
      </c>
      <c r="F122">
        <v>0</v>
      </c>
      <c r="G122">
        <v>1</v>
      </c>
      <c r="H122">
        <f>SUM(D122:E123)</f>
        <v>60017</v>
      </c>
      <c r="I122">
        <f>D122/$H122</f>
        <v>0.3104453738107536</v>
      </c>
      <c r="J122">
        <f>E122/$H122</f>
        <v>0</v>
      </c>
      <c r="K122">
        <f>ABS((I122+J122)-(I123+J123))</f>
        <v>0.37910925237849274</v>
      </c>
      <c r="L122">
        <f>IF(K122&lt;0.05,1,0)</f>
        <v>0</v>
      </c>
    </row>
    <row r="123" spans="1:12" x14ac:dyDescent="0.2">
      <c r="A123" t="s">
        <v>2657</v>
      </c>
      <c r="B123" t="s">
        <v>1354</v>
      </c>
      <c r="C123">
        <v>1</v>
      </c>
      <c r="D123">
        <v>37142</v>
      </c>
      <c r="E123">
        <v>4243</v>
      </c>
      <c r="F123">
        <v>0</v>
      </c>
      <c r="G123">
        <v>0</v>
      </c>
      <c r="H123">
        <f>SUM(D122:E123)</f>
        <v>60017</v>
      </c>
      <c r="I123">
        <f>D123/$H122</f>
        <v>0.61885799023609978</v>
      </c>
      <c r="J123">
        <f>E123/$H122</f>
        <v>7.0696635953146611E-2</v>
      </c>
      <c r="K123">
        <f>ABS((I122+J122)-(I123+J123))</f>
        <v>0.37910925237849274</v>
      </c>
      <c r="L123">
        <f>IF(K122&lt;0.05,1,0)</f>
        <v>0</v>
      </c>
    </row>
    <row r="124" spans="1:12" x14ac:dyDescent="0.2">
      <c r="A124" t="s">
        <v>2652</v>
      </c>
      <c r="B124" t="s">
        <v>831</v>
      </c>
      <c r="C124">
        <v>0</v>
      </c>
      <c r="D124">
        <v>21053</v>
      </c>
      <c r="E124">
        <v>0</v>
      </c>
      <c r="F124">
        <v>0</v>
      </c>
      <c r="G124">
        <v>1</v>
      </c>
      <c r="H124">
        <f>SUM(D124:E125)</f>
        <v>59029</v>
      </c>
      <c r="I124">
        <f>D124/$H124</f>
        <v>0.35665520337461248</v>
      </c>
      <c r="J124">
        <f>E124/$H124</f>
        <v>0</v>
      </c>
      <c r="K124">
        <f>ABS((I124+J124)-(I125+J125))</f>
        <v>0.28668959325077498</v>
      </c>
      <c r="L124">
        <f>IF(K124&lt;0.05,1,0)</f>
        <v>0</v>
      </c>
    </row>
    <row r="125" spans="1:12" x14ac:dyDescent="0.2">
      <c r="A125" t="s">
        <v>2652</v>
      </c>
      <c r="B125" t="s">
        <v>446</v>
      </c>
      <c r="C125">
        <v>1</v>
      </c>
      <c r="D125">
        <v>33791</v>
      </c>
      <c r="E125">
        <v>4185</v>
      </c>
      <c r="F125">
        <v>1</v>
      </c>
      <c r="G125">
        <v>0</v>
      </c>
      <c r="H125">
        <f>SUM(D124:E125)</f>
        <v>59029</v>
      </c>
      <c r="I125">
        <f>D125/$H124</f>
        <v>0.57244744108827861</v>
      </c>
      <c r="J125">
        <f>E125/$H124</f>
        <v>7.089735553710888E-2</v>
      </c>
      <c r="K125">
        <f>ABS((I124+J124)-(I125+J125))</f>
        <v>0.28668959325077498</v>
      </c>
      <c r="L125">
        <f>IF(K124&lt;0.05,1,0)</f>
        <v>0</v>
      </c>
    </row>
    <row r="126" spans="1:12" x14ac:dyDescent="0.2">
      <c r="A126" t="s">
        <v>2641</v>
      </c>
      <c r="B126" t="s">
        <v>1355</v>
      </c>
      <c r="C126">
        <v>1</v>
      </c>
      <c r="D126">
        <v>31979</v>
      </c>
      <c r="E126">
        <v>5694</v>
      </c>
      <c r="F126">
        <v>0</v>
      </c>
      <c r="G126">
        <v>1</v>
      </c>
      <c r="H126">
        <f>SUM(D126:E127)</f>
        <v>54701</v>
      </c>
      <c r="I126">
        <f>D126/$H126</f>
        <v>0.58461454086762576</v>
      </c>
      <c r="J126">
        <f>E126/$H126</f>
        <v>0.10409316100254108</v>
      </c>
      <c r="K126">
        <f>ABS((I126+J126)-(I127+J127))</f>
        <v>0.37741540374033372</v>
      </c>
      <c r="L126">
        <f>IF(K126&lt;0.05,1,0)</f>
        <v>0</v>
      </c>
    </row>
    <row r="127" spans="1:12" x14ac:dyDescent="0.2">
      <c r="A127" t="s">
        <v>2641</v>
      </c>
      <c r="B127" t="s">
        <v>1356</v>
      </c>
      <c r="C127">
        <v>0</v>
      </c>
      <c r="D127">
        <v>15997</v>
      </c>
      <c r="E127">
        <v>1031</v>
      </c>
      <c r="F127">
        <v>0</v>
      </c>
      <c r="G127">
        <v>0</v>
      </c>
      <c r="H127">
        <f>SUM(D126:E127)</f>
        <v>54701</v>
      </c>
      <c r="I127">
        <f>D127/$H126</f>
        <v>0.2924443794446171</v>
      </c>
      <c r="J127">
        <f>E127/$H126</f>
        <v>1.8847918685215993E-2</v>
      </c>
      <c r="K127">
        <f>ABS((I126+J126)-(I127+J127))</f>
        <v>0.37741540374033372</v>
      </c>
      <c r="L127">
        <f>IF(K126&lt;0.05,1,0)</f>
        <v>0</v>
      </c>
    </row>
    <row r="128" spans="1:12" x14ac:dyDescent="0.2">
      <c r="A128" t="s">
        <v>2642</v>
      </c>
      <c r="B128" t="s">
        <v>1358</v>
      </c>
      <c r="C128">
        <v>0</v>
      </c>
      <c r="D128">
        <v>26779</v>
      </c>
      <c r="E128">
        <v>1998</v>
      </c>
      <c r="F128">
        <v>0</v>
      </c>
      <c r="G128">
        <v>1</v>
      </c>
      <c r="H128">
        <f>SUM(D128:E129)</f>
        <v>67269</v>
      </c>
      <c r="I128">
        <f>D128/$H128</f>
        <v>0.39808827245833889</v>
      </c>
      <c r="J128">
        <f>E128/$H128</f>
        <v>2.9701645631717434E-2</v>
      </c>
      <c r="K128">
        <f>ABS((I128+J128)-(I129+J129))</f>
        <v>0.14442016381988726</v>
      </c>
      <c r="L128">
        <f>IF(K128&lt;0.05,1,0)</f>
        <v>0</v>
      </c>
    </row>
    <row r="129" spans="1:12" x14ac:dyDescent="0.2">
      <c r="A129" t="s">
        <v>2642</v>
      </c>
      <c r="B129" t="s">
        <v>1359</v>
      </c>
      <c r="C129">
        <v>1</v>
      </c>
      <c r="D129">
        <v>33136</v>
      </c>
      <c r="E129">
        <v>5356</v>
      </c>
      <c r="F129">
        <v>0</v>
      </c>
      <c r="G129">
        <v>0</v>
      </c>
      <c r="H129">
        <f>SUM(D128:E129)</f>
        <v>67269</v>
      </c>
      <c r="I129">
        <f>D129/$H128</f>
        <v>0.49258945428057499</v>
      </c>
      <c r="J129">
        <f>E129/$H128</f>
        <v>7.9620627629368654E-2</v>
      </c>
      <c r="K129">
        <f>ABS((I128+J128)-(I129+J129))</f>
        <v>0.14442016381988726</v>
      </c>
      <c r="L129">
        <f>IF(K128&lt;0.05,1,0)</f>
        <v>0</v>
      </c>
    </row>
    <row r="130" spans="1:12" x14ac:dyDescent="0.2">
      <c r="A130" t="s">
        <v>2502</v>
      </c>
      <c r="B130" t="s">
        <v>451</v>
      </c>
      <c r="C130">
        <v>1</v>
      </c>
      <c r="D130">
        <v>39101</v>
      </c>
      <c r="E130">
        <v>3118</v>
      </c>
      <c r="F130">
        <v>1</v>
      </c>
      <c r="G130">
        <v>1</v>
      </c>
      <c r="H130">
        <f>SUM(D130:E131)</f>
        <v>77369</v>
      </c>
      <c r="I130">
        <f>D130/$H130</f>
        <v>0.50538329305018803</v>
      </c>
      <c r="J130">
        <f>E130/$H130</f>
        <v>4.0300378704649149E-2</v>
      </c>
      <c r="K130">
        <f>ABS((I130+J130)-(I131+J131))</f>
        <v>9.1367343509674404E-2</v>
      </c>
      <c r="L130">
        <f>IF(K130&lt;0.05,1,0)</f>
        <v>0</v>
      </c>
    </row>
    <row r="131" spans="1:12" x14ac:dyDescent="0.2">
      <c r="A131" t="s">
        <v>2502</v>
      </c>
      <c r="B131" t="s">
        <v>1360</v>
      </c>
      <c r="C131">
        <v>0</v>
      </c>
      <c r="D131">
        <v>29642</v>
      </c>
      <c r="E131">
        <v>5508</v>
      </c>
      <c r="F131">
        <v>0</v>
      </c>
      <c r="G131">
        <v>0</v>
      </c>
      <c r="H131">
        <f>SUM(D130:E131)</f>
        <v>77369</v>
      </c>
      <c r="I131">
        <f>D131/$H130</f>
        <v>0.38312502423451256</v>
      </c>
      <c r="J131">
        <f>E131/$H130</f>
        <v>7.1191304010650255E-2</v>
      </c>
      <c r="K131">
        <f>ABS((I130+J130)-(I131+J131))</f>
        <v>9.1367343509674404E-2</v>
      </c>
      <c r="L131">
        <f>IF(K130&lt;0.05,1,0)</f>
        <v>0</v>
      </c>
    </row>
    <row r="132" spans="1:12" x14ac:dyDescent="0.2">
      <c r="A132" t="s">
        <v>2612</v>
      </c>
      <c r="B132" t="s">
        <v>941</v>
      </c>
      <c r="C132">
        <v>1</v>
      </c>
      <c r="D132">
        <v>33575</v>
      </c>
      <c r="E132">
        <v>3335</v>
      </c>
      <c r="F132">
        <v>1</v>
      </c>
      <c r="G132">
        <v>1</v>
      </c>
      <c r="H132">
        <f>SUM(D132:E133)</f>
        <v>56733</v>
      </c>
      <c r="I132">
        <f>D132/$H132</f>
        <v>0.59180723741032559</v>
      </c>
      <c r="J132">
        <f>E132/$H132</f>
        <v>5.8784129166446333E-2</v>
      </c>
      <c r="K132">
        <f>ABS((I132+J132)-(I133+J133))</f>
        <v>0.30118273315354388</v>
      </c>
      <c r="L132">
        <f>IF(K132&lt;0.05,1,0)</f>
        <v>0</v>
      </c>
    </row>
    <row r="133" spans="1:12" x14ac:dyDescent="0.2">
      <c r="A133" t="s">
        <v>2612</v>
      </c>
      <c r="B133" t="s">
        <v>637</v>
      </c>
      <c r="C133">
        <v>0</v>
      </c>
      <c r="D133">
        <v>16542</v>
      </c>
      <c r="E133">
        <v>3281</v>
      </c>
      <c r="F133">
        <v>0</v>
      </c>
      <c r="G133">
        <v>0</v>
      </c>
      <c r="H133">
        <f>SUM(D132:E133)</f>
        <v>56733</v>
      </c>
      <c r="I133">
        <f>D133/$H132</f>
        <v>0.29157633123578869</v>
      </c>
      <c r="J133">
        <f>E133/$H132</f>
        <v>5.7832302187439406E-2</v>
      </c>
      <c r="K133">
        <f>ABS((I132+J132)-(I133+J133))</f>
        <v>0.30118273315354388</v>
      </c>
      <c r="L133">
        <f>IF(K132&lt;0.05,1,0)</f>
        <v>0</v>
      </c>
    </row>
    <row r="134" spans="1:12" x14ac:dyDescent="0.2">
      <c r="A134" t="s">
        <v>2643</v>
      </c>
      <c r="B134" t="s">
        <v>453</v>
      </c>
      <c r="C134">
        <v>1</v>
      </c>
      <c r="D134">
        <v>32500</v>
      </c>
      <c r="E134">
        <v>1707</v>
      </c>
      <c r="F134">
        <v>1</v>
      </c>
      <c r="G134">
        <v>1</v>
      </c>
      <c r="H134">
        <f>SUM(D134:E135)</f>
        <v>47813</v>
      </c>
      <c r="I134">
        <f>D134/$H134</f>
        <v>0.67973145378871858</v>
      </c>
      <c r="J134">
        <f>E134/$H134</f>
        <v>3.5701587434379768E-2</v>
      </c>
      <c r="K134">
        <f>ABS((I134+J134)-(I135+J135))</f>
        <v>0.43086608244619667</v>
      </c>
      <c r="L134">
        <f>IF(K134&lt;0.05,1,0)</f>
        <v>0</v>
      </c>
    </row>
    <row r="135" spans="1:12" x14ac:dyDescent="0.2">
      <c r="A135" t="s">
        <v>2643</v>
      </c>
      <c r="B135" t="s">
        <v>1208</v>
      </c>
      <c r="C135">
        <v>0</v>
      </c>
      <c r="D135">
        <v>11406</v>
      </c>
      <c r="E135">
        <v>2200</v>
      </c>
      <c r="F135">
        <v>0</v>
      </c>
      <c r="G135">
        <v>0</v>
      </c>
      <c r="H135">
        <f>SUM(D134:E135)</f>
        <v>47813</v>
      </c>
      <c r="I135">
        <f>D135/$H134</f>
        <v>0.23855436805889613</v>
      </c>
      <c r="J135">
        <f>E135/$H134</f>
        <v>4.6012590718005564E-2</v>
      </c>
      <c r="K135">
        <f>ABS((I134+J134)-(I135+J135))</f>
        <v>0.43086608244619667</v>
      </c>
      <c r="L135">
        <f>IF(K134&lt;0.05,1,0)</f>
        <v>0</v>
      </c>
    </row>
    <row r="136" spans="1:12" x14ac:dyDescent="0.2">
      <c r="A136" t="s">
        <v>2656</v>
      </c>
      <c r="B136" t="s">
        <v>1154</v>
      </c>
      <c r="C136">
        <v>0</v>
      </c>
      <c r="D136">
        <v>18084</v>
      </c>
      <c r="E136">
        <v>142</v>
      </c>
      <c r="F136">
        <v>0</v>
      </c>
      <c r="G136">
        <v>1</v>
      </c>
      <c r="H136">
        <f>SUM(D136:E137)</f>
        <v>58844</v>
      </c>
      <c r="I136">
        <f>D136/$H136</f>
        <v>0.30732105227380874</v>
      </c>
      <c r="J136">
        <f>E136/$H136</f>
        <v>2.4131602202433554E-3</v>
      </c>
      <c r="K136">
        <f>ABS((I136+J136)-(I137+J137))</f>
        <v>0.38053157501189583</v>
      </c>
      <c r="L136">
        <f>IF(K136&lt;0.05,1,0)</f>
        <v>0</v>
      </c>
    </row>
    <row r="137" spans="1:12" x14ac:dyDescent="0.2">
      <c r="A137" t="s">
        <v>2656</v>
      </c>
      <c r="B137" t="s">
        <v>1155</v>
      </c>
      <c r="C137">
        <v>1</v>
      </c>
      <c r="D137">
        <v>34318</v>
      </c>
      <c r="E137">
        <v>6300</v>
      </c>
      <c r="F137">
        <v>1</v>
      </c>
      <c r="G137">
        <v>0</v>
      </c>
      <c r="H137">
        <f>SUM(D136:E137)</f>
        <v>58844</v>
      </c>
      <c r="I137">
        <f>D137/$H136</f>
        <v>0.5832030453402216</v>
      </c>
      <c r="J137">
        <f>E137/$H136</f>
        <v>0.10706274216572632</v>
      </c>
      <c r="K137">
        <f>ABS((I136+J136)-(I137+J137))</f>
        <v>0.38053157501189583</v>
      </c>
      <c r="L137">
        <f>IF(K136&lt;0.05,1,0)</f>
        <v>0</v>
      </c>
    </row>
    <row r="138" spans="1:12" x14ac:dyDescent="0.2">
      <c r="A138" t="s">
        <v>2658</v>
      </c>
      <c r="B138" t="s">
        <v>256</v>
      </c>
      <c r="C138">
        <v>0</v>
      </c>
      <c r="D138">
        <v>27817</v>
      </c>
      <c r="E138">
        <v>0</v>
      </c>
      <c r="F138">
        <v>0</v>
      </c>
      <c r="G138">
        <v>1</v>
      </c>
      <c r="H138">
        <f>SUM(D138:E139)</f>
        <v>64964</v>
      </c>
      <c r="I138">
        <f>D138/$H138</f>
        <v>0.42819099809125055</v>
      </c>
      <c r="J138">
        <f>E138/$H138</f>
        <v>0</v>
      </c>
      <c r="K138">
        <f>ABS((I138+J138)-(I139+J139))</f>
        <v>0.14361800381749884</v>
      </c>
      <c r="L138">
        <f>IF(K138&lt;0.05,1,0)</f>
        <v>0</v>
      </c>
    </row>
    <row r="139" spans="1:12" x14ac:dyDescent="0.2">
      <c r="A139" t="s">
        <v>2658</v>
      </c>
      <c r="B139" t="s">
        <v>1362</v>
      </c>
      <c r="C139">
        <v>1</v>
      </c>
      <c r="D139">
        <v>32486</v>
      </c>
      <c r="E139">
        <v>4661</v>
      </c>
      <c r="F139">
        <v>0</v>
      </c>
      <c r="G139">
        <v>0</v>
      </c>
      <c r="H139">
        <f>SUM(D138:E139)</f>
        <v>64964</v>
      </c>
      <c r="I139">
        <f>D139/$H138</f>
        <v>0.50006157256326578</v>
      </c>
      <c r="J139">
        <f>E139/$H138</f>
        <v>7.1747429345483657E-2</v>
      </c>
      <c r="K139">
        <f>ABS((I138+J138)-(I139+J139))</f>
        <v>0.14361800381749884</v>
      </c>
      <c r="L139">
        <f>IF(K138&lt;0.05,1,0)</f>
        <v>0</v>
      </c>
    </row>
    <row r="140" spans="1:12" x14ac:dyDescent="0.2">
      <c r="A140" t="s">
        <v>2562</v>
      </c>
      <c r="B140" t="s">
        <v>1365</v>
      </c>
      <c r="C140">
        <v>0</v>
      </c>
      <c r="D140">
        <v>24013</v>
      </c>
      <c r="E140">
        <v>1817</v>
      </c>
      <c r="F140">
        <v>0</v>
      </c>
      <c r="G140">
        <v>1</v>
      </c>
      <c r="H140">
        <f>SUM(D140:E141)</f>
        <v>67590</v>
      </c>
      <c r="I140">
        <f>D140/$H140</f>
        <v>0.35527444888297083</v>
      </c>
      <c r="J140">
        <f>E140/$H140</f>
        <v>2.6882674951915965E-2</v>
      </c>
      <c r="K140">
        <f>ABS((I140+J140)-(I141+J141))</f>
        <v>0.23568575233022632</v>
      </c>
      <c r="L140">
        <f>IF(K140&lt;0.05,1,0)</f>
        <v>0</v>
      </c>
    </row>
    <row r="141" spans="1:12" x14ac:dyDescent="0.2">
      <c r="A141" t="s">
        <v>2562</v>
      </c>
      <c r="B141" t="s">
        <v>1157</v>
      </c>
      <c r="C141">
        <v>1</v>
      </c>
      <c r="D141">
        <v>35676</v>
      </c>
      <c r="E141">
        <v>6084</v>
      </c>
      <c r="F141">
        <v>1</v>
      </c>
      <c r="G141">
        <v>0</v>
      </c>
      <c r="H141">
        <f>SUM(D140:E141)</f>
        <v>67590</v>
      </c>
      <c r="I141">
        <f>D141/$H140</f>
        <v>0.52782956058588548</v>
      </c>
      <c r="J141">
        <f>E141/$H140</f>
        <v>9.001331557922769E-2</v>
      </c>
      <c r="K141">
        <f>ABS((I140+J140)-(I141+J141))</f>
        <v>0.23568575233022632</v>
      </c>
      <c r="L141">
        <f>IF(K140&lt;0.05,1,0)</f>
        <v>0</v>
      </c>
    </row>
    <row r="142" spans="1:12" x14ac:dyDescent="0.2">
      <c r="A142" t="s">
        <v>2563</v>
      </c>
      <c r="B142" t="s">
        <v>1366</v>
      </c>
      <c r="C142">
        <v>0</v>
      </c>
      <c r="D142">
        <v>25924</v>
      </c>
      <c r="E142">
        <v>0</v>
      </c>
      <c r="F142">
        <v>0</v>
      </c>
      <c r="G142">
        <v>1</v>
      </c>
      <c r="H142">
        <f>SUM(D142:E143)</f>
        <v>64861</v>
      </c>
      <c r="I142">
        <f>D142/$H142</f>
        <v>0.39968548125992509</v>
      </c>
      <c r="J142">
        <f>E142/$H142</f>
        <v>0</v>
      </c>
      <c r="K142">
        <f>ABS((I142+J142)-(I143+J143))</f>
        <v>0.20062903748014982</v>
      </c>
      <c r="L142">
        <f>IF(K142&lt;0.05,1,0)</f>
        <v>0</v>
      </c>
    </row>
    <row r="143" spans="1:12" x14ac:dyDescent="0.2">
      <c r="A143" t="s">
        <v>2563</v>
      </c>
      <c r="B143" t="s">
        <v>1367</v>
      </c>
      <c r="C143">
        <v>1</v>
      </c>
      <c r="D143">
        <v>32245</v>
      </c>
      <c r="E143">
        <v>6692</v>
      </c>
      <c r="F143">
        <v>0</v>
      </c>
      <c r="G143">
        <v>0</v>
      </c>
      <c r="H143">
        <f>SUM(D142:E143)</f>
        <v>64861</v>
      </c>
      <c r="I143">
        <f>D143/$H142</f>
        <v>0.49714003792725986</v>
      </c>
      <c r="J143">
        <f>E143/$H142</f>
        <v>0.10317448081281509</v>
      </c>
      <c r="K143">
        <f>ABS((I142+J142)-(I143+J143))</f>
        <v>0.20062903748014982</v>
      </c>
      <c r="L143">
        <f>IF(K142&lt;0.05,1,0)</f>
        <v>0</v>
      </c>
    </row>
    <row r="144" spans="1:12" x14ac:dyDescent="0.2">
      <c r="A144" t="s">
        <v>2581</v>
      </c>
      <c r="B144" t="s">
        <v>1021</v>
      </c>
      <c r="C144">
        <v>1</v>
      </c>
      <c r="D144">
        <v>38570</v>
      </c>
      <c r="E144">
        <v>2994</v>
      </c>
      <c r="F144">
        <v>0</v>
      </c>
      <c r="G144">
        <v>1</v>
      </c>
      <c r="H144">
        <f>SUM(D144:E145)</f>
        <v>82397</v>
      </c>
      <c r="I144">
        <f>D144/$H144</f>
        <v>0.46809956673179848</v>
      </c>
      <c r="J144">
        <f>E144/$H144</f>
        <v>3.6336274378921563E-2</v>
      </c>
      <c r="K144">
        <f>ABS((I144+J144)-(I145+J145))</f>
        <v>8.8716822214400803E-3</v>
      </c>
      <c r="L144">
        <f>IF(K144&lt;0.05,1,0)</f>
        <v>1</v>
      </c>
    </row>
    <row r="145" spans="1:12" x14ac:dyDescent="0.2">
      <c r="A145" t="s">
        <v>2581</v>
      </c>
      <c r="B145" t="s">
        <v>462</v>
      </c>
      <c r="C145">
        <v>0</v>
      </c>
      <c r="D145">
        <v>34213</v>
      </c>
      <c r="E145">
        <v>6620</v>
      </c>
      <c r="F145">
        <v>0</v>
      </c>
      <c r="G145">
        <v>0</v>
      </c>
      <c r="H145">
        <f>SUM(D144:E145)</f>
        <v>82397</v>
      </c>
      <c r="I145">
        <f>D145/$H144</f>
        <v>0.41522142796461037</v>
      </c>
      <c r="J145">
        <f>E145/$H144</f>
        <v>8.0342730924669592E-2</v>
      </c>
      <c r="K145">
        <f>ABS((I144+J144)-(I145+J145))</f>
        <v>8.8716822214400803E-3</v>
      </c>
      <c r="L145">
        <f>IF(K144&lt;0.05,1,0)</f>
        <v>1</v>
      </c>
    </row>
    <row r="146" spans="1:12" x14ac:dyDescent="0.2">
      <c r="A146" t="s">
        <v>2565</v>
      </c>
      <c r="B146" t="s">
        <v>468</v>
      </c>
      <c r="C146">
        <v>1</v>
      </c>
      <c r="D146">
        <v>33107</v>
      </c>
      <c r="E146">
        <v>4244</v>
      </c>
      <c r="F146">
        <v>1</v>
      </c>
      <c r="G146">
        <v>1</v>
      </c>
      <c r="H146">
        <f>SUM(D146:E147)</f>
        <v>57268</v>
      </c>
      <c r="I146">
        <f>D146/$H146</f>
        <v>0.57810644688132984</v>
      </c>
      <c r="J146">
        <f>E146/$H146</f>
        <v>7.4107704127959764E-2</v>
      </c>
      <c r="K146">
        <f>ABS((I146+J146)-(I147+J147))</f>
        <v>0.30442830201857929</v>
      </c>
      <c r="L146">
        <f>IF(K146&lt;0.05,1,0)</f>
        <v>0</v>
      </c>
    </row>
    <row r="147" spans="1:12" x14ac:dyDescent="0.2">
      <c r="A147" t="s">
        <v>2565</v>
      </c>
      <c r="B147" t="s">
        <v>1374</v>
      </c>
      <c r="C147">
        <v>0</v>
      </c>
      <c r="D147">
        <v>16104</v>
      </c>
      <c r="E147">
        <v>3813</v>
      </c>
      <c r="F147">
        <v>0</v>
      </c>
      <c r="G147">
        <v>0</v>
      </c>
      <c r="H147">
        <f>SUM(D146:E147)</f>
        <v>57268</v>
      </c>
      <c r="I147">
        <f>D147/$H146</f>
        <v>0.28120416288328559</v>
      </c>
      <c r="J147">
        <f>E147/$H146</f>
        <v>6.6581686107424737E-2</v>
      </c>
      <c r="K147">
        <f>ABS((I146+J146)-(I147+J147))</f>
        <v>0.30442830201857929</v>
      </c>
      <c r="L147">
        <f>IF(K146&lt;0.05,1,0)</f>
        <v>0</v>
      </c>
    </row>
    <row r="148" spans="1:12" x14ac:dyDescent="0.2">
      <c r="A148" t="s">
        <v>2600</v>
      </c>
      <c r="B148" t="s">
        <v>1376</v>
      </c>
      <c r="C148">
        <v>1</v>
      </c>
      <c r="D148">
        <v>31378</v>
      </c>
      <c r="E148">
        <v>4238</v>
      </c>
      <c r="F148">
        <v>0</v>
      </c>
      <c r="G148">
        <v>1</v>
      </c>
      <c r="H148">
        <f>SUM(D148:E149)</f>
        <v>60209</v>
      </c>
      <c r="I148">
        <f>D148/$H148</f>
        <v>0.52115132289192645</v>
      </c>
      <c r="J148">
        <f>E148/$H148</f>
        <v>7.0388147951302965E-2</v>
      </c>
      <c r="K148">
        <f>ABS((I148+J148)-(I149+J149))</f>
        <v>0.18307894168645883</v>
      </c>
      <c r="L148">
        <f>IF(K148&lt;0.05,1,0)</f>
        <v>0</v>
      </c>
    </row>
    <row r="149" spans="1:12" x14ac:dyDescent="0.2">
      <c r="A149" t="s">
        <v>2600</v>
      </c>
      <c r="B149" t="s">
        <v>1377</v>
      </c>
      <c r="C149">
        <v>0</v>
      </c>
      <c r="D149">
        <v>21005</v>
      </c>
      <c r="E149">
        <v>3588</v>
      </c>
      <c r="F149">
        <v>0</v>
      </c>
      <c r="G149">
        <v>0</v>
      </c>
      <c r="H149">
        <f>SUM(D148:E149)</f>
        <v>60209</v>
      </c>
      <c r="I149">
        <f>D149/$H148</f>
        <v>0.34886810941885765</v>
      </c>
      <c r="J149">
        <f>E149/$H148</f>
        <v>5.959241973791294E-2</v>
      </c>
      <c r="K149">
        <f>ABS((I148+J148)-(I149+J149))</f>
        <v>0.18307894168645883</v>
      </c>
      <c r="L149">
        <f>IF(K148&lt;0.05,1,0)</f>
        <v>0</v>
      </c>
    </row>
    <row r="150" spans="1:12" x14ac:dyDescent="0.2">
      <c r="A150" t="s">
        <v>2505</v>
      </c>
      <c r="B150" t="s">
        <v>459</v>
      </c>
      <c r="C150">
        <v>1</v>
      </c>
      <c r="D150">
        <v>32296</v>
      </c>
      <c r="E150">
        <v>4462</v>
      </c>
      <c r="F150">
        <v>1</v>
      </c>
      <c r="G150">
        <v>1</v>
      </c>
      <c r="H150">
        <f>SUM(D150:E151)</f>
        <v>65556</v>
      </c>
      <c r="I150">
        <f>D150/$H150</f>
        <v>0.49264750747452557</v>
      </c>
      <c r="J150">
        <f>E150/$H150</f>
        <v>6.8063945329184208E-2</v>
      </c>
      <c r="K150">
        <f>ABS((I150+J150)-(I151+J151))</f>
        <v>0.12142290560741958</v>
      </c>
      <c r="L150">
        <f>IF(K150&lt;0.05,1,0)</f>
        <v>0</v>
      </c>
    </row>
    <row r="151" spans="1:12" x14ac:dyDescent="0.2">
      <c r="A151" t="s">
        <v>2505</v>
      </c>
      <c r="B151" t="s">
        <v>1380</v>
      </c>
      <c r="C151">
        <v>0</v>
      </c>
      <c r="D151">
        <v>24081</v>
      </c>
      <c r="E151">
        <v>4717</v>
      </c>
      <c r="F151">
        <v>0</v>
      </c>
      <c r="G151">
        <v>0</v>
      </c>
      <c r="H151">
        <f>SUM(D150:E151)</f>
        <v>65556</v>
      </c>
      <c r="I151">
        <f>D151/$H150</f>
        <v>0.3673347977301849</v>
      </c>
      <c r="J151">
        <f>E151/$H150</f>
        <v>7.1953749466105318E-2</v>
      </c>
      <c r="K151">
        <f>ABS((I150+J150)-(I151+J151))</f>
        <v>0.12142290560741958</v>
      </c>
      <c r="L151">
        <f>IF(K150&lt;0.05,1,0)</f>
        <v>0</v>
      </c>
    </row>
    <row r="152" spans="1:12" x14ac:dyDescent="0.2">
      <c r="A152" t="s">
        <v>2601</v>
      </c>
      <c r="B152" t="s">
        <v>1382</v>
      </c>
      <c r="C152">
        <v>1</v>
      </c>
      <c r="D152">
        <v>31187</v>
      </c>
      <c r="E152">
        <v>4022</v>
      </c>
      <c r="F152">
        <v>0</v>
      </c>
      <c r="G152">
        <v>1</v>
      </c>
      <c r="H152">
        <f>SUM(D152:E153)</f>
        <v>70104</v>
      </c>
      <c r="I152">
        <f>D152/$H152</f>
        <v>0.44486762524249684</v>
      </c>
      <c r="J152">
        <f>E152/$H152</f>
        <v>5.7371904598881661E-2</v>
      </c>
      <c r="K152">
        <f>ABS((I152+J152)-(I153+J153))</f>
        <v>4.4790596827570806E-3</v>
      </c>
      <c r="L152">
        <f>IF(K152&lt;0.05,1,0)</f>
        <v>1</v>
      </c>
    </row>
    <row r="153" spans="1:12" x14ac:dyDescent="0.2">
      <c r="A153" t="s">
        <v>2601</v>
      </c>
      <c r="B153" t="s">
        <v>1383</v>
      </c>
      <c r="C153">
        <v>0</v>
      </c>
      <c r="D153">
        <v>29968</v>
      </c>
      <c r="E153">
        <v>4927</v>
      </c>
      <c r="F153">
        <v>0</v>
      </c>
      <c r="G153">
        <v>0</v>
      </c>
      <c r="H153">
        <f>SUM(D152:E153)</f>
        <v>70104</v>
      </c>
      <c r="I153">
        <f>D153/$H152</f>
        <v>0.4274791737989273</v>
      </c>
      <c r="J153">
        <f>E153/$H152</f>
        <v>7.028129635969417E-2</v>
      </c>
      <c r="K153">
        <f>ABS((I152+J152)-(I153+J153))</f>
        <v>4.4790596827570806E-3</v>
      </c>
      <c r="L153">
        <f>IF(K152&lt;0.05,1,0)</f>
        <v>1</v>
      </c>
    </row>
    <row r="154" spans="1:12" x14ac:dyDescent="0.2">
      <c r="A154" t="s">
        <v>2566</v>
      </c>
      <c r="B154" t="s">
        <v>1170</v>
      </c>
      <c r="C154">
        <v>1</v>
      </c>
      <c r="D154">
        <v>35391</v>
      </c>
      <c r="E154">
        <v>2700</v>
      </c>
      <c r="F154">
        <v>1</v>
      </c>
      <c r="G154">
        <v>1</v>
      </c>
      <c r="H154">
        <f>SUM(D154:E155)</f>
        <v>68238</v>
      </c>
      <c r="I154">
        <f>D154/$H154</f>
        <v>0.51864064011254729</v>
      </c>
      <c r="J154">
        <f>E154/$H154</f>
        <v>3.9567396465312585E-2</v>
      </c>
      <c r="K154">
        <f>ABS((I154+J154)-(I155+J155))</f>
        <v>0.11641607315571972</v>
      </c>
      <c r="L154">
        <f>IF(K154&lt;0.05,1,0)</f>
        <v>0</v>
      </c>
    </row>
    <row r="155" spans="1:12" x14ac:dyDescent="0.2">
      <c r="A155" t="s">
        <v>2566</v>
      </c>
      <c r="B155" t="s">
        <v>1385</v>
      </c>
      <c r="C155">
        <v>0</v>
      </c>
      <c r="D155">
        <v>24888</v>
      </c>
      <c r="E155">
        <v>5259</v>
      </c>
      <c r="F155">
        <v>0</v>
      </c>
      <c r="G155">
        <v>0</v>
      </c>
      <c r="H155">
        <f>SUM(D154:E155)</f>
        <v>68238</v>
      </c>
      <c r="I155">
        <f>D155/$H154</f>
        <v>0.36472346786248133</v>
      </c>
      <c r="J155">
        <f>E155/$H154</f>
        <v>7.7068495559658848E-2</v>
      </c>
      <c r="K155">
        <f>ABS((I154+J154)-(I155+J155))</f>
        <v>0.11641607315571972</v>
      </c>
      <c r="L155">
        <f>IF(K154&lt;0.05,1,0)</f>
        <v>0</v>
      </c>
    </row>
    <row r="156" spans="1:12" x14ac:dyDescent="0.2">
      <c r="A156" t="s">
        <v>2506</v>
      </c>
      <c r="B156" t="s">
        <v>1387</v>
      </c>
      <c r="C156">
        <v>0</v>
      </c>
      <c r="D156">
        <v>14004</v>
      </c>
      <c r="E156">
        <v>0</v>
      </c>
      <c r="F156">
        <v>0</v>
      </c>
      <c r="G156">
        <v>1</v>
      </c>
      <c r="H156">
        <f>SUM(D156:E157)</f>
        <v>53968</v>
      </c>
      <c r="I156">
        <f>D156/$H156</f>
        <v>0.25948710346872222</v>
      </c>
      <c r="J156">
        <f>E156/$H156</f>
        <v>0</v>
      </c>
      <c r="K156">
        <f>ABS((I156+J156)-(I157+J157))</f>
        <v>0.48102579306255561</v>
      </c>
      <c r="L156">
        <f>IF(K156&lt;0.05,1,0)</f>
        <v>0</v>
      </c>
    </row>
    <row r="157" spans="1:12" x14ac:dyDescent="0.2">
      <c r="A157" t="s">
        <v>2506</v>
      </c>
      <c r="B157" t="s">
        <v>491</v>
      </c>
      <c r="C157">
        <v>1</v>
      </c>
      <c r="D157">
        <v>35509</v>
      </c>
      <c r="E157">
        <v>4455</v>
      </c>
      <c r="F157">
        <v>1</v>
      </c>
      <c r="G157">
        <v>0</v>
      </c>
      <c r="H157">
        <f>SUM(D156:E157)</f>
        <v>53968</v>
      </c>
      <c r="I157">
        <f>D157/$H156</f>
        <v>0.65796397865401723</v>
      </c>
      <c r="J157">
        <f>E157/$H156</f>
        <v>8.2548917877260597E-2</v>
      </c>
      <c r="K157">
        <f>ABS((I156+J156)-(I157+J157))</f>
        <v>0.48102579306255561</v>
      </c>
      <c r="L157">
        <f>IF(K156&lt;0.05,1,0)</f>
        <v>0</v>
      </c>
    </row>
    <row r="158" spans="1:12" x14ac:dyDescent="0.2">
      <c r="A158" t="s">
        <v>2613</v>
      </c>
      <c r="B158" t="s">
        <v>102</v>
      </c>
      <c r="C158">
        <v>1</v>
      </c>
      <c r="D158">
        <v>33144</v>
      </c>
      <c r="E158">
        <v>5467</v>
      </c>
      <c r="F158">
        <v>0</v>
      </c>
      <c r="G158">
        <v>1</v>
      </c>
      <c r="H158">
        <f>SUM(D158:E159)</f>
        <v>58533</v>
      </c>
      <c r="I158">
        <f>D158/$H158</f>
        <v>0.56624468248680226</v>
      </c>
      <c r="J158">
        <f>E158/$H158</f>
        <v>9.3400304101959583E-2</v>
      </c>
      <c r="K158">
        <f>ABS((I158+J158)-(I159+J159))</f>
        <v>0.31928997317752372</v>
      </c>
      <c r="L158">
        <f>IF(K158&lt;0.05,1,0)</f>
        <v>0</v>
      </c>
    </row>
    <row r="159" spans="1:12" x14ac:dyDescent="0.2">
      <c r="A159" t="s">
        <v>2613</v>
      </c>
      <c r="B159" t="s">
        <v>1173</v>
      </c>
      <c r="C159">
        <v>0</v>
      </c>
      <c r="D159">
        <v>19922</v>
      </c>
      <c r="E159">
        <v>0</v>
      </c>
      <c r="F159">
        <v>0</v>
      </c>
      <c r="G159">
        <v>0</v>
      </c>
      <c r="H159">
        <f>SUM(D158:E159)</f>
        <v>58533</v>
      </c>
      <c r="I159">
        <f>D159/$H158</f>
        <v>0.34035501341123808</v>
      </c>
      <c r="J159">
        <f>E159/$H158</f>
        <v>0</v>
      </c>
      <c r="K159">
        <f>ABS((I158+J158)-(I159+J159))</f>
        <v>0.31928997317752372</v>
      </c>
      <c r="L159">
        <f>IF(K158&lt;0.05,1,0)</f>
        <v>0</v>
      </c>
    </row>
    <row r="160" spans="1:12" x14ac:dyDescent="0.2">
      <c r="A160" t="s">
        <v>2602</v>
      </c>
      <c r="B160" t="s">
        <v>1388</v>
      </c>
      <c r="C160">
        <v>0</v>
      </c>
      <c r="D160">
        <v>17845</v>
      </c>
      <c r="E160">
        <v>0</v>
      </c>
      <c r="F160">
        <v>0</v>
      </c>
      <c r="G160">
        <v>1</v>
      </c>
      <c r="H160">
        <f>SUM(D160:E161)</f>
        <v>57438</v>
      </c>
      <c r="I160">
        <f>D160/$H160</f>
        <v>0.31068282321807861</v>
      </c>
      <c r="J160">
        <f>E160/$H160</f>
        <v>0</v>
      </c>
      <c r="K160">
        <f>ABS((I160+J160)-(I161+J161))</f>
        <v>0.37863435356384278</v>
      </c>
      <c r="L160">
        <f>IF(K160&lt;0.05,1,0)</f>
        <v>0</v>
      </c>
    </row>
    <row r="161" spans="1:12" x14ac:dyDescent="0.2">
      <c r="A161" t="s">
        <v>2602</v>
      </c>
      <c r="B161" t="s">
        <v>495</v>
      </c>
      <c r="C161">
        <v>1</v>
      </c>
      <c r="D161">
        <v>33746</v>
      </c>
      <c r="E161">
        <v>5847</v>
      </c>
      <c r="F161">
        <v>1</v>
      </c>
      <c r="G161">
        <v>0</v>
      </c>
      <c r="H161">
        <f>SUM(D160:E161)</f>
        <v>57438</v>
      </c>
      <c r="I161">
        <f>D161/$H160</f>
        <v>0.5875204568404192</v>
      </c>
      <c r="J161">
        <f>E161/$H160</f>
        <v>0.10179671994150215</v>
      </c>
      <c r="K161">
        <f>ABS((I160+J160)-(I161+J161))</f>
        <v>0.37863435356384278</v>
      </c>
      <c r="L161">
        <f>IF(K160&lt;0.05,1,0)</f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AF7E-D2D8-0040-BAAF-589768531B09}">
  <sheetPr>
    <tabColor rgb="FFFFFF00"/>
  </sheetPr>
  <dimension ref="A1"/>
  <sheetViews>
    <sheetView workbookViewId="0">
      <selection activeCell="Q40" sqref="Q40"/>
    </sheetView>
  </sheetViews>
  <sheetFormatPr baseColWidth="10" defaultRowHeight="16" x14ac:dyDescent="0.2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840B-0A7F-7142-9397-EAE110ED8D20}">
  <sheetPr>
    <tabColor rgb="FFFFFF00"/>
  </sheetPr>
  <dimension ref="A1:O253"/>
  <sheetViews>
    <sheetView workbookViewId="0">
      <selection activeCell="Q40" sqref="Q40"/>
    </sheetView>
  </sheetViews>
  <sheetFormatPr baseColWidth="10" defaultRowHeight="16" x14ac:dyDescent="0.2"/>
  <cols>
    <col min="1" max="1" width="5.1640625" bestFit="1" customWidth="1"/>
    <col min="2" max="2" width="4.33203125" bestFit="1" customWidth="1"/>
    <col min="3" max="3" width="17" bestFit="1" customWidth="1"/>
    <col min="4" max="4" width="8" bestFit="1" customWidth="1"/>
    <col min="5" max="6" width="8.1640625" bestFit="1" customWidth="1"/>
    <col min="7" max="7" width="6.1640625" bestFit="1" customWidth="1"/>
    <col min="8" max="8" width="8.5" bestFit="1" customWidth="1"/>
    <col min="10" max="11" width="12.1640625" bestFit="1" customWidth="1"/>
    <col min="12" max="12" width="12.83203125" bestFit="1" customWidth="1"/>
    <col min="13" max="13" width="5.5" bestFit="1" customWidth="1"/>
    <col min="14" max="14" width="17.5" bestFit="1" customWidth="1"/>
    <col min="15" max="15" width="8.33203125" bestFit="1" customWidth="1"/>
  </cols>
  <sheetData>
    <row r="1" spans="1:15" x14ac:dyDescent="0.2">
      <c r="A1" t="s">
        <v>2403</v>
      </c>
      <c r="B1" s="142" t="s">
        <v>2410</v>
      </c>
      <c r="C1" s="142" t="s">
        <v>2411</v>
      </c>
      <c r="D1" s="142" t="s">
        <v>2509</v>
      </c>
      <c r="E1" s="142" t="s">
        <v>2510</v>
      </c>
      <c r="F1" s="142" t="s">
        <v>2511</v>
      </c>
      <c r="G1" s="142" t="s">
        <v>2512</v>
      </c>
      <c r="H1" s="142" t="s">
        <v>2513</v>
      </c>
      <c r="I1" s="142" t="s">
        <v>2514</v>
      </c>
      <c r="J1" s="142" t="s">
        <v>2515</v>
      </c>
      <c r="K1" s="142" t="s">
        <v>2516</v>
      </c>
      <c r="L1" t="s">
        <v>2517</v>
      </c>
      <c r="M1" s="142" t="s">
        <v>2518</v>
      </c>
      <c r="N1" t="s">
        <v>2659</v>
      </c>
      <c r="O1" t="s">
        <v>2660</v>
      </c>
    </row>
    <row r="2" spans="1:15" x14ac:dyDescent="0.2">
      <c r="A2">
        <v>2012</v>
      </c>
      <c r="B2" t="s">
        <v>2421</v>
      </c>
      <c r="C2" t="s">
        <v>1391</v>
      </c>
      <c r="D2">
        <v>1</v>
      </c>
      <c r="E2">
        <v>19601</v>
      </c>
      <c r="F2">
        <v>1077</v>
      </c>
      <c r="G2">
        <v>1</v>
      </c>
      <c r="H2">
        <v>1</v>
      </c>
      <c r="I2">
        <f>SUM(E2:F3)</f>
        <v>25125</v>
      </c>
      <c r="J2">
        <f>E2/$I2</f>
        <v>0.78013930348258709</v>
      </c>
      <c r="K2">
        <f>F2/$I2</f>
        <v>4.2865671641791045E-2</v>
      </c>
      <c r="L2">
        <f>ABS((J2+K2)-(J3+K3))</f>
        <v>0.64600995024875618</v>
      </c>
      <c r="M2">
        <f>IF(L2&lt;0.05,1,0)</f>
        <v>0</v>
      </c>
      <c r="N2">
        <f>IF(K2&gt;0,1,0)</f>
        <v>1</v>
      </c>
      <c r="O2" cm="1">
        <f t="array" ref="O2">_xlfn.IFS(A2=2012,1,A2=2016,1,A2=2020,1,A2=2014,0,A2=2018,0)</f>
        <v>1</v>
      </c>
    </row>
    <row r="3" spans="1:15" x14ac:dyDescent="0.2">
      <c r="A3">
        <v>2012</v>
      </c>
      <c r="B3" t="s">
        <v>2421</v>
      </c>
      <c r="C3" t="s">
        <v>1392</v>
      </c>
      <c r="D3">
        <v>0</v>
      </c>
      <c r="E3">
        <v>4447</v>
      </c>
      <c r="F3">
        <v>0</v>
      </c>
      <c r="G3">
        <v>0</v>
      </c>
      <c r="H3">
        <v>0</v>
      </c>
      <c r="I3">
        <f>SUM(E2:F3)</f>
        <v>25125</v>
      </c>
      <c r="J3">
        <f>E3/$I2</f>
        <v>0.17699502487562188</v>
      </c>
      <c r="K3">
        <f>F3/$I2</f>
        <v>0</v>
      </c>
      <c r="L3">
        <f>ABS((J2+K2)-(J3+K3))</f>
        <v>0.64600995024875618</v>
      </c>
      <c r="M3">
        <f>IF(L2&lt;0.05,1,0)</f>
        <v>0</v>
      </c>
      <c r="N3">
        <f>IF(K3&gt;0,1,0)</f>
        <v>0</v>
      </c>
      <c r="O3" cm="1">
        <f t="array" ref="O3">_xlfn.IFS(A3=2012,1,A3=2016,1,A3=2020,1,A3=2014,0,A3=2018,0)</f>
        <v>1</v>
      </c>
    </row>
    <row r="4" spans="1:15" x14ac:dyDescent="0.2">
      <c r="A4">
        <v>2012</v>
      </c>
      <c r="B4" t="s">
        <v>2422</v>
      </c>
      <c r="C4" t="s">
        <v>1394</v>
      </c>
      <c r="D4">
        <v>1</v>
      </c>
      <c r="E4">
        <v>29800</v>
      </c>
      <c r="F4">
        <v>1314</v>
      </c>
      <c r="G4">
        <v>1</v>
      </c>
      <c r="H4">
        <v>1</v>
      </c>
      <c r="I4">
        <f>SUM(E4:F5)</f>
        <v>36390</v>
      </c>
      <c r="J4">
        <f>E4/$I4</f>
        <v>0.81890629293762018</v>
      </c>
      <c r="K4">
        <f>F4/$I4</f>
        <v>3.6108821104699096E-2</v>
      </c>
      <c r="L4">
        <f>ABS((J4+K4)-(J5+K5))</f>
        <v>0.71003022808463856</v>
      </c>
      <c r="M4">
        <f>IF(L4&lt;0.05,1,0)</f>
        <v>0</v>
      </c>
      <c r="N4">
        <f t="shared" ref="N4:N66" si="0">IF(K4&gt;0,1,0)</f>
        <v>1</v>
      </c>
      <c r="O4" cm="1">
        <f t="array" ref="O4">_xlfn.IFS(A4=2012,1,A4=2016,1,A4=2020,1,A4=2014,0,A4=2018,0)</f>
        <v>1</v>
      </c>
    </row>
    <row r="5" spans="1:15" x14ac:dyDescent="0.2">
      <c r="A5">
        <v>2012</v>
      </c>
      <c r="B5" t="s">
        <v>2422</v>
      </c>
      <c r="C5" t="s">
        <v>1111</v>
      </c>
      <c r="D5">
        <v>0</v>
      </c>
      <c r="E5">
        <v>4652</v>
      </c>
      <c r="F5">
        <v>624</v>
      </c>
      <c r="G5">
        <v>0</v>
      </c>
      <c r="H5">
        <v>0</v>
      </c>
      <c r="I5">
        <f>SUM(E4:F5)</f>
        <v>36390</v>
      </c>
      <c r="J5">
        <f>E5/$I4</f>
        <v>0.12783731794449024</v>
      </c>
      <c r="K5">
        <f>F5/$I4</f>
        <v>1.7147568013190437E-2</v>
      </c>
      <c r="L5">
        <f>ABS((J4+K4)-(J5+K5))</f>
        <v>0.71003022808463856</v>
      </c>
      <c r="M5">
        <f>IF(L4&lt;0.05,1,0)</f>
        <v>0</v>
      </c>
      <c r="N5">
        <f t="shared" si="0"/>
        <v>1</v>
      </c>
      <c r="O5" cm="1">
        <f t="array" ref="O5">_xlfn.IFS(A5=2012,1,A5=2016,1,A5=2020,1,A5=2014,0,A5=2018,0)</f>
        <v>1</v>
      </c>
    </row>
    <row r="6" spans="1:15" x14ac:dyDescent="0.2">
      <c r="A6">
        <v>2012</v>
      </c>
      <c r="B6" t="s">
        <v>2423</v>
      </c>
      <c r="C6" t="s">
        <v>1395</v>
      </c>
      <c r="D6">
        <v>1</v>
      </c>
      <c r="E6">
        <v>26184</v>
      </c>
      <c r="F6">
        <v>1456</v>
      </c>
      <c r="G6">
        <v>1</v>
      </c>
      <c r="H6">
        <v>1</v>
      </c>
      <c r="I6">
        <f>SUM(E6:F7)</f>
        <v>39171</v>
      </c>
      <c r="J6">
        <f>E6/$I6</f>
        <v>0.6684537029945623</v>
      </c>
      <c r="K6">
        <f>F6/$I6</f>
        <v>3.7170355620229252E-2</v>
      </c>
      <c r="L6">
        <f>ABS((J6+K6)-(J7+K7))</f>
        <v>0.41124811722958315</v>
      </c>
      <c r="M6">
        <f>IF(L6&lt;0.05,1,0)</f>
        <v>0</v>
      </c>
      <c r="N6">
        <f t="shared" si="0"/>
        <v>1</v>
      </c>
      <c r="O6" cm="1">
        <f t="array" ref="O6">_xlfn.IFS(A6=2012,1,A6=2016,1,A6=2020,1,A6=2014,0,A6=2018,0)</f>
        <v>1</v>
      </c>
    </row>
    <row r="7" spans="1:15" x14ac:dyDescent="0.2">
      <c r="A7">
        <v>2012</v>
      </c>
      <c r="B7" t="s">
        <v>2423</v>
      </c>
      <c r="C7" t="s">
        <v>1396</v>
      </c>
      <c r="D7">
        <v>0</v>
      </c>
      <c r="E7">
        <v>10807</v>
      </c>
      <c r="F7">
        <v>724</v>
      </c>
      <c r="G7">
        <v>0</v>
      </c>
      <c r="H7">
        <v>0</v>
      </c>
      <c r="I7">
        <f>SUM(E6:F7)</f>
        <v>39171</v>
      </c>
      <c r="J7">
        <f>E7/$I6</f>
        <v>0.27589287993668787</v>
      </c>
      <c r="K7">
        <f>F7/$I6</f>
        <v>1.8483061448520591E-2</v>
      </c>
      <c r="L7">
        <f>ABS((J6+K6)-(J7+K7))</f>
        <v>0.41124811722958315</v>
      </c>
      <c r="M7">
        <f>IF(L6&lt;0.05,1,0)</f>
        <v>0</v>
      </c>
      <c r="N7">
        <f t="shared" si="0"/>
        <v>1</v>
      </c>
      <c r="O7" cm="1">
        <f t="array" ref="O7">_xlfn.IFS(A7=2012,1,A7=2016,1,A7=2020,1,A7=2014,0,A7=2018,0)</f>
        <v>1</v>
      </c>
    </row>
    <row r="8" spans="1:15" x14ac:dyDescent="0.2">
      <c r="A8">
        <v>2012</v>
      </c>
      <c r="B8" t="s">
        <v>2424</v>
      </c>
      <c r="C8" t="s">
        <v>1397</v>
      </c>
      <c r="D8">
        <v>1</v>
      </c>
      <c r="E8">
        <v>23671</v>
      </c>
      <c r="F8">
        <v>1259</v>
      </c>
      <c r="G8">
        <v>1</v>
      </c>
      <c r="H8">
        <v>1</v>
      </c>
      <c r="I8">
        <f>SUM(E8:F9)</f>
        <v>44114</v>
      </c>
      <c r="J8">
        <f>E8/$I8</f>
        <v>0.53658702452736096</v>
      </c>
      <c r="K8">
        <f>F8/$I8</f>
        <v>2.8539692614589472E-2</v>
      </c>
      <c r="L8">
        <f>ABS((J8+K8)-(J9+K9))</f>
        <v>0.13025343428390079</v>
      </c>
      <c r="M8">
        <f>IF(L8&lt;0.05,1,0)</f>
        <v>0</v>
      </c>
      <c r="N8">
        <f t="shared" si="0"/>
        <v>1</v>
      </c>
      <c r="O8" cm="1">
        <f t="array" ref="O8">_xlfn.IFS(A8=2012,1,A8=2016,1,A8=2020,1,A8=2014,0,A8=2018,0)</f>
        <v>1</v>
      </c>
    </row>
    <row r="9" spans="1:15" x14ac:dyDescent="0.2">
      <c r="A9">
        <v>2012</v>
      </c>
      <c r="B9" t="s">
        <v>2424</v>
      </c>
      <c r="C9" t="s">
        <v>1398</v>
      </c>
      <c r="D9">
        <v>0</v>
      </c>
      <c r="E9">
        <v>17502</v>
      </c>
      <c r="F9">
        <v>1682</v>
      </c>
      <c r="G9">
        <v>0</v>
      </c>
      <c r="H9">
        <v>0</v>
      </c>
      <c r="I9">
        <f>SUM(E8:F9)</f>
        <v>44114</v>
      </c>
      <c r="J9">
        <f>E9/$I8</f>
        <v>0.39674479756993247</v>
      </c>
      <c r="K9">
        <f>F9/$I8</f>
        <v>3.8128485288117152E-2</v>
      </c>
      <c r="L9">
        <f>ABS((J8+K8)-(J9+K9))</f>
        <v>0.13025343428390079</v>
      </c>
      <c r="M9">
        <f>IF(L8&lt;0.05,1,0)</f>
        <v>0</v>
      </c>
      <c r="N9">
        <f t="shared" si="0"/>
        <v>1</v>
      </c>
      <c r="O9" cm="1">
        <f t="array" ref="O9">_xlfn.IFS(A9=2012,1,A9=2016,1,A9=2020,1,A9=2014,0,A9=2018,0)</f>
        <v>1</v>
      </c>
    </row>
    <row r="10" spans="1:15" x14ac:dyDescent="0.2">
      <c r="A10">
        <v>2012</v>
      </c>
      <c r="B10" t="s">
        <v>2425</v>
      </c>
      <c r="C10" t="s">
        <v>1400</v>
      </c>
      <c r="D10">
        <v>1</v>
      </c>
      <c r="E10">
        <v>19786</v>
      </c>
      <c r="F10">
        <v>1426</v>
      </c>
      <c r="G10">
        <v>0</v>
      </c>
      <c r="H10">
        <v>1</v>
      </c>
      <c r="I10">
        <f>SUM(E10:F11)</f>
        <v>29423</v>
      </c>
      <c r="J10">
        <f>E10/$I10</f>
        <v>0.67246711756109168</v>
      </c>
      <c r="K10">
        <f>F10/$I10</f>
        <v>4.8465486184277609E-2</v>
      </c>
      <c r="L10">
        <f>ABS((J10+K10)-(J11+K11))</f>
        <v>0.44186520749073854</v>
      </c>
      <c r="M10">
        <f>IF(L10&lt;0.05,1,0)</f>
        <v>0</v>
      </c>
      <c r="N10">
        <f t="shared" si="0"/>
        <v>1</v>
      </c>
      <c r="O10" cm="1">
        <f t="array" ref="O10">_xlfn.IFS(A10=2012,1,A10=2016,1,A10=2020,1,A10=2014,0,A10=2018,0)</f>
        <v>1</v>
      </c>
    </row>
    <row r="11" spans="1:15" x14ac:dyDescent="0.2">
      <c r="A11">
        <v>2012</v>
      </c>
      <c r="B11" t="s">
        <v>2425</v>
      </c>
      <c r="C11" t="s">
        <v>1401</v>
      </c>
      <c r="D11">
        <v>0</v>
      </c>
      <c r="E11">
        <v>8211</v>
      </c>
      <c r="F11">
        <v>0</v>
      </c>
      <c r="G11">
        <v>0</v>
      </c>
      <c r="H11">
        <v>0</v>
      </c>
      <c r="I11">
        <f>SUM(E10:F11)</f>
        <v>29423</v>
      </c>
      <c r="J11">
        <f>E11/$I10</f>
        <v>0.27906739625463073</v>
      </c>
      <c r="K11">
        <f>F11/$I10</f>
        <v>0</v>
      </c>
      <c r="L11">
        <f>ABS((J10+K10)-(J11+K11))</f>
        <v>0.44186520749073854</v>
      </c>
      <c r="M11">
        <f>IF(L10&lt;0.05,1,0)</f>
        <v>0</v>
      </c>
      <c r="N11">
        <f t="shared" si="0"/>
        <v>0</v>
      </c>
      <c r="O11" cm="1">
        <f t="array" ref="O11">_xlfn.IFS(A11=2012,1,A11=2016,1,A11=2020,1,A11=2014,0,A11=2018,0)</f>
        <v>1</v>
      </c>
    </row>
    <row r="12" spans="1:15" x14ac:dyDescent="0.2">
      <c r="A12">
        <v>2012</v>
      </c>
      <c r="B12" t="s">
        <v>2426</v>
      </c>
      <c r="C12" t="s">
        <v>1402</v>
      </c>
      <c r="D12">
        <v>0</v>
      </c>
      <c r="E12">
        <v>19930</v>
      </c>
      <c r="F12">
        <v>1744</v>
      </c>
      <c r="G12">
        <v>0</v>
      </c>
      <c r="H12">
        <v>1</v>
      </c>
      <c r="I12">
        <f>SUM(E12:F13)</f>
        <v>43856</v>
      </c>
      <c r="J12">
        <f>E12/$I12</f>
        <v>0.45444180955855529</v>
      </c>
      <c r="K12">
        <f>F12/$I12</f>
        <v>3.9766508573513319E-2</v>
      </c>
      <c r="L12">
        <f>ABS((J12+K12)-(J13+K13))</f>
        <v>1.1583363735862828E-2</v>
      </c>
      <c r="M12">
        <f>IF(L12&lt;0.05,1,0)</f>
        <v>1</v>
      </c>
      <c r="N12">
        <f t="shared" si="0"/>
        <v>1</v>
      </c>
      <c r="O12" cm="1">
        <f t="array" ref="O12">_xlfn.IFS(A12=2012,1,A12=2016,1,A12=2020,1,A12=2014,0,A12=2018,0)</f>
        <v>1</v>
      </c>
    </row>
    <row r="13" spans="1:15" x14ac:dyDescent="0.2">
      <c r="A13">
        <v>2012</v>
      </c>
      <c r="B13" t="s">
        <v>2426</v>
      </c>
      <c r="C13" t="s">
        <v>1403</v>
      </c>
      <c r="D13">
        <v>1</v>
      </c>
      <c r="E13">
        <v>22182</v>
      </c>
      <c r="F13">
        <v>0</v>
      </c>
      <c r="G13">
        <v>1</v>
      </c>
      <c r="H13">
        <v>0</v>
      </c>
      <c r="I13">
        <f>SUM(E12:F13)</f>
        <v>43856</v>
      </c>
      <c r="J13">
        <f>E13/$I12</f>
        <v>0.50579168186793144</v>
      </c>
      <c r="K13">
        <f>F13/$I12</f>
        <v>0</v>
      </c>
      <c r="L13">
        <f>ABS((J12+K12)-(J13+K13))</f>
        <v>1.1583363735862828E-2</v>
      </c>
      <c r="M13">
        <f>IF(L12&lt;0.05,1,0)</f>
        <v>1</v>
      </c>
      <c r="N13">
        <f t="shared" si="0"/>
        <v>0</v>
      </c>
      <c r="O13" cm="1">
        <f t="array" ref="O13">_xlfn.IFS(A13=2012,1,A13=2016,1,A13=2020,1,A13=2014,0,A13=2018,0)</f>
        <v>1</v>
      </c>
    </row>
    <row r="14" spans="1:15" x14ac:dyDescent="0.2">
      <c r="A14">
        <v>2012</v>
      </c>
      <c r="B14" t="s">
        <v>2427</v>
      </c>
      <c r="C14" t="s">
        <v>1404</v>
      </c>
      <c r="D14">
        <v>0</v>
      </c>
      <c r="E14">
        <v>17805</v>
      </c>
      <c r="F14">
        <v>1169</v>
      </c>
      <c r="G14">
        <v>0</v>
      </c>
      <c r="H14">
        <v>1</v>
      </c>
      <c r="I14">
        <f>SUM(E14:F15)</f>
        <v>47472</v>
      </c>
      <c r="J14">
        <f>E14/$I14</f>
        <v>0.37506319514661274</v>
      </c>
      <c r="K14">
        <f>F14/$I14</f>
        <v>2.4625042130097741E-2</v>
      </c>
      <c r="L14">
        <f>ABS((J14+K14)-(J15+K15))</f>
        <v>0.20062352544657908</v>
      </c>
      <c r="M14">
        <f>IF(L14&lt;0.05,1,0)</f>
        <v>0</v>
      </c>
      <c r="N14">
        <f t="shared" si="0"/>
        <v>1</v>
      </c>
      <c r="O14" cm="1">
        <f t="array" ref="O14">_xlfn.IFS(A14=2012,1,A14=2016,1,A14=2020,1,A14=2014,0,A14=2018,0)</f>
        <v>1</v>
      </c>
    </row>
    <row r="15" spans="1:15" x14ac:dyDescent="0.2">
      <c r="A15">
        <v>2012</v>
      </c>
      <c r="B15" t="s">
        <v>2427</v>
      </c>
      <c r="C15" t="s">
        <v>1405</v>
      </c>
      <c r="D15">
        <v>1</v>
      </c>
      <c r="E15">
        <v>28498</v>
      </c>
      <c r="F15">
        <v>0</v>
      </c>
      <c r="G15">
        <v>1</v>
      </c>
      <c r="H15">
        <v>0</v>
      </c>
      <c r="I15">
        <f>SUM(E14:F15)</f>
        <v>47472</v>
      </c>
      <c r="J15">
        <f>E15/$I14</f>
        <v>0.60031176272328957</v>
      </c>
      <c r="K15">
        <f>F15/$I14</f>
        <v>0</v>
      </c>
      <c r="L15">
        <f>ABS((J14+K14)-(J15+K15))</f>
        <v>0.20062352544657908</v>
      </c>
      <c r="M15">
        <f>IF(L14&lt;0.05,1,0)</f>
        <v>0</v>
      </c>
      <c r="N15">
        <f t="shared" si="0"/>
        <v>0</v>
      </c>
      <c r="O15" cm="1">
        <f t="array" ref="O15">_xlfn.IFS(A15=2012,1,A15=2016,1,A15=2020,1,A15=2014,0,A15=2018,0)</f>
        <v>1</v>
      </c>
    </row>
    <row r="16" spans="1:15" x14ac:dyDescent="0.2">
      <c r="A16">
        <v>2012</v>
      </c>
      <c r="B16" t="s">
        <v>2428</v>
      </c>
      <c r="C16" t="s">
        <v>74</v>
      </c>
      <c r="D16">
        <v>1</v>
      </c>
      <c r="E16">
        <v>24727</v>
      </c>
      <c r="F16">
        <v>1161</v>
      </c>
      <c r="G16">
        <v>1</v>
      </c>
      <c r="H16">
        <v>1</v>
      </c>
      <c r="I16">
        <f>SUM(E16:F17)</f>
        <v>48624</v>
      </c>
      <c r="J16">
        <f>E16/$I16</f>
        <v>0.50853487989470225</v>
      </c>
      <c r="K16">
        <f>F16/$I16</f>
        <v>2.3877097729516288E-2</v>
      </c>
      <c r="L16">
        <f>ABS((J16+K16)-(J17+K17))</f>
        <v>6.4823955248437037E-2</v>
      </c>
      <c r="M16">
        <f>IF(L16&lt;0.05,1,0)</f>
        <v>0</v>
      </c>
      <c r="N16">
        <f t="shared" si="0"/>
        <v>1</v>
      </c>
      <c r="O16" cm="1">
        <f t="array" ref="O16">_xlfn.IFS(A16=2012,1,A16=2016,1,A16=2020,1,A16=2014,0,A16=2018,0)</f>
        <v>1</v>
      </c>
    </row>
    <row r="17" spans="1:15" x14ac:dyDescent="0.2">
      <c r="A17">
        <v>2012</v>
      </c>
      <c r="B17" t="s">
        <v>2428</v>
      </c>
      <c r="C17" t="s">
        <v>1410</v>
      </c>
      <c r="D17">
        <v>0</v>
      </c>
      <c r="E17">
        <v>21170</v>
      </c>
      <c r="F17">
        <v>1566</v>
      </c>
      <c r="G17">
        <v>0</v>
      </c>
      <c r="H17">
        <v>0</v>
      </c>
      <c r="I17">
        <f>SUM(E16:F17)</f>
        <v>48624</v>
      </c>
      <c r="J17">
        <f>E17/$I16</f>
        <v>0.43538170450806185</v>
      </c>
      <c r="K17">
        <f>F17/$I16</f>
        <v>3.2206317867719644E-2</v>
      </c>
      <c r="L17">
        <f>ABS((J16+K16)-(J17+K17))</f>
        <v>6.4823955248437037E-2</v>
      </c>
      <c r="M17">
        <f>IF(L16&lt;0.05,1,0)</f>
        <v>0</v>
      </c>
      <c r="N17">
        <f t="shared" si="0"/>
        <v>1</v>
      </c>
      <c r="O17" cm="1">
        <f t="array" ref="O17">_xlfn.IFS(A17=2012,1,A17=2016,1,A17=2020,1,A17=2014,0,A17=2018,0)</f>
        <v>1</v>
      </c>
    </row>
    <row r="18" spans="1:15" x14ac:dyDescent="0.2">
      <c r="A18">
        <v>2012</v>
      </c>
      <c r="B18" t="s">
        <v>2429</v>
      </c>
      <c r="C18" t="s">
        <v>1411</v>
      </c>
      <c r="D18">
        <v>1</v>
      </c>
      <c r="E18">
        <v>18969</v>
      </c>
      <c r="F18">
        <v>965</v>
      </c>
      <c r="G18">
        <v>0</v>
      </c>
      <c r="H18">
        <v>1</v>
      </c>
      <c r="I18">
        <f>SUM(E18:F19)</f>
        <v>39589</v>
      </c>
      <c r="J18">
        <f>E18/$I18</f>
        <v>0.47914824825077673</v>
      </c>
      <c r="K18">
        <f>F18/$I18</f>
        <v>2.437545782919498E-2</v>
      </c>
      <c r="L18">
        <f>ABS((J18+K18)-(J19+K19))</f>
        <v>7.047412159943478E-3</v>
      </c>
      <c r="M18">
        <f>IF(L18&lt;0.05,1,0)</f>
        <v>1</v>
      </c>
      <c r="N18">
        <f t="shared" si="0"/>
        <v>1</v>
      </c>
      <c r="O18" cm="1">
        <f t="array" ref="O18">_xlfn.IFS(A18=2012,1,A18=2016,1,A18=2020,1,A18=2014,0,A18=2018,0)</f>
        <v>1</v>
      </c>
    </row>
    <row r="19" spans="1:15" x14ac:dyDescent="0.2">
      <c r="A19">
        <v>2012</v>
      </c>
      <c r="B19" t="s">
        <v>2429</v>
      </c>
      <c r="C19" t="s">
        <v>1412</v>
      </c>
      <c r="D19">
        <v>0</v>
      </c>
      <c r="E19">
        <v>17623</v>
      </c>
      <c r="F19">
        <v>2032</v>
      </c>
      <c r="G19">
        <v>1</v>
      </c>
      <c r="H19">
        <v>0</v>
      </c>
      <c r="I19">
        <f>SUM(E18:F19)</f>
        <v>39589</v>
      </c>
      <c r="J19">
        <f>E19/$I18</f>
        <v>0.44514890499886334</v>
      </c>
      <c r="K19">
        <f>F19/$I18</f>
        <v>5.1327388921164972E-2</v>
      </c>
      <c r="L19">
        <f>ABS((J18+K18)-(J19+K19))</f>
        <v>7.047412159943478E-3</v>
      </c>
      <c r="M19">
        <f>IF(L18&lt;0.05,1,0)</f>
        <v>1</v>
      </c>
      <c r="N19">
        <f t="shared" si="0"/>
        <v>1</v>
      </c>
      <c r="O19" cm="1">
        <f t="array" ref="O19">_xlfn.IFS(A19=2012,1,A19=2016,1,A19=2020,1,A19=2014,0,A19=2018,0)</f>
        <v>1</v>
      </c>
    </row>
    <row r="20" spans="1:15" x14ac:dyDescent="0.2">
      <c r="A20">
        <v>2012</v>
      </c>
      <c r="B20" t="s">
        <v>2430</v>
      </c>
      <c r="C20" t="s">
        <v>1414</v>
      </c>
      <c r="D20">
        <v>1</v>
      </c>
      <c r="E20">
        <v>27696</v>
      </c>
      <c r="F20">
        <v>0</v>
      </c>
      <c r="G20">
        <v>1</v>
      </c>
      <c r="H20">
        <v>1</v>
      </c>
      <c r="I20">
        <f>SUM(E20:F21)</f>
        <v>43043</v>
      </c>
      <c r="J20">
        <f>E20/$I20</f>
        <v>0.64344957368213185</v>
      </c>
      <c r="K20">
        <f>F20/$I20</f>
        <v>0</v>
      </c>
      <c r="L20">
        <f>ABS((J20+K20)-(J21+K21))</f>
        <v>0.2868991473642637</v>
      </c>
      <c r="M20">
        <f>IF(L20&lt;0.05,1,0)</f>
        <v>0</v>
      </c>
      <c r="N20">
        <f t="shared" si="0"/>
        <v>0</v>
      </c>
      <c r="O20" cm="1">
        <f t="array" ref="O20">_xlfn.IFS(A20=2012,1,A20=2016,1,A20=2020,1,A20=2014,0,A20=2018,0)</f>
        <v>1</v>
      </c>
    </row>
    <row r="21" spans="1:15" x14ac:dyDescent="0.2">
      <c r="A21">
        <v>2012</v>
      </c>
      <c r="B21" t="s">
        <v>2430</v>
      </c>
      <c r="C21" t="s">
        <v>1415</v>
      </c>
      <c r="D21">
        <v>0</v>
      </c>
      <c r="E21">
        <v>14195</v>
      </c>
      <c r="F21">
        <v>1152</v>
      </c>
      <c r="G21">
        <v>0</v>
      </c>
      <c r="H21">
        <v>0</v>
      </c>
      <c r="I21">
        <f>SUM(E20:F21)</f>
        <v>43043</v>
      </c>
      <c r="J21">
        <f>E21/$I20</f>
        <v>0.32978649257719023</v>
      </c>
      <c r="K21">
        <f>F21/$I20</f>
        <v>2.6763933740677925E-2</v>
      </c>
      <c r="L21">
        <f>ABS((J20+K20)-(J21+K21))</f>
        <v>0.2868991473642637</v>
      </c>
      <c r="M21">
        <f>IF(L20&lt;0.05,1,0)</f>
        <v>0</v>
      </c>
      <c r="N21">
        <f t="shared" si="0"/>
        <v>1</v>
      </c>
      <c r="O21" cm="1">
        <f t="array" ref="O21">_xlfn.IFS(A21=2012,1,A21=2016,1,A21=2020,1,A21=2014,0,A21=2018,0)</f>
        <v>1</v>
      </c>
    </row>
    <row r="22" spans="1:15" x14ac:dyDescent="0.2">
      <c r="A22">
        <v>2012</v>
      </c>
      <c r="B22" t="s">
        <v>2431</v>
      </c>
      <c r="C22" t="s">
        <v>718</v>
      </c>
      <c r="D22">
        <v>0</v>
      </c>
      <c r="E22">
        <v>18973</v>
      </c>
      <c r="F22">
        <v>1588</v>
      </c>
      <c r="G22">
        <v>0</v>
      </c>
      <c r="H22">
        <v>1</v>
      </c>
      <c r="I22">
        <f>SUM(E22:F23)</f>
        <v>43016</v>
      </c>
      <c r="J22">
        <f>E22/$I22</f>
        <v>0.44106843965036263</v>
      </c>
      <c r="K22">
        <f>F22/$I22</f>
        <v>3.6916496187465127E-2</v>
      </c>
      <c r="L22">
        <f>ABS((J22+K22)-(J23+K23))</f>
        <v>4.4030128324344497E-2</v>
      </c>
      <c r="M22">
        <f>IF(L22&lt;0.05,1,0)</f>
        <v>1</v>
      </c>
      <c r="N22">
        <f t="shared" si="0"/>
        <v>1</v>
      </c>
      <c r="O22" cm="1">
        <f t="array" ref="O22">_xlfn.IFS(A22=2012,1,A22=2016,1,A22=2020,1,A22=2014,0,A22=2018,0)</f>
        <v>1</v>
      </c>
    </row>
    <row r="23" spans="1:15" x14ac:dyDescent="0.2">
      <c r="A23">
        <v>2012</v>
      </c>
      <c r="B23" t="s">
        <v>2431</v>
      </c>
      <c r="C23" t="s">
        <v>1420</v>
      </c>
      <c r="D23">
        <v>1</v>
      </c>
      <c r="E23">
        <v>22455</v>
      </c>
      <c r="F23">
        <v>0</v>
      </c>
      <c r="G23">
        <v>1</v>
      </c>
      <c r="H23">
        <v>0</v>
      </c>
      <c r="I23">
        <f>SUM(E22:F23)</f>
        <v>43016</v>
      </c>
      <c r="J23">
        <f>E23/$I22</f>
        <v>0.52201506416217225</v>
      </c>
      <c r="K23">
        <f>F23/$I22</f>
        <v>0</v>
      </c>
      <c r="L23">
        <f>ABS((J22+K22)-(J23+K23))</f>
        <v>4.4030128324344497E-2</v>
      </c>
      <c r="M23">
        <f>IF(L22&lt;0.05,1,0)</f>
        <v>1</v>
      </c>
      <c r="N23">
        <f t="shared" si="0"/>
        <v>0</v>
      </c>
      <c r="O23" cm="1">
        <f t="array" ref="O23">_xlfn.IFS(A23=2012,1,A23=2016,1,A23=2020,1,A23=2014,0,A23=2018,0)</f>
        <v>1</v>
      </c>
    </row>
    <row r="24" spans="1:15" x14ac:dyDescent="0.2">
      <c r="A24">
        <v>2012</v>
      </c>
      <c r="B24" t="s">
        <v>2432</v>
      </c>
      <c r="C24" t="s">
        <v>1421</v>
      </c>
      <c r="D24">
        <v>1</v>
      </c>
      <c r="E24">
        <v>25047</v>
      </c>
      <c r="F24">
        <v>1947</v>
      </c>
      <c r="G24">
        <v>1</v>
      </c>
      <c r="H24">
        <v>1</v>
      </c>
      <c r="I24">
        <f>SUM(E24:F25)</f>
        <v>37938</v>
      </c>
      <c r="J24">
        <f>E24/$I24</f>
        <v>0.66020876166376719</v>
      </c>
      <c r="K24">
        <f>F24/$I24</f>
        <v>5.1320575676103118E-2</v>
      </c>
      <c r="L24">
        <f>ABS((J24+K24)-(J25+K25))</f>
        <v>0.42305867467974068</v>
      </c>
      <c r="M24">
        <f>IF(L24&lt;0.05,1,0)</f>
        <v>0</v>
      </c>
      <c r="N24">
        <f t="shared" si="0"/>
        <v>1</v>
      </c>
      <c r="O24" cm="1">
        <f t="array" ref="O24">_xlfn.IFS(A24=2012,1,A24=2016,1,A24=2020,1,A24=2014,0,A24=2018,0)</f>
        <v>1</v>
      </c>
    </row>
    <row r="25" spans="1:15" x14ac:dyDescent="0.2">
      <c r="A25">
        <v>2012</v>
      </c>
      <c r="B25" t="s">
        <v>2432</v>
      </c>
      <c r="C25" t="s">
        <v>1422</v>
      </c>
      <c r="D25">
        <v>0</v>
      </c>
      <c r="E25">
        <v>10944</v>
      </c>
      <c r="F25">
        <v>0</v>
      </c>
      <c r="G25">
        <v>0</v>
      </c>
      <c r="H25">
        <v>0</v>
      </c>
      <c r="I25">
        <f>SUM(E24:F25)</f>
        <v>37938</v>
      </c>
      <c r="J25">
        <f>E25/$I24</f>
        <v>0.28847066266012966</v>
      </c>
      <c r="K25">
        <f>F25/$I24</f>
        <v>0</v>
      </c>
      <c r="L25">
        <f>ABS((J24+K24)-(J25+K25))</f>
        <v>0.42305867467974068</v>
      </c>
      <c r="M25">
        <f>IF(L24&lt;0.05,1,0)</f>
        <v>0</v>
      </c>
      <c r="N25">
        <f t="shared" si="0"/>
        <v>0</v>
      </c>
      <c r="O25" cm="1">
        <f t="array" ref="O25">_xlfn.IFS(A25=2012,1,A25=2016,1,A25=2020,1,A25=2014,0,A25=2018,0)</f>
        <v>1</v>
      </c>
    </row>
    <row r="26" spans="1:15" x14ac:dyDescent="0.2">
      <c r="A26">
        <v>2012</v>
      </c>
      <c r="B26" t="s">
        <v>2433</v>
      </c>
      <c r="C26" t="s">
        <v>1425</v>
      </c>
      <c r="D26">
        <v>1</v>
      </c>
      <c r="E26">
        <v>18674</v>
      </c>
      <c r="F26">
        <v>1208</v>
      </c>
      <c r="G26">
        <v>0</v>
      </c>
      <c r="H26">
        <v>1</v>
      </c>
      <c r="I26">
        <f>SUM(E26:F27)</f>
        <v>38561</v>
      </c>
      <c r="J26">
        <f>E26/$I26</f>
        <v>0.48427167345245198</v>
      </c>
      <c r="K26">
        <f>F26/$I26</f>
        <v>3.1326988407976972E-2</v>
      </c>
      <c r="L26">
        <f>ABS((J26+K26)-(J27+K27))</f>
        <v>3.1197323720857817E-2</v>
      </c>
      <c r="M26">
        <f>IF(L26&lt;0.05,1,0)</f>
        <v>1</v>
      </c>
      <c r="N26">
        <f t="shared" si="0"/>
        <v>1</v>
      </c>
      <c r="O26" cm="1">
        <f t="array" ref="O26">_xlfn.IFS(A26=2012,1,A26=2016,1,A26=2020,1,A26=2014,0,A26=2018,0)</f>
        <v>1</v>
      </c>
    </row>
    <row r="27" spans="1:15" x14ac:dyDescent="0.2">
      <c r="A27">
        <v>2012</v>
      </c>
      <c r="B27" t="s">
        <v>2433</v>
      </c>
      <c r="C27" t="s">
        <v>1426</v>
      </c>
      <c r="D27">
        <v>0</v>
      </c>
      <c r="E27">
        <v>16660</v>
      </c>
      <c r="F27">
        <v>2019</v>
      </c>
      <c r="G27">
        <v>0</v>
      </c>
      <c r="H27">
        <v>0</v>
      </c>
      <c r="I27">
        <f>SUM(E26:F27)</f>
        <v>38561</v>
      </c>
      <c r="J27">
        <f>E27/$I26</f>
        <v>0.43204273748087446</v>
      </c>
      <c r="K27">
        <f>F27/$I26</f>
        <v>5.2358600658696609E-2</v>
      </c>
      <c r="L27">
        <f>ABS((J26+K26)-(J27+K27))</f>
        <v>3.1197323720857817E-2</v>
      </c>
      <c r="M27">
        <f>IF(L26&lt;0.05,1,0)</f>
        <v>1</v>
      </c>
      <c r="N27">
        <f t="shared" si="0"/>
        <v>1</v>
      </c>
      <c r="O27" cm="1">
        <f t="array" ref="O27">_xlfn.IFS(A27=2012,1,A27=2016,1,A27=2020,1,A27=2014,0,A27=2018,0)</f>
        <v>1</v>
      </c>
    </row>
    <row r="28" spans="1:15" x14ac:dyDescent="0.2">
      <c r="A28">
        <v>2012</v>
      </c>
      <c r="B28" t="s">
        <v>2434</v>
      </c>
      <c r="C28" t="s">
        <v>1427</v>
      </c>
      <c r="D28">
        <v>1</v>
      </c>
      <c r="E28">
        <v>24222</v>
      </c>
      <c r="F28">
        <v>0</v>
      </c>
      <c r="G28">
        <v>1</v>
      </c>
      <c r="H28">
        <v>1</v>
      </c>
      <c r="I28">
        <f>SUM(E28:F29)</f>
        <v>39545</v>
      </c>
      <c r="J28">
        <f>E28/$I28</f>
        <v>0.61251738525730182</v>
      </c>
      <c r="K28">
        <f>F28/$I28</f>
        <v>0</v>
      </c>
      <c r="L28">
        <f>ABS((J28+K28)-(J29+K29))</f>
        <v>0.22503477051460363</v>
      </c>
      <c r="M28">
        <f>IF(L28&lt;0.05,1,0)</f>
        <v>0</v>
      </c>
      <c r="N28">
        <f t="shared" si="0"/>
        <v>0</v>
      </c>
      <c r="O28" cm="1">
        <f t="array" ref="O28">_xlfn.IFS(A28=2012,1,A28=2016,1,A28=2020,1,A28=2014,0,A28=2018,0)</f>
        <v>1</v>
      </c>
    </row>
    <row r="29" spans="1:15" x14ac:dyDescent="0.2">
      <c r="A29">
        <v>2012</v>
      </c>
      <c r="B29" t="s">
        <v>2434</v>
      </c>
      <c r="C29" t="s">
        <v>1406</v>
      </c>
      <c r="D29">
        <v>0</v>
      </c>
      <c r="E29">
        <v>14219</v>
      </c>
      <c r="F29">
        <v>1104</v>
      </c>
      <c r="G29">
        <v>0</v>
      </c>
      <c r="H29">
        <v>0</v>
      </c>
      <c r="I29">
        <f>SUM(E28:F29)</f>
        <v>39545</v>
      </c>
      <c r="J29">
        <f>E29/$I28</f>
        <v>0.35956505247186749</v>
      </c>
      <c r="K29">
        <f>F29/$I28</f>
        <v>2.7917562270830698E-2</v>
      </c>
      <c r="L29">
        <f>ABS((J28+K28)-(J29+K29))</f>
        <v>0.22503477051460363</v>
      </c>
      <c r="M29">
        <f>IF(L28&lt;0.05,1,0)</f>
        <v>0</v>
      </c>
      <c r="N29">
        <f t="shared" si="0"/>
        <v>1</v>
      </c>
      <c r="O29" cm="1">
        <f t="array" ref="O29">_xlfn.IFS(A29=2012,1,A29=2016,1,A29=2020,1,A29=2014,0,A29=2018,0)</f>
        <v>1</v>
      </c>
    </row>
    <row r="30" spans="1:15" x14ac:dyDescent="0.2">
      <c r="A30">
        <v>2012</v>
      </c>
      <c r="B30" t="s">
        <v>2435</v>
      </c>
      <c r="C30" t="s">
        <v>1430</v>
      </c>
      <c r="D30">
        <v>1</v>
      </c>
      <c r="E30">
        <v>23241</v>
      </c>
      <c r="F30">
        <v>1271</v>
      </c>
      <c r="G30">
        <v>1</v>
      </c>
      <c r="H30">
        <v>1</v>
      </c>
      <c r="I30">
        <f>SUM(E30:F31)</f>
        <v>36410</v>
      </c>
      <c r="J30">
        <f>E30/$I30</f>
        <v>0.63831365009612739</v>
      </c>
      <c r="K30">
        <f>F30/$I30</f>
        <v>3.4907992309805E-2</v>
      </c>
      <c r="L30">
        <f>ABS((J30+K30)-(J31+K31))</f>
        <v>0.34644328481186487</v>
      </c>
      <c r="M30">
        <f>IF(L30&lt;0.05,1,0)</f>
        <v>0</v>
      </c>
      <c r="N30">
        <f t="shared" si="0"/>
        <v>1</v>
      </c>
      <c r="O30" cm="1">
        <f t="array" ref="O30">_xlfn.IFS(A30=2012,1,A30=2016,1,A30=2020,1,A30=2014,0,A30=2018,0)</f>
        <v>1</v>
      </c>
    </row>
    <row r="31" spans="1:15" x14ac:dyDescent="0.2">
      <c r="A31">
        <v>2012</v>
      </c>
      <c r="B31" t="s">
        <v>2435</v>
      </c>
      <c r="C31" t="s">
        <v>1431</v>
      </c>
      <c r="D31">
        <v>0</v>
      </c>
      <c r="E31">
        <v>11898</v>
      </c>
      <c r="F31">
        <v>0</v>
      </c>
      <c r="G31">
        <v>0</v>
      </c>
      <c r="H31">
        <v>0</v>
      </c>
      <c r="I31">
        <f>SUM(E30:F31)</f>
        <v>36410</v>
      </c>
      <c r="J31">
        <f>E31/$I30</f>
        <v>0.32677835759406754</v>
      </c>
      <c r="K31">
        <f>F31/$I30</f>
        <v>0</v>
      </c>
      <c r="L31">
        <f>ABS((J30+K30)-(J31+K31))</f>
        <v>0.34644328481186487</v>
      </c>
      <c r="M31">
        <f>IF(L30&lt;0.05,1,0)</f>
        <v>0</v>
      </c>
      <c r="N31">
        <f t="shared" si="0"/>
        <v>0</v>
      </c>
      <c r="O31" cm="1">
        <f t="array" ref="O31">_xlfn.IFS(A31=2012,1,A31=2016,1,A31=2020,1,A31=2014,0,A31=2018,0)</f>
        <v>1</v>
      </c>
    </row>
    <row r="32" spans="1:15" x14ac:dyDescent="0.2">
      <c r="A32">
        <v>2012</v>
      </c>
      <c r="B32" t="s">
        <v>2436</v>
      </c>
      <c r="C32" t="s">
        <v>1432</v>
      </c>
      <c r="D32">
        <v>1</v>
      </c>
      <c r="E32">
        <v>19218</v>
      </c>
      <c r="F32">
        <v>624</v>
      </c>
      <c r="G32">
        <v>0</v>
      </c>
      <c r="H32">
        <v>1</v>
      </c>
      <c r="I32">
        <f>SUM(E32:F33)</f>
        <v>21657</v>
      </c>
      <c r="J32">
        <f>E32/$I32</f>
        <v>0.88738052361822972</v>
      </c>
      <c r="K32">
        <f>F32/$I32</f>
        <v>2.8812854966061782E-2</v>
      </c>
      <c r="L32">
        <f>ABS((J32+K32)-(J33+K33))</f>
        <v>0.83238675716858301</v>
      </c>
      <c r="M32">
        <f>IF(L32&lt;0.05,1,0)</f>
        <v>0</v>
      </c>
      <c r="N32">
        <f t="shared" si="0"/>
        <v>1</v>
      </c>
      <c r="O32" cm="1">
        <f t="array" ref="O32">_xlfn.IFS(A32=2012,1,A32=2016,1,A32=2020,1,A32=2014,0,A32=2018,0)</f>
        <v>1</v>
      </c>
    </row>
    <row r="33" spans="1:15" x14ac:dyDescent="0.2">
      <c r="A33">
        <v>2012</v>
      </c>
      <c r="B33" t="s">
        <v>2436</v>
      </c>
      <c r="C33" t="s">
        <v>1433</v>
      </c>
      <c r="D33">
        <v>0</v>
      </c>
      <c r="E33">
        <v>1815</v>
      </c>
      <c r="F33">
        <v>0</v>
      </c>
      <c r="G33">
        <v>0</v>
      </c>
      <c r="H33">
        <v>0</v>
      </c>
      <c r="I33">
        <f>SUM(E32:F33)</f>
        <v>21657</v>
      </c>
      <c r="J33">
        <f>E33/$I32</f>
        <v>8.3806621415708549E-2</v>
      </c>
      <c r="K33">
        <f>F33/$I32</f>
        <v>0</v>
      </c>
      <c r="L33">
        <f>ABS((J32+K32)-(J33+K33))</f>
        <v>0.83238675716858301</v>
      </c>
      <c r="M33">
        <f>IF(L32&lt;0.05,1,0)</f>
        <v>0</v>
      </c>
      <c r="N33">
        <f t="shared" si="0"/>
        <v>0</v>
      </c>
      <c r="O33" cm="1">
        <f t="array" ref="O33">_xlfn.IFS(A33=2012,1,A33=2016,1,A33=2020,1,A33=2014,0,A33=2018,0)</f>
        <v>1</v>
      </c>
    </row>
    <row r="34" spans="1:15" x14ac:dyDescent="0.2">
      <c r="A34">
        <v>2012</v>
      </c>
      <c r="B34" t="s">
        <v>2437</v>
      </c>
      <c r="C34" t="s">
        <v>1434</v>
      </c>
      <c r="D34">
        <v>0</v>
      </c>
      <c r="E34">
        <v>16468</v>
      </c>
      <c r="F34">
        <v>0</v>
      </c>
      <c r="G34">
        <v>0</v>
      </c>
      <c r="H34">
        <v>1</v>
      </c>
      <c r="I34">
        <f>SUM(E34:F35)</f>
        <v>35005</v>
      </c>
      <c r="J34">
        <f>E34/$I34</f>
        <v>0.47044707898871591</v>
      </c>
      <c r="K34">
        <f>F34/$I34</f>
        <v>0</v>
      </c>
      <c r="L34">
        <f>ABS((J34+K34)-(J35+K35))</f>
        <v>5.9105842022568245E-2</v>
      </c>
      <c r="M34">
        <f>IF(L34&lt;0.05,1,0)</f>
        <v>0</v>
      </c>
      <c r="N34">
        <f t="shared" si="0"/>
        <v>0</v>
      </c>
      <c r="O34" cm="1">
        <f t="array" ref="O34">_xlfn.IFS(A34=2012,1,A34=2016,1,A34=2020,1,A34=2014,0,A34=2018,0)</f>
        <v>1</v>
      </c>
    </row>
    <row r="35" spans="1:15" x14ac:dyDescent="0.2">
      <c r="A35">
        <v>2012</v>
      </c>
      <c r="B35" t="s">
        <v>2437</v>
      </c>
      <c r="C35" t="s">
        <v>1435</v>
      </c>
      <c r="D35">
        <v>1</v>
      </c>
      <c r="E35">
        <v>17135</v>
      </c>
      <c r="F35">
        <v>1402</v>
      </c>
      <c r="G35">
        <v>1</v>
      </c>
      <c r="H35">
        <v>0</v>
      </c>
      <c r="I35">
        <f>SUM(E34:F35)</f>
        <v>35005</v>
      </c>
      <c r="J35">
        <f>E35/$I34</f>
        <v>0.48950149978574492</v>
      </c>
      <c r="K35">
        <f>F35/$I34</f>
        <v>4.0051421225539209E-2</v>
      </c>
      <c r="L35">
        <f>ABS((J34+K34)-(J35+K35))</f>
        <v>5.9105842022568245E-2</v>
      </c>
      <c r="M35">
        <f>IF(L34&lt;0.05,1,0)</f>
        <v>0</v>
      </c>
      <c r="N35">
        <f t="shared" si="0"/>
        <v>1</v>
      </c>
      <c r="O35" cm="1">
        <f t="array" ref="O35">_xlfn.IFS(A35=2012,1,A35=2016,1,A35=2020,1,A35=2014,0,A35=2018,0)</f>
        <v>1</v>
      </c>
    </row>
    <row r="36" spans="1:15" x14ac:dyDescent="0.2">
      <c r="A36">
        <v>2012</v>
      </c>
      <c r="B36" t="s">
        <v>2438</v>
      </c>
      <c r="C36" t="s">
        <v>1437</v>
      </c>
      <c r="D36">
        <v>1</v>
      </c>
      <c r="E36">
        <v>27015</v>
      </c>
      <c r="F36">
        <v>0</v>
      </c>
      <c r="G36">
        <v>1</v>
      </c>
      <c r="H36">
        <v>1</v>
      </c>
      <c r="I36">
        <f>SUM(E36:F37)</f>
        <v>40366</v>
      </c>
      <c r="J36">
        <f>E36/$I36</f>
        <v>0.66925135014616266</v>
      </c>
      <c r="K36">
        <f>F36/$I36</f>
        <v>0</v>
      </c>
      <c r="L36">
        <f>ABS((J36+K36)-(J37+K37))</f>
        <v>0.33850270029232526</v>
      </c>
      <c r="M36">
        <f>IF(L36&lt;0.05,1,0)</f>
        <v>0</v>
      </c>
      <c r="N36">
        <f t="shared" si="0"/>
        <v>0</v>
      </c>
      <c r="O36" cm="1">
        <f t="array" ref="O36">_xlfn.IFS(A36=2012,1,A36=2016,1,A36=2020,1,A36=2014,0,A36=2018,0)</f>
        <v>1</v>
      </c>
    </row>
    <row r="37" spans="1:15" x14ac:dyDescent="0.2">
      <c r="A37">
        <v>2012</v>
      </c>
      <c r="B37" t="s">
        <v>2438</v>
      </c>
      <c r="C37" t="s">
        <v>1438</v>
      </c>
      <c r="D37">
        <v>0</v>
      </c>
      <c r="E37">
        <v>12739</v>
      </c>
      <c r="F37">
        <v>612</v>
      </c>
      <c r="G37">
        <v>0</v>
      </c>
      <c r="H37">
        <v>0</v>
      </c>
      <c r="I37">
        <f>SUM(E36:F37)</f>
        <v>40366</v>
      </c>
      <c r="J37">
        <f>E37/$I36</f>
        <v>0.31558737551404648</v>
      </c>
      <c r="K37">
        <f>F37/$I36</f>
        <v>1.5161274339790913E-2</v>
      </c>
      <c r="L37">
        <f>ABS((J36+K36)-(J37+K37))</f>
        <v>0.33850270029232526</v>
      </c>
      <c r="M37">
        <f>IF(L36&lt;0.05,1,0)</f>
        <v>0</v>
      </c>
      <c r="N37">
        <f t="shared" si="0"/>
        <v>1</v>
      </c>
      <c r="O37" cm="1">
        <f t="array" ref="O37">_xlfn.IFS(A37=2012,1,A37=2016,1,A37=2020,1,A37=2014,0,A37=2018,0)</f>
        <v>1</v>
      </c>
    </row>
    <row r="38" spans="1:15" x14ac:dyDescent="0.2">
      <c r="A38">
        <v>2012</v>
      </c>
      <c r="B38" t="s">
        <v>2439</v>
      </c>
      <c r="C38" t="s">
        <v>1439</v>
      </c>
      <c r="D38">
        <v>0</v>
      </c>
      <c r="E38">
        <v>21673</v>
      </c>
      <c r="F38">
        <v>837</v>
      </c>
      <c r="G38">
        <v>0</v>
      </c>
      <c r="H38">
        <v>1</v>
      </c>
      <c r="I38">
        <f>SUM(E38:F39)</f>
        <v>54334</v>
      </c>
      <c r="J38">
        <f>E38/$I38</f>
        <v>0.39888467626164098</v>
      </c>
      <c r="K38">
        <f>F38/$I38</f>
        <v>1.5404718960503553E-2</v>
      </c>
      <c r="L38">
        <f>ABS((J38+K38)-(J39+K39))</f>
        <v>0.171421209555711</v>
      </c>
      <c r="M38">
        <f>IF(L38&lt;0.05,1,0)</f>
        <v>0</v>
      </c>
      <c r="N38">
        <f t="shared" si="0"/>
        <v>1</v>
      </c>
      <c r="O38" cm="1">
        <f t="array" ref="O38">_xlfn.IFS(A38=2012,1,A38=2016,1,A38=2020,1,A38=2014,0,A38=2018,0)</f>
        <v>1</v>
      </c>
    </row>
    <row r="39" spans="1:15" x14ac:dyDescent="0.2">
      <c r="A39">
        <v>2012</v>
      </c>
      <c r="B39" t="s">
        <v>2439</v>
      </c>
      <c r="C39" t="s">
        <v>1440</v>
      </c>
      <c r="D39">
        <v>1</v>
      </c>
      <c r="E39">
        <v>31824</v>
      </c>
      <c r="F39">
        <v>0</v>
      </c>
      <c r="G39">
        <v>1</v>
      </c>
      <c r="H39">
        <v>0</v>
      </c>
      <c r="I39">
        <f>SUM(E38:F39)</f>
        <v>54334</v>
      </c>
      <c r="J39">
        <f>E39/$I38</f>
        <v>0.58571060477785553</v>
      </c>
      <c r="K39">
        <f>F39/$I38</f>
        <v>0</v>
      </c>
      <c r="L39">
        <f>ABS((J38+K38)-(J39+K39))</f>
        <v>0.171421209555711</v>
      </c>
      <c r="M39">
        <f>IF(L38&lt;0.05,1,0)</f>
        <v>0</v>
      </c>
      <c r="N39">
        <f t="shared" si="0"/>
        <v>0</v>
      </c>
      <c r="O39" cm="1">
        <f t="array" ref="O39">_xlfn.IFS(A39=2012,1,A39=2016,1,A39=2020,1,A39=2014,0,A39=2018,0)</f>
        <v>1</v>
      </c>
    </row>
    <row r="40" spans="1:15" x14ac:dyDescent="0.2">
      <c r="A40">
        <v>2012</v>
      </c>
      <c r="B40" t="s">
        <v>2440</v>
      </c>
      <c r="C40" t="s">
        <v>1441</v>
      </c>
      <c r="D40">
        <v>1</v>
      </c>
      <c r="E40">
        <v>19834</v>
      </c>
      <c r="F40">
        <v>0</v>
      </c>
      <c r="G40">
        <v>0</v>
      </c>
      <c r="H40">
        <v>1</v>
      </c>
      <c r="I40">
        <f>SUM(E40:F41)</f>
        <v>31759</v>
      </c>
      <c r="J40">
        <f>E40/$I40</f>
        <v>0.62451588526087098</v>
      </c>
      <c r="K40">
        <f>F40/$I40</f>
        <v>0</v>
      </c>
      <c r="L40">
        <f>ABS((J40+K40)-(J41+K41))</f>
        <v>0.24903177052174191</v>
      </c>
      <c r="M40">
        <f>IF(L40&lt;0.05,1,0)</f>
        <v>0</v>
      </c>
      <c r="N40">
        <f t="shared" si="0"/>
        <v>0</v>
      </c>
      <c r="O40" cm="1">
        <f t="array" ref="O40">_xlfn.IFS(A40=2012,1,A40=2016,1,A40=2020,1,A40=2014,0,A40=2018,0)</f>
        <v>1</v>
      </c>
    </row>
    <row r="41" spans="1:15" x14ac:dyDescent="0.2">
      <c r="A41">
        <v>2012</v>
      </c>
      <c r="B41" t="s">
        <v>2440</v>
      </c>
      <c r="C41" t="s">
        <v>1442</v>
      </c>
      <c r="D41">
        <v>0</v>
      </c>
      <c r="E41">
        <v>11268</v>
      </c>
      <c r="F41">
        <v>657</v>
      </c>
      <c r="G41">
        <v>0</v>
      </c>
      <c r="H41">
        <v>0</v>
      </c>
      <c r="I41">
        <f>SUM(E40:F41)</f>
        <v>31759</v>
      </c>
      <c r="J41">
        <f>E41/$I40</f>
        <v>0.35479706539878458</v>
      </c>
      <c r="K41">
        <f>F41/$I40</f>
        <v>2.068704934034447E-2</v>
      </c>
      <c r="L41">
        <f>ABS((J40+K40)-(J41+K41))</f>
        <v>0.24903177052174191</v>
      </c>
      <c r="M41">
        <f>IF(L40&lt;0.05,1,0)</f>
        <v>0</v>
      </c>
      <c r="N41">
        <f t="shared" si="0"/>
        <v>1</v>
      </c>
      <c r="O41" cm="1">
        <f t="array" ref="O41">_xlfn.IFS(A41=2012,1,A41=2016,1,A41=2020,1,A41=2014,0,A41=2018,0)</f>
        <v>1</v>
      </c>
    </row>
    <row r="42" spans="1:15" x14ac:dyDescent="0.2">
      <c r="A42">
        <v>2012</v>
      </c>
      <c r="B42" t="s">
        <v>2441</v>
      </c>
      <c r="C42" t="s">
        <v>615</v>
      </c>
      <c r="D42">
        <v>1</v>
      </c>
      <c r="E42">
        <v>20099</v>
      </c>
      <c r="F42">
        <v>1468</v>
      </c>
      <c r="G42">
        <v>1</v>
      </c>
      <c r="H42">
        <v>1</v>
      </c>
      <c r="I42">
        <f>SUM(E42:F43)</f>
        <v>34574</v>
      </c>
      <c r="J42">
        <f>E42/$I42</f>
        <v>0.5813327934285879</v>
      </c>
      <c r="K42">
        <f>F42/$I42</f>
        <v>4.2459651761439232E-2</v>
      </c>
      <c r="L42">
        <f>ABS((J42+K42)-(J43+K43))</f>
        <v>0.24758489038005438</v>
      </c>
      <c r="M42">
        <f>IF(L42&lt;0.05,1,0)</f>
        <v>0</v>
      </c>
      <c r="N42">
        <f t="shared" si="0"/>
        <v>1</v>
      </c>
      <c r="O42" cm="1">
        <f t="array" ref="O42">_xlfn.IFS(A42=2012,1,A42=2016,1,A42=2020,1,A42=2014,0,A42=2018,0)</f>
        <v>1</v>
      </c>
    </row>
    <row r="43" spans="1:15" x14ac:dyDescent="0.2">
      <c r="A43">
        <v>2012</v>
      </c>
      <c r="B43" t="s">
        <v>2441</v>
      </c>
      <c r="C43" t="s">
        <v>1446</v>
      </c>
      <c r="D43">
        <v>0</v>
      </c>
      <c r="E43">
        <v>11386</v>
      </c>
      <c r="F43">
        <v>1621</v>
      </c>
      <c r="G43">
        <v>0</v>
      </c>
      <c r="H43">
        <v>0</v>
      </c>
      <c r="I43">
        <f>SUM(E42:F43)</f>
        <v>34574</v>
      </c>
      <c r="J43">
        <f>E43/$I42</f>
        <v>0.32932261236767513</v>
      </c>
      <c r="K43">
        <f>F43/$I42</f>
        <v>4.6884942442297683E-2</v>
      </c>
      <c r="L43">
        <f>ABS((J42+K42)-(J43+K43))</f>
        <v>0.24758489038005438</v>
      </c>
      <c r="M43">
        <f>IF(L42&lt;0.05,1,0)</f>
        <v>0</v>
      </c>
      <c r="N43">
        <f t="shared" si="0"/>
        <v>1</v>
      </c>
      <c r="O43" cm="1">
        <f t="array" ref="O43">_xlfn.IFS(A43=2012,1,A43=2016,1,A43=2020,1,A43=2014,0,A43=2018,0)</f>
        <v>1</v>
      </c>
    </row>
    <row r="44" spans="1:15" x14ac:dyDescent="0.2">
      <c r="A44">
        <v>2012</v>
      </c>
      <c r="B44" t="s">
        <v>2442</v>
      </c>
      <c r="C44" t="s">
        <v>1449</v>
      </c>
      <c r="D44">
        <v>0</v>
      </c>
      <c r="E44">
        <v>18385</v>
      </c>
      <c r="F44">
        <v>1248</v>
      </c>
      <c r="G44">
        <v>0</v>
      </c>
      <c r="H44">
        <v>1</v>
      </c>
      <c r="I44">
        <f>SUM(E44:F45)</f>
        <v>40139</v>
      </c>
      <c r="J44">
        <f>E44/$I44</f>
        <v>0.45803333416378084</v>
      </c>
      <c r="K44">
        <f>F44/$I44</f>
        <v>3.1091955454794588E-2</v>
      </c>
      <c r="L44">
        <f>ABS((J44+K44)-(J45+K45))</f>
        <v>2.1749420762849081E-2</v>
      </c>
      <c r="M44">
        <f>IF(L44&lt;0.05,1,0)</f>
        <v>1</v>
      </c>
      <c r="N44">
        <f t="shared" si="0"/>
        <v>1</v>
      </c>
      <c r="O44" cm="1">
        <f t="array" ref="O44">_xlfn.IFS(A44=2012,1,A44=2016,1,A44=2020,1,A44=2014,0,A44=2018,0)</f>
        <v>1</v>
      </c>
    </row>
    <row r="45" spans="1:15" x14ac:dyDescent="0.2">
      <c r="A45">
        <v>2012</v>
      </c>
      <c r="B45" t="s">
        <v>2442</v>
      </c>
      <c r="C45" t="s">
        <v>1450</v>
      </c>
      <c r="D45">
        <v>1</v>
      </c>
      <c r="E45">
        <v>18861</v>
      </c>
      <c r="F45">
        <v>1645</v>
      </c>
      <c r="G45">
        <v>1</v>
      </c>
      <c r="H45">
        <v>0</v>
      </c>
      <c r="I45">
        <f>SUM(E44:F45)</f>
        <v>40139</v>
      </c>
      <c r="J45">
        <f>E45/$I44</f>
        <v>0.46989212486609033</v>
      </c>
      <c r="K45">
        <f>F45/$I44</f>
        <v>4.0982585515334215E-2</v>
      </c>
      <c r="L45">
        <f>ABS((J44+K44)-(J45+K45))</f>
        <v>2.1749420762849081E-2</v>
      </c>
      <c r="M45">
        <f>IF(L44&lt;0.05,1,0)</f>
        <v>1</v>
      </c>
      <c r="N45">
        <f t="shared" si="0"/>
        <v>1</v>
      </c>
      <c r="O45" cm="1">
        <f t="array" ref="O45">_xlfn.IFS(A45=2012,1,A45=2016,1,A45=2020,1,A45=2014,0,A45=2018,0)</f>
        <v>1</v>
      </c>
    </row>
    <row r="46" spans="1:15" x14ac:dyDescent="0.2">
      <c r="A46">
        <v>2012</v>
      </c>
      <c r="B46" t="s">
        <v>2443</v>
      </c>
      <c r="C46" t="s">
        <v>1452</v>
      </c>
      <c r="D46">
        <v>0</v>
      </c>
      <c r="E46">
        <v>20303</v>
      </c>
      <c r="F46">
        <v>948</v>
      </c>
      <c r="G46">
        <v>0</v>
      </c>
      <c r="H46">
        <v>1</v>
      </c>
      <c r="I46">
        <f>SUM(E46:F47)</f>
        <v>45166</v>
      </c>
      <c r="J46">
        <f>E46/$I46</f>
        <v>0.44951955010406058</v>
      </c>
      <c r="K46">
        <f>F46/$I46</f>
        <v>2.0989239693574812E-2</v>
      </c>
      <c r="L46">
        <f>ABS((J46+K46)-(J47+K47))</f>
        <v>5.8982420404729174E-2</v>
      </c>
      <c r="M46">
        <f>IF(L46&lt;0.05,1,0)</f>
        <v>0</v>
      </c>
      <c r="N46">
        <f t="shared" si="0"/>
        <v>1</v>
      </c>
      <c r="O46" cm="1">
        <f t="array" ref="O46">_xlfn.IFS(A46=2012,1,A46=2016,1,A46=2020,1,A46=2014,0,A46=2018,0)</f>
        <v>1</v>
      </c>
    </row>
    <row r="47" spans="1:15" x14ac:dyDescent="0.2">
      <c r="A47">
        <v>2012</v>
      </c>
      <c r="B47" t="s">
        <v>2443</v>
      </c>
      <c r="C47" t="s">
        <v>655</v>
      </c>
      <c r="D47">
        <v>1</v>
      </c>
      <c r="E47">
        <v>21989</v>
      </c>
      <c r="F47">
        <v>1926</v>
      </c>
      <c r="G47">
        <v>0</v>
      </c>
      <c r="H47">
        <v>0</v>
      </c>
      <c r="I47">
        <f>SUM(E46:F47)</f>
        <v>45166</v>
      </c>
      <c r="J47">
        <f>E47/$I46</f>
        <v>0.48684851436921578</v>
      </c>
      <c r="K47">
        <f>F47/$I46</f>
        <v>4.2642695833148829E-2</v>
      </c>
      <c r="L47">
        <f>ABS((J46+K46)-(J47+K47))</f>
        <v>5.8982420404729174E-2</v>
      </c>
      <c r="M47">
        <f>IF(L46&lt;0.05,1,0)</f>
        <v>0</v>
      </c>
      <c r="N47">
        <f t="shared" si="0"/>
        <v>1</v>
      </c>
      <c r="O47" cm="1">
        <f t="array" ref="O47">_xlfn.IFS(A47=2012,1,A47=2016,1,A47=2020,1,A47=2014,0,A47=2018,0)</f>
        <v>1</v>
      </c>
    </row>
    <row r="48" spans="1:15" x14ac:dyDescent="0.2">
      <c r="A48">
        <v>2012</v>
      </c>
      <c r="B48" t="s">
        <v>2444</v>
      </c>
      <c r="C48" t="s">
        <v>1454</v>
      </c>
      <c r="D48">
        <v>0</v>
      </c>
      <c r="E48">
        <v>17601</v>
      </c>
      <c r="F48">
        <v>0</v>
      </c>
      <c r="G48">
        <v>0</v>
      </c>
      <c r="H48">
        <v>1</v>
      </c>
      <c r="I48">
        <f>SUM(E48:F49)</f>
        <v>41960</v>
      </c>
      <c r="J48">
        <f>E48/$I48</f>
        <v>0.4194709246901811</v>
      </c>
      <c r="K48">
        <f>F48/$I48</f>
        <v>0</v>
      </c>
      <c r="L48">
        <f>ABS((J48+K48)-(J49+K49))</f>
        <v>0.1610581506196378</v>
      </c>
      <c r="M48">
        <f>IF(L48&lt;0.05,1,0)</f>
        <v>0</v>
      </c>
      <c r="N48">
        <f t="shared" si="0"/>
        <v>0</v>
      </c>
      <c r="O48" cm="1">
        <f t="array" ref="O48">_xlfn.IFS(A48=2012,1,A48=2016,1,A48=2020,1,A48=2014,0,A48=2018,0)</f>
        <v>1</v>
      </c>
    </row>
    <row r="49" spans="1:15" x14ac:dyDescent="0.2">
      <c r="A49">
        <v>2012</v>
      </c>
      <c r="B49" t="s">
        <v>2444</v>
      </c>
      <c r="C49" t="s">
        <v>1105</v>
      </c>
      <c r="D49">
        <v>1</v>
      </c>
      <c r="E49">
        <v>22063</v>
      </c>
      <c r="F49">
        <v>2296</v>
      </c>
      <c r="G49">
        <v>1</v>
      </c>
      <c r="H49">
        <v>0</v>
      </c>
      <c r="I49">
        <f>SUM(E48:F49)</f>
        <v>41960</v>
      </c>
      <c r="J49">
        <f>E49/$I48</f>
        <v>0.52581029551954239</v>
      </c>
      <c r="K49">
        <f>F49/$I48</f>
        <v>5.4718779790276451E-2</v>
      </c>
      <c r="L49">
        <f>ABS((J48+K48)-(J49+K49))</f>
        <v>0.1610581506196378</v>
      </c>
      <c r="M49">
        <f>IF(L48&lt;0.05,1,0)</f>
        <v>0</v>
      </c>
      <c r="N49">
        <f t="shared" si="0"/>
        <v>1</v>
      </c>
      <c r="O49" cm="1">
        <f t="array" ref="O49">_xlfn.IFS(A49=2012,1,A49=2016,1,A49=2020,1,A49=2014,0,A49=2018,0)</f>
        <v>1</v>
      </c>
    </row>
    <row r="50" spans="1:15" x14ac:dyDescent="0.2">
      <c r="A50">
        <v>2012</v>
      </c>
      <c r="B50" t="s">
        <v>2445</v>
      </c>
      <c r="C50" t="s">
        <v>1455</v>
      </c>
      <c r="D50">
        <v>0</v>
      </c>
      <c r="E50">
        <v>17559</v>
      </c>
      <c r="F50">
        <v>1369</v>
      </c>
      <c r="G50">
        <v>0</v>
      </c>
      <c r="H50">
        <v>1</v>
      </c>
      <c r="I50">
        <f>SUM(E50:F51)</f>
        <v>46768</v>
      </c>
      <c r="J50">
        <f>E50/$I50</f>
        <v>0.37544902497434141</v>
      </c>
      <c r="K50">
        <f>F50/$I50</f>
        <v>2.9272151898734177E-2</v>
      </c>
      <c r="L50">
        <f>ABS((J50+K50)-(J51+K51))</f>
        <v>0.1905576462538488</v>
      </c>
      <c r="M50">
        <f>IF(L50&lt;0.05,1,0)</f>
        <v>0</v>
      </c>
      <c r="N50">
        <f t="shared" si="0"/>
        <v>1</v>
      </c>
      <c r="O50" cm="1">
        <f t="array" ref="O50">_xlfn.IFS(A50=2012,1,A50=2016,1,A50=2020,1,A50=2014,0,A50=2018,0)</f>
        <v>1</v>
      </c>
    </row>
    <row r="51" spans="1:15" x14ac:dyDescent="0.2">
      <c r="A51">
        <v>2012</v>
      </c>
      <c r="B51" t="s">
        <v>2445</v>
      </c>
      <c r="C51" t="s">
        <v>1456</v>
      </c>
      <c r="D51">
        <v>1</v>
      </c>
      <c r="E51">
        <v>27840</v>
      </c>
      <c r="F51">
        <v>0</v>
      </c>
      <c r="G51">
        <v>1</v>
      </c>
      <c r="H51">
        <v>0</v>
      </c>
      <c r="I51">
        <f>SUM(E50:F51)</f>
        <v>46768</v>
      </c>
      <c r="J51">
        <f>E51/$I50</f>
        <v>0.59527882312692437</v>
      </c>
      <c r="K51">
        <f>F51/$I50</f>
        <v>0</v>
      </c>
      <c r="L51">
        <f>ABS((J50+K50)-(J51+K51))</f>
        <v>0.1905576462538488</v>
      </c>
      <c r="M51">
        <f>IF(L50&lt;0.05,1,0)</f>
        <v>0</v>
      </c>
      <c r="N51">
        <f t="shared" si="0"/>
        <v>0</v>
      </c>
      <c r="O51" cm="1">
        <f t="array" ref="O51">_xlfn.IFS(A51=2012,1,A51=2016,1,A51=2020,1,A51=2014,0,A51=2018,0)</f>
        <v>1</v>
      </c>
    </row>
    <row r="52" spans="1:15" x14ac:dyDescent="0.2">
      <c r="A52">
        <v>2014</v>
      </c>
      <c r="B52" t="s">
        <v>2421</v>
      </c>
      <c r="C52" t="s">
        <v>1391</v>
      </c>
      <c r="D52">
        <v>1</v>
      </c>
      <c r="E52">
        <v>11097</v>
      </c>
      <c r="F52">
        <v>811</v>
      </c>
      <c r="G52">
        <v>1</v>
      </c>
      <c r="H52">
        <v>1</v>
      </c>
      <c r="I52">
        <v>16043</v>
      </c>
      <c r="J52">
        <v>0.69170354671819489</v>
      </c>
      <c r="K52">
        <v>5.0551642460886365E-2</v>
      </c>
      <c r="L52">
        <v>0.48451037835816252</v>
      </c>
      <c r="M52">
        <v>0</v>
      </c>
      <c r="N52">
        <f t="shared" si="0"/>
        <v>1</v>
      </c>
      <c r="O52">
        <v>0</v>
      </c>
    </row>
    <row r="53" spans="1:15" x14ac:dyDescent="0.2">
      <c r="A53">
        <v>2014</v>
      </c>
      <c r="B53" t="s">
        <v>2421</v>
      </c>
      <c r="C53" t="s">
        <v>1392</v>
      </c>
      <c r="D53">
        <v>0</v>
      </c>
      <c r="E53">
        <v>4135</v>
      </c>
      <c r="F53">
        <v>0</v>
      </c>
      <c r="G53">
        <v>0</v>
      </c>
      <c r="H53">
        <v>0</v>
      </c>
      <c r="I53">
        <v>16043</v>
      </c>
      <c r="J53">
        <v>0.25774481082091877</v>
      </c>
      <c r="K53">
        <v>0</v>
      </c>
      <c r="L53">
        <v>0.48451037835816252</v>
      </c>
      <c r="M53">
        <v>0</v>
      </c>
      <c r="N53">
        <f t="shared" si="0"/>
        <v>0</v>
      </c>
      <c r="O53" cm="1">
        <f t="array" ref="O53">_xlfn.IFS(A53=2012,1,A53=2016,1,A53=2020,1,A53=2014,0,A53=2018,0)</f>
        <v>0</v>
      </c>
    </row>
    <row r="54" spans="1:15" x14ac:dyDescent="0.2">
      <c r="A54">
        <v>2014</v>
      </c>
      <c r="B54" t="s">
        <v>2422</v>
      </c>
      <c r="C54" t="s">
        <v>1394</v>
      </c>
      <c r="D54">
        <v>1</v>
      </c>
      <c r="E54">
        <v>18905</v>
      </c>
      <c r="F54">
        <v>1224</v>
      </c>
      <c r="G54">
        <v>1</v>
      </c>
      <c r="H54">
        <v>1</v>
      </c>
      <c r="I54">
        <v>24636</v>
      </c>
      <c r="J54">
        <v>0.76737295015424578</v>
      </c>
      <c r="K54">
        <v>4.968339016074038E-2</v>
      </c>
      <c r="L54">
        <v>0.63411268062997239</v>
      </c>
      <c r="M54">
        <v>0</v>
      </c>
      <c r="N54">
        <f t="shared" si="0"/>
        <v>1</v>
      </c>
      <c r="O54" cm="1">
        <f t="array" ref="O54">_xlfn.IFS(A54=2012,1,A54=2016,1,A54=2020,1,A54=2014,0,A54=2018,0)</f>
        <v>0</v>
      </c>
    </row>
    <row r="55" spans="1:15" x14ac:dyDescent="0.2">
      <c r="A55">
        <v>2014</v>
      </c>
      <c r="B55" t="s">
        <v>2422</v>
      </c>
      <c r="C55" t="s">
        <v>1719</v>
      </c>
      <c r="D55">
        <v>0</v>
      </c>
      <c r="E55">
        <v>4507</v>
      </c>
      <c r="F55">
        <v>0</v>
      </c>
      <c r="G55">
        <v>0</v>
      </c>
      <c r="H55">
        <v>0</v>
      </c>
      <c r="I55">
        <v>24636</v>
      </c>
      <c r="J55">
        <v>0.1829436596850138</v>
      </c>
      <c r="K55">
        <v>0</v>
      </c>
      <c r="L55">
        <v>0.63411268062997239</v>
      </c>
      <c r="M55">
        <v>0</v>
      </c>
      <c r="N55">
        <f t="shared" si="0"/>
        <v>0</v>
      </c>
      <c r="O55" cm="1">
        <f t="array" ref="O55">_xlfn.IFS(A55=2012,1,A55=2016,1,A55=2020,1,A55=2014,0,A55=2018,0)</f>
        <v>0</v>
      </c>
    </row>
    <row r="56" spans="1:15" x14ac:dyDescent="0.2">
      <c r="A56">
        <v>2014</v>
      </c>
      <c r="B56" t="s">
        <v>2424</v>
      </c>
      <c r="C56" t="s">
        <v>1397</v>
      </c>
      <c r="D56">
        <v>1</v>
      </c>
      <c r="E56">
        <v>16567</v>
      </c>
      <c r="F56">
        <v>1098</v>
      </c>
      <c r="G56">
        <v>1</v>
      </c>
      <c r="H56">
        <v>1</v>
      </c>
      <c r="I56">
        <v>33894</v>
      </c>
      <c r="J56">
        <v>0.48878857614917093</v>
      </c>
      <c r="K56">
        <v>3.2395114179500799E-2</v>
      </c>
      <c r="L56">
        <v>4.2367380657343467E-2</v>
      </c>
      <c r="M56">
        <v>1</v>
      </c>
      <c r="N56">
        <f t="shared" si="0"/>
        <v>1</v>
      </c>
      <c r="O56" cm="1">
        <f t="array" ref="O56">_xlfn.IFS(A56=2012,1,A56=2016,1,A56=2020,1,A56=2014,0,A56=2018,0)</f>
        <v>0</v>
      </c>
    </row>
    <row r="57" spans="1:15" x14ac:dyDescent="0.2">
      <c r="A57">
        <v>2014</v>
      </c>
      <c r="B57" t="s">
        <v>2424</v>
      </c>
      <c r="C57" t="s">
        <v>1721</v>
      </c>
      <c r="D57">
        <v>0</v>
      </c>
      <c r="E57">
        <v>15181</v>
      </c>
      <c r="F57">
        <v>1048</v>
      </c>
      <c r="G57">
        <v>0</v>
      </c>
      <c r="H57">
        <v>0</v>
      </c>
      <c r="I57">
        <v>33894</v>
      </c>
      <c r="J57">
        <v>0.44789638284062078</v>
      </c>
      <c r="K57">
        <v>3.09199268307075E-2</v>
      </c>
      <c r="L57">
        <v>4.2367380657343467E-2</v>
      </c>
      <c r="M57">
        <v>1</v>
      </c>
      <c r="N57">
        <f t="shared" si="0"/>
        <v>1</v>
      </c>
      <c r="O57" cm="1">
        <f t="array" ref="O57">_xlfn.IFS(A57=2012,1,A57=2016,1,A57=2020,1,A57=2014,0,A57=2018,0)</f>
        <v>0</v>
      </c>
    </row>
    <row r="58" spans="1:15" x14ac:dyDescent="0.2">
      <c r="A58">
        <v>2014</v>
      </c>
      <c r="B58" t="s">
        <v>2531</v>
      </c>
      <c r="C58" t="s">
        <v>1399</v>
      </c>
      <c r="D58">
        <v>1</v>
      </c>
      <c r="E58">
        <v>22181</v>
      </c>
      <c r="F58">
        <v>0</v>
      </c>
      <c r="G58">
        <v>1</v>
      </c>
      <c r="H58">
        <v>1</v>
      </c>
      <c r="I58">
        <v>37638</v>
      </c>
      <c r="J58">
        <v>0.58932461873638342</v>
      </c>
      <c r="K58">
        <v>0</v>
      </c>
      <c r="L58">
        <v>0.1786492374727669</v>
      </c>
      <c r="M58">
        <v>0</v>
      </c>
      <c r="N58">
        <f t="shared" si="0"/>
        <v>0</v>
      </c>
      <c r="O58" cm="1">
        <f t="array" ref="O58">_xlfn.IFS(A58=2012,1,A58=2016,1,A58=2020,1,A58=2014,0,A58=2018,0)</f>
        <v>0</v>
      </c>
    </row>
    <row r="59" spans="1:15" x14ac:dyDescent="0.2">
      <c r="A59">
        <v>2014</v>
      </c>
      <c r="B59" t="s">
        <v>2531</v>
      </c>
      <c r="C59" t="s">
        <v>1499</v>
      </c>
      <c r="D59">
        <v>0</v>
      </c>
      <c r="E59">
        <v>14653</v>
      </c>
      <c r="F59">
        <v>804</v>
      </c>
      <c r="G59">
        <v>0</v>
      </c>
      <c r="H59">
        <v>0</v>
      </c>
      <c r="I59">
        <v>37638</v>
      </c>
      <c r="J59">
        <v>0.38931399117912746</v>
      </c>
      <c r="K59">
        <v>2.136139008448908E-2</v>
      </c>
      <c r="L59">
        <v>0.1786492374727669</v>
      </c>
      <c r="M59">
        <v>0</v>
      </c>
      <c r="N59">
        <f t="shared" si="0"/>
        <v>1</v>
      </c>
      <c r="O59" cm="1">
        <f t="array" ref="O59">_xlfn.IFS(A59=2012,1,A59=2016,1,A59=2020,1,A59=2014,0,A59=2018,0)</f>
        <v>0</v>
      </c>
    </row>
    <row r="60" spans="1:15" x14ac:dyDescent="0.2">
      <c r="A60">
        <v>2014</v>
      </c>
      <c r="B60" t="s">
        <v>2427</v>
      </c>
      <c r="C60" t="s">
        <v>1724</v>
      </c>
      <c r="D60">
        <v>0</v>
      </c>
      <c r="E60">
        <v>13843</v>
      </c>
      <c r="F60">
        <v>0</v>
      </c>
      <c r="G60">
        <v>0</v>
      </c>
      <c r="H60">
        <v>1</v>
      </c>
      <c r="I60">
        <v>37715</v>
      </c>
      <c r="J60">
        <v>0.36704229086570328</v>
      </c>
      <c r="K60">
        <v>0</v>
      </c>
      <c r="L60">
        <v>0.26591541826859333</v>
      </c>
      <c r="M60">
        <v>0</v>
      </c>
      <c r="N60">
        <f t="shared" si="0"/>
        <v>0</v>
      </c>
      <c r="O60" cm="1">
        <f t="array" ref="O60">_xlfn.IFS(A60=2012,1,A60=2016,1,A60=2020,1,A60=2014,0,A60=2018,0)</f>
        <v>0</v>
      </c>
    </row>
    <row r="61" spans="1:15" x14ac:dyDescent="0.2">
      <c r="A61">
        <v>2014</v>
      </c>
      <c r="B61" t="s">
        <v>2427</v>
      </c>
      <c r="C61" t="s">
        <v>1405</v>
      </c>
      <c r="D61">
        <v>1</v>
      </c>
      <c r="E61">
        <v>22364</v>
      </c>
      <c r="F61">
        <v>1508</v>
      </c>
      <c r="G61">
        <v>1</v>
      </c>
      <c r="H61">
        <v>0</v>
      </c>
      <c r="I61">
        <v>37715</v>
      </c>
      <c r="J61">
        <v>0.59297361792390291</v>
      </c>
      <c r="K61">
        <v>3.9984091210393743E-2</v>
      </c>
      <c r="L61">
        <v>0.26591541826859333</v>
      </c>
      <c r="M61">
        <v>0</v>
      </c>
      <c r="N61">
        <f t="shared" si="0"/>
        <v>1</v>
      </c>
      <c r="O61" cm="1">
        <f t="array" ref="O61">_xlfn.IFS(A61=2012,1,A61=2016,1,A61=2020,1,A61=2014,0,A61=2018,0)</f>
        <v>0</v>
      </c>
    </row>
    <row r="62" spans="1:15" x14ac:dyDescent="0.2">
      <c r="A62">
        <v>2014</v>
      </c>
      <c r="B62" t="s">
        <v>2428</v>
      </c>
      <c r="C62" t="s">
        <v>1725</v>
      </c>
      <c r="D62">
        <v>1</v>
      </c>
      <c r="E62">
        <v>20885</v>
      </c>
      <c r="F62">
        <v>1174</v>
      </c>
      <c r="G62">
        <v>0</v>
      </c>
      <c r="H62">
        <v>1</v>
      </c>
      <c r="I62">
        <v>38605</v>
      </c>
      <c r="J62">
        <v>0.54099209946898075</v>
      </c>
      <c r="K62">
        <v>3.0410568579199587E-2</v>
      </c>
      <c r="L62">
        <v>0.14280533609636059</v>
      </c>
      <c r="M62">
        <v>0</v>
      </c>
      <c r="N62">
        <f t="shared" si="0"/>
        <v>1</v>
      </c>
      <c r="O62" cm="1">
        <f t="array" ref="O62">_xlfn.IFS(A62=2012,1,A62=2016,1,A62=2020,1,A62=2014,0,A62=2018,0)</f>
        <v>0</v>
      </c>
    </row>
    <row r="63" spans="1:15" x14ac:dyDescent="0.2">
      <c r="A63">
        <v>2014</v>
      </c>
      <c r="B63" t="s">
        <v>2428</v>
      </c>
      <c r="C63" t="s">
        <v>1727</v>
      </c>
      <c r="D63">
        <v>0</v>
      </c>
      <c r="E63">
        <v>15690</v>
      </c>
      <c r="F63">
        <v>856</v>
      </c>
      <c r="G63">
        <v>0</v>
      </c>
      <c r="H63">
        <v>0</v>
      </c>
      <c r="I63">
        <v>38605</v>
      </c>
      <c r="J63">
        <v>0.40642403833700297</v>
      </c>
      <c r="K63">
        <v>2.2173293614816732E-2</v>
      </c>
      <c r="L63">
        <v>0.14280533609636059</v>
      </c>
      <c r="M63">
        <v>0</v>
      </c>
      <c r="N63">
        <f t="shared" si="0"/>
        <v>1</v>
      </c>
      <c r="O63" cm="1">
        <f t="array" ref="O63">_xlfn.IFS(A63=2012,1,A63=2016,1,A63=2020,1,A63=2014,0,A63=2018,0)</f>
        <v>0</v>
      </c>
    </row>
    <row r="64" spans="1:15" x14ac:dyDescent="0.2">
      <c r="A64">
        <v>2014</v>
      </c>
      <c r="B64" t="s">
        <v>2429</v>
      </c>
      <c r="C64" t="s">
        <v>1411</v>
      </c>
      <c r="D64">
        <v>1</v>
      </c>
      <c r="E64">
        <v>13918</v>
      </c>
      <c r="F64">
        <v>1122</v>
      </c>
      <c r="G64">
        <v>1</v>
      </c>
      <c r="H64">
        <v>1</v>
      </c>
      <c r="I64">
        <v>29846</v>
      </c>
      <c r="J64">
        <v>0.46632714601621655</v>
      </c>
      <c r="K64">
        <v>3.7592977283388056E-2</v>
      </c>
      <c r="L64">
        <v>7.8402465992092329E-3</v>
      </c>
      <c r="M64">
        <v>1</v>
      </c>
      <c r="N64">
        <f t="shared" si="0"/>
        <v>1</v>
      </c>
      <c r="O64" cm="1">
        <f t="array" ref="O64">_xlfn.IFS(A64=2012,1,A64=2016,1,A64=2020,1,A64=2014,0,A64=2018,0)</f>
        <v>0</v>
      </c>
    </row>
    <row r="65" spans="1:15" x14ac:dyDescent="0.2">
      <c r="A65">
        <v>2014</v>
      </c>
      <c r="B65" t="s">
        <v>2429</v>
      </c>
      <c r="C65" t="s">
        <v>1412</v>
      </c>
      <c r="D65">
        <v>0</v>
      </c>
      <c r="E65">
        <v>13613</v>
      </c>
      <c r="F65">
        <v>1193</v>
      </c>
      <c r="G65">
        <v>0</v>
      </c>
      <c r="H65">
        <v>0</v>
      </c>
      <c r="I65">
        <v>29846</v>
      </c>
      <c r="J65">
        <v>0.45610802117536686</v>
      </c>
      <c r="K65">
        <v>3.997185552502848E-2</v>
      </c>
      <c r="L65">
        <v>7.8402465992092329E-3</v>
      </c>
      <c r="M65">
        <v>1</v>
      </c>
      <c r="N65">
        <f t="shared" si="0"/>
        <v>1</v>
      </c>
      <c r="O65" cm="1">
        <f t="array" ref="O65">_xlfn.IFS(A65=2012,1,A65=2016,1,A65=2020,1,A65=2014,0,A65=2018,0)</f>
        <v>0</v>
      </c>
    </row>
    <row r="66" spans="1:15" x14ac:dyDescent="0.2">
      <c r="A66">
        <v>2014</v>
      </c>
      <c r="B66" t="s">
        <v>2430</v>
      </c>
      <c r="C66" t="s">
        <v>1414</v>
      </c>
      <c r="D66">
        <v>1</v>
      </c>
      <c r="E66">
        <v>18234</v>
      </c>
      <c r="F66">
        <v>0</v>
      </c>
      <c r="G66">
        <v>1</v>
      </c>
      <c r="H66">
        <v>1</v>
      </c>
      <c r="I66">
        <v>32094</v>
      </c>
      <c r="J66">
        <v>0.56814357823892314</v>
      </c>
      <c r="K66">
        <v>0</v>
      </c>
      <c r="L66">
        <v>0.13628715647784628</v>
      </c>
      <c r="M66">
        <v>0</v>
      </c>
      <c r="N66">
        <f t="shared" si="0"/>
        <v>0</v>
      </c>
      <c r="O66" cm="1">
        <f t="array" ref="O66">_xlfn.IFS(A66=2012,1,A66=2016,1,A66=2020,1,A66=2014,0,A66=2018,0)</f>
        <v>0</v>
      </c>
    </row>
    <row r="67" spans="1:15" x14ac:dyDescent="0.2">
      <c r="A67">
        <v>2014</v>
      </c>
      <c r="B67" t="s">
        <v>2430</v>
      </c>
      <c r="C67" t="s">
        <v>1728</v>
      </c>
      <c r="D67">
        <v>0</v>
      </c>
      <c r="E67">
        <v>13013</v>
      </c>
      <c r="F67">
        <v>847</v>
      </c>
      <c r="G67">
        <v>0</v>
      </c>
      <c r="H67">
        <v>0</v>
      </c>
      <c r="I67">
        <v>32094</v>
      </c>
      <c r="J67">
        <v>0.40546519598678882</v>
      </c>
      <c r="K67">
        <v>2.639122577428803E-2</v>
      </c>
      <c r="L67">
        <v>0.13628715647784628</v>
      </c>
      <c r="M67">
        <v>0</v>
      </c>
      <c r="N67">
        <f t="shared" ref="N67:N130" si="1">IF(K67&gt;0,1,0)</f>
        <v>1</v>
      </c>
      <c r="O67" cm="1">
        <f t="array" ref="O67">_xlfn.IFS(A67=2012,1,A67=2016,1,A67=2020,1,A67=2014,0,A67=2018,0)</f>
        <v>0</v>
      </c>
    </row>
    <row r="68" spans="1:15" x14ac:dyDescent="0.2">
      <c r="A68">
        <v>2014</v>
      </c>
      <c r="B68" t="s">
        <v>2532</v>
      </c>
      <c r="C68" t="s">
        <v>1416</v>
      </c>
      <c r="D68">
        <v>1</v>
      </c>
      <c r="E68">
        <v>12083</v>
      </c>
      <c r="F68">
        <v>851</v>
      </c>
      <c r="G68">
        <v>1</v>
      </c>
      <c r="H68">
        <v>1</v>
      </c>
      <c r="I68">
        <v>18673</v>
      </c>
      <c r="J68">
        <v>0.64708402506292506</v>
      </c>
      <c r="K68">
        <v>4.5573823167139718E-2</v>
      </c>
      <c r="L68">
        <v>0.38531569646012964</v>
      </c>
      <c r="M68">
        <v>0</v>
      </c>
      <c r="N68">
        <f t="shared" si="1"/>
        <v>1</v>
      </c>
      <c r="O68" cm="1">
        <f t="array" ref="O68">_xlfn.IFS(A68=2012,1,A68=2016,1,A68=2020,1,A68=2014,0,A68=2018,0)</f>
        <v>0</v>
      </c>
    </row>
    <row r="69" spans="1:15" x14ac:dyDescent="0.2">
      <c r="A69">
        <v>2014</v>
      </c>
      <c r="B69" t="s">
        <v>2532</v>
      </c>
      <c r="C69" t="s">
        <v>1729</v>
      </c>
      <c r="D69">
        <v>0</v>
      </c>
      <c r="E69">
        <v>5739</v>
      </c>
      <c r="F69">
        <v>0</v>
      </c>
      <c r="G69">
        <v>0</v>
      </c>
      <c r="H69">
        <v>0</v>
      </c>
      <c r="I69">
        <v>18673</v>
      </c>
      <c r="J69">
        <v>0.30734215176993518</v>
      </c>
      <c r="K69">
        <v>0</v>
      </c>
      <c r="L69">
        <v>0.38531569646012964</v>
      </c>
      <c r="M69">
        <v>0</v>
      </c>
      <c r="N69">
        <f t="shared" si="1"/>
        <v>0</v>
      </c>
      <c r="O69" cm="1">
        <f t="array" ref="O69">_xlfn.IFS(A69=2012,1,A69=2016,1,A69=2020,1,A69=2014,0,A69=2018,0)</f>
        <v>0</v>
      </c>
    </row>
    <row r="70" spans="1:15" x14ac:dyDescent="0.2">
      <c r="A70">
        <v>2014</v>
      </c>
      <c r="B70" t="s">
        <v>2432</v>
      </c>
      <c r="C70" t="s">
        <v>1421</v>
      </c>
      <c r="D70">
        <v>1</v>
      </c>
      <c r="E70">
        <v>14382</v>
      </c>
      <c r="F70">
        <v>985</v>
      </c>
      <c r="G70">
        <v>1</v>
      </c>
      <c r="H70">
        <v>1</v>
      </c>
      <c r="I70">
        <v>28227</v>
      </c>
      <c r="J70">
        <v>0.50951216919970244</v>
      </c>
      <c r="K70">
        <v>3.4895667268926914E-2</v>
      </c>
      <c r="L70">
        <v>8.8815672937258672E-2</v>
      </c>
      <c r="M70">
        <v>0</v>
      </c>
      <c r="N70">
        <f t="shared" si="1"/>
        <v>1</v>
      </c>
      <c r="O70" cm="1">
        <f t="array" ref="O70">_xlfn.IFS(A70=2012,1,A70=2016,1,A70=2020,1,A70=2014,0,A70=2018,0)</f>
        <v>0</v>
      </c>
    </row>
    <row r="71" spans="1:15" x14ac:dyDescent="0.2">
      <c r="A71">
        <v>2014</v>
      </c>
      <c r="B71" t="s">
        <v>2432</v>
      </c>
      <c r="C71" t="s">
        <v>1733</v>
      </c>
      <c r="D71">
        <v>0</v>
      </c>
      <c r="E71">
        <v>11958</v>
      </c>
      <c r="F71">
        <v>902</v>
      </c>
      <c r="G71">
        <v>0</v>
      </c>
      <c r="H71">
        <v>0</v>
      </c>
      <c r="I71">
        <v>28227</v>
      </c>
      <c r="J71">
        <v>0.42363694335210966</v>
      </c>
      <c r="K71">
        <v>3.1955220179260994E-2</v>
      </c>
      <c r="L71">
        <v>8.8815672937258672E-2</v>
      </c>
      <c r="M71">
        <v>0</v>
      </c>
      <c r="N71">
        <f t="shared" si="1"/>
        <v>1</v>
      </c>
      <c r="O71" cm="1">
        <f t="array" ref="O71">_xlfn.IFS(A71=2012,1,A71=2016,1,A71=2020,1,A71=2014,0,A71=2018,0)</f>
        <v>0</v>
      </c>
    </row>
    <row r="72" spans="1:15" x14ac:dyDescent="0.2">
      <c r="A72">
        <v>2014</v>
      </c>
      <c r="B72" t="s">
        <v>2433</v>
      </c>
      <c r="C72" t="s">
        <v>1425</v>
      </c>
      <c r="D72">
        <v>1</v>
      </c>
      <c r="E72">
        <v>15057</v>
      </c>
      <c r="F72">
        <v>1369</v>
      </c>
      <c r="G72">
        <v>1</v>
      </c>
      <c r="H72">
        <v>1</v>
      </c>
      <c r="I72">
        <v>29472</v>
      </c>
      <c r="J72">
        <v>0.51089169381107491</v>
      </c>
      <c r="K72">
        <v>4.6450868621064061E-2</v>
      </c>
      <c r="L72">
        <v>0.11468512486427795</v>
      </c>
      <c r="M72">
        <v>0</v>
      </c>
      <c r="N72">
        <f t="shared" si="1"/>
        <v>1</v>
      </c>
      <c r="O72" cm="1">
        <f t="array" ref="O72">_xlfn.IFS(A72=2012,1,A72=2016,1,A72=2020,1,A72=2014,0,A72=2018,0)</f>
        <v>0</v>
      </c>
    </row>
    <row r="73" spans="1:15" x14ac:dyDescent="0.2">
      <c r="A73">
        <v>2014</v>
      </c>
      <c r="B73" t="s">
        <v>2433</v>
      </c>
      <c r="C73" t="s">
        <v>1735</v>
      </c>
      <c r="D73">
        <v>0</v>
      </c>
      <c r="E73">
        <v>12047</v>
      </c>
      <c r="F73">
        <v>999</v>
      </c>
      <c r="G73">
        <v>0</v>
      </c>
      <c r="H73">
        <v>0</v>
      </c>
      <c r="I73">
        <v>29472</v>
      </c>
      <c r="J73">
        <v>0.40876085776330073</v>
      </c>
      <c r="K73">
        <v>3.3896579804560262E-2</v>
      </c>
      <c r="L73">
        <v>0.11468512486427795</v>
      </c>
      <c r="M73">
        <v>0</v>
      </c>
      <c r="N73">
        <f t="shared" si="1"/>
        <v>1</v>
      </c>
      <c r="O73" cm="1">
        <f t="array" ref="O73">_xlfn.IFS(A73=2012,1,A73=2016,1,A73=2020,1,A73=2014,0,A73=2018,0)</f>
        <v>0</v>
      </c>
    </row>
    <row r="74" spans="1:15" x14ac:dyDescent="0.2">
      <c r="A74">
        <v>2014</v>
      </c>
      <c r="B74" t="s">
        <v>2434</v>
      </c>
      <c r="C74" t="s">
        <v>1461</v>
      </c>
      <c r="D74">
        <v>0</v>
      </c>
      <c r="E74">
        <v>13077</v>
      </c>
      <c r="F74">
        <v>804</v>
      </c>
      <c r="G74">
        <v>0</v>
      </c>
      <c r="H74">
        <v>1</v>
      </c>
      <c r="I74">
        <v>31388</v>
      </c>
      <c r="J74">
        <v>0.4166241875876131</v>
      </c>
      <c r="K74">
        <v>2.561488466930037E-2</v>
      </c>
      <c r="L74">
        <v>0.11552185548617311</v>
      </c>
      <c r="M74">
        <v>0</v>
      </c>
      <c r="N74">
        <f t="shared" si="1"/>
        <v>1</v>
      </c>
      <c r="O74" cm="1">
        <f t="array" ref="O74">_xlfn.IFS(A74=2012,1,A74=2016,1,A74=2020,1,A74=2014,0,A74=2018,0)</f>
        <v>0</v>
      </c>
    </row>
    <row r="75" spans="1:15" x14ac:dyDescent="0.2">
      <c r="A75">
        <v>2014</v>
      </c>
      <c r="B75" t="s">
        <v>2434</v>
      </c>
      <c r="C75" t="s">
        <v>1736</v>
      </c>
      <c r="D75">
        <v>1</v>
      </c>
      <c r="E75">
        <v>16103</v>
      </c>
      <c r="F75">
        <v>1404</v>
      </c>
      <c r="G75">
        <v>0</v>
      </c>
      <c r="H75">
        <v>0</v>
      </c>
      <c r="I75">
        <v>31388</v>
      </c>
      <c r="J75">
        <v>0.51303045749968146</v>
      </c>
      <c r="K75">
        <v>4.4730470243405124E-2</v>
      </c>
      <c r="L75">
        <v>0.11552185548617311</v>
      </c>
      <c r="M75">
        <v>0</v>
      </c>
      <c r="N75">
        <f t="shared" si="1"/>
        <v>1</v>
      </c>
      <c r="O75" cm="1">
        <f t="array" ref="O75">_xlfn.IFS(A75=2012,1,A75=2016,1,A75=2020,1,A75=2014,0,A75=2018,0)</f>
        <v>0</v>
      </c>
    </row>
    <row r="76" spans="1:15" x14ac:dyDescent="0.2">
      <c r="A76">
        <v>2014</v>
      </c>
      <c r="B76" t="s">
        <v>2435</v>
      </c>
      <c r="C76" t="s">
        <v>654</v>
      </c>
      <c r="D76">
        <v>1</v>
      </c>
      <c r="E76">
        <v>12237</v>
      </c>
      <c r="F76">
        <v>1202</v>
      </c>
      <c r="G76">
        <v>0</v>
      </c>
      <c r="H76">
        <v>1</v>
      </c>
      <c r="I76">
        <v>24984</v>
      </c>
      <c r="J76">
        <v>0.48979346781940442</v>
      </c>
      <c r="K76">
        <v>4.8110790906179958E-2</v>
      </c>
      <c r="L76">
        <v>7.5808517451168733E-2</v>
      </c>
      <c r="M76">
        <v>0</v>
      </c>
      <c r="N76">
        <f t="shared" si="1"/>
        <v>1</v>
      </c>
      <c r="O76" cm="1">
        <f t="array" ref="O76">_xlfn.IFS(A76=2012,1,A76=2016,1,A76=2020,1,A76=2014,0,A76=2018,0)</f>
        <v>0</v>
      </c>
    </row>
    <row r="77" spans="1:15" x14ac:dyDescent="0.2">
      <c r="A77">
        <v>2014</v>
      </c>
      <c r="B77" t="s">
        <v>2435</v>
      </c>
      <c r="C77" t="s">
        <v>1738</v>
      </c>
      <c r="D77">
        <v>0</v>
      </c>
      <c r="E77">
        <v>11545</v>
      </c>
      <c r="F77">
        <v>0</v>
      </c>
      <c r="G77">
        <v>0</v>
      </c>
      <c r="H77">
        <v>0</v>
      </c>
      <c r="I77">
        <v>24984</v>
      </c>
      <c r="J77">
        <v>0.46209574127441561</v>
      </c>
      <c r="K77">
        <v>0</v>
      </c>
      <c r="L77">
        <v>7.5808517451168733E-2</v>
      </c>
      <c r="M77">
        <v>0</v>
      </c>
      <c r="N77">
        <f t="shared" si="1"/>
        <v>0</v>
      </c>
      <c r="O77" cm="1">
        <f t="array" ref="O77">_xlfn.IFS(A77=2012,1,A77=2016,1,A77=2020,1,A77=2014,0,A77=2018,0)</f>
        <v>0</v>
      </c>
    </row>
    <row r="78" spans="1:15" x14ac:dyDescent="0.2">
      <c r="A78">
        <v>2014</v>
      </c>
      <c r="B78" t="s">
        <v>2439</v>
      </c>
      <c r="C78" t="s">
        <v>1743</v>
      </c>
      <c r="D78">
        <v>0</v>
      </c>
      <c r="E78">
        <v>12617</v>
      </c>
      <c r="F78">
        <v>658</v>
      </c>
      <c r="G78">
        <v>0</v>
      </c>
      <c r="H78">
        <v>1</v>
      </c>
      <c r="I78">
        <v>37575</v>
      </c>
      <c r="J78">
        <v>0.33578176979374585</v>
      </c>
      <c r="K78">
        <v>1.7511643379906853E-2</v>
      </c>
      <c r="L78">
        <v>0.29341317365269459</v>
      </c>
      <c r="M78">
        <v>0</v>
      </c>
      <c r="N78">
        <f t="shared" si="1"/>
        <v>1</v>
      </c>
      <c r="O78" cm="1">
        <f t="array" ref="O78">_xlfn.IFS(A78=2012,1,A78=2016,1,A78=2020,1,A78=2014,0,A78=2018,0)</f>
        <v>0</v>
      </c>
    </row>
    <row r="79" spans="1:15" x14ac:dyDescent="0.2">
      <c r="A79">
        <v>2014</v>
      </c>
      <c r="B79" t="s">
        <v>2439</v>
      </c>
      <c r="C79" t="s">
        <v>1440</v>
      </c>
      <c r="D79">
        <v>1</v>
      </c>
      <c r="E79">
        <v>24300</v>
      </c>
      <c r="F79">
        <v>0</v>
      </c>
      <c r="G79">
        <v>1</v>
      </c>
      <c r="H79">
        <v>0</v>
      </c>
      <c r="I79">
        <v>37575</v>
      </c>
      <c r="J79">
        <v>0.6467065868263473</v>
      </c>
      <c r="K79">
        <v>0</v>
      </c>
      <c r="L79">
        <v>0.29341317365269459</v>
      </c>
      <c r="M79">
        <v>0</v>
      </c>
      <c r="N79">
        <f t="shared" si="1"/>
        <v>0</v>
      </c>
      <c r="O79" cm="1">
        <f t="array" ref="O79">_xlfn.IFS(A79=2012,1,A79=2016,1,A79=2020,1,A79=2014,0,A79=2018,0)</f>
        <v>0</v>
      </c>
    </row>
    <row r="80" spans="1:15" x14ac:dyDescent="0.2">
      <c r="A80">
        <v>2014</v>
      </c>
      <c r="B80" t="s">
        <v>2440</v>
      </c>
      <c r="C80" t="s">
        <v>1441</v>
      </c>
      <c r="D80">
        <v>1</v>
      </c>
      <c r="E80">
        <v>12142</v>
      </c>
      <c r="F80">
        <v>0</v>
      </c>
      <c r="G80">
        <v>1</v>
      </c>
      <c r="H80">
        <v>1</v>
      </c>
      <c r="I80">
        <v>21837</v>
      </c>
      <c r="J80">
        <v>0.55602875852910194</v>
      </c>
      <c r="K80">
        <v>0</v>
      </c>
      <c r="L80">
        <v>0.11205751705820394</v>
      </c>
      <c r="M80">
        <v>0</v>
      </c>
      <c r="N80">
        <f t="shared" si="1"/>
        <v>0</v>
      </c>
      <c r="O80" cm="1">
        <f t="array" ref="O80">_xlfn.IFS(A80=2012,1,A80=2016,1,A80=2020,1,A80=2014,0,A80=2018,0)</f>
        <v>0</v>
      </c>
    </row>
    <row r="81" spans="1:15" x14ac:dyDescent="0.2">
      <c r="A81">
        <v>2014</v>
      </c>
      <c r="B81" t="s">
        <v>2440</v>
      </c>
      <c r="C81" t="s">
        <v>860</v>
      </c>
      <c r="D81">
        <v>0</v>
      </c>
      <c r="E81">
        <v>8950</v>
      </c>
      <c r="F81">
        <v>745</v>
      </c>
      <c r="G81">
        <v>0</v>
      </c>
      <c r="H81">
        <v>0</v>
      </c>
      <c r="I81">
        <v>21837</v>
      </c>
      <c r="J81">
        <v>0.40985483353940561</v>
      </c>
      <c r="K81">
        <v>3.4116407931492419E-2</v>
      </c>
      <c r="L81">
        <v>0.11205751705820394</v>
      </c>
      <c r="M81">
        <v>0</v>
      </c>
      <c r="N81">
        <f t="shared" si="1"/>
        <v>1</v>
      </c>
      <c r="O81" cm="1">
        <f t="array" ref="O81">_xlfn.IFS(A81=2012,1,A81=2016,1,A81=2020,1,A81=2014,0,A81=2018,0)</f>
        <v>0</v>
      </c>
    </row>
    <row r="82" spans="1:15" x14ac:dyDescent="0.2">
      <c r="A82">
        <v>2014</v>
      </c>
      <c r="B82" t="s">
        <v>2533</v>
      </c>
      <c r="C82" t="s">
        <v>1684</v>
      </c>
      <c r="D82">
        <v>0</v>
      </c>
      <c r="E82">
        <v>15121</v>
      </c>
      <c r="F82">
        <v>840</v>
      </c>
      <c r="G82">
        <v>0</v>
      </c>
      <c r="H82">
        <v>1</v>
      </c>
      <c r="I82">
        <v>36442</v>
      </c>
      <c r="J82">
        <v>0.41493331869820538</v>
      </c>
      <c r="K82">
        <v>2.305032654629274E-2</v>
      </c>
      <c r="L82">
        <v>0.1240327095110037</v>
      </c>
      <c r="M82">
        <v>0</v>
      </c>
      <c r="N82">
        <f t="shared" si="1"/>
        <v>1</v>
      </c>
      <c r="O82" cm="1">
        <f t="array" ref="O82">_xlfn.IFS(A82=2012,1,A82=2016,1,A82=2020,1,A82=2014,0,A82=2018,0)</f>
        <v>0</v>
      </c>
    </row>
    <row r="83" spans="1:15" x14ac:dyDescent="0.2">
      <c r="A83">
        <v>2014</v>
      </c>
      <c r="B83" t="s">
        <v>2533</v>
      </c>
      <c r="C83" t="s">
        <v>1687</v>
      </c>
      <c r="D83">
        <v>1</v>
      </c>
      <c r="E83">
        <v>19428</v>
      </c>
      <c r="F83">
        <v>1053</v>
      </c>
      <c r="G83">
        <v>0</v>
      </c>
      <c r="H83">
        <v>0</v>
      </c>
      <c r="I83">
        <v>36442</v>
      </c>
      <c r="J83">
        <v>0.53312112397782774</v>
      </c>
      <c r="K83">
        <v>2.8895230777674114E-2</v>
      </c>
      <c r="L83">
        <v>0.1240327095110037</v>
      </c>
      <c r="M83">
        <v>0</v>
      </c>
      <c r="N83">
        <f t="shared" si="1"/>
        <v>1</v>
      </c>
      <c r="O83" cm="1">
        <f t="array" ref="O83">_xlfn.IFS(A83=2012,1,A83=2016,1,A83=2020,1,A83=2014,0,A83=2018,0)</f>
        <v>0</v>
      </c>
    </row>
    <row r="84" spans="1:15" x14ac:dyDescent="0.2">
      <c r="A84">
        <v>2014</v>
      </c>
      <c r="B84" t="s">
        <v>2441</v>
      </c>
      <c r="C84" t="s">
        <v>1539</v>
      </c>
      <c r="D84">
        <v>1</v>
      </c>
      <c r="E84">
        <v>11537</v>
      </c>
      <c r="F84">
        <v>1099</v>
      </c>
      <c r="G84">
        <v>0</v>
      </c>
      <c r="H84">
        <v>1</v>
      </c>
      <c r="I84">
        <v>24752</v>
      </c>
      <c r="J84">
        <v>0.4661037491919845</v>
      </c>
      <c r="K84">
        <v>4.4400452488687785E-2</v>
      </c>
      <c r="L84">
        <v>2.1008403361344519E-2</v>
      </c>
      <c r="M84">
        <v>1</v>
      </c>
      <c r="N84">
        <f t="shared" si="1"/>
        <v>1</v>
      </c>
      <c r="O84" cm="1">
        <f t="array" ref="O84">_xlfn.IFS(A84=2012,1,A84=2016,1,A84=2020,1,A84=2014,0,A84=2018,0)</f>
        <v>0</v>
      </c>
    </row>
    <row r="85" spans="1:15" x14ac:dyDescent="0.2">
      <c r="A85">
        <v>2014</v>
      </c>
      <c r="B85" t="s">
        <v>2441</v>
      </c>
      <c r="C85" t="s">
        <v>1746</v>
      </c>
      <c r="D85">
        <v>0</v>
      </c>
      <c r="E85">
        <v>10850</v>
      </c>
      <c r="F85">
        <v>1266</v>
      </c>
      <c r="G85">
        <v>0</v>
      </c>
      <c r="H85">
        <v>0</v>
      </c>
      <c r="I85">
        <v>24752</v>
      </c>
      <c r="J85">
        <v>0.43834841628959276</v>
      </c>
      <c r="K85">
        <v>5.114738202973497E-2</v>
      </c>
      <c r="L85">
        <v>2.1008403361344519E-2</v>
      </c>
      <c r="M85">
        <v>1</v>
      </c>
      <c r="N85">
        <f t="shared" si="1"/>
        <v>1</v>
      </c>
      <c r="O85" cm="1">
        <f t="array" ref="O85">_xlfn.IFS(A85=2012,1,A85=2016,1,A85=2020,1,A85=2014,0,A85=2018,0)</f>
        <v>0</v>
      </c>
    </row>
    <row r="86" spans="1:15" x14ac:dyDescent="0.2">
      <c r="A86">
        <v>2014</v>
      </c>
      <c r="B86" t="s">
        <v>2534</v>
      </c>
      <c r="C86" t="s">
        <v>1447</v>
      </c>
      <c r="D86">
        <v>0</v>
      </c>
      <c r="E86">
        <v>13749</v>
      </c>
      <c r="F86">
        <v>0</v>
      </c>
      <c r="G86">
        <v>0</v>
      </c>
      <c r="H86">
        <v>1</v>
      </c>
      <c r="I86">
        <v>32991</v>
      </c>
      <c r="J86">
        <v>0.41675002273347278</v>
      </c>
      <c r="K86">
        <v>0</v>
      </c>
      <c r="L86">
        <v>0.16649995453305449</v>
      </c>
      <c r="M86">
        <v>0</v>
      </c>
      <c r="N86">
        <f t="shared" si="1"/>
        <v>0</v>
      </c>
      <c r="O86" cm="1">
        <f t="array" ref="O86">_xlfn.IFS(A86=2012,1,A86=2016,1,A86=2020,1,A86=2014,0,A86=2018,0)</f>
        <v>0</v>
      </c>
    </row>
    <row r="87" spans="1:15" x14ac:dyDescent="0.2">
      <c r="A87">
        <v>2014</v>
      </c>
      <c r="B87" t="s">
        <v>2534</v>
      </c>
      <c r="C87" t="s">
        <v>1448</v>
      </c>
      <c r="D87">
        <v>1</v>
      </c>
      <c r="E87">
        <v>17744</v>
      </c>
      <c r="F87">
        <v>1498</v>
      </c>
      <c r="G87">
        <v>1</v>
      </c>
      <c r="H87">
        <v>0</v>
      </c>
      <c r="I87">
        <v>32991</v>
      </c>
      <c r="J87">
        <v>0.53784365432996883</v>
      </c>
      <c r="K87">
        <v>4.5406322936558455E-2</v>
      </c>
      <c r="L87">
        <v>0.16649995453305449</v>
      </c>
      <c r="M87">
        <v>0</v>
      </c>
      <c r="N87">
        <f t="shared" si="1"/>
        <v>1</v>
      </c>
      <c r="O87" cm="1">
        <f t="array" ref="O87">_xlfn.IFS(A87=2012,1,A87=2016,1,A87=2020,1,A87=2014,0,A87=2018,0)</f>
        <v>0</v>
      </c>
    </row>
    <row r="88" spans="1:15" x14ac:dyDescent="0.2">
      <c r="A88">
        <v>2014</v>
      </c>
      <c r="B88" t="s">
        <v>2442</v>
      </c>
      <c r="C88" t="s">
        <v>1747</v>
      </c>
      <c r="D88">
        <v>0</v>
      </c>
      <c r="E88">
        <v>13773</v>
      </c>
      <c r="F88">
        <v>1150</v>
      </c>
      <c r="G88">
        <v>0</v>
      </c>
      <c r="H88">
        <v>1</v>
      </c>
      <c r="I88">
        <v>31390</v>
      </c>
      <c r="J88">
        <v>0.43877030901561009</v>
      </c>
      <c r="K88">
        <v>3.6635871296591273E-2</v>
      </c>
      <c r="L88">
        <v>4.9187639375597336E-2</v>
      </c>
      <c r="M88">
        <v>1</v>
      </c>
      <c r="N88">
        <f t="shared" si="1"/>
        <v>1</v>
      </c>
      <c r="O88" cm="1">
        <f t="array" ref="O88">_xlfn.IFS(A88=2012,1,A88=2016,1,A88=2020,1,A88=2014,0,A88=2018,0)</f>
        <v>0</v>
      </c>
    </row>
    <row r="89" spans="1:15" x14ac:dyDescent="0.2">
      <c r="A89">
        <v>2014</v>
      </c>
      <c r="B89" t="s">
        <v>2442</v>
      </c>
      <c r="C89" t="s">
        <v>1248</v>
      </c>
      <c r="D89">
        <v>1</v>
      </c>
      <c r="E89">
        <v>15318</v>
      </c>
      <c r="F89">
        <v>1149</v>
      </c>
      <c r="G89">
        <v>0</v>
      </c>
      <c r="H89">
        <v>0</v>
      </c>
      <c r="I89">
        <v>31390</v>
      </c>
      <c r="J89">
        <v>0.48798980567059574</v>
      </c>
      <c r="K89">
        <v>3.6604014017202931E-2</v>
      </c>
      <c r="L89">
        <v>4.9187639375597336E-2</v>
      </c>
      <c r="M89">
        <v>1</v>
      </c>
      <c r="N89">
        <f t="shared" si="1"/>
        <v>1</v>
      </c>
      <c r="O89" cm="1">
        <f t="array" ref="O89">_xlfn.IFS(A89=2012,1,A89=2016,1,A89=2020,1,A89=2014,0,A89=2018,0)</f>
        <v>0</v>
      </c>
    </row>
    <row r="90" spans="1:15" x14ac:dyDescent="0.2">
      <c r="A90">
        <v>2014</v>
      </c>
      <c r="B90" t="s">
        <v>2535</v>
      </c>
      <c r="C90" t="s">
        <v>1749</v>
      </c>
      <c r="D90">
        <v>0</v>
      </c>
      <c r="E90">
        <v>11383</v>
      </c>
      <c r="F90">
        <v>985</v>
      </c>
      <c r="G90">
        <v>0</v>
      </c>
      <c r="H90">
        <v>1</v>
      </c>
      <c r="I90">
        <v>35915</v>
      </c>
      <c r="J90">
        <v>0.31694278156759015</v>
      </c>
      <c r="K90">
        <v>2.7425866629541974E-2</v>
      </c>
      <c r="L90">
        <v>0.31126270360573577</v>
      </c>
      <c r="M90">
        <v>0</v>
      </c>
      <c r="N90">
        <f t="shared" si="1"/>
        <v>1</v>
      </c>
      <c r="O90" cm="1">
        <f t="array" ref="O90">_xlfn.IFS(A90=2012,1,A90=2016,1,A90=2020,1,A90=2014,0,A90=2018,0)</f>
        <v>0</v>
      </c>
    </row>
    <row r="91" spans="1:15" x14ac:dyDescent="0.2">
      <c r="A91">
        <v>2014</v>
      </c>
      <c r="B91" t="s">
        <v>2535</v>
      </c>
      <c r="C91" t="s">
        <v>1086</v>
      </c>
      <c r="D91">
        <v>1</v>
      </c>
      <c r="E91">
        <v>23547</v>
      </c>
      <c r="F91">
        <v>0</v>
      </c>
      <c r="G91">
        <v>1</v>
      </c>
      <c r="H91">
        <v>0</v>
      </c>
      <c r="I91">
        <v>35915</v>
      </c>
      <c r="J91">
        <v>0.65563135180286791</v>
      </c>
      <c r="K91">
        <v>0</v>
      </c>
      <c r="L91">
        <v>0.31126270360573577</v>
      </c>
      <c r="M91">
        <v>0</v>
      </c>
      <c r="N91">
        <f t="shared" si="1"/>
        <v>0</v>
      </c>
      <c r="O91" cm="1">
        <f t="array" ref="O91">_xlfn.IFS(A91=2012,1,A91=2016,1,A91=2020,1,A91=2014,0,A91=2018,0)</f>
        <v>0</v>
      </c>
    </row>
    <row r="92" spans="1:15" x14ac:dyDescent="0.2">
      <c r="A92">
        <v>2014</v>
      </c>
      <c r="B92" t="s">
        <v>2443</v>
      </c>
      <c r="C92" t="s">
        <v>1750</v>
      </c>
      <c r="D92">
        <v>0</v>
      </c>
      <c r="E92">
        <v>16161</v>
      </c>
      <c r="F92">
        <v>1165</v>
      </c>
      <c r="G92">
        <v>0</v>
      </c>
      <c r="H92">
        <v>1</v>
      </c>
      <c r="I92">
        <v>39998</v>
      </c>
      <c r="J92">
        <v>0.40404520226011298</v>
      </c>
      <c r="K92">
        <v>2.912645632281614E-2</v>
      </c>
      <c r="L92">
        <v>0.13365668283414173</v>
      </c>
      <c r="M92">
        <v>0</v>
      </c>
      <c r="N92">
        <f t="shared" si="1"/>
        <v>1</v>
      </c>
      <c r="O92" cm="1">
        <f t="array" ref="O92">_xlfn.IFS(A92=2012,1,A92=2016,1,A92=2020,1,A92=2014,0,A92=2018,0)</f>
        <v>0</v>
      </c>
    </row>
    <row r="93" spans="1:15" x14ac:dyDescent="0.2">
      <c r="A93">
        <v>2014</v>
      </c>
      <c r="B93" t="s">
        <v>2443</v>
      </c>
      <c r="C93" t="s">
        <v>655</v>
      </c>
      <c r="D93">
        <v>1</v>
      </c>
      <c r="E93">
        <v>21173</v>
      </c>
      <c r="F93">
        <v>1499</v>
      </c>
      <c r="G93">
        <v>1</v>
      </c>
      <c r="H93">
        <v>0</v>
      </c>
      <c r="I93">
        <v>39998</v>
      </c>
      <c r="J93">
        <v>0.5293514675733787</v>
      </c>
      <c r="K93">
        <v>3.7476873843692186E-2</v>
      </c>
      <c r="L93">
        <v>0.13365668283414173</v>
      </c>
      <c r="M93">
        <v>0</v>
      </c>
      <c r="N93">
        <f t="shared" si="1"/>
        <v>1</v>
      </c>
      <c r="O93" cm="1">
        <f t="array" ref="O93">_xlfn.IFS(A93=2012,1,A93=2016,1,A93=2020,1,A93=2014,0,A93=2018,0)</f>
        <v>0</v>
      </c>
    </row>
    <row r="94" spans="1:15" x14ac:dyDescent="0.2">
      <c r="A94">
        <v>2016</v>
      </c>
      <c r="B94" t="s">
        <v>2422</v>
      </c>
      <c r="C94" t="s">
        <v>1394</v>
      </c>
      <c r="D94">
        <v>1</v>
      </c>
      <c r="E94">
        <v>29319</v>
      </c>
      <c r="F94">
        <v>1453</v>
      </c>
      <c r="G94">
        <v>1</v>
      </c>
      <c r="H94">
        <v>1</v>
      </c>
      <c r="I94">
        <v>36660</v>
      </c>
      <c r="J94">
        <v>0.79975450081833066</v>
      </c>
      <c r="K94">
        <v>3.9634478996181124E-2</v>
      </c>
      <c r="L94">
        <v>0.67877795962902354</v>
      </c>
      <c r="M94">
        <v>0</v>
      </c>
      <c r="N94">
        <f t="shared" si="1"/>
        <v>1</v>
      </c>
      <c r="O94" cm="1">
        <f t="array" ref="O94">_xlfn.IFS(A94=2012,1,A94=2016,1,A94=2020,1,A94=2014,0,A94=2018,0)</f>
        <v>1</v>
      </c>
    </row>
    <row r="95" spans="1:15" x14ac:dyDescent="0.2">
      <c r="A95">
        <v>2016</v>
      </c>
      <c r="B95" t="s">
        <v>2422</v>
      </c>
      <c r="C95" t="s">
        <v>1719</v>
      </c>
      <c r="D95">
        <v>0</v>
      </c>
      <c r="E95">
        <v>5888</v>
      </c>
      <c r="F95">
        <v>0</v>
      </c>
      <c r="G95">
        <v>0</v>
      </c>
      <c r="H95">
        <v>0</v>
      </c>
      <c r="I95">
        <v>36660</v>
      </c>
      <c r="J95">
        <v>0.16061102018548826</v>
      </c>
      <c r="K95">
        <v>0</v>
      </c>
      <c r="L95">
        <v>0.67877795962902354</v>
      </c>
      <c r="M95">
        <v>0</v>
      </c>
      <c r="N95">
        <f t="shared" si="1"/>
        <v>0</v>
      </c>
      <c r="O95" cm="1">
        <f t="array" ref="O95">_xlfn.IFS(A95=2012,1,A95=2016,1,A95=2020,1,A95=2014,0,A95=2018,0)</f>
        <v>1</v>
      </c>
    </row>
    <row r="96" spans="1:15" x14ac:dyDescent="0.2">
      <c r="A96">
        <v>2016</v>
      </c>
      <c r="B96" t="s">
        <v>2423</v>
      </c>
      <c r="C96" t="s">
        <v>1478</v>
      </c>
      <c r="D96">
        <v>1</v>
      </c>
      <c r="E96">
        <v>23913</v>
      </c>
      <c r="F96">
        <v>0</v>
      </c>
      <c r="G96">
        <v>1</v>
      </c>
      <c r="H96">
        <v>1</v>
      </c>
      <c r="I96">
        <v>42563</v>
      </c>
      <c r="J96">
        <v>0.56182599910720576</v>
      </c>
      <c r="K96">
        <v>0</v>
      </c>
      <c r="L96">
        <v>0.12365199821441153</v>
      </c>
      <c r="M96">
        <v>0</v>
      </c>
      <c r="N96">
        <f t="shared" si="1"/>
        <v>0</v>
      </c>
      <c r="O96" cm="1">
        <f t="array" ref="O96">_xlfn.IFS(A96=2012,1,A96=2016,1,A96=2020,1,A96=2014,0,A96=2018,0)</f>
        <v>1</v>
      </c>
    </row>
    <row r="97" spans="1:15" x14ac:dyDescent="0.2">
      <c r="A97">
        <v>2016</v>
      </c>
      <c r="B97" t="s">
        <v>2423</v>
      </c>
      <c r="C97" t="s">
        <v>1895</v>
      </c>
      <c r="D97">
        <v>0</v>
      </c>
      <c r="E97">
        <v>17260</v>
      </c>
      <c r="F97">
        <v>1390</v>
      </c>
      <c r="G97">
        <v>0</v>
      </c>
      <c r="H97">
        <v>0</v>
      </c>
      <c r="I97">
        <v>42563</v>
      </c>
      <c r="J97">
        <v>0.40551652844019453</v>
      </c>
      <c r="K97">
        <v>3.2657472452599673E-2</v>
      </c>
      <c r="L97">
        <v>0.12365199821441153</v>
      </c>
      <c r="M97">
        <v>0</v>
      </c>
      <c r="N97">
        <f t="shared" si="1"/>
        <v>1</v>
      </c>
      <c r="O97" cm="1">
        <f t="array" ref="O97">_xlfn.IFS(A97=2012,1,A97=2016,1,A97=2020,1,A97=2014,0,A97=2018,0)</f>
        <v>1</v>
      </c>
    </row>
    <row r="98" spans="1:15" x14ac:dyDescent="0.2">
      <c r="A98">
        <v>2016</v>
      </c>
      <c r="B98" t="s">
        <v>2424</v>
      </c>
      <c r="C98" t="s">
        <v>1397</v>
      </c>
      <c r="D98">
        <v>1</v>
      </c>
      <c r="E98">
        <v>22525</v>
      </c>
      <c r="F98">
        <v>1621</v>
      </c>
      <c r="G98">
        <v>1</v>
      </c>
      <c r="H98">
        <v>1</v>
      </c>
      <c r="I98">
        <v>47703</v>
      </c>
      <c r="J98">
        <v>0.47219252457916694</v>
      </c>
      <c r="K98">
        <v>3.3981091335974677E-2</v>
      </c>
      <c r="L98">
        <v>1.2347231830283245E-2</v>
      </c>
      <c r="M98">
        <v>1</v>
      </c>
      <c r="N98">
        <f t="shared" si="1"/>
        <v>1</v>
      </c>
      <c r="O98" cm="1">
        <f t="array" ref="O98">_xlfn.IFS(A98=2012,1,A98=2016,1,A98=2020,1,A98=2014,0,A98=2018,0)</f>
        <v>1</v>
      </c>
    </row>
    <row r="99" spans="1:15" x14ac:dyDescent="0.2">
      <c r="A99">
        <v>2016</v>
      </c>
      <c r="B99" t="s">
        <v>2424</v>
      </c>
      <c r="C99" t="s">
        <v>1896</v>
      </c>
      <c r="D99">
        <v>0</v>
      </c>
      <c r="E99">
        <v>22125</v>
      </c>
      <c r="F99">
        <v>1432</v>
      </c>
      <c r="G99">
        <v>0</v>
      </c>
      <c r="H99">
        <v>0</v>
      </c>
      <c r="I99">
        <v>47703</v>
      </c>
      <c r="J99">
        <v>0.46380730771649581</v>
      </c>
      <c r="K99">
        <v>3.0019076368362575E-2</v>
      </c>
      <c r="L99">
        <v>1.2347231830283245E-2</v>
      </c>
      <c r="M99">
        <v>1</v>
      </c>
      <c r="N99">
        <f t="shared" si="1"/>
        <v>1</v>
      </c>
      <c r="O99" cm="1">
        <f t="array" ref="O99">_xlfn.IFS(A99=2012,1,A99=2016,1,A99=2020,1,A99=2014,0,A99=2018,0)</f>
        <v>1</v>
      </c>
    </row>
    <row r="100" spans="1:15" x14ac:dyDescent="0.2">
      <c r="A100">
        <v>2016</v>
      </c>
      <c r="B100" t="s">
        <v>2531</v>
      </c>
      <c r="C100" t="s">
        <v>1399</v>
      </c>
      <c r="D100">
        <v>1</v>
      </c>
      <c r="E100">
        <v>30655</v>
      </c>
      <c r="F100">
        <v>0</v>
      </c>
      <c r="G100">
        <v>1</v>
      </c>
      <c r="H100">
        <v>1</v>
      </c>
      <c r="I100">
        <v>51783</v>
      </c>
      <c r="J100">
        <v>0.59198964911264318</v>
      </c>
      <c r="K100">
        <v>0</v>
      </c>
      <c r="L100">
        <v>0.1839792982252863</v>
      </c>
      <c r="M100">
        <v>0</v>
      </c>
      <c r="N100">
        <f t="shared" si="1"/>
        <v>0</v>
      </c>
      <c r="O100" cm="1">
        <f t="array" ref="O100">_xlfn.IFS(A100=2012,1,A100=2016,1,A100=2020,1,A100=2014,0,A100=2018,0)</f>
        <v>1</v>
      </c>
    </row>
    <row r="101" spans="1:15" x14ac:dyDescent="0.2">
      <c r="A101">
        <v>2016</v>
      </c>
      <c r="B101" t="s">
        <v>2531</v>
      </c>
      <c r="C101" t="s">
        <v>1897</v>
      </c>
      <c r="D101">
        <v>0</v>
      </c>
      <c r="E101">
        <v>20088</v>
      </c>
      <c r="F101">
        <v>1040</v>
      </c>
      <c r="G101">
        <v>0</v>
      </c>
      <c r="H101">
        <v>0</v>
      </c>
      <c r="I101">
        <v>51783</v>
      </c>
      <c r="J101">
        <v>0.38792653959793755</v>
      </c>
      <c r="K101">
        <v>2.0083811289419308E-2</v>
      </c>
      <c r="L101">
        <v>0.1839792982252863</v>
      </c>
      <c r="M101">
        <v>0</v>
      </c>
      <c r="N101">
        <f t="shared" si="1"/>
        <v>1</v>
      </c>
      <c r="O101" cm="1">
        <f t="array" ref="O101">_xlfn.IFS(A101=2012,1,A101=2016,1,A101=2020,1,A101=2014,0,A101=2018,0)</f>
        <v>1</v>
      </c>
    </row>
    <row r="102" spans="1:15" x14ac:dyDescent="0.2">
      <c r="A102">
        <v>2016</v>
      </c>
      <c r="B102" t="s">
        <v>2425</v>
      </c>
      <c r="C102" t="s">
        <v>1898</v>
      </c>
      <c r="D102">
        <v>1</v>
      </c>
      <c r="E102">
        <v>18227</v>
      </c>
      <c r="F102">
        <v>1456</v>
      </c>
      <c r="G102">
        <v>0</v>
      </c>
      <c r="H102">
        <v>1</v>
      </c>
      <c r="I102">
        <v>30471</v>
      </c>
      <c r="J102">
        <v>0.59817531423320536</v>
      </c>
      <c r="K102">
        <v>4.7783138065701815E-2</v>
      </c>
      <c r="L102">
        <v>0.29191690459781428</v>
      </c>
      <c r="M102">
        <v>0</v>
      </c>
      <c r="N102">
        <f t="shared" si="1"/>
        <v>1</v>
      </c>
      <c r="O102" cm="1">
        <f t="array" ref="O102">_xlfn.IFS(A102=2012,1,A102=2016,1,A102=2020,1,A102=2014,0,A102=2018,0)</f>
        <v>1</v>
      </c>
    </row>
    <row r="103" spans="1:15" x14ac:dyDescent="0.2">
      <c r="A103">
        <v>2016</v>
      </c>
      <c r="B103" t="s">
        <v>2425</v>
      </c>
      <c r="C103" t="s">
        <v>1899</v>
      </c>
      <c r="D103">
        <v>0</v>
      </c>
      <c r="E103">
        <v>10788</v>
      </c>
      <c r="F103">
        <v>0</v>
      </c>
      <c r="G103">
        <v>0</v>
      </c>
      <c r="H103">
        <v>0</v>
      </c>
      <c r="I103">
        <v>30471</v>
      </c>
      <c r="J103">
        <v>0.35404154770109286</v>
      </c>
      <c r="K103">
        <v>0</v>
      </c>
      <c r="L103">
        <v>0.29191690459781428</v>
      </c>
      <c r="M103">
        <v>0</v>
      </c>
      <c r="N103">
        <f t="shared" si="1"/>
        <v>0</v>
      </c>
      <c r="O103" cm="1">
        <f t="array" ref="O103">_xlfn.IFS(A103=2012,1,A103=2016,1,A103=2020,1,A103=2014,0,A103=2018,0)</f>
        <v>1</v>
      </c>
    </row>
    <row r="104" spans="1:15" x14ac:dyDescent="0.2">
      <c r="A104">
        <v>2016</v>
      </c>
      <c r="B104" t="s">
        <v>2426</v>
      </c>
      <c r="C104" t="s">
        <v>1902</v>
      </c>
      <c r="D104">
        <v>0</v>
      </c>
      <c r="E104">
        <v>16814</v>
      </c>
      <c r="F104">
        <v>1574</v>
      </c>
      <c r="G104">
        <v>0</v>
      </c>
      <c r="H104">
        <v>1</v>
      </c>
      <c r="I104">
        <v>47039</v>
      </c>
      <c r="J104">
        <v>0.35744807500159442</v>
      </c>
      <c r="K104">
        <v>3.3461595697187443E-2</v>
      </c>
      <c r="L104">
        <v>0.21818065860243624</v>
      </c>
      <c r="M104">
        <v>0</v>
      </c>
      <c r="N104">
        <f t="shared" si="1"/>
        <v>1</v>
      </c>
      <c r="O104" cm="1">
        <f t="array" ref="O104">_xlfn.IFS(A104=2012,1,A104=2016,1,A104=2020,1,A104=2014,0,A104=2018,0)</f>
        <v>1</v>
      </c>
    </row>
    <row r="105" spans="1:15" x14ac:dyDescent="0.2">
      <c r="A105">
        <v>2016</v>
      </c>
      <c r="B105" t="s">
        <v>2426</v>
      </c>
      <c r="C105" t="s">
        <v>1403</v>
      </c>
      <c r="D105">
        <v>1</v>
      </c>
      <c r="E105">
        <v>26755</v>
      </c>
      <c r="F105">
        <v>1896</v>
      </c>
      <c r="G105">
        <v>1</v>
      </c>
      <c r="H105">
        <v>0</v>
      </c>
      <c r="I105">
        <v>47039</v>
      </c>
      <c r="J105">
        <v>0.56878334998618163</v>
      </c>
      <c r="K105">
        <v>4.0306979315036462E-2</v>
      </c>
      <c r="L105">
        <v>0.21818065860243624</v>
      </c>
      <c r="M105">
        <v>0</v>
      </c>
      <c r="N105">
        <f t="shared" si="1"/>
        <v>1</v>
      </c>
      <c r="O105" cm="1">
        <f t="array" ref="O105">_xlfn.IFS(A105=2012,1,A105=2016,1,A105=2020,1,A105=2014,0,A105=2018,0)</f>
        <v>1</v>
      </c>
    </row>
    <row r="106" spans="1:15" x14ac:dyDescent="0.2">
      <c r="A106">
        <v>2016</v>
      </c>
      <c r="B106" t="s">
        <v>2427</v>
      </c>
      <c r="C106" t="s">
        <v>1492</v>
      </c>
      <c r="D106">
        <v>0</v>
      </c>
      <c r="E106">
        <v>18204</v>
      </c>
      <c r="F106">
        <v>0</v>
      </c>
      <c r="G106">
        <v>0</v>
      </c>
      <c r="H106">
        <v>1</v>
      </c>
      <c r="I106">
        <v>51043</v>
      </c>
      <c r="J106">
        <v>0.35664047959563505</v>
      </c>
      <c r="K106">
        <v>0</v>
      </c>
      <c r="L106">
        <v>0.2867190408087299</v>
      </c>
      <c r="M106">
        <v>0</v>
      </c>
      <c r="N106">
        <f t="shared" si="1"/>
        <v>0</v>
      </c>
      <c r="O106" cm="1">
        <f t="array" ref="O106">_xlfn.IFS(A106=2012,1,A106=2016,1,A106=2020,1,A106=2014,0,A106=2018,0)</f>
        <v>1</v>
      </c>
    </row>
    <row r="107" spans="1:15" x14ac:dyDescent="0.2">
      <c r="A107">
        <v>2016</v>
      </c>
      <c r="B107" t="s">
        <v>2427</v>
      </c>
      <c r="C107" t="s">
        <v>1405</v>
      </c>
      <c r="D107">
        <v>1</v>
      </c>
      <c r="E107">
        <v>30683</v>
      </c>
      <c r="F107">
        <v>2156</v>
      </c>
      <c r="G107">
        <v>1</v>
      </c>
      <c r="H107">
        <v>0</v>
      </c>
      <c r="I107">
        <v>51043</v>
      </c>
      <c r="J107">
        <v>0.60112062378778675</v>
      </c>
      <c r="K107">
        <v>4.2238896616578182E-2</v>
      </c>
      <c r="L107">
        <v>0.2867190408087299</v>
      </c>
      <c r="M107">
        <v>0</v>
      </c>
      <c r="N107">
        <f t="shared" si="1"/>
        <v>1</v>
      </c>
      <c r="O107" cm="1">
        <f t="array" ref="O107">_xlfn.IFS(A107=2012,1,A107=2016,1,A107=2020,1,A107=2014,0,A107=2018,0)</f>
        <v>1</v>
      </c>
    </row>
    <row r="108" spans="1:15" x14ac:dyDescent="0.2">
      <c r="A108">
        <v>2016</v>
      </c>
      <c r="B108" t="s">
        <v>2428</v>
      </c>
      <c r="C108" t="s">
        <v>174</v>
      </c>
      <c r="D108">
        <v>1</v>
      </c>
      <c r="E108">
        <v>29567</v>
      </c>
      <c r="F108">
        <v>2522</v>
      </c>
      <c r="G108">
        <v>0</v>
      </c>
      <c r="H108">
        <v>1</v>
      </c>
      <c r="I108">
        <v>53297</v>
      </c>
      <c r="J108">
        <v>0.55475917969116462</v>
      </c>
      <c r="K108">
        <v>4.731973657053868E-2</v>
      </c>
      <c r="L108">
        <v>0.20415783252340658</v>
      </c>
      <c r="M108">
        <v>0</v>
      </c>
      <c r="N108">
        <f t="shared" si="1"/>
        <v>1</v>
      </c>
      <c r="O108" cm="1">
        <f t="array" ref="O108">_xlfn.IFS(A108=2012,1,A108=2016,1,A108=2020,1,A108=2014,0,A108=2018,0)</f>
        <v>1</v>
      </c>
    </row>
    <row r="109" spans="1:15" x14ac:dyDescent="0.2">
      <c r="A109">
        <v>2016</v>
      </c>
      <c r="B109" t="s">
        <v>2428</v>
      </c>
      <c r="C109" t="s">
        <v>255</v>
      </c>
      <c r="D109">
        <v>0</v>
      </c>
      <c r="E109">
        <v>20430</v>
      </c>
      <c r="F109">
        <v>778</v>
      </c>
      <c r="G109">
        <v>0</v>
      </c>
      <c r="H109">
        <v>0</v>
      </c>
      <c r="I109">
        <v>53297</v>
      </c>
      <c r="J109">
        <v>0.38332363922922491</v>
      </c>
      <c r="K109">
        <v>1.4597444509071805E-2</v>
      </c>
      <c r="L109">
        <v>0.20415783252340658</v>
      </c>
      <c r="M109">
        <v>0</v>
      </c>
      <c r="N109">
        <f t="shared" si="1"/>
        <v>1</v>
      </c>
      <c r="O109" cm="1">
        <f t="array" ref="O109">_xlfn.IFS(A109=2012,1,A109=2016,1,A109=2020,1,A109=2014,0,A109=2018,0)</f>
        <v>1</v>
      </c>
    </row>
    <row r="110" spans="1:15" x14ac:dyDescent="0.2">
      <c r="A110">
        <v>2016</v>
      </c>
      <c r="B110" t="s">
        <v>2429</v>
      </c>
      <c r="C110" t="s">
        <v>1411</v>
      </c>
      <c r="D110">
        <v>0</v>
      </c>
      <c r="E110">
        <v>19487</v>
      </c>
      <c r="F110">
        <v>1379</v>
      </c>
      <c r="G110">
        <v>1</v>
      </c>
      <c r="H110">
        <v>1</v>
      </c>
      <c r="I110">
        <v>42627</v>
      </c>
      <c r="J110">
        <v>0.45715157060079292</v>
      </c>
      <c r="K110">
        <v>3.2350388251577641E-2</v>
      </c>
      <c r="L110">
        <v>2.0996082295258844E-2</v>
      </c>
      <c r="M110">
        <v>1</v>
      </c>
      <c r="N110">
        <f t="shared" si="1"/>
        <v>1</v>
      </c>
      <c r="O110" cm="1">
        <f t="array" ref="O110">_xlfn.IFS(A110=2012,1,A110=2016,1,A110=2020,1,A110=2014,0,A110=2018,0)</f>
        <v>1</v>
      </c>
    </row>
    <row r="111" spans="1:15" x14ac:dyDescent="0.2">
      <c r="A111">
        <v>2016</v>
      </c>
      <c r="B111" t="s">
        <v>2429</v>
      </c>
      <c r="C111" t="s">
        <v>1412</v>
      </c>
      <c r="D111">
        <v>1</v>
      </c>
      <c r="E111">
        <v>20318</v>
      </c>
      <c r="F111">
        <v>1443</v>
      </c>
      <c r="G111">
        <v>0</v>
      </c>
      <c r="H111">
        <v>0</v>
      </c>
      <c r="I111">
        <v>42627</v>
      </c>
      <c r="J111">
        <v>0.47664625706711711</v>
      </c>
      <c r="K111">
        <v>3.385178408051235E-2</v>
      </c>
      <c r="L111">
        <v>2.0996082295258844E-2</v>
      </c>
      <c r="M111">
        <v>1</v>
      </c>
      <c r="N111">
        <f t="shared" si="1"/>
        <v>1</v>
      </c>
      <c r="O111" cm="1">
        <f t="array" ref="O111">_xlfn.IFS(A111=2012,1,A111=2016,1,A111=2020,1,A111=2014,0,A111=2018,0)</f>
        <v>1</v>
      </c>
    </row>
    <row r="112" spans="1:15" x14ac:dyDescent="0.2">
      <c r="A112">
        <v>2016</v>
      </c>
      <c r="B112" t="s">
        <v>2430</v>
      </c>
      <c r="C112" t="s">
        <v>1414</v>
      </c>
      <c r="D112">
        <v>1</v>
      </c>
      <c r="E112">
        <v>24413</v>
      </c>
      <c r="F112">
        <v>2136</v>
      </c>
      <c r="G112">
        <v>1</v>
      </c>
      <c r="H112">
        <v>1</v>
      </c>
      <c r="I112">
        <v>47385</v>
      </c>
      <c r="J112">
        <v>0.51520523372375227</v>
      </c>
      <c r="K112">
        <v>4.5077556188667302E-2</v>
      </c>
      <c r="L112">
        <v>0.12056557982483906</v>
      </c>
      <c r="M112">
        <v>0</v>
      </c>
      <c r="N112">
        <f t="shared" si="1"/>
        <v>1</v>
      </c>
      <c r="O112" cm="1">
        <f t="array" ref="O112">_xlfn.IFS(A112=2012,1,A112=2016,1,A112=2020,1,A112=2014,0,A112=2018,0)</f>
        <v>1</v>
      </c>
    </row>
    <row r="113" spans="1:15" x14ac:dyDescent="0.2">
      <c r="A113">
        <v>2016</v>
      </c>
      <c r="B113" t="s">
        <v>2430</v>
      </c>
      <c r="C113" t="s">
        <v>1904</v>
      </c>
      <c r="D113">
        <v>0</v>
      </c>
      <c r="E113">
        <v>20836</v>
      </c>
      <c r="F113">
        <v>0</v>
      </c>
      <c r="G113">
        <v>0</v>
      </c>
      <c r="H113">
        <v>0</v>
      </c>
      <c r="I113">
        <v>47385</v>
      </c>
      <c r="J113">
        <v>0.43971721008758047</v>
      </c>
      <c r="K113">
        <v>0</v>
      </c>
      <c r="L113">
        <v>0.12056557982483906</v>
      </c>
      <c r="M113">
        <v>0</v>
      </c>
      <c r="N113">
        <f t="shared" si="1"/>
        <v>0</v>
      </c>
      <c r="O113" cm="1">
        <f t="array" ref="O113">_xlfn.IFS(A113=2012,1,A113=2016,1,A113=2020,1,A113=2014,0,A113=2018,0)</f>
        <v>1</v>
      </c>
    </row>
    <row r="114" spans="1:15" x14ac:dyDescent="0.2">
      <c r="A114">
        <v>2016</v>
      </c>
      <c r="B114" t="s">
        <v>2431</v>
      </c>
      <c r="C114" t="s">
        <v>1905</v>
      </c>
      <c r="D114">
        <v>0</v>
      </c>
      <c r="E114">
        <v>16423</v>
      </c>
      <c r="F114">
        <v>1543</v>
      </c>
      <c r="G114">
        <v>0</v>
      </c>
      <c r="H114">
        <v>1</v>
      </c>
      <c r="I114">
        <v>47576</v>
      </c>
      <c r="J114">
        <v>0.34519505633092318</v>
      </c>
      <c r="K114">
        <v>3.2432318816209851E-2</v>
      </c>
      <c r="L114">
        <v>0.24474524970573391</v>
      </c>
      <c r="M114">
        <v>0</v>
      </c>
      <c r="N114">
        <f t="shared" si="1"/>
        <v>1</v>
      </c>
      <c r="O114" cm="1">
        <f t="array" ref="O114">_xlfn.IFS(A114=2012,1,A114=2016,1,A114=2020,1,A114=2014,0,A114=2018,0)</f>
        <v>1</v>
      </c>
    </row>
    <row r="115" spans="1:15" x14ac:dyDescent="0.2">
      <c r="A115">
        <v>2016</v>
      </c>
      <c r="B115" t="s">
        <v>2431</v>
      </c>
      <c r="C115" t="s">
        <v>1420</v>
      </c>
      <c r="D115">
        <v>1</v>
      </c>
      <c r="E115">
        <v>28114</v>
      </c>
      <c r="F115">
        <v>1496</v>
      </c>
      <c r="G115">
        <v>1</v>
      </c>
      <c r="H115">
        <v>0</v>
      </c>
      <c r="I115">
        <v>47576</v>
      </c>
      <c r="J115">
        <v>0.59092819909197913</v>
      </c>
      <c r="K115">
        <v>3.1444425760887844E-2</v>
      </c>
      <c r="L115">
        <v>0.24474524970573391</v>
      </c>
      <c r="M115">
        <v>0</v>
      </c>
      <c r="N115">
        <f t="shared" si="1"/>
        <v>1</v>
      </c>
      <c r="O115" cm="1">
        <f t="array" ref="O115">_xlfn.IFS(A115=2012,1,A115=2016,1,A115=2020,1,A115=2014,0,A115=2018,0)</f>
        <v>1</v>
      </c>
    </row>
    <row r="116" spans="1:15" x14ac:dyDescent="0.2">
      <c r="A116">
        <v>2016</v>
      </c>
      <c r="B116" t="s">
        <v>2432</v>
      </c>
      <c r="C116" t="s">
        <v>1421</v>
      </c>
      <c r="D116">
        <v>0</v>
      </c>
      <c r="E116">
        <v>19132</v>
      </c>
      <c r="F116">
        <v>1637</v>
      </c>
      <c r="G116">
        <v>1</v>
      </c>
      <c r="H116">
        <v>1</v>
      </c>
      <c r="I116">
        <v>42371</v>
      </c>
      <c r="J116">
        <v>0.45153524816501855</v>
      </c>
      <c r="K116">
        <v>3.863491539024333E-2</v>
      </c>
      <c r="L116">
        <v>1.9659672889476232E-2</v>
      </c>
      <c r="M116">
        <v>1</v>
      </c>
      <c r="N116">
        <f t="shared" si="1"/>
        <v>1</v>
      </c>
      <c r="O116" cm="1">
        <f t="array" ref="O116">_xlfn.IFS(A116=2012,1,A116=2016,1,A116=2020,1,A116=2014,0,A116=2018,0)</f>
        <v>1</v>
      </c>
    </row>
    <row r="117" spans="1:15" x14ac:dyDescent="0.2">
      <c r="A117">
        <v>2016</v>
      </c>
      <c r="B117" t="s">
        <v>2432</v>
      </c>
      <c r="C117" t="s">
        <v>1906</v>
      </c>
      <c r="D117">
        <v>1</v>
      </c>
      <c r="E117">
        <v>19628</v>
      </c>
      <c r="F117">
        <v>1974</v>
      </c>
      <c r="G117">
        <v>0</v>
      </c>
      <c r="H117">
        <v>0</v>
      </c>
      <c r="I117">
        <v>42371</v>
      </c>
      <c r="J117">
        <v>0.46324136791673548</v>
      </c>
      <c r="K117">
        <v>4.6588468528002643E-2</v>
      </c>
      <c r="L117">
        <v>1.9659672889476232E-2</v>
      </c>
      <c r="M117">
        <v>1</v>
      </c>
      <c r="N117">
        <f t="shared" si="1"/>
        <v>1</v>
      </c>
      <c r="O117" cm="1">
        <f t="array" ref="O117">_xlfn.IFS(A117=2012,1,A117=2016,1,A117=2020,1,A117=2014,0,A117=2018,0)</f>
        <v>1</v>
      </c>
    </row>
    <row r="118" spans="1:15" x14ac:dyDescent="0.2">
      <c r="A118">
        <v>2016</v>
      </c>
      <c r="B118" t="s">
        <v>2568</v>
      </c>
      <c r="C118" t="s">
        <v>1536</v>
      </c>
      <c r="D118">
        <v>0</v>
      </c>
      <c r="E118">
        <v>16987</v>
      </c>
      <c r="F118">
        <v>1460</v>
      </c>
      <c r="G118">
        <v>0</v>
      </c>
      <c r="H118">
        <v>1</v>
      </c>
      <c r="I118">
        <v>43242</v>
      </c>
      <c r="J118">
        <v>0.3928356690254845</v>
      </c>
      <c r="K118">
        <v>3.3763470699782618E-2</v>
      </c>
      <c r="L118">
        <v>0.14680172054946578</v>
      </c>
      <c r="M118">
        <v>0</v>
      </c>
      <c r="N118">
        <f t="shared" si="1"/>
        <v>1</v>
      </c>
      <c r="O118" cm="1">
        <f t="array" ref="O118">_xlfn.IFS(A118=2012,1,A118=2016,1,A118=2020,1,A118=2014,0,A118=2018,0)</f>
        <v>1</v>
      </c>
    </row>
    <row r="119" spans="1:15" x14ac:dyDescent="0.2">
      <c r="A119">
        <v>2016</v>
      </c>
      <c r="B119" t="s">
        <v>2568</v>
      </c>
      <c r="C119" t="s">
        <v>1907</v>
      </c>
      <c r="D119">
        <v>1</v>
      </c>
      <c r="E119">
        <v>22905</v>
      </c>
      <c r="F119">
        <v>1890</v>
      </c>
      <c r="G119">
        <v>0</v>
      </c>
      <c r="H119">
        <v>0</v>
      </c>
      <c r="I119">
        <v>43242</v>
      </c>
      <c r="J119">
        <v>0.52969335368391846</v>
      </c>
      <c r="K119">
        <v>4.3707506590814488E-2</v>
      </c>
      <c r="L119">
        <v>0.14680172054946578</v>
      </c>
      <c r="M119">
        <v>0</v>
      </c>
      <c r="N119">
        <f t="shared" si="1"/>
        <v>1</v>
      </c>
      <c r="O119" cm="1">
        <f t="array" ref="O119">_xlfn.IFS(A119=2012,1,A119=2016,1,A119=2020,1,A119=2014,0,A119=2018,0)</f>
        <v>1</v>
      </c>
    </row>
    <row r="120" spans="1:15" x14ac:dyDescent="0.2">
      <c r="A120">
        <v>2016</v>
      </c>
      <c r="B120" t="s">
        <v>2433</v>
      </c>
      <c r="C120" t="s">
        <v>1425</v>
      </c>
      <c r="D120">
        <v>1</v>
      </c>
      <c r="E120">
        <v>21909</v>
      </c>
      <c r="F120">
        <v>2705</v>
      </c>
      <c r="G120">
        <v>1</v>
      </c>
      <c r="H120">
        <v>1</v>
      </c>
      <c r="I120">
        <v>42066</v>
      </c>
      <c r="J120">
        <v>0.52082441877050345</v>
      </c>
      <c r="K120">
        <v>6.4303713212570723E-2</v>
      </c>
      <c r="L120">
        <v>0.17025626396614835</v>
      </c>
      <c r="M120">
        <v>0</v>
      </c>
      <c r="N120">
        <f t="shared" si="1"/>
        <v>1</v>
      </c>
      <c r="O120" cm="1">
        <f t="array" ref="O120">_xlfn.IFS(A120=2012,1,A120=2016,1,A120=2020,1,A120=2014,0,A120=2018,0)</f>
        <v>1</v>
      </c>
    </row>
    <row r="121" spans="1:15" x14ac:dyDescent="0.2">
      <c r="A121">
        <v>2016</v>
      </c>
      <c r="B121" t="s">
        <v>2433</v>
      </c>
      <c r="C121" t="s">
        <v>1908</v>
      </c>
      <c r="D121">
        <v>0</v>
      </c>
      <c r="E121">
        <v>16244</v>
      </c>
      <c r="F121">
        <v>1208</v>
      </c>
      <c r="G121">
        <v>0</v>
      </c>
      <c r="H121">
        <v>0</v>
      </c>
      <c r="I121">
        <v>42066</v>
      </c>
      <c r="J121">
        <v>0.38615508962107165</v>
      </c>
      <c r="K121">
        <v>2.8716778395854133E-2</v>
      </c>
      <c r="L121">
        <v>0.17025626396614835</v>
      </c>
      <c r="M121">
        <v>0</v>
      </c>
      <c r="N121">
        <f t="shared" si="1"/>
        <v>1</v>
      </c>
      <c r="O121" cm="1">
        <f t="array" ref="O121">_xlfn.IFS(A121=2012,1,A121=2016,1,A121=2020,1,A121=2014,0,A121=2018,0)</f>
        <v>1</v>
      </c>
    </row>
    <row r="122" spans="1:15" x14ac:dyDescent="0.2">
      <c r="A122">
        <v>2016</v>
      </c>
      <c r="B122" t="s">
        <v>2434</v>
      </c>
      <c r="C122" t="s">
        <v>1909</v>
      </c>
      <c r="D122">
        <v>0</v>
      </c>
      <c r="E122">
        <v>16429</v>
      </c>
      <c r="F122">
        <v>1332</v>
      </c>
      <c r="G122">
        <v>0</v>
      </c>
      <c r="H122">
        <v>1</v>
      </c>
      <c r="I122">
        <v>44262</v>
      </c>
      <c r="J122">
        <v>0.37117617821155846</v>
      </c>
      <c r="K122">
        <v>3.0093533956893046E-2</v>
      </c>
      <c r="L122">
        <v>0.19746057566309705</v>
      </c>
      <c r="M122">
        <v>0</v>
      </c>
      <c r="N122">
        <f t="shared" si="1"/>
        <v>1</v>
      </c>
      <c r="O122" cm="1">
        <f t="array" ref="O122">_xlfn.IFS(A122=2012,1,A122=2016,1,A122=2020,1,A122=2014,0,A122=2018,0)</f>
        <v>1</v>
      </c>
    </row>
    <row r="123" spans="1:15" x14ac:dyDescent="0.2">
      <c r="A123">
        <v>2016</v>
      </c>
      <c r="B123" t="s">
        <v>2434</v>
      </c>
      <c r="C123" t="s">
        <v>1736</v>
      </c>
      <c r="D123">
        <v>1</v>
      </c>
      <c r="E123">
        <v>24408</v>
      </c>
      <c r="F123">
        <v>2093</v>
      </c>
      <c r="G123">
        <v>1</v>
      </c>
      <c r="H123">
        <v>0</v>
      </c>
      <c r="I123">
        <v>44262</v>
      </c>
      <c r="J123">
        <v>0.5514436762911753</v>
      </c>
      <c r="K123">
        <v>4.7286611540373231E-2</v>
      </c>
      <c r="L123">
        <v>0.19746057566309705</v>
      </c>
      <c r="M123">
        <v>0</v>
      </c>
      <c r="N123">
        <f t="shared" si="1"/>
        <v>1</v>
      </c>
      <c r="O123" cm="1">
        <f t="array" ref="O123">_xlfn.IFS(A123=2012,1,A123=2016,1,A123=2020,1,A123=2014,0,A123=2018,0)</f>
        <v>1</v>
      </c>
    </row>
    <row r="124" spans="1:15" x14ac:dyDescent="0.2">
      <c r="A124">
        <v>2016</v>
      </c>
      <c r="B124" t="s">
        <v>2435</v>
      </c>
      <c r="C124" t="s">
        <v>654</v>
      </c>
      <c r="D124">
        <v>1</v>
      </c>
      <c r="E124">
        <v>21075</v>
      </c>
      <c r="F124">
        <v>1196</v>
      </c>
      <c r="G124">
        <v>1</v>
      </c>
      <c r="H124">
        <v>1</v>
      </c>
      <c r="I124">
        <v>39156</v>
      </c>
      <c r="J124">
        <v>0.53823168863009496</v>
      </c>
      <c r="K124">
        <v>3.054448871181939E-2</v>
      </c>
      <c r="L124">
        <v>0.1375523546838287</v>
      </c>
      <c r="M124">
        <v>0</v>
      </c>
      <c r="N124">
        <f t="shared" si="1"/>
        <v>1</v>
      </c>
      <c r="O124" cm="1">
        <f t="array" ref="O124">_xlfn.IFS(A124=2012,1,A124=2016,1,A124=2020,1,A124=2014,0,A124=2018,0)</f>
        <v>1</v>
      </c>
    </row>
    <row r="125" spans="1:15" x14ac:dyDescent="0.2">
      <c r="A125">
        <v>2016</v>
      </c>
      <c r="B125" t="s">
        <v>2435</v>
      </c>
      <c r="C125" t="s">
        <v>1910</v>
      </c>
      <c r="D125">
        <v>0</v>
      </c>
      <c r="E125">
        <v>16149</v>
      </c>
      <c r="F125">
        <v>736</v>
      </c>
      <c r="G125">
        <v>0</v>
      </c>
      <c r="H125">
        <v>0</v>
      </c>
      <c r="I125">
        <v>39156</v>
      </c>
      <c r="J125">
        <v>0.41242721422004291</v>
      </c>
      <c r="K125">
        <v>1.8796608438042702E-2</v>
      </c>
      <c r="L125">
        <v>0.1375523546838287</v>
      </c>
      <c r="M125">
        <v>0</v>
      </c>
      <c r="N125">
        <f t="shared" si="1"/>
        <v>1</v>
      </c>
      <c r="O125" cm="1">
        <f t="array" ref="O125">_xlfn.IFS(A125=2012,1,A125=2016,1,A125=2020,1,A125=2014,0,A125=2018,0)</f>
        <v>1</v>
      </c>
    </row>
    <row r="126" spans="1:15" x14ac:dyDescent="0.2">
      <c r="A126">
        <v>2016</v>
      </c>
      <c r="B126" t="s">
        <v>2436</v>
      </c>
      <c r="C126" t="s">
        <v>1911</v>
      </c>
      <c r="D126">
        <v>1</v>
      </c>
      <c r="E126">
        <v>18792</v>
      </c>
      <c r="F126">
        <v>897</v>
      </c>
      <c r="G126">
        <v>0</v>
      </c>
      <c r="H126">
        <v>1</v>
      </c>
      <c r="I126">
        <v>22272</v>
      </c>
      <c r="J126">
        <v>0.84375</v>
      </c>
      <c r="K126">
        <v>4.0274784482758619E-2</v>
      </c>
      <c r="L126">
        <v>0.76804956896551735</v>
      </c>
      <c r="M126">
        <v>0</v>
      </c>
      <c r="N126">
        <f t="shared" si="1"/>
        <v>1</v>
      </c>
      <c r="O126" cm="1">
        <f t="array" ref="O126">_xlfn.IFS(A126=2012,1,A126=2016,1,A126=2020,1,A126=2014,0,A126=2018,0)</f>
        <v>1</v>
      </c>
    </row>
    <row r="127" spans="1:15" x14ac:dyDescent="0.2">
      <c r="A127">
        <v>2016</v>
      </c>
      <c r="B127" t="s">
        <v>2436</v>
      </c>
      <c r="C127" t="s">
        <v>1912</v>
      </c>
      <c r="D127">
        <v>0</v>
      </c>
      <c r="E127">
        <v>2583</v>
      </c>
      <c r="F127">
        <v>0</v>
      </c>
      <c r="G127">
        <v>0</v>
      </c>
      <c r="H127">
        <v>0</v>
      </c>
      <c r="I127">
        <v>22272</v>
      </c>
      <c r="J127">
        <v>0.11597521551724138</v>
      </c>
      <c r="K127">
        <v>0</v>
      </c>
      <c r="L127">
        <v>0.76804956896551735</v>
      </c>
      <c r="M127">
        <v>0</v>
      </c>
      <c r="N127">
        <f t="shared" si="1"/>
        <v>0</v>
      </c>
      <c r="O127" cm="1">
        <f t="array" ref="O127">_xlfn.IFS(A127=2012,1,A127=2016,1,A127=2020,1,A127=2014,0,A127=2018,0)</f>
        <v>1</v>
      </c>
    </row>
    <row r="128" spans="1:15" x14ac:dyDescent="0.2">
      <c r="A128">
        <v>2016</v>
      </c>
      <c r="B128" t="s">
        <v>2437</v>
      </c>
      <c r="C128" t="s">
        <v>1913</v>
      </c>
      <c r="D128">
        <v>0</v>
      </c>
      <c r="E128">
        <v>17622</v>
      </c>
      <c r="F128">
        <v>1123</v>
      </c>
      <c r="G128">
        <v>0</v>
      </c>
      <c r="H128">
        <v>1</v>
      </c>
      <c r="I128">
        <v>39246</v>
      </c>
      <c r="J128">
        <v>0.44901391224583398</v>
      </c>
      <c r="K128">
        <v>2.8614381083422513E-2</v>
      </c>
      <c r="L128">
        <v>4.4743413341487015E-2</v>
      </c>
      <c r="M128">
        <v>1</v>
      </c>
      <c r="N128">
        <f t="shared" si="1"/>
        <v>1</v>
      </c>
      <c r="O128" cm="1">
        <f t="array" ref="O128">_xlfn.IFS(A128=2012,1,A128=2016,1,A128=2020,1,A128=2014,0,A128=2018,0)</f>
        <v>1</v>
      </c>
    </row>
    <row r="129" spans="1:15" x14ac:dyDescent="0.2">
      <c r="A129">
        <v>2016</v>
      </c>
      <c r="B129" t="s">
        <v>2437</v>
      </c>
      <c r="C129" t="s">
        <v>1435</v>
      </c>
      <c r="D129">
        <v>1</v>
      </c>
      <c r="E129">
        <v>19496</v>
      </c>
      <c r="F129">
        <v>1005</v>
      </c>
      <c r="G129">
        <v>0</v>
      </c>
      <c r="H129">
        <v>0</v>
      </c>
      <c r="I129">
        <v>39246</v>
      </c>
      <c r="J129">
        <v>0.49676400142689703</v>
      </c>
      <c r="K129">
        <v>2.5607705243846507E-2</v>
      </c>
      <c r="L129">
        <v>4.4743413341487015E-2</v>
      </c>
      <c r="M129">
        <v>1</v>
      </c>
      <c r="N129">
        <f t="shared" si="1"/>
        <v>1</v>
      </c>
      <c r="O129" cm="1">
        <f t="array" ref="O129">_xlfn.IFS(A129=2012,1,A129=2016,1,A129=2020,1,A129=2014,0,A129=2018,0)</f>
        <v>1</v>
      </c>
    </row>
    <row r="130" spans="1:15" x14ac:dyDescent="0.2">
      <c r="A130">
        <v>2016</v>
      </c>
      <c r="B130" t="s">
        <v>2438</v>
      </c>
      <c r="C130" t="s">
        <v>1437</v>
      </c>
      <c r="D130">
        <v>1</v>
      </c>
      <c r="E130">
        <v>26509</v>
      </c>
      <c r="F130">
        <v>0</v>
      </c>
      <c r="G130">
        <v>1</v>
      </c>
      <c r="H130">
        <v>1</v>
      </c>
      <c r="I130">
        <v>44082</v>
      </c>
      <c r="J130">
        <v>0.60135656276938432</v>
      </c>
      <c r="K130">
        <v>0</v>
      </c>
      <c r="L130">
        <v>0.20271312553876869</v>
      </c>
      <c r="M130">
        <v>0</v>
      </c>
      <c r="N130">
        <f t="shared" si="1"/>
        <v>0</v>
      </c>
      <c r="O130" cm="1">
        <f t="array" ref="O130">_xlfn.IFS(A130=2012,1,A130=2016,1,A130=2020,1,A130=2014,0,A130=2018,0)</f>
        <v>1</v>
      </c>
    </row>
    <row r="131" spans="1:15" x14ac:dyDescent="0.2">
      <c r="A131">
        <v>2016</v>
      </c>
      <c r="B131" t="s">
        <v>2438</v>
      </c>
      <c r="C131" t="s">
        <v>1914</v>
      </c>
      <c r="D131">
        <v>0</v>
      </c>
      <c r="E131">
        <v>16632</v>
      </c>
      <c r="F131">
        <v>941</v>
      </c>
      <c r="G131">
        <v>0</v>
      </c>
      <c r="H131">
        <v>0</v>
      </c>
      <c r="I131">
        <v>44082</v>
      </c>
      <c r="J131">
        <v>0.37729685585953449</v>
      </c>
      <c r="K131">
        <v>2.1346581371081166E-2</v>
      </c>
      <c r="L131">
        <v>0.20271312553876869</v>
      </c>
      <c r="M131">
        <v>0</v>
      </c>
      <c r="N131">
        <f t="shared" ref="N131:N194" si="2">IF(K131&gt;0,1,0)</f>
        <v>1</v>
      </c>
      <c r="O131" cm="1">
        <f t="array" ref="O131">_xlfn.IFS(A131=2012,1,A131=2016,1,A131=2020,1,A131=2014,0,A131=2018,0)</f>
        <v>1</v>
      </c>
    </row>
    <row r="132" spans="1:15" x14ac:dyDescent="0.2">
      <c r="A132">
        <v>2016</v>
      </c>
      <c r="B132" t="s">
        <v>2440</v>
      </c>
      <c r="C132" t="s">
        <v>1441</v>
      </c>
      <c r="D132">
        <v>1</v>
      </c>
      <c r="E132">
        <v>24149</v>
      </c>
      <c r="F132">
        <v>0</v>
      </c>
      <c r="G132">
        <v>1</v>
      </c>
      <c r="H132">
        <v>1</v>
      </c>
      <c r="I132">
        <v>36142</v>
      </c>
      <c r="J132">
        <v>0.66816999612639039</v>
      </c>
      <c r="K132">
        <v>0</v>
      </c>
      <c r="L132">
        <v>0.33633999225278077</v>
      </c>
      <c r="M132">
        <v>0</v>
      </c>
      <c r="N132">
        <f t="shared" si="2"/>
        <v>0</v>
      </c>
      <c r="O132" cm="1">
        <f t="array" ref="O132">_xlfn.IFS(A132=2012,1,A132=2016,1,A132=2020,1,A132=2014,0,A132=2018,0)</f>
        <v>1</v>
      </c>
    </row>
    <row r="133" spans="1:15" x14ac:dyDescent="0.2">
      <c r="A133">
        <v>2016</v>
      </c>
      <c r="B133" t="s">
        <v>2440</v>
      </c>
      <c r="C133" t="s">
        <v>1915</v>
      </c>
      <c r="D133">
        <v>0</v>
      </c>
      <c r="E133">
        <v>11442</v>
      </c>
      <c r="F133">
        <v>551</v>
      </c>
      <c r="G133">
        <v>0</v>
      </c>
      <c r="H133">
        <v>0</v>
      </c>
      <c r="I133">
        <v>36142</v>
      </c>
      <c r="J133">
        <v>0.31658458303358972</v>
      </c>
      <c r="K133">
        <v>1.5245420840019921E-2</v>
      </c>
      <c r="L133">
        <v>0.33633999225278077</v>
      </c>
      <c r="M133">
        <v>0</v>
      </c>
      <c r="N133">
        <f t="shared" si="2"/>
        <v>1</v>
      </c>
      <c r="O133" cm="1">
        <f t="array" ref="O133">_xlfn.IFS(A133=2012,1,A133=2016,1,A133=2020,1,A133=2014,0,A133=2018,0)</f>
        <v>1</v>
      </c>
    </row>
    <row r="134" spans="1:15" x14ac:dyDescent="0.2">
      <c r="A134">
        <v>2016</v>
      </c>
      <c r="B134" t="s">
        <v>2533</v>
      </c>
      <c r="C134" t="s">
        <v>271</v>
      </c>
      <c r="D134">
        <v>0</v>
      </c>
      <c r="E134">
        <v>20457</v>
      </c>
      <c r="F134">
        <v>984</v>
      </c>
      <c r="G134">
        <v>0</v>
      </c>
      <c r="H134">
        <v>1</v>
      </c>
      <c r="I134">
        <v>54100</v>
      </c>
      <c r="J134">
        <v>0.37813308687615527</v>
      </c>
      <c r="K134">
        <v>1.8188539741219964E-2</v>
      </c>
      <c r="L134">
        <v>0.20735674676524951</v>
      </c>
      <c r="M134">
        <v>0</v>
      </c>
      <c r="N134">
        <f t="shared" si="2"/>
        <v>1</v>
      </c>
      <c r="O134" cm="1">
        <f t="array" ref="O134">_xlfn.IFS(A134=2012,1,A134=2016,1,A134=2020,1,A134=2014,0,A134=2018,0)</f>
        <v>1</v>
      </c>
    </row>
    <row r="135" spans="1:15" x14ac:dyDescent="0.2">
      <c r="A135">
        <v>2016</v>
      </c>
      <c r="B135" t="s">
        <v>2533</v>
      </c>
      <c r="C135" t="s">
        <v>1687</v>
      </c>
      <c r="D135">
        <v>1</v>
      </c>
      <c r="E135">
        <v>30990</v>
      </c>
      <c r="F135">
        <v>1669</v>
      </c>
      <c r="G135">
        <v>1</v>
      </c>
      <c r="H135">
        <v>0</v>
      </c>
      <c r="I135">
        <v>54100</v>
      </c>
      <c r="J135">
        <v>0.57282809611829943</v>
      </c>
      <c r="K135">
        <v>3.0850277264325324E-2</v>
      </c>
      <c r="L135">
        <v>0.20735674676524951</v>
      </c>
      <c r="M135">
        <v>0</v>
      </c>
      <c r="N135">
        <f t="shared" si="2"/>
        <v>1</v>
      </c>
      <c r="O135" cm="1">
        <f t="array" ref="O135">_xlfn.IFS(A135=2012,1,A135=2016,1,A135=2020,1,A135=2014,0,A135=2018,0)</f>
        <v>1</v>
      </c>
    </row>
    <row r="136" spans="1:15" x14ac:dyDescent="0.2">
      <c r="A136">
        <v>2016</v>
      </c>
      <c r="B136" t="s">
        <v>2441</v>
      </c>
      <c r="C136" t="s">
        <v>1539</v>
      </c>
      <c r="D136">
        <v>1</v>
      </c>
      <c r="E136">
        <v>20237</v>
      </c>
      <c r="F136">
        <v>1943</v>
      </c>
      <c r="G136">
        <v>1</v>
      </c>
      <c r="H136">
        <v>1</v>
      </c>
      <c r="I136">
        <v>40460</v>
      </c>
      <c r="J136">
        <v>0.50017301038062278</v>
      </c>
      <c r="K136">
        <v>4.8022738507167574E-2</v>
      </c>
      <c r="L136">
        <v>9.6391497775580759E-2</v>
      </c>
      <c r="M136">
        <v>0</v>
      </c>
      <c r="N136">
        <f t="shared" si="2"/>
        <v>1</v>
      </c>
      <c r="O136" cm="1">
        <f t="array" ref="O136">_xlfn.IFS(A136=2012,1,A136=2016,1,A136=2020,1,A136=2014,0,A136=2018,0)</f>
        <v>1</v>
      </c>
    </row>
    <row r="137" spans="1:15" x14ac:dyDescent="0.2">
      <c r="A137">
        <v>2016</v>
      </c>
      <c r="B137" t="s">
        <v>2441</v>
      </c>
      <c r="C137" t="s">
        <v>1746</v>
      </c>
      <c r="D137">
        <v>0</v>
      </c>
      <c r="E137">
        <v>16718</v>
      </c>
      <c r="F137">
        <v>1562</v>
      </c>
      <c r="G137">
        <v>0</v>
      </c>
      <c r="H137">
        <v>0</v>
      </c>
      <c r="I137">
        <v>40460</v>
      </c>
      <c r="J137">
        <v>0.41319822046465643</v>
      </c>
      <c r="K137">
        <v>3.8606030647553136E-2</v>
      </c>
      <c r="L137">
        <v>9.6391497775580759E-2</v>
      </c>
      <c r="M137">
        <v>0</v>
      </c>
      <c r="N137">
        <f t="shared" si="2"/>
        <v>1</v>
      </c>
      <c r="O137" cm="1">
        <f t="array" ref="O137">_xlfn.IFS(A137=2012,1,A137=2016,1,A137=2020,1,A137=2014,0,A137=2018,0)</f>
        <v>1</v>
      </c>
    </row>
    <row r="138" spans="1:15" x14ac:dyDescent="0.2">
      <c r="A138">
        <v>2016</v>
      </c>
      <c r="B138" t="s">
        <v>2534</v>
      </c>
      <c r="C138" t="s">
        <v>1917</v>
      </c>
      <c r="D138">
        <v>0</v>
      </c>
      <c r="E138">
        <v>19511</v>
      </c>
      <c r="F138">
        <v>1531</v>
      </c>
      <c r="G138">
        <v>0</v>
      </c>
      <c r="H138">
        <v>1</v>
      </c>
      <c r="I138">
        <v>47718</v>
      </c>
      <c r="J138">
        <v>0.40888134456599184</v>
      </c>
      <c r="K138">
        <v>3.208432876482669E-2</v>
      </c>
      <c r="L138">
        <v>0.11806865333836297</v>
      </c>
      <c r="M138">
        <v>0</v>
      </c>
      <c r="N138">
        <f t="shared" si="2"/>
        <v>1</v>
      </c>
      <c r="O138" cm="1">
        <f t="array" ref="O138">_xlfn.IFS(A138=2012,1,A138=2016,1,A138=2020,1,A138=2014,0,A138=2018,0)</f>
        <v>1</v>
      </c>
    </row>
    <row r="139" spans="1:15" x14ac:dyDescent="0.2">
      <c r="A139">
        <v>2016</v>
      </c>
      <c r="B139" t="s">
        <v>2534</v>
      </c>
      <c r="C139" t="s">
        <v>1575</v>
      </c>
      <c r="D139">
        <v>1</v>
      </c>
      <c r="E139">
        <v>25295</v>
      </c>
      <c r="F139">
        <v>1381</v>
      </c>
      <c r="G139">
        <v>0</v>
      </c>
      <c r="H139">
        <v>0</v>
      </c>
      <c r="I139">
        <v>47718</v>
      </c>
      <c r="J139">
        <v>0.53009346577811312</v>
      </c>
      <c r="K139">
        <v>2.894086089106836E-2</v>
      </c>
      <c r="L139">
        <v>0.11806865333836297</v>
      </c>
      <c r="M139">
        <v>0</v>
      </c>
      <c r="N139">
        <f t="shared" si="2"/>
        <v>1</v>
      </c>
      <c r="O139" cm="1">
        <f t="array" ref="O139">_xlfn.IFS(A139=2012,1,A139=2016,1,A139=2020,1,A139=2014,0,A139=2018,0)</f>
        <v>1</v>
      </c>
    </row>
    <row r="140" spans="1:15" x14ac:dyDescent="0.2">
      <c r="A140">
        <v>2016</v>
      </c>
      <c r="B140" t="s">
        <v>2442</v>
      </c>
      <c r="C140" t="s">
        <v>1918</v>
      </c>
      <c r="D140">
        <v>0</v>
      </c>
      <c r="E140">
        <v>18053</v>
      </c>
      <c r="F140">
        <v>0</v>
      </c>
      <c r="G140">
        <v>0</v>
      </c>
      <c r="H140">
        <v>1</v>
      </c>
      <c r="I140">
        <v>45215</v>
      </c>
      <c r="J140">
        <v>0.39927015371005198</v>
      </c>
      <c r="K140">
        <v>0</v>
      </c>
      <c r="L140">
        <v>0.20145969257989599</v>
      </c>
      <c r="M140">
        <v>0</v>
      </c>
      <c r="N140">
        <f t="shared" si="2"/>
        <v>0</v>
      </c>
      <c r="O140" cm="1">
        <f t="array" ref="O140">_xlfn.IFS(A140=2012,1,A140=2016,1,A140=2020,1,A140=2014,0,A140=2018,0)</f>
        <v>1</v>
      </c>
    </row>
    <row r="141" spans="1:15" x14ac:dyDescent="0.2">
      <c r="A141">
        <v>2016</v>
      </c>
      <c r="B141" t="s">
        <v>2442</v>
      </c>
      <c r="C141" t="s">
        <v>1248</v>
      </c>
      <c r="D141">
        <v>1</v>
      </c>
      <c r="E141">
        <v>25607</v>
      </c>
      <c r="F141">
        <v>1555</v>
      </c>
      <c r="G141">
        <v>0</v>
      </c>
      <c r="H141">
        <v>0</v>
      </c>
      <c r="I141">
        <v>45215</v>
      </c>
      <c r="J141">
        <v>0.56633860444542738</v>
      </c>
      <c r="K141">
        <v>3.4391241844520623E-2</v>
      </c>
      <c r="L141">
        <v>0.20145969257989599</v>
      </c>
      <c r="M141">
        <v>0</v>
      </c>
      <c r="N141">
        <f t="shared" si="2"/>
        <v>1</v>
      </c>
      <c r="O141" cm="1">
        <f t="array" ref="O141">_xlfn.IFS(A141=2012,1,A141=2016,1,A141=2020,1,A141=2014,0,A141=2018,0)</f>
        <v>1</v>
      </c>
    </row>
    <row r="142" spans="1:15" x14ac:dyDescent="0.2">
      <c r="A142">
        <v>2016</v>
      </c>
      <c r="B142" t="s">
        <v>2535</v>
      </c>
      <c r="C142" t="s">
        <v>1919</v>
      </c>
      <c r="D142">
        <v>0</v>
      </c>
      <c r="E142">
        <v>15697</v>
      </c>
      <c r="F142">
        <v>1402</v>
      </c>
      <c r="G142">
        <v>0</v>
      </c>
      <c r="H142">
        <v>1</v>
      </c>
      <c r="I142">
        <v>50189</v>
      </c>
      <c r="J142">
        <v>0.31275777560820101</v>
      </c>
      <c r="K142">
        <v>2.7934407937994381E-2</v>
      </c>
      <c r="L142">
        <v>0.31861563290760925</v>
      </c>
      <c r="M142">
        <v>0</v>
      </c>
      <c r="N142">
        <f t="shared" si="2"/>
        <v>1</v>
      </c>
      <c r="O142" cm="1">
        <f t="array" ref="O142">_xlfn.IFS(A142=2012,1,A142=2016,1,A142=2020,1,A142=2014,0,A142=2018,0)</f>
        <v>1</v>
      </c>
    </row>
    <row r="143" spans="1:15" x14ac:dyDescent="0.2">
      <c r="A143">
        <v>2016</v>
      </c>
      <c r="B143" t="s">
        <v>2535</v>
      </c>
      <c r="C143" t="s">
        <v>1086</v>
      </c>
      <c r="D143">
        <v>1</v>
      </c>
      <c r="E143">
        <v>33090</v>
      </c>
      <c r="F143">
        <v>0</v>
      </c>
      <c r="G143">
        <v>1</v>
      </c>
      <c r="H143">
        <v>0</v>
      </c>
      <c r="I143">
        <v>50189</v>
      </c>
      <c r="J143">
        <v>0.65930781645380465</v>
      </c>
      <c r="K143">
        <v>0</v>
      </c>
      <c r="L143">
        <v>0.31861563290760925</v>
      </c>
      <c r="M143">
        <v>0</v>
      </c>
      <c r="N143">
        <f t="shared" si="2"/>
        <v>0</v>
      </c>
      <c r="O143" cm="1">
        <f t="array" ref="O143">_xlfn.IFS(A143=2012,1,A143=2016,1,A143=2020,1,A143=2014,0,A143=2018,0)</f>
        <v>1</v>
      </c>
    </row>
    <row r="144" spans="1:15" x14ac:dyDescent="0.2">
      <c r="A144">
        <v>2016</v>
      </c>
      <c r="B144" t="s">
        <v>2443</v>
      </c>
      <c r="C144" t="s">
        <v>1920</v>
      </c>
      <c r="D144">
        <v>0</v>
      </c>
      <c r="E144">
        <v>22954</v>
      </c>
      <c r="F144">
        <v>0</v>
      </c>
      <c r="G144">
        <v>0</v>
      </c>
      <c r="H144">
        <v>1</v>
      </c>
      <c r="I144">
        <v>54548</v>
      </c>
      <c r="J144">
        <v>0.42080369582752802</v>
      </c>
      <c r="K144">
        <v>0</v>
      </c>
      <c r="L144">
        <v>0.1583926083449439</v>
      </c>
      <c r="M144">
        <v>0</v>
      </c>
      <c r="N144">
        <f t="shared" si="2"/>
        <v>0</v>
      </c>
      <c r="O144" cm="1">
        <f t="array" ref="O144">_xlfn.IFS(A144=2012,1,A144=2016,1,A144=2020,1,A144=2014,0,A144=2018,0)</f>
        <v>1</v>
      </c>
    </row>
    <row r="145" spans="1:15" x14ac:dyDescent="0.2">
      <c r="A145">
        <v>2016</v>
      </c>
      <c r="B145" t="s">
        <v>2443</v>
      </c>
      <c r="C145" t="s">
        <v>655</v>
      </c>
      <c r="D145">
        <v>1</v>
      </c>
      <c r="E145">
        <v>29805</v>
      </c>
      <c r="F145">
        <v>1789</v>
      </c>
      <c r="G145">
        <v>1</v>
      </c>
      <c r="H145">
        <v>0</v>
      </c>
      <c r="I145">
        <v>54548</v>
      </c>
      <c r="J145">
        <v>0.54639950135660331</v>
      </c>
      <c r="K145">
        <v>3.2796802815868595E-2</v>
      </c>
      <c r="L145">
        <v>0.1583926083449439</v>
      </c>
      <c r="M145">
        <v>0</v>
      </c>
      <c r="N145">
        <f t="shared" si="2"/>
        <v>1</v>
      </c>
      <c r="O145" cm="1">
        <f t="array" ref="O145">_xlfn.IFS(A145=2012,1,A145=2016,1,A145=2020,1,A145=2014,0,A145=2018,0)</f>
        <v>1</v>
      </c>
    </row>
    <row r="146" spans="1:15" x14ac:dyDescent="0.2">
      <c r="A146">
        <v>2016</v>
      </c>
      <c r="B146" t="s">
        <v>2445</v>
      </c>
      <c r="C146" t="s">
        <v>1921</v>
      </c>
      <c r="D146">
        <v>0</v>
      </c>
      <c r="E146">
        <v>17238</v>
      </c>
      <c r="F146">
        <v>1961</v>
      </c>
      <c r="G146">
        <v>0</v>
      </c>
      <c r="H146">
        <v>1</v>
      </c>
      <c r="I146">
        <v>51028</v>
      </c>
      <c r="J146">
        <v>0.33781453319746024</v>
      </c>
      <c r="K146">
        <v>3.8429881633612918E-2</v>
      </c>
      <c r="L146">
        <v>0.24751117033785364</v>
      </c>
      <c r="M146">
        <v>0</v>
      </c>
      <c r="N146">
        <f t="shared" si="2"/>
        <v>1</v>
      </c>
      <c r="O146" cm="1">
        <f t="array" ref="O146">_xlfn.IFS(A146=2012,1,A146=2016,1,A146=2020,1,A146=2014,0,A146=2018,0)</f>
        <v>1</v>
      </c>
    </row>
    <row r="147" spans="1:15" x14ac:dyDescent="0.2">
      <c r="A147">
        <v>2016</v>
      </c>
      <c r="B147" t="s">
        <v>2445</v>
      </c>
      <c r="C147" t="s">
        <v>1456</v>
      </c>
      <c r="D147">
        <v>1</v>
      </c>
      <c r="E147">
        <v>31829</v>
      </c>
      <c r="F147">
        <v>0</v>
      </c>
      <c r="G147">
        <v>1</v>
      </c>
      <c r="H147">
        <v>0</v>
      </c>
      <c r="I147">
        <v>51028</v>
      </c>
      <c r="J147">
        <v>0.62375558516892682</v>
      </c>
      <c r="K147">
        <v>0</v>
      </c>
      <c r="L147">
        <v>0.24751117033785364</v>
      </c>
      <c r="M147">
        <v>0</v>
      </c>
      <c r="N147">
        <f t="shared" si="2"/>
        <v>0</v>
      </c>
      <c r="O147" cm="1">
        <f t="array" ref="O147">_xlfn.IFS(A147=2012,1,A147=2016,1,A147=2020,1,A147=2014,0,A147=2018,0)</f>
        <v>1</v>
      </c>
    </row>
    <row r="148" spans="1:15" x14ac:dyDescent="0.2">
      <c r="A148">
        <v>2018</v>
      </c>
      <c r="B148" t="s">
        <v>2423</v>
      </c>
      <c r="C148" t="s">
        <v>1478</v>
      </c>
      <c r="D148">
        <v>1</v>
      </c>
      <c r="E148">
        <v>22018</v>
      </c>
      <c r="F148">
        <v>0</v>
      </c>
      <c r="G148">
        <v>1</v>
      </c>
      <c r="H148">
        <v>1</v>
      </c>
      <c r="I148">
        <v>36278</v>
      </c>
      <c r="J148">
        <v>0.60692430674237829</v>
      </c>
      <c r="K148">
        <v>0</v>
      </c>
      <c r="L148">
        <v>0.21384861348475659</v>
      </c>
      <c r="M148">
        <v>0</v>
      </c>
      <c r="N148">
        <f t="shared" si="2"/>
        <v>0</v>
      </c>
      <c r="O148" cm="1">
        <f t="array" ref="O148">_xlfn.IFS(A148=2012,1,A148=2016,1,A148=2020,1,A148=2014,0,A148=2018,0)</f>
        <v>0</v>
      </c>
    </row>
    <row r="149" spans="1:15" x14ac:dyDescent="0.2">
      <c r="A149">
        <v>2018</v>
      </c>
      <c r="B149" t="s">
        <v>2423</v>
      </c>
      <c r="C149" t="s">
        <v>2048</v>
      </c>
      <c r="D149">
        <v>0</v>
      </c>
      <c r="E149">
        <v>13464</v>
      </c>
      <c r="F149">
        <v>796</v>
      </c>
      <c r="G149">
        <v>0</v>
      </c>
      <c r="H149">
        <v>0</v>
      </c>
      <c r="I149">
        <v>36278</v>
      </c>
      <c r="J149">
        <v>0.37113402061855671</v>
      </c>
      <c r="K149">
        <v>2.1941672639064998E-2</v>
      </c>
      <c r="L149">
        <v>0.21384861348475659</v>
      </c>
      <c r="M149">
        <v>0</v>
      </c>
      <c r="N149">
        <f t="shared" si="2"/>
        <v>1</v>
      </c>
      <c r="O149" cm="1">
        <f t="array" ref="O149">_xlfn.IFS(A149=2012,1,A149=2016,1,A149=2020,1,A149=2014,0,A149=2018,0)</f>
        <v>0</v>
      </c>
    </row>
    <row r="150" spans="1:15" x14ac:dyDescent="0.2">
      <c r="A150">
        <v>2018</v>
      </c>
      <c r="B150" t="s">
        <v>2424</v>
      </c>
      <c r="C150" t="s">
        <v>1397</v>
      </c>
      <c r="D150">
        <v>1</v>
      </c>
      <c r="E150">
        <v>22303</v>
      </c>
      <c r="F150">
        <v>954</v>
      </c>
      <c r="G150">
        <v>1</v>
      </c>
      <c r="H150">
        <v>1</v>
      </c>
      <c r="I150">
        <v>42889</v>
      </c>
      <c r="J150">
        <v>0.52001678752127589</v>
      </c>
      <c r="K150">
        <v>2.2243465690503391E-2</v>
      </c>
      <c r="L150">
        <v>8.4520506423558572E-2</v>
      </c>
      <c r="M150">
        <v>0</v>
      </c>
      <c r="N150">
        <f t="shared" si="2"/>
        <v>1</v>
      </c>
      <c r="O150" cm="1">
        <f t="array" ref="O150">_xlfn.IFS(A150=2012,1,A150=2016,1,A150=2020,1,A150=2014,0,A150=2018,0)</f>
        <v>0</v>
      </c>
    </row>
    <row r="151" spans="1:15" x14ac:dyDescent="0.2">
      <c r="A151">
        <v>2018</v>
      </c>
      <c r="B151" t="s">
        <v>2424</v>
      </c>
      <c r="C151" t="s">
        <v>1483</v>
      </c>
      <c r="D151">
        <v>0</v>
      </c>
      <c r="E151">
        <v>18612</v>
      </c>
      <c r="F151">
        <v>1020</v>
      </c>
      <c r="G151">
        <v>0</v>
      </c>
      <c r="H151">
        <v>0</v>
      </c>
      <c r="I151">
        <v>42889</v>
      </c>
      <c r="J151">
        <v>0.43395742498076428</v>
      </c>
      <c r="K151">
        <v>2.3782321807456458E-2</v>
      </c>
      <c r="L151">
        <v>8.4520506423558572E-2</v>
      </c>
      <c r="M151">
        <v>0</v>
      </c>
      <c r="N151">
        <f t="shared" si="2"/>
        <v>1</v>
      </c>
      <c r="O151" cm="1">
        <f t="array" ref="O151">_xlfn.IFS(A151=2012,1,A151=2016,1,A151=2020,1,A151=2014,0,A151=2018,0)</f>
        <v>0</v>
      </c>
    </row>
    <row r="152" spans="1:15" x14ac:dyDescent="0.2">
      <c r="A152">
        <v>2018</v>
      </c>
      <c r="B152" t="s">
        <v>2531</v>
      </c>
      <c r="C152" t="s">
        <v>1399</v>
      </c>
      <c r="D152">
        <v>1</v>
      </c>
      <c r="E152">
        <v>30988</v>
      </c>
      <c r="F152">
        <v>0</v>
      </c>
      <c r="G152">
        <v>1</v>
      </c>
      <c r="H152">
        <v>1</v>
      </c>
      <c r="I152">
        <v>47180</v>
      </c>
      <c r="J152">
        <v>0.6568037303942349</v>
      </c>
      <c r="K152">
        <v>0</v>
      </c>
      <c r="L152">
        <v>0.31360746078846974</v>
      </c>
      <c r="M152">
        <v>0</v>
      </c>
      <c r="N152">
        <f t="shared" si="2"/>
        <v>0</v>
      </c>
      <c r="O152" cm="1">
        <f t="array" ref="O152">_xlfn.IFS(A152=2012,1,A152=2016,1,A152=2020,1,A152=2014,0,A152=2018,0)</f>
        <v>0</v>
      </c>
    </row>
    <row r="153" spans="1:15" x14ac:dyDescent="0.2">
      <c r="A153">
        <v>2018</v>
      </c>
      <c r="B153" t="s">
        <v>2531</v>
      </c>
      <c r="C153" t="s">
        <v>914</v>
      </c>
      <c r="D153">
        <v>0</v>
      </c>
      <c r="E153">
        <v>15471</v>
      </c>
      <c r="F153">
        <v>721</v>
      </c>
      <c r="G153">
        <v>0</v>
      </c>
      <c r="H153">
        <v>0</v>
      </c>
      <c r="I153">
        <v>47180</v>
      </c>
      <c r="J153">
        <v>0.32791437049597288</v>
      </c>
      <c r="K153">
        <v>1.5281899109792284E-2</v>
      </c>
      <c r="L153">
        <v>0.31360746078846974</v>
      </c>
      <c r="M153">
        <v>0</v>
      </c>
      <c r="N153">
        <f t="shared" si="2"/>
        <v>1</v>
      </c>
      <c r="O153" cm="1">
        <f t="array" ref="O153">_xlfn.IFS(A153=2012,1,A153=2016,1,A153=2020,1,A153=2014,0,A153=2018,0)</f>
        <v>0</v>
      </c>
    </row>
    <row r="154" spans="1:15" x14ac:dyDescent="0.2">
      <c r="A154">
        <v>2018</v>
      </c>
      <c r="B154" t="s">
        <v>2425</v>
      </c>
      <c r="C154" t="s">
        <v>1898</v>
      </c>
      <c r="D154">
        <v>1</v>
      </c>
      <c r="E154">
        <v>16087</v>
      </c>
      <c r="F154">
        <v>1086</v>
      </c>
      <c r="G154">
        <v>1</v>
      </c>
      <c r="H154">
        <v>1</v>
      </c>
      <c r="I154">
        <v>27436</v>
      </c>
      <c r="J154">
        <v>0.58634640618165912</v>
      </c>
      <c r="K154">
        <v>3.9583029596151044E-2</v>
      </c>
      <c r="L154">
        <v>0.25185887155562031</v>
      </c>
      <c r="M154">
        <v>0</v>
      </c>
      <c r="N154">
        <f t="shared" si="2"/>
        <v>1</v>
      </c>
      <c r="O154" cm="1">
        <f t="array" ref="O154">_xlfn.IFS(A154=2012,1,A154=2016,1,A154=2020,1,A154=2014,0,A154=2018,0)</f>
        <v>0</v>
      </c>
    </row>
    <row r="155" spans="1:15" x14ac:dyDescent="0.2">
      <c r="A155">
        <v>2018</v>
      </c>
      <c r="B155" t="s">
        <v>2425</v>
      </c>
      <c r="C155" t="s">
        <v>2049</v>
      </c>
      <c r="D155">
        <v>0</v>
      </c>
      <c r="E155">
        <v>10263</v>
      </c>
      <c r="F155">
        <v>0</v>
      </c>
      <c r="G155">
        <v>0</v>
      </c>
      <c r="H155">
        <v>0</v>
      </c>
      <c r="I155">
        <v>27436</v>
      </c>
      <c r="J155">
        <v>0.37407056422218982</v>
      </c>
      <c r="K155">
        <v>0</v>
      </c>
      <c r="L155">
        <v>0.25185887155562031</v>
      </c>
      <c r="M155">
        <v>0</v>
      </c>
      <c r="N155">
        <f t="shared" si="2"/>
        <v>0</v>
      </c>
      <c r="O155" cm="1">
        <f t="array" ref="O155">_xlfn.IFS(A155=2012,1,A155=2016,1,A155=2020,1,A155=2014,0,A155=2018,0)</f>
        <v>0</v>
      </c>
    </row>
    <row r="156" spans="1:15" x14ac:dyDescent="0.2">
      <c r="A156">
        <v>2018</v>
      </c>
      <c r="B156" t="s">
        <v>2426</v>
      </c>
      <c r="C156" t="s">
        <v>1902</v>
      </c>
      <c r="D156">
        <v>0</v>
      </c>
      <c r="E156">
        <v>17416</v>
      </c>
      <c r="F156">
        <v>1060</v>
      </c>
      <c r="G156">
        <v>0</v>
      </c>
      <c r="H156">
        <v>1</v>
      </c>
      <c r="I156">
        <v>40480</v>
      </c>
      <c r="J156">
        <v>0.43023715415019764</v>
      </c>
      <c r="K156">
        <v>2.6185770750988144E-2</v>
      </c>
      <c r="L156">
        <v>8.7154150197628455E-2</v>
      </c>
      <c r="M156">
        <v>0</v>
      </c>
      <c r="N156">
        <f t="shared" si="2"/>
        <v>1</v>
      </c>
      <c r="O156" cm="1">
        <f t="array" ref="O156">_xlfn.IFS(A156=2012,1,A156=2016,1,A156=2020,1,A156=2014,0,A156=2018,0)</f>
        <v>0</v>
      </c>
    </row>
    <row r="157" spans="1:15" x14ac:dyDescent="0.2">
      <c r="A157">
        <v>2018</v>
      </c>
      <c r="B157" t="s">
        <v>2426</v>
      </c>
      <c r="C157" t="s">
        <v>1403</v>
      </c>
      <c r="D157">
        <v>1</v>
      </c>
      <c r="E157">
        <v>21072</v>
      </c>
      <c r="F157">
        <v>932</v>
      </c>
      <c r="G157">
        <v>1</v>
      </c>
      <c r="H157">
        <v>0</v>
      </c>
      <c r="I157">
        <v>40480</v>
      </c>
      <c r="J157">
        <v>0.52055335968379446</v>
      </c>
      <c r="K157">
        <v>2.3023715415019762E-2</v>
      </c>
      <c r="L157">
        <v>8.7154150197628455E-2</v>
      </c>
      <c r="M157">
        <v>0</v>
      </c>
      <c r="N157">
        <f t="shared" si="2"/>
        <v>1</v>
      </c>
      <c r="O157" cm="1">
        <f t="array" ref="O157">_xlfn.IFS(A157=2012,1,A157=2016,1,A157=2020,1,A157=2014,0,A157=2018,0)</f>
        <v>0</v>
      </c>
    </row>
    <row r="158" spans="1:15" x14ac:dyDescent="0.2">
      <c r="A158">
        <v>2018</v>
      </c>
      <c r="B158" t="s">
        <v>2427</v>
      </c>
      <c r="C158" t="s">
        <v>1724</v>
      </c>
      <c r="D158">
        <v>0</v>
      </c>
      <c r="E158">
        <v>20091</v>
      </c>
      <c r="F158">
        <v>0</v>
      </c>
      <c r="G158">
        <v>0</v>
      </c>
      <c r="H158">
        <v>1</v>
      </c>
      <c r="I158">
        <v>46509</v>
      </c>
      <c r="J158">
        <v>0.43198090692124103</v>
      </c>
      <c r="K158">
        <v>0</v>
      </c>
      <c r="L158">
        <v>0.13603818615751795</v>
      </c>
      <c r="M158">
        <v>0</v>
      </c>
      <c r="N158">
        <f t="shared" si="2"/>
        <v>0</v>
      </c>
      <c r="O158" cm="1">
        <f t="array" ref="O158">_xlfn.IFS(A158=2012,1,A158=2016,1,A158=2020,1,A158=2014,0,A158=2018,0)</f>
        <v>0</v>
      </c>
    </row>
    <row r="159" spans="1:15" x14ac:dyDescent="0.2">
      <c r="A159">
        <v>2018</v>
      </c>
      <c r="B159" t="s">
        <v>2427</v>
      </c>
      <c r="C159" t="s">
        <v>1405</v>
      </c>
      <c r="D159">
        <v>1</v>
      </c>
      <c r="E159">
        <v>25242</v>
      </c>
      <c r="F159">
        <v>1176</v>
      </c>
      <c r="G159">
        <v>1</v>
      </c>
      <c r="H159">
        <v>0</v>
      </c>
      <c r="I159">
        <v>46509</v>
      </c>
      <c r="J159">
        <v>0.54273366445204152</v>
      </c>
      <c r="K159">
        <v>2.5285428626717409E-2</v>
      </c>
      <c r="L159">
        <v>0.13603818615751795</v>
      </c>
      <c r="M159">
        <v>0</v>
      </c>
      <c r="N159">
        <f t="shared" si="2"/>
        <v>1</v>
      </c>
      <c r="O159" cm="1">
        <f t="array" ref="O159">_xlfn.IFS(A159=2012,1,A159=2016,1,A159=2020,1,A159=2014,0,A159=2018,0)</f>
        <v>0</v>
      </c>
    </row>
    <row r="160" spans="1:15" x14ac:dyDescent="0.2">
      <c r="A160">
        <v>2018</v>
      </c>
      <c r="B160" t="s">
        <v>2585</v>
      </c>
      <c r="C160" t="s">
        <v>1630</v>
      </c>
      <c r="D160">
        <v>1</v>
      </c>
      <c r="E160">
        <v>22734</v>
      </c>
      <c r="F160">
        <v>1519</v>
      </c>
      <c r="G160">
        <v>0</v>
      </c>
      <c r="H160">
        <v>1</v>
      </c>
      <c r="I160">
        <v>41927</v>
      </c>
      <c r="J160">
        <v>0.542228158465905</v>
      </c>
      <c r="K160">
        <v>3.6229637226608151E-2</v>
      </c>
      <c r="L160">
        <v>0.15691559138502625</v>
      </c>
      <c r="M160">
        <v>0</v>
      </c>
      <c r="N160">
        <f t="shared" si="2"/>
        <v>1</v>
      </c>
      <c r="O160" cm="1">
        <f t="array" ref="O160">_xlfn.IFS(A160=2012,1,A160=2016,1,A160=2020,1,A160=2014,0,A160=2018,0)</f>
        <v>0</v>
      </c>
    </row>
    <row r="161" spans="1:15" x14ac:dyDescent="0.2">
      <c r="A161">
        <v>2018</v>
      </c>
      <c r="B161" t="s">
        <v>2585</v>
      </c>
      <c r="C161" t="s">
        <v>2050</v>
      </c>
      <c r="D161">
        <v>0</v>
      </c>
      <c r="E161">
        <v>17674</v>
      </c>
      <c r="F161">
        <v>0</v>
      </c>
      <c r="G161">
        <v>0</v>
      </c>
      <c r="H161">
        <v>0</v>
      </c>
      <c r="I161">
        <v>41927</v>
      </c>
      <c r="J161">
        <v>0.42154220430748685</v>
      </c>
      <c r="K161">
        <v>0</v>
      </c>
      <c r="L161">
        <v>0.15691559138502625</v>
      </c>
      <c r="M161">
        <v>0</v>
      </c>
      <c r="N161">
        <f t="shared" si="2"/>
        <v>0</v>
      </c>
      <c r="O161" cm="1">
        <f t="array" ref="O161">_xlfn.IFS(A161=2012,1,A161=2016,1,A161=2020,1,A161=2014,0,A161=2018,0)</f>
        <v>0</v>
      </c>
    </row>
    <row r="162" spans="1:15" x14ac:dyDescent="0.2">
      <c r="A162">
        <v>2018</v>
      </c>
      <c r="B162" t="s">
        <v>2586</v>
      </c>
      <c r="C162" t="s">
        <v>1623</v>
      </c>
      <c r="D162">
        <v>1</v>
      </c>
      <c r="E162">
        <v>19284</v>
      </c>
      <c r="F162">
        <v>898</v>
      </c>
      <c r="G162">
        <v>1</v>
      </c>
      <c r="H162">
        <v>1</v>
      </c>
      <c r="I162">
        <v>22927</v>
      </c>
      <c r="J162">
        <v>0.84110437475465605</v>
      </c>
      <c r="K162">
        <v>3.9167793431325509E-2</v>
      </c>
      <c r="L162">
        <v>0.76054433637196317</v>
      </c>
      <c r="M162">
        <v>0</v>
      </c>
      <c r="N162">
        <f t="shared" si="2"/>
        <v>1</v>
      </c>
      <c r="O162" cm="1">
        <f t="array" ref="O162">_xlfn.IFS(A162=2012,1,A162=2016,1,A162=2020,1,A162=2014,0,A162=2018,0)</f>
        <v>0</v>
      </c>
    </row>
    <row r="163" spans="1:15" x14ac:dyDescent="0.2">
      <c r="A163">
        <v>2018</v>
      </c>
      <c r="B163" t="s">
        <v>2586</v>
      </c>
      <c r="C163" t="s">
        <v>2003</v>
      </c>
      <c r="D163">
        <v>0</v>
      </c>
      <c r="E163">
        <v>2745</v>
      </c>
      <c r="F163">
        <v>0</v>
      </c>
      <c r="G163">
        <v>0</v>
      </c>
      <c r="H163">
        <v>0</v>
      </c>
      <c r="I163">
        <v>22927</v>
      </c>
      <c r="J163">
        <v>0.1197278318140184</v>
      </c>
      <c r="K163">
        <v>0</v>
      </c>
      <c r="L163">
        <v>0.76054433637196317</v>
      </c>
      <c r="M163">
        <v>0</v>
      </c>
      <c r="N163">
        <f t="shared" si="2"/>
        <v>0</v>
      </c>
      <c r="O163" cm="1">
        <f t="array" ref="O163">_xlfn.IFS(A163=2012,1,A163=2016,1,A163=2020,1,A163=2014,0,A163=2018,0)</f>
        <v>0</v>
      </c>
    </row>
    <row r="164" spans="1:15" x14ac:dyDescent="0.2">
      <c r="A164">
        <v>2018</v>
      </c>
      <c r="B164" t="s">
        <v>2428</v>
      </c>
      <c r="C164" t="s">
        <v>115</v>
      </c>
      <c r="D164">
        <v>1</v>
      </c>
      <c r="E164">
        <v>24289</v>
      </c>
      <c r="F164">
        <v>976</v>
      </c>
      <c r="G164">
        <v>0</v>
      </c>
      <c r="H164">
        <v>1</v>
      </c>
      <c r="I164">
        <v>49198</v>
      </c>
      <c r="J164">
        <v>0.49369893085084759</v>
      </c>
      <c r="K164">
        <v>1.9838204805073378E-2</v>
      </c>
      <c r="L164">
        <v>2.7074271311841924E-2</v>
      </c>
      <c r="M164">
        <v>1</v>
      </c>
      <c r="N164">
        <f t="shared" si="2"/>
        <v>1</v>
      </c>
      <c r="O164" cm="1">
        <f t="array" ref="O164">_xlfn.IFS(A164=2012,1,A164=2016,1,A164=2020,1,A164=2014,0,A164=2018,0)</f>
        <v>0</v>
      </c>
    </row>
    <row r="165" spans="1:15" x14ac:dyDescent="0.2">
      <c r="A165">
        <v>2018</v>
      </c>
      <c r="B165" t="s">
        <v>2428</v>
      </c>
      <c r="C165" t="s">
        <v>2052</v>
      </c>
      <c r="D165">
        <v>0</v>
      </c>
      <c r="E165">
        <v>22967</v>
      </c>
      <c r="F165">
        <v>966</v>
      </c>
      <c r="G165">
        <v>0</v>
      </c>
      <c r="H165">
        <v>0</v>
      </c>
      <c r="I165">
        <v>49198</v>
      </c>
      <c r="J165">
        <v>0.46682791983413963</v>
      </c>
      <c r="K165">
        <v>1.9634944509939429E-2</v>
      </c>
      <c r="L165">
        <v>2.7074271311841924E-2</v>
      </c>
      <c r="M165">
        <v>1</v>
      </c>
      <c r="N165">
        <f t="shared" si="2"/>
        <v>1</v>
      </c>
      <c r="O165" cm="1">
        <f t="array" ref="O165">_xlfn.IFS(A165=2012,1,A165=2016,1,A165=2020,1,A165=2014,0,A165=2018,0)</f>
        <v>0</v>
      </c>
    </row>
    <row r="166" spans="1:15" x14ac:dyDescent="0.2">
      <c r="A166">
        <v>2018</v>
      </c>
      <c r="B166" t="s">
        <v>2429</v>
      </c>
      <c r="C166" t="s">
        <v>2053</v>
      </c>
      <c r="D166">
        <v>1</v>
      </c>
      <c r="E166">
        <v>18381</v>
      </c>
      <c r="F166">
        <v>1121</v>
      </c>
      <c r="G166">
        <v>0</v>
      </c>
      <c r="H166">
        <v>1</v>
      </c>
      <c r="I166">
        <v>37210</v>
      </c>
      <c r="J166">
        <v>0.49398011287288363</v>
      </c>
      <c r="K166">
        <v>3.0126310131685031E-2</v>
      </c>
      <c r="L166">
        <v>4.8212846009137333E-2</v>
      </c>
      <c r="M166">
        <v>1</v>
      </c>
      <c r="N166">
        <f t="shared" si="2"/>
        <v>1</v>
      </c>
      <c r="O166" cm="1">
        <f t="array" ref="O166">_xlfn.IFS(A166=2012,1,A166=2016,1,A166=2020,1,A166=2014,0,A166=2018,0)</f>
        <v>0</v>
      </c>
    </row>
    <row r="167" spans="1:15" x14ac:dyDescent="0.2">
      <c r="A167">
        <v>2018</v>
      </c>
      <c r="B167" t="s">
        <v>2429</v>
      </c>
      <c r="C167" t="s">
        <v>1412</v>
      </c>
      <c r="D167">
        <v>0</v>
      </c>
      <c r="E167">
        <v>16866</v>
      </c>
      <c r="F167">
        <v>842</v>
      </c>
      <c r="G167">
        <v>1</v>
      </c>
      <c r="H167">
        <v>0</v>
      </c>
      <c r="I167">
        <v>37210</v>
      </c>
      <c r="J167">
        <v>0.45326525127653855</v>
      </c>
      <c r="K167">
        <v>2.2628325718892769E-2</v>
      </c>
      <c r="L167">
        <v>4.8212846009137333E-2</v>
      </c>
      <c r="M167">
        <v>1</v>
      </c>
      <c r="N167">
        <f t="shared" si="2"/>
        <v>1</v>
      </c>
      <c r="O167" cm="1">
        <f t="array" ref="O167">_xlfn.IFS(A167=2012,1,A167=2016,1,A167=2020,1,A167=2014,0,A167=2018,0)</f>
        <v>0</v>
      </c>
    </row>
    <row r="168" spans="1:15" x14ac:dyDescent="0.2">
      <c r="A168">
        <v>2018</v>
      </c>
      <c r="B168" t="s">
        <v>2430</v>
      </c>
      <c r="C168" t="s">
        <v>1657</v>
      </c>
      <c r="D168">
        <v>1</v>
      </c>
      <c r="E168">
        <v>20502</v>
      </c>
      <c r="F168">
        <v>1424</v>
      </c>
      <c r="G168">
        <v>0</v>
      </c>
      <c r="H168">
        <v>1</v>
      </c>
      <c r="I168">
        <v>42814</v>
      </c>
      <c r="J168">
        <v>0.4788620544681646</v>
      </c>
      <c r="K168">
        <v>3.3260148549539868E-2</v>
      </c>
      <c r="L168">
        <v>2.4244406035409005E-2</v>
      </c>
      <c r="M168">
        <v>1</v>
      </c>
      <c r="N168">
        <f t="shared" si="2"/>
        <v>1</v>
      </c>
      <c r="O168" cm="1">
        <f t="array" ref="O168">_xlfn.IFS(A168=2012,1,A168=2016,1,A168=2020,1,A168=2014,0,A168=2018,0)</f>
        <v>0</v>
      </c>
    </row>
    <row r="169" spans="1:15" x14ac:dyDescent="0.2">
      <c r="A169">
        <v>2018</v>
      </c>
      <c r="B169" t="s">
        <v>2430</v>
      </c>
      <c r="C169" t="s">
        <v>2054</v>
      </c>
      <c r="D169">
        <v>0</v>
      </c>
      <c r="E169">
        <v>20888</v>
      </c>
      <c r="F169">
        <v>0</v>
      </c>
      <c r="G169">
        <v>0</v>
      </c>
      <c r="H169">
        <v>0</v>
      </c>
      <c r="I169">
        <v>42814</v>
      </c>
      <c r="J169">
        <v>0.4878777969822955</v>
      </c>
      <c r="K169">
        <v>0</v>
      </c>
      <c r="L169">
        <v>2.4244406035409005E-2</v>
      </c>
      <c r="M169">
        <v>1</v>
      </c>
      <c r="N169">
        <f t="shared" si="2"/>
        <v>0</v>
      </c>
      <c r="O169" cm="1">
        <f t="array" ref="O169">_xlfn.IFS(A169=2012,1,A169=2016,1,A169=2020,1,A169=2014,0,A169=2018,0)</f>
        <v>0</v>
      </c>
    </row>
    <row r="170" spans="1:15" x14ac:dyDescent="0.2">
      <c r="A170">
        <v>2018</v>
      </c>
      <c r="B170" t="s">
        <v>2431</v>
      </c>
      <c r="C170" t="s">
        <v>2056</v>
      </c>
      <c r="D170">
        <v>0</v>
      </c>
      <c r="E170">
        <v>17162</v>
      </c>
      <c r="F170">
        <v>1170</v>
      </c>
      <c r="G170">
        <v>0</v>
      </c>
      <c r="H170">
        <v>1</v>
      </c>
      <c r="I170">
        <v>42320</v>
      </c>
      <c r="J170">
        <v>0.40552930056710773</v>
      </c>
      <c r="K170">
        <v>2.7646502835538753E-2</v>
      </c>
      <c r="L170">
        <v>0.133648393194707</v>
      </c>
      <c r="M170">
        <v>0</v>
      </c>
      <c r="N170">
        <f t="shared" si="2"/>
        <v>1</v>
      </c>
      <c r="O170" cm="1">
        <f t="array" ref="O170">_xlfn.IFS(A170=2012,1,A170=2016,1,A170=2020,1,A170=2014,0,A170=2018,0)</f>
        <v>0</v>
      </c>
    </row>
    <row r="171" spans="1:15" x14ac:dyDescent="0.2">
      <c r="A171">
        <v>2018</v>
      </c>
      <c r="B171" t="s">
        <v>2431</v>
      </c>
      <c r="C171" t="s">
        <v>66</v>
      </c>
      <c r="D171">
        <v>1</v>
      </c>
      <c r="E171">
        <v>23099</v>
      </c>
      <c r="F171">
        <v>889</v>
      </c>
      <c r="G171">
        <v>0</v>
      </c>
      <c r="H171">
        <v>0</v>
      </c>
      <c r="I171">
        <v>42320</v>
      </c>
      <c r="J171">
        <v>0.54581758034026462</v>
      </c>
      <c r="K171">
        <v>2.1006616257088846E-2</v>
      </c>
      <c r="L171">
        <v>0.133648393194707</v>
      </c>
      <c r="M171">
        <v>0</v>
      </c>
      <c r="N171">
        <f t="shared" si="2"/>
        <v>1</v>
      </c>
      <c r="O171" cm="1">
        <f t="array" ref="O171">_xlfn.IFS(A171=2012,1,A171=2016,1,A171=2020,1,A171=2014,0,A171=2018,0)</f>
        <v>0</v>
      </c>
    </row>
    <row r="172" spans="1:15" x14ac:dyDescent="0.2">
      <c r="A172">
        <v>2018</v>
      </c>
      <c r="B172" t="s">
        <v>2432</v>
      </c>
      <c r="C172" t="s">
        <v>330</v>
      </c>
      <c r="D172">
        <v>0</v>
      </c>
      <c r="E172">
        <v>17623</v>
      </c>
      <c r="F172">
        <v>823</v>
      </c>
      <c r="G172">
        <v>0</v>
      </c>
      <c r="H172">
        <v>1</v>
      </c>
      <c r="I172">
        <v>36977</v>
      </c>
      <c r="J172">
        <v>0.47659355815777377</v>
      </c>
      <c r="K172">
        <v>2.2257078724612599E-2</v>
      </c>
      <c r="L172">
        <v>2.2987262352272553E-3</v>
      </c>
      <c r="M172">
        <v>1</v>
      </c>
      <c r="N172">
        <f t="shared" si="2"/>
        <v>1</v>
      </c>
      <c r="O172" cm="1">
        <f t="array" ref="O172">_xlfn.IFS(A172=2012,1,A172=2016,1,A172=2020,1,A172=2014,0,A172=2018,0)</f>
        <v>0</v>
      </c>
    </row>
    <row r="173" spans="1:15" x14ac:dyDescent="0.2">
      <c r="A173">
        <v>2018</v>
      </c>
      <c r="B173" t="s">
        <v>2432</v>
      </c>
      <c r="C173" t="s">
        <v>1906</v>
      </c>
      <c r="D173">
        <v>1</v>
      </c>
      <c r="E173">
        <v>17544</v>
      </c>
      <c r="F173">
        <v>987</v>
      </c>
      <c r="G173">
        <v>1</v>
      </c>
      <c r="H173">
        <v>0</v>
      </c>
      <c r="I173">
        <v>36977</v>
      </c>
      <c r="J173">
        <v>0.47445709495091543</v>
      </c>
      <c r="K173">
        <v>2.6692268166698219E-2</v>
      </c>
      <c r="L173">
        <v>2.2987262352272553E-3</v>
      </c>
      <c r="M173">
        <v>1</v>
      </c>
      <c r="N173">
        <f t="shared" si="2"/>
        <v>1</v>
      </c>
      <c r="O173" cm="1">
        <f t="array" ref="O173">_xlfn.IFS(A173=2012,1,A173=2016,1,A173=2020,1,A173=2014,0,A173=2018,0)</f>
        <v>0</v>
      </c>
    </row>
    <row r="174" spans="1:15" x14ac:dyDescent="0.2">
      <c r="A174">
        <v>2018</v>
      </c>
      <c r="B174" t="s">
        <v>2568</v>
      </c>
      <c r="C174" t="s">
        <v>2057</v>
      </c>
      <c r="D174">
        <v>0</v>
      </c>
      <c r="E174">
        <v>16502</v>
      </c>
      <c r="F174">
        <v>774</v>
      </c>
      <c r="G174">
        <v>0</v>
      </c>
      <c r="H174">
        <v>1</v>
      </c>
      <c r="I174">
        <v>38163</v>
      </c>
      <c r="J174">
        <v>0.43240835364096114</v>
      </c>
      <c r="K174">
        <v>2.0281424416319471E-2</v>
      </c>
      <c r="L174">
        <v>9.4620443885438776E-2</v>
      </c>
      <c r="M174">
        <v>0</v>
      </c>
      <c r="N174">
        <f t="shared" si="2"/>
        <v>1</v>
      </c>
      <c r="O174" cm="1">
        <f t="array" ref="O174">_xlfn.IFS(A174=2012,1,A174=2016,1,A174=2020,1,A174=2014,0,A174=2018,0)</f>
        <v>0</v>
      </c>
    </row>
    <row r="175" spans="1:15" x14ac:dyDescent="0.2">
      <c r="A175">
        <v>2018</v>
      </c>
      <c r="B175" t="s">
        <v>2568</v>
      </c>
      <c r="C175" t="s">
        <v>1907</v>
      </c>
      <c r="D175">
        <v>1</v>
      </c>
      <c r="E175">
        <v>19584</v>
      </c>
      <c r="F175">
        <v>1303</v>
      </c>
      <c r="G175">
        <v>1</v>
      </c>
      <c r="H175">
        <v>0</v>
      </c>
      <c r="I175">
        <v>38163</v>
      </c>
      <c r="J175">
        <v>0.51316720383617642</v>
      </c>
      <c r="K175">
        <v>3.4143018106542987E-2</v>
      </c>
      <c r="L175">
        <v>9.4620443885438776E-2</v>
      </c>
      <c r="M175">
        <v>0</v>
      </c>
      <c r="N175">
        <f t="shared" si="2"/>
        <v>1</v>
      </c>
      <c r="O175" cm="1">
        <f t="array" ref="O175">_xlfn.IFS(A175=2012,1,A175=2016,1,A175=2020,1,A175=2014,0,A175=2018,0)</f>
        <v>0</v>
      </c>
    </row>
    <row r="176" spans="1:15" x14ac:dyDescent="0.2">
      <c r="A176">
        <v>2018</v>
      </c>
      <c r="B176" t="s">
        <v>2433</v>
      </c>
      <c r="C176" t="s">
        <v>1425</v>
      </c>
      <c r="D176">
        <v>1</v>
      </c>
      <c r="E176">
        <v>19769</v>
      </c>
      <c r="F176">
        <v>1620</v>
      </c>
      <c r="G176">
        <v>1</v>
      </c>
      <c r="H176">
        <v>1</v>
      </c>
      <c r="I176">
        <v>36956</v>
      </c>
      <c r="J176">
        <v>0.53493343435436735</v>
      </c>
      <c r="K176">
        <v>4.3835912977594975E-2</v>
      </c>
      <c r="L176">
        <v>0.15753869466392462</v>
      </c>
      <c r="M176">
        <v>0</v>
      </c>
      <c r="N176">
        <f t="shared" si="2"/>
        <v>1</v>
      </c>
      <c r="O176" cm="1">
        <f t="array" ref="O176">_xlfn.IFS(A176=2012,1,A176=2016,1,A176=2020,1,A176=2014,0,A176=2018,0)</f>
        <v>0</v>
      </c>
    </row>
    <row r="177" spans="1:15" x14ac:dyDescent="0.2">
      <c r="A177">
        <v>2018</v>
      </c>
      <c r="B177" t="s">
        <v>2433</v>
      </c>
      <c r="C177" t="s">
        <v>2058</v>
      </c>
      <c r="D177">
        <v>0</v>
      </c>
      <c r="E177">
        <v>14817</v>
      </c>
      <c r="F177">
        <v>750</v>
      </c>
      <c r="G177">
        <v>0</v>
      </c>
      <c r="H177">
        <v>0</v>
      </c>
      <c r="I177">
        <v>36956</v>
      </c>
      <c r="J177">
        <v>0.4009362485117437</v>
      </c>
      <c r="K177">
        <v>2.0294404156293973E-2</v>
      </c>
      <c r="L177">
        <v>0.15753869466392462</v>
      </c>
      <c r="M177">
        <v>0</v>
      </c>
      <c r="N177">
        <f t="shared" si="2"/>
        <v>1</v>
      </c>
      <c r="O177" cm="1">
        <f t="array" ref="O177">_xlfn.IFS(A177=2012,1,A177=2016,1,A177=2020,1,A177=2014,0,A177=2018,0)</f>
        <v>0</v>
      </c>
    </row>
    <row r="178" spans="1:15" x14ac:dyDescent="0.2">
      <c r="A178">
        <v>2018</v>
      </c>
      <c r="B178" t="s">
        <v>2434</v>
      </c>
      <c r="C178" t="s">
        <v>2059</v>
      </c>
      <c r="D178">
        <v>0</v>
      </c>
      <c r="E178">
        <v>18203</v>
      </c>
      <c r="F178">
        <v>961</v>
      </c>
      <c r="G178">
        <v>0</v>
      </c>
      <c r="H178">
        <v>1</v>
      </c>
      <c r="I178">
        <v>39910</v>
      </c>
      <c r="J178">
        <v>0.45610122776246553</v>
      </c>
      <c r="K178">
        <v>2.4079178150839389E-2</v>
      </c>
      <c r="L178">
        <v>3.9639188173390183E-2</v>
      </c>
      <c r="M178">
        <v>1</v>
      </c>
      <c r="N178">
        <f t="shared" si="2"/>
        <v>1</v>
      </c>
      <c r="O178" cm="1">
        <f t="array" ref="O178">_xlfn.IFS(A178=2012,1,A178=2016,1,A178=2020,1,A178=2014,0,A178=2018,0)</f>
        <v>0</v>
      </c>
    </row>
    <row r="179" spans="1:15" x14ac:dyDescent="0.2">
      <c r="A179">
        <v>2018</v>
      </c>
      <c r="B179" t="s">
        <v>2434</v>
      </c>
      <c r="C179" t="s">
        <v>1736</v>
      </c>
      <c r="D179">
        <v>1</v>
      </c>
      <c r="E179">
        <v>19598</v>
      </c>
      <c r="F179">
        <v>1148</v>
      </c>
      <c r="G179">
        <v>1</v>
      </c>
      <c r="H179">
        <v>0</v>
      </c>
      <c r="I179">
        <v>39910</v>
      </c>
      <c r="J179">
        <v>0.49105487346529691</v>
      </c>
      <c r="K179">
        <v>2.8764720621398145E-2</v>
      </c>
      <c r="L179">
        <v>3.9639188173390183E-2</v>
      </c>
      <c r="M179">
        <v>1</v>
      </c>
      <c r="N179">
        <f t="shared" si="2"/>
        <v>1</v>
      </c>
      <c r="O179" cm="1">
        <f t="array" ref="O179">_xlfn.IFS(A179=2012,1,A179=2016,1,A179=2020,1,A179=2014,0,A179=2018,0)</f>
        <v>0</v>
      </c>
    </row>
    <row r="180" spans="1:15" x14ac:dyDescent="0.2">
      <c r="A180">
        <v>2018</v>
      </c>
      <c r="B180" t="s">
        <v>2435</v>
      </c>
      <c r="C180" t="s">
        <v>654</v>
      </c>
      <c r="D180">
        <v>1</v>
      </c>
      <c r="E180">
        <v>19130</v>
      </c>
      <c r="F180">
        <v>665</v>
      </c>
      <c r="G180">
        <v>1</v>
      </c>
      <c r="H180">
        <v>1</v>
      </c>
      <c r="I180">
        <v>33507</v>
      </c>
      <c r="J180">
        <v>0.57092547825827444</v>
      </c>
      <c r="K180">
        <v>1.9846599218073836E-2</v>
      </c>
      <c r="L180">
        <v>0.18154415495269649</v>
      </c>
      <c r="M180">
        <v>0</v>
      </c>
      <c r="N180">
        <f t="shared" si="2"/>
        <v>1</v>
      </c>
      <c r="O180" cm="1">
        <f t="array" ref="O180">_xlfn.IFS(A180=2012,1,A180=2016,1,A180=2020,1,A180=2014,0,A180=2018,0)</f>
        <v>0</v>
      </c>
    </row>
    <row r="181" spans="1:15" x14ac:dyDescent="0.2">
      <c r="A181">
        <v>2018</v>
      </c>
      <c r="B181" t="s">
        <v>2435</v>
      </c>
      <c r="C181" t="s">
        <v>2061</v>
      </c>
      <c r="D181">
        <v>0</v>
      </c>
      <c r="E181">
        <v>13155</v>
      </c>
      <c r="F181">
        <v>557</v>
      </c>
      <c r="G181">
        <v>0</v>
      </c>
      <c r="H181">
        <v>0</v>
      </c>
      <c r="I181">
        <v>33507</v>
      </c>
      <c r="J181">
        <v>0.39260453039663357</v>
      </c>
      <c r="K181">
        <v>1.6623392127018233E-2</v>
      </c>
      <c r="L181">
        <v>0.18154415495269649</v>
      </c>
      <c r="M181">
        <v>0</v>
      </c>
      <c r="N181">
        <f t="shared" si="2"/>
        <v>1</v>
      </c>
      <c r="O181" cm="1">
        <f t="array" ref="O181">_xlfn.IFS(A181=2012,1,A181=2016,1,A181=2020,1,A181=2014,0,A181=2018,0)</f>
        <v>0</v>
      </c>
    </row>
    <row r="182" spans="1:15" x14ac:dyDescent="0.2">
      <c r="A182">
        <v>2018</v>
      </c>
      <c r="B182" t="s">
        <v>2437</v>
      </c>
      <c r="C182" t="s">
        <v>2062</v>
      </c>
      <c r="D182">
        <v>1</v>
      </c>
      <c r="E182">
        <v>16400</v>
      </c>
      <c r="F182">
        <v>786</v>
      </c>
      <c r="G182">
        <v>0</v>
      </c>
      <c r="H182">
        <v>1</v>
      </c>
      <c r="I182">
        <v>31844</v>
      </c>
      <c r="J182">
        <v>0.51501067705062176</v>
      </c>
      <c r="K182">
        <v>2.4682828790352971E-2</v>
      </c>
      <c r="L182">
        <v>7.9387011681949504E-2</v>
      </c>
      <c r="M182">
        <v>0</v>
      </c>
      <c r="N182">
        <f t="shared" si="2"/>
        <v>1</v>
      </c>
      <c r="O182" cm="1">
        <f t="array" ref="O182">_xlfn.IFS(A182=2012,1,A182=2016,1,A182=2020,1,A182=2014,0,A182=2018,0)</f>
        <v>0</v>
      </c>
    </row>
    <row r="183" spans="1:15" x14ac:dyDescent="0.2">
      <c r="A183">
        <v>2018</v>
      </c>
      <c r="B183" t="s">
        <v>2437</v>
      </c>
      <c r="C183" t="s">
        <v>1435</v>
      </c>
      <c r="D183">
        <v>0</v>
      </c>
      <c r="E183">
        <v>14077</v>
      </c>
      <c r="F183">
        <v>581</v>
      </c>
      <c r="G183">
        <v>1</v>
      </c>
      <c r="H183">
        <v>0</v>
      </c>
      <c r="I183">
        <v>31844</v>
      </c>
      <c r="J183">
        <v>0.44206129883180506</v>
      </c>
      <c r="K183">
        <v>1.8245195327220198E-2</v>
      </c>
      <c r="L183">
        <v>7.9387011681949504E-2</v>
      </c>
      <c r="M183">
        <v>0</v>
      </c>
      <c r="N183">
        <f t="shared" si="2"/>
        <v>1</v>
      </c>
      <c r="O183" cm="1">
        <f t="array" ref="O183">_xlfn.IFS(A183=2012,1,A183=2016,1,A183=2020,1,A183=2014,0,A183=2018,0)</f>
        <v>0</v>
      </c>
    </row>
    <row r="184" spans="1:15" x14ac:dyDescent="0.2">
      <c r="A184">
        <v>2018</v>
      </c>
      <c r="B184" t="s">
        <v>2438</v>
      </c>
      <c r="C184" t="s">
        <v>1437</v>
      </c>
      <c r="D184">
        <v>1</v>
      </c>
      <c r="E184">
        <v>23629</v>
      </c>
      <c r="F184">
        <v>815</v>
      </c>
      <c r="G184">
        <v>1</v>
      </c>
      <c r="H184">
        <v>1</v>
      </c>
      <c r="I184">
        <v>38705</v>
      </c>
      <c r="J184">
        <v>0.61048960082676662</v>
      </c>
      <c r="K184">
        <v>2.1056711019248161E-2</v>
      </c>
      <c r="L184">
        <v>0.26309262369202946</v>
      </c>
      <c r="M184">
        <v>0</v>
      </c>
      <c r="N184">
        <f t="shared" si="2"/>
        <v>1</v>
      </c>
      <c r="O184" cm="1">
        <f t="array" ref="O184">_xlfn.IFS(A184=2012,1,A184=2016,1,A184=2020,1,A184=2014,0,A184=2018,0)</f>
        <v>0</v>
      </c>
    </row>
    <row r="185" spans="1:15" x14ac:dyDescent="0.2">
      <c r="A185">
        <v>2018</v>
      </c>
      <c r="B185" t="s">
        <v>2438</v>
      </c>
      <c r="C185" t="s">
        <v>1583</v>
      </c>
      <c r="D185">
        <v>0</v>
      </c>
      <c r="E185">
        <v>13627</v>
      </c>
      <c r="F185">
        <v>634</v>
      </c>
      <c r="G185">
        <v>0</v>
      </c>
      <c r="H185">
        <v>0</v>
      </c>
      <c r="I185">
        <v>38705</v>
      </c>
      <c r="J185">
        <v>0.35207337553287688</v>
      </c>
      <c r="K185">
        <v>1.6380312621108385E-2</v>
      </c>
      <c r="L185">
        <v>0.26309262369202946</v>
      </c>
      <c r="M185">
        <v>0</v>
      </c>
      <c r="N185">
        <f t="shared" si="2"/>
        <v>1</v>
      </c>
      <c r="O185" cm="1">
        <f t="array" ref="O185">_xlfn.IFS(A185=2012,1,A185=2016,1,A185=2020,1,A185=2014,0,A185=2018,0)</f>
        <v>0</v>
      </c>
    </row>
    <row r="186" spans="1:15" x14ac:dyDescent="0.2">
      <c r="A186">
        <v>2018</v>
      </c>
      <c r="B186" t="s">
        <v>2439</v>
      </c>
      <c r="C186" t="s">
        <v>2063</v>
      </c>
      <c r="D186">
        <v>1</v>
      </c>
      <c r="E186">
        <v>28159</v>
      </c>
      <c r="F186">
        <v>0</v>
      </c>
      <c r="G186">
        <v>0</v>
      </c>
      <c r="H186">
        <v>1</v>
      </c>
      <c r="I186">
        <v>52733</v>
      </c>
      <c r="J186">
        <v>0.53399199742096981</v>
      </c>
      <c r="K186">
        <v>0</v>
      </c>
      <c r="L186">
        <v>6.7983994841939566E-2</v>
      </c>
      <c r="M186">
        <v>0</v>
      </c>
      <c r="N186">
        <f t="shared" si="2"/>
        <v>0</v>
      </c>
      <c r="O186" cm="1">
        <f t="array" ref="O186">_xlfn.IFS(A186=2012,1,A186=2016,1,A186=2020,1,A186=2014,0,A186=2018,0)</f>
        <v>0</v>
      </c>
    </row>
    <row r="187" spans="1:15" x14ac:dyDescent="0.2">
      <c r="A187">
        <v>2018</v>
      </c>
      <c r="B187" t="s">
        <v>2439</v>
      </c>
      <c r="C187" t="s">
        <v>1440</v>
      </c>
      <c r="D187">
        <v>0</v>
      </c>
      <c r="E187">
        <v>23525</v>
      </c>
      <c r="F187">
        <v>1049</v>
      </c>
      <c r="G187">
        <v>1</v>
      </c>
      <c r="H187">
        <v>0</v>
      </c>
      <c r="I187">
        <v>52733</v>
      </c>
      <c r="J187">
        <v>0.4461153357480136</v>
      </c>
      <c r="K187">
        <v>1.989266683101663E-2</v>
      </c>
      <c r="L187">
        <v>6.7983994841939566E-2</v>
      </c>
      <c r="M187">
        <v>0</v>
      </c>
      <c r="N187">
        <f t="shared" si="2"/>
        <v>1</v>
      </c>
      <c r="O187" cm="1">
        <f t="array" ref="O187">_xlfn.IFS(A187=2012,1,A187=2016,1,A187=2020,1,A187=2014,0,A187=2018,0)</f>
        <v>0</v>
      </c>
    </row>
    <row r="188" spans="1:15" x14ac:dyDescent="0.2">
      <c r="A188">
        <v>2018</v>
      </c>
      <c r="B188" t="s">
        <v>2440</v>
      </c>
      <c r="C188" t="s">
        <v>1441</v>
      </c>
      <c r="D188">
        <v>1</v>
      </c>
      <c r="E188">
        <v>22161</v>
      </c>
      <c r="F188">
        <v>0</v>
      </c>
      <c r="G188">
        <v>1</v>
      </c>
      <c r="H188">
        <v>1</v>
      </c>
      <c r="I188">
        <v>33810</v>
      </c>
      <c r="J188">
        <v>0.65545696539485354</v>
      </c>
      <c r="K188">
        <v>0</v>
      </c>
      <c r="L188">
        <v>0.31091393078970714</v>
      </c>
      <c r="M188">
        <v>0</v>
      </c>
      <c r="N188">
        <f t="shared" si="2"/>
        <v>0</v>
      </c>
      <c r="O188" cm="1">
        <f t="array" ref="O188">_xlfn.IFS(A188=2012,1,A188=2016,1,A188=2020,1,A188=2014,0,A188=2018,0)</f>
        <v>0</v>
      </c>
    </row>
    <row r="189" spans="1:15" x14ac:dyDescent="0.2">
      <c r="A189">
        <v>2018</v>
      </c>
      <c r="B189" t="s">
        <v>2440</v>
      </c>
      <c r="C189" t="s">
        <v>2064</v>
      </c>
      <c r="D189">
        <v>0</v>
      </c>
      <c r="E189">
        <v>11101</v>
      </c>
      <c r="F189">
        <v>548</v>
      </c>
      <c r="G189">
        <v>0</v>
      </c>
      <c r="H189">
        <v>0</v>
      </c>
      <c r="I189">
        <v>33810</v>
      </c>
      <c r="J189">
        <v>0.32833481218574384</v>
      </c>
      <c r="K189">
        <v>1.6208222419402545E-2</v>
      </c>
      <c r="L189">
        <v>0.31091393078970714</v>
      </c>
      <c r="M189">
        <v>0</v>
      </c>
      <c r="N189">
        <f t="shared" si="2"/>
        <v>1</v>
      </c>
      <c r="O189" cm="1">
        <f t="array" ref="O189">_xlfn.IFS(A189=2012,1,A189=2016,1,A189=2020,1,A189=2014,0,A189=2018,0)</f>
        <v>0</v>
      </c>
    </row>
    <row r="190" spans="1:15" x14ac:dyDescent="0.2">
      <c r="A190">
        <v>2018</v>
      </c>
      <c r="B190" t="s">
        <v>2533</v>
      </c>
      <c r="C190" t="s">
        <v>218</v>
      </c>
      <c r="D190">
        <v>0</v>
      </c>
      <c r="E190">
        <v>22610</v>
      </c>
      <c r="F190">
        <v>726</v>
      </c>
      <c r="G190">
        <v>0</v>
      </c>
      <c r="H190">
        <v>1</v>
      </c>
      <c r="I190">
        <v>48613</v>
      </c>
      <c r="J190">
        <v>0.46510192746796125</v>
      </c>
      <c r="K190">
        <v>1.4934276839528521E-2</v>
      </c>
      <c r="L190">
        <v>3.99275913850205E-2</v>
      </c>
      <c r="M190">
        <v>1</v>
      </c>
      <c r="N190">
        <f t="shared" si="2"/>
        <v>1</v>
      </c>
      <c r="O190" cm="1">
        <f t="array" ref="O190">_xlfn.IFS(A190=2012,1,A190=2016,1,A190=2020,1,A190=2014,0,A190=2018,0)</f>
        <v>0</v>
      </c>
    </row>
    <row r="191" spans="1:15" x14ac:dyDescent="0.2">
      <c r="A191">
        <v>2018</v>
      </c>
      <c r="B191" t="s">
        <v>2533</v>
      </c>
      <c r="C191" t="s">
        <v>1687</v>
      </c>
      <c r="D191">
        <v>1</v>
      </c>
      <c r="E191">
        <v>24105</v>
      </c>
      <c r="F191">
        <v>1172</v>
      </c>
      <c r="G191">
        <v>1</v>
      </c>
      <c r="H191">
        <v>0</v>
      </c>
      <c r="I191">
        <v>48613</v>
      </c>
      <c r="J191">
        <v>0.49585501820500688</v>
      </c>
      <c r="K191">
        <v>2.4108777487503341E-2</v>
      </c>
      <c r="L191">
        <v>3.99275913850205E-2</v>
      </c>
      <c r="M191">
        <v>1</v>
      </c>
      <c r="N191">
        <f t="shared" si="2"/>
        <v>1</v>
      </c>
      <c r="O191" cm="1">
        <f t="array" ref="O191">_xlfn.IFS(A191=2012,1,A191=2016,1,A191=2020,1,A191=2014,0,A191=2018,0)</f>
        <v>0</v>
      </c>
    </row>
    <row r="192" spans="1:15" x14ac:dyDescent="0.2">
      <c r="A192">
        <v>2018</v>
      </c>
      <c r="B192" t="s">
        <v>2441</v>
      </c>
      <c r="C192" t="s">
        <v>1539</v>
      </c>
      <c r="D192">
        <v>1</v>
      </c>
      <c r="E192">
        <v>17794</v>
      </c>
      <c r="F192">
        <v>1121</v>
      </c>
      <c r="G192">
        <v>1</v>
      </c>
      <c r="H192">
        <v>1</v>
      </c>
      <c r="I192">
        <v>33594</v>
      </c>
      <c r="J192">
        <v>0.52967791867595404</v>
      </c>
      <c r="K192">
        <v>3.3369053997737694E-2</v>
      </c>
      <c r="L192">
        <v>0.12609394534738344</v>
      </c>
      <c r="M192">
        <v>0</v>
      </c>
      <c r="N192">
        <f t="shared" si="2"/>
        <v>1</v>
      </c>
      <c r="O192" cm="1">
        <f t="array" ref="O192">_xlfn.IFS(A192=2012,1,A192=2016,1,A192=2020,1,A192=2014,0,A192=2018,0)</f>
        <v>0</v>
      </c>
    </row>
    <row r="193" spans="1:15" x14ac:dyDescent="0.2">
      <c r="A193">
        <v>2018</v>
      </c>
      <c r="B193" t="s">
        <v>2441</v>
      </c>
      <c r="C193" t="s">
        <v>2066</v>
      </c>
      <c r="D193">
        <v>0</v>
      </c>
      <c r="E193">
        <v>13706</v>
      </c>
      <c r="F193">
        <v>973</v>
      </c>
      <c r="G193">
        <v>0</v>
      </c>
      <c r="H193">
        <v>0</v>
      </c>
      <c r="I193">
        <v>33594</v>
      </c>
      <c r="J193">
        <v>0.4079895219384414</v>
      </c>
      <c r="K193">
        <v>2.8963505387866881E-2</v>
      </c>
      <c r="L193">
        <v>0.12609394534738344</v>
      </c>
      <c r="M193">
        <v>0</v>
      </c>
      <c r="N193">
        <f t="shared" si="2"/>
        <v>1</v>
      </c>
      <c r="O193" cm="1">
        <f t="array" ref="O193">_xlfn.IFS(A193=2012,1,A193=2016,1,A193=2020,1,A193=2014,0,A193=2018,0)</f>
        <v>0</v>
      </c>
    </row>
    <row r="194" spans="1:15" x14ac:dyDescent="0.2">
      <c r="A194">
        <v>2018</v>
      </c>
      <c r="B194" t="s">
        <v>2534</v>
      </c>
      <c r="C194" t="s">
        <v>1917</v>
      </c>
      <c r="D194">
        <v>0</v>
      </c>
      <c r="E194">
        <v>19039</v>
      </c>
      <c r="F194">
        <v>972</v>
      </c>
      <c r="G194">
        <v>0</v>
      </c>
      <c r="H194">
        <v>1</v>
      </c>
      <c r="I194">
        <v>43132</v>
      </c>
      <c r="J194">
        <v>0.44141240842066215</v>
      </c>
      <c r="K194">
        <v>2.2535472503014003E-2</v>
      </c>
      <c r="L194">
        <v>7.2104238152647715E-2</v>
      </c>
      <c r="M194">
        <v>0</v>
      </c>
      <c r="N194">
        <f t="shared" si="2"/>
        <v>1</v>
      </c>
      <c r="O194" cm="1">
        <f t="array" ref="O194">_xlfn.IFS(A194=2012,1,A194=2016,1,A194=2020,1,A194=2014,0,A194=2018,0)</f>
        <v>0</v>
      </c>
    </row>
    <row r="195" spans="1:15" x14ac:dyDescent="0.2">
      <c r="A195">
        <v>2018</v>
      </c>
      <c r="B195" t="s">
        <v>2534</v>
      </c>
      <c r="C195" t="s">
        <v>1575</v>
      </c>
      <c r="D195">
        <v>1</v>
      </c>
      <c r="E195">
        <v>22068</v>
      </c>
      <c r="F195">
        <v>1053</v>
      </c>
      <c r="G195">
        <v>1</v>
      </c>
      <c r="H195">
        <v>0</v>
      </c>
      <c r="I195">
        <v>43132</v>
      </c>
      <c r="J195">
        <v>0.51163869053139199</v>
      </c>
      <c r="K195">
        <v>2.4413428544931837E-2</v>
      </c>
      <c r="L195">
        <v>7.2104238152647715E-2</v>
      </c>
      <c r="M195">
        <v>0</v>
      </c>
      <c r="N195">
        <f t="shared" ref="N195:N253" si="3">IF(K195&gt;0,1,0)</f>
        <v>1</v>
      </c>
      <c r="O195" cm="1">
        <f t="array" ref="O195">_xlfn.IFS(A195=2012,1,A195=2016,1,A195=2020,1,A195=2014,0,A195=2018,0)</f>
        <v>0</v>
      </c>
    </row>
    <row r="196" spans="1:15" x14ac:dyDescent="0.2">
      <c r="A196">
        <v>2018</v>
      </c>
      <c r="B196" t="s">
        <v>2442</v>
      </c>
      <c r="C196" t="s">
        <v>28</v>
      </c>
      <c r="D196">
        <v>0</v>
      </c>
      <c r="E196">
        <v>15762</v>
      </c>
      <c r="F196">
        <v>0</v>
      </c>
      <c r="G196">
        <v>0</v>
      </c>
      <c r="H196">
        <v>1</v>
      </c>
      <c r="I196">
        <v>38129</v>
      </c>
      <c r="J196">
        <v>0.41338613653649453</v>
      </c>
      <c r="K196">
        <v>0</v>
      </c>
      <c r="L196">
        <v>0.17322772692701088</v>
      </c>
      <c r="M196">
        <v>0</v>
      </c>
      <c r="N196">
        <f t="shared" si="3"/>
        <v>0</v>
      </c>
      <c r="O196" cm="1">
        <f t="array" ref="O196">_xlfn.IFS(A196=2012,1,A196=2016,1,A196=2020,1,A196=2014,0,A196=2018,0)</f>
        <v>0</v>
      </c>
    </row>
    <row r="197" spans="1:15" x14ac:dyDescent="0.2">
      <c r="A197">
        <v>2018</v>
      </c>
      <c r="B197" t="s">
        <v>2442</v>
      </c>
      <c r="C197" t="s">
        <v>1248</v>
      </c>
      <c r="D197">
        <v>1</v>
      </c>
      <c r="E197">
        <v>21317</v>
      </c>
      <c r="F197">
        <v>1050</v>
      </c>
      <c r="G197">
        <v>1</v>
      </c>
      <c r="H197">
        <v>0</v>
      </c>
      <c r="I197">
        <v>38129</v>
      </c>
      <c r="J197">
        <v>0.55907576909963541</v>
      </c>
      <c r="K197">
        <v>2.753809436387002E-2</v>
      </c>
      <c r="L197">
        <v>0.17322772692701088</v>
      </c>
      <c r="M197">
        <v>0</v>
      </c>
      <c r="N197">
        <f t="shared" si="3"/>
        <v>1</v>
      </c>
      <c r="O197" cm="1">
        <f t="array" ref="O197">_xlfn.IFS(A197=2012,1,A197=2016,1,A197=2020,1,A197=2014,0,A197=2018,0)</f>
        <v>0</v>
      </c>
    </row>
    <row r="198" spans="1:15" x14ac:dyDescent="0.2">
      <c r="A198">
        <v>2018</v>
      </c>
      <c r="B198" t="s">
        <v>2443</v>
      </c>
      <c r="C198" t="s">
        <v>1920</v>
      </c>
      <c r="D198">
        <v>1</v>
      </c>
      <c r="E198">
        <v>25280</v>
      </c>
      <c r="F198">
        <v>0</v>
      </c>
      <c r="G198">
        <v>0</v>
      </c>
      <c r="H198">
        <v>1</v>
      </c>
      <c r="I198">
        <v>50475</v>
      </c>
      <c r="J198">
        <v>0.5008420009905894</v>
      </c>
      <c r="K198">
        <v>0</v>
      </c>
      <c r="L198">
        <v>1.6840019811787954E-3</v>
      </c>
      <c r="M198">
        <v>1</v>
      </c>
      <c r="N198">
        <f t="shared" si="3"/>
        <v>0</v>
      </c>
      <c r="O198" cm="1">
        <f t="array" ref="O198">_xlfn.IFS(A198=2012,1,A198=2016,1,A198=2020,1,A198=2014,0,A198=2018,0)</f>
        <v>0</v>
      </c>
    </row>
    <row r="199" spans="1:15" x14ac:dyDescent="0.2">
      <c r="A199">
        <v>2018</v>
      </c>
      <c r="B199" t="s">
        <v>2443</v>
      </c>
      <c r="C199" t="s">
        <v>1525</v>
      </c>
      <c r="D199">
        <v>0</v>
      </c>
      <c r="E199">
        <v>23906</v>
      </c>
      <c r="F199">
        <v>1289</v>
      </c>
      <c r="G199">
        <v>0</v>
      </c>
      <c r="H199">
        <v>0</v>
      </c>
      <c r="I199">
        <v>50475</v>
      </c>
      <c r="J199">
        <v>0.47362060425953445</v>
      </c>
      <c r="K199">
        <v>2.5537394749876176E-2</v>
      </c>
      <c r="L199">
        <v>1.6840019811787954E-3</v>
      </c>
      <c r="M199">
        <v>1</v>
      </c>
      <c r="N199">
        <f t="shared" si="3"/>
        <v>1</v>
      </c>
      <c r="O199" cm="1">
        <f t="array" ref="O199">_xlfn.IFS(A199=2012,1,A199=2016,1,A199=2020,1,A199=2014,0,A199=2018,0)</f>
        <v>0</v>
      </c>
    </row>
    <row r="200" spans="1:15" x14ac:dyDescent="0.2">
      <c r="A200">
        <v>2018</v>
      </c>
      <c r="B200" t="s">
        <v>2444</v>
      </c>
      <c r="C200" t="s">
        <v>2068</v>
      </c>
      <c r="D200">
        <v>0</v>
      </c>
      <c r="E200">
        <v>16939</v>
      </c>
      <c r="F200">
        <v>0</v>
      </c>
      <c r="G200">
        <v>0</v>
      </c>
      <c r="H200">
        <v>1</v>
      </c>
      <c r="I200">
        <v>40792</v>
      </c>
      <c r="J200">
        <v>0.41525299078250638</v>
      </c>
      <c r="K200">
        <v>0</v>
      </c>
      <c r="L200">
        <v>0.16949401843498729</v>
      </c>
      <c r="M200">
        <v>0</v>
      </c>
      <c r="N200">
        <f t="shared" si="3"/>
        <v>0</v>
      </c>
      <c r="O200" cm="1">
        <f t="array" ref="O200">_xlfn.IFS(A200=2012,1,A200=2016,1,A200=2020,1,A200=2014,0,A200=2018,0)</f>
        <v>0</v>
      </c>
    </row>
    <row r="201" spans="1:15" x14ac:dyDescent="0.2">
      <c r="A201">
        <v>2018</v>
      </c>
      <c r="B201" t="s">
        <v>2444</v>
      </c>
      <c r="C201" t="s">
        <v>1105</v>
      </c>
      <c r="D201">
        <v>1</v>
      </c>
      <c r="E201">
        <v>22826</v>
      </c>
      <c r="F201">
        <v>1027</v>
      </c>
      <c r="G201">
        <v>1</v>
      </c>
      <c r="H201">
        <v>0</v>
      </c>
      <c r="I201">
        <v>40792</v>
      </c>
      <c r="J201">
        <v>0.55957050402039621</v>
      </c>
      <c r="K201">
        <v>2.5176505197097469E-2</v>
      </c>
      <c r="L201">
        <v>0.16949401843498729</v>
      </c>
      <c r="M201">
        <v>0</v>
      </c>
      <c r="N201">
        <f t="shared" si="3"/>
        <v>1</v>
      </c>
      <c r="O201" cm="1">
        <f t="array" ref="O201">_xlfn.IFS(A201=2012,1,A201=2016,1,A201=2020,1,A201=2014,0,A201=2018,0)</f>
        <v>0</v>
      </c>
    </row>
    <row r="202" spans="1:15" x14ac:dyDescent="0.2">
      <c r="A202">
        <v>2018</v>
      </c>
      <c r="B202" t="s">
        <v>2445</v>
      </c>
      <c r="C202" t="s">
        <v>2070</v>
      </c>
      <c r="D202">
        <v>0</v>
      </c>
      <c r="E202">
        <v>19999</v>
      </c>
      <c r="F202">
        <v>1939</v>
      </c>
      <c r="G202">
        <v>0</v>
      </c>
      <c r="H202">
        <v>1</v>
      </c>
      <c r="I202">
        <v>44775</v>
      </c>
      <c r="J202">
        <v>0.44665549972082635</v>
      </c>
      <c r="K202">
        <v>4.3305415968732552E-2</v>
      </c>
      <c r="L202">
        <v>2.0078168620882186E-2</v>
      </c>
      <c r="M202">
        <v>1</v>
      </c>
      <c r="N202">
        <f t="shared" si="3"/>
        <v>1</v>
      </c>
      <c r="O202" cm="1">
        <f t="array" ref="O202">_xlfn.IFS(A202=2012,1,A202=2016,1,A202=2020,1,A202=2014,0,A202=2018,0)</f>
        <v>0</v>
      </c>
    </row>
    <row r="203" spans="1:15" x14ac:dyDescent="0.2">
      <c r="A203">
        <v>2018</v>
      </c>
      <c r="B203" t="s">
        <v>2445</v>
      </c>
      <c r="C203" t="s">
        <v>2071</v>
      </c>
      <c r="D203">
        <v>1</v>
      </c>
      <c r="E203">
        <v>22837</v>
      </c>
      <c r="F203">
        <v>0</v>
      </c>
      <c r="G203">
        <v>0</v>
      </c>
      <c r="H203">
        <v>0</v>
      </c>
      <c r="I203">
        <v>44775</v>
      </c>
      <c r="J203">
        <v>0.51003908431044109</v>
      </c>
      <c r="K203">
        <v>0</v>
      </c>
      <c r="L203">
        <v>2.0078168620882186E-2</v>
      </c>
      <c r="M203">
        <v>1</v>
      </c>
      <c r="N203">
        <f t="shared" si="3"/>
        <v>0</v>
      </c>
      <c r="O203" cm="1">
        <f t="array" ref="O203">_xlfn.IFS(A203=2012,1,A203=2016,1,A203=2020,1,A203=2014,0,A203=2018,0)</f>
        <v>0</v>
      </c>
    </row>
    <row r="204" spans="1:15" x14ac:dyDescent="0.2">
      <c r="A204">
        <v>2018</v>
      </c>
      <c r="B204" t="s">
        <v>2587</v>
      </c>
      <c r="C204" t="s">
        <v>2072</v>
      </c>
      <c r="D204">
        <v>1</v>
      </c>
      <c r="E204">
        <v>22261</v>
      </c>
      <c r="F204">
        <v>0</v>
      </c>
      <c r="G204">
        <v>0</v>
      </c>
      <c r="H204">
        <v>1</v>
      </c>
      <c r="I204">
        <v>43906</v>
      </c>
      <c r="J204">
        <v>0.50701498656220112</v>
      </c>
      <c r="K204">
        <v>0</v>
      </c>
      <c r="L204">
        <v>1.4029973124402184E-2</v>
      </c>
      <c r="M204">
        <v>1</v>
      </c>
      <c r="N204">
        <f t="shared" si="3"/>
        <v>0</v>
      </c>
      <c r="O204" cm="1">
        <f t="array" ref="O204">_xlfn.IFS(A204=2012,1,A204=2016,1,A204=2020,1,A204=2014,0,A204=2018,0)</f>
        <v>0</v>
      </c>
    </row>
    <row r="205" spans="1:15" x14ac:dyDescent="0.2">
      <c r="A205">
        <v>2018</v>
      </c>
      <c r="B205" t="s">
        <v>2587</v>
      </c>
      <c r="C205" t="s">
        <v>1458</v>
      </c>
      <c r="D205">
        <v>0</v>
      </c>
      <c r="E205">
        <v>21002</v>
      </c>
      <c r="F205">
        <v>643</v>
      </c>
      <c r="G205">
        <v>1</v>
      </c>
      <c r="H205">
        <v>0</v>
      </c>
      <c r="I205">
        <v>43906</v>
      </c>
      <c r="J205">
        <v>0.47834009019268436</v>
      </c>
      <c r="K205">
        <v>1.4644923245114563E-2</v>
      </c>
      <c r="L205">
        <v>1.4029973124402184E-2</v>
      </c>
      <c r="M205">
        <v>1</v>
      </c>
      <c r="N205">
        <f t="shared" si="3"/>
        <v>1</v>
      </c>
      <c r="O205" cm="1">
        <f t="array" ref="O205">_xlfn.IFS(A205=2012,1,A205=2016,1,A205=2020,1,A205=2014,0,A205=2018,0)</f>
        <v>0</v>
      </c>
    </row>
    <row r="206" spans="1:15" x14ac:dyDescent="0.2">
      <c r="A206">
        <v>2020</v>
      </c>
      <c r="B206" t="s">
        <v>2424</v>
      </c>
      <c r="C206" t="s">
        <v>1397</v>
      </c>
      <c r="D206">
        <v>1</v>
      </c>
      <c r="E206">
        <v>30483</v>
      </c>
      <c r="F206">
        <v>1230</v>
      </c>
      <c r="G206">
        <v>1</v>
      </c>
      <c r="H206">
        <v>1</v>
      </c>
      <c r="I206">
        <v>52450</v>
      </c>
      <c r="J206">
        <v>0.58118207816968537</v>
      </c>
      <c r="K206">
        <v>2.3450905624404196E-2</v>
      </c>
      <c r="L206">
        <v>0.20926596758817917</v>
      </c>
      <c r="M206">
        <v>0</v>
      </c>
      <c r="N206">
        <f t="shared" si="3"/>
        <v>1</v>
      </c>
      <c r="O206" cm="1">
        <f t="array" ref="O206">_xlfn.IFS(A206=2012,1,A206=2016,1,A206=2020,1,A206=2014,0,A206=2018,0)</f>
        <v>1</v>
      </c>
    </row>
    <row r="207" spans="1:15" x14ac:dyDescent="0.2">
      <c r="A207">
        <v>2020</v>
      </c>
      <c r="B207" t="s">
        <v>2424</v>
      </c>
      <c r="C207" t="s">
        <v>2214</v>
      </c>
      <c r="D207">
        <v>0</v>
      </c>
      <c r="E207">
        <v>20737</v>
      </c>
      <c r="F207">
        <v>0</v>
      </c>
      <c r="G207">
        <v>0</v>
      </c>
      <c r="H207">
        <v>0</v>
      </c>
      <c r="I207">
        <v>52450</v>
      </c>
      <c r="J207">
        <v>0.39536701620591042</v>
      </c>
      <c r="K207">
        <v>0</v>
      </c>
      <c r="L207">
        <v>0.20926596758817917</v>
      </c>
      <c r="M207">
        <v>0</v>
      </c>
      <c r="N207">
        <f t="shared" si="3"/>
        <v>0</v>
      </c>
      <c r="O207" cm="1">
        <f t="array" ref="O207">_xlfn.IFS(A207=2012,1,A207=2016,1,A207=2020,1,A207=2014,0,A207=2018,0)</f>
        <v>1</v>
      </c>
    </row>
    <row r="208" spans="1:15" x14ac:dyDescent="0.2">
      <c r="A208">
        <v>2020</v>
      </c>
      <c r="B208" t="s">
        <v>2425</v>
      </c>
      <c r="C208" t="s">
        <v>1504</v>
      </c>
      <c r="D208">
        <v>1</v>
      </c>
      <c r="E208">
        <v>19621</v>
      </c>
      <c r="F208">
        <v>1000</v>
      </c>
      <c r="G208">
        <v>0</v>
      </c>
      <c r="H208">
        <v>1</v>
      </c>
      <c r="I208">
        <v>36993</v>
      </c>
      <c r="J208">
        <v>0.53039764279728596</v>
      </c>
      <c r="K208">
        <v>2.7032141215905713E-2</v>
      </c>
      <c r="L208">
        <v>0.11485956802638336</v>
      </c>
      <c r="M208">
        <v>0</v>
      </c>
      <c r="N208">
        <f t="shared" si="3"/>
        <v>1</v>
      </c>
      <c r="O208" cm="1">
        <f t="array" ref="O208">_xlfn.IFS(A208=2012,1,A208=2016,1,A208=2020,1,A208=2014,0,A208=2018,0)</f>
        <v>1</v>
      </c>
    </row>
    <row r="209" spans="1:15" x14ac:dyDescent="0.2">
      <c r="A209">
        <v>2020</v>
      </c>
      <c r="B209" t="s">
        <v>2425</v>
      </c>
      <c r="C209" t="s">
        <v>1776</v>
      </c>
      <c r="D209">
        <v>0</v>
      </c>
      <c r="E209">
        <v>16372</v>
      </c>
      <c r="F209">
        <v>0</v>
      </c>
      <c r="G209">
        <v>0</v>
      </c>
      <c r="H209">
        <v>0</v>
      </c>
      <c r="I209">
        <v>36993</v>
      </c>
      <c r="J209">
        <v>0.44257021598680829</v>
      </c>
      <c r="K209">
        <v>0</v>
      </c>
      <c r="L209">
        <v>0.11485956802638336</v>
      </c>
      <c r="M209">
        <v>0</v>
      </c>
      <c r="N209">
        <f t="shared" si="3"/>
        <v>0</v>
      </c>
      <c r="O209" cm="1">
        <f t="array" ref="O209">_xlfn.IFS(A209=2012,1,A209=2016,1,A209=2020,1,A209=2014,0,A209=2018,0)</f>
        <v>1</v>
      </c>
    </row>
    <row r="210" spans="1:15" x14ac:dyDescent="0.2">
      <c r="A210">
        <v>2020</v>
      </c>
      <c r="B210" t="s">
        <v>2426</v>
      </c>
      <c r="C210" t="s">
        <v>2217</v>
      </c>
      <c r="D210">
        <v>0</v>
      </c>
      <c r="E210">
        <v>22890</v>
      </c>
      <c r="F210">
        <v>1254</v>
      </c>
      <c r="G210">
        <v>0</v>
      </c>
      <c r="H210">
        <v>1</v>
      </c>
      <c r="I210">
        <v>52471</v>
      </c>
      <c r="J210">
        <v>0.43624097120314076</v>
      </c>
      <c r="K210">
        <v>2.3898915591469574E-2</v>
      </c>
      <c r="L210">
        <v>7.9720226410779305E-2</v>
      </c>
      <c r="M210">
        <v>0</v>
      </c>
      <c r="N210">
        <f t="shared" si="3"/>
        <v>1</v>
      </c>
      <c r="O210" cm="1">
        <f t="array" ref="O210">_xlfn.IFS(A210=2012,1,A210=2016,1,A210=2020,1,A210=2014,0,A210=2018,0)</f>
        <v>1</v>
      </c>
    </row>
    <row r="211" spans="1:15" x14ac:dyDescent="0.2">
      <c r="A211">
        <v>2020</v>
      </c>
      <c r="B211" t="s">
        <v>2426</v>
      </c>
      <c r="C211" t="s">
        <v>1403</v>
      </c>
      <c r="D211">
        <v>1</v>
      </c>
      <c r="E211">
        <v>26624</v>
      </c>
      <c r="F211">
        <v>1703</v>
      </c>
      <c r="G211">
        <v>1</v>
      </c>
      <c r="H211">
        <v>0</v>
      </c>
      <c r="I211">
        <v>52471</v>
      </c>
      <c r="J211">
        <v>0.50740408987821839</v>
      </c>
      <c r="K211">
        <v>3.24560233271712E-2</v>
      </c>
      <c r="L211">
        <v>7.9720226410779305E-2</v>
      </c>
      <c r="M211">
        <v>0</v>
      </c>
      <c r="N211">
        <f t="shared" si="3"/>
        <v>1</v>
      </c>
      <c r="O211" cm="1">
        <f t="array" ref="O211">_xlfn.IFS(A211=2012,1,A211=2016,1,A211=2020,1,A211=2014,0,A211=2018,0)</f>
        <v>1</v>
      </c>
    </row>
    <row r="212" spans="1:15" x14ac:dyDescent="0.2">
      <c r="A212">
        <v>2020</v>
      </c>
      <c r="B212" t="s">
        <v>2585</v>
      </c>
      <c r="C212" t="s">
        <v>1630</v>
      </c>
      <c r="D212">
        <v>1</v>
      </c>
      <c r="E212">
        <v>29473</v>
      </c>
      <c r="F212">
        <v>1509</v>
      </c>
      <c r="G212">
        <v>1</v>
      </c>
      <c r="H212">
        <v>1</v>
      </c>
      <c r="I212">
        <v>53730</v>
      </c>
      <c r="J212">
        <v>0.54853899125255912</v>
      </c>
      <c r="K212">
        <v>2.8084868788386376E-2</v>
      </c>
      <c r="L212">
        <v>0.15324772008189091</v>
      </c>
      <c r="M212">
        <v>0</v>
      </c>
      <c r="N212">
        <f t="shared" si="3"/>
        <v>1</v>
      </c>
      <c r="O212" cm="1">
        <f t="array" ref="O212">_xlfn.IFS(A212=2012,1,A212=2016,1,A212=2020,1,A212=2014,0,A212=2018,0)</f>
        <v>1</v>
      </c>
    </row>
    <row r="213" spans="1:15" x14ac:dyDescent="0.2">
      <c r="A213">
        <v>2020</v>
      </c>
      <c r="B213" t="s">
        <v>2585</v>
      </c>
      <c r="C213" t="s">
        <v>2219</v>
      </c>
      <c r="D213">
        <v>0</v>
      </c>
      <c r="E213">
        <v>21609</v>
      </c>
      <c r="F213">
        <v>1139</v>
      </c>
      <c r="G213">
        <v>0</v>
      </c>
      <c r="H213">
        <v>0</v>
      </c>
      <c r="I213">
        <v>53730</v>
      </c>
      <c r="J213">
        <v>0.402177554438861</v>
      </c>
      <c r="K213">
        <v>2.1198585520193561E-2</v>
      </c>
      <c r="L213">
        <v>0.15324772008189091</v>
      </c>
      <c r="M213">
        <v>0</v>
      </c>
      <c r="N213">
        <f t="shared" si="3"/>
        <v>1</v>
      </c>
      <c r="O213" cm="1">
        <f t="array" ref="O213">_xlfn.IFS(A213=2012,1,A213=2016,1,A213=2020,1,A213=2014,0,A213=2018,0)</f>
        <v>1</v>
      </c>
    </row>
    <row r="214" spans="1:15" x14ac:dyDescent="0.2">
      <c r="A214">
        <v>2020</v>
      </c>
      <c r="B214" t="s">
        <v>2586</v>
      </c>
      <c r="C214" t="s">
        <v>1623</v>
      </c>
      <c r="D214">
        <v>1</v>
      </c>
      <c r="E214">
        <v>23237</v>
      </c>
      <c r="F214">
        <v>1174</v>
      </c>
      <c r="G214">
        <v>1</v>
      </c>
      <c r="H214">
        <v>1</v>
      </c>
      <c r="I214">
        <v>28492</v>
      </c>
      <c r="J214">
        <v>0.81556226309139412</v>
      </c>
      <c r="K214">
        <v>4.1204548645233749E-2</v>
      </c>
      <c r="L214">
        <v>0.71353362347325566</v>
      </c>
      <c r="M214">
        <v>0</v>
      </c>
      <c r="N214">
        <f t="shared" si="3"/>
        <v>1</v>
      </c>
      <c r="O214" cm="1">
        <f t="array" ref="O214">_xlfn.IFS(A214=2012,1,A214=2016,1,A214=2020,1,A214=2014,0,A214=2018,0)</f>
        <v>1</v>
      </c>
    </row>
    <row r="215" spans="1:15" x14ac:dyDescent="0.2">
      <c r="A215">
        <v>2020</v>
      </c>
      <c r="B215" t="s">
        <v>2586</v>
      </c>
      <c r="C215" t="s">
        <v>2220</v>
      </c>
      <c r="D215">
        <v>0</v>
      </c>
      <c r="E215">
        <v>4081</v>
      </c>
      <c r="F215">
        <v>0</v>
      </c>
      <c r="G215">
        <v>0</v>
      </c>
      <c r="H215">
        <v>0</v>
      </c>
      <c r="I215">
        <v>28492</v>
      </c>
      <c r="J215">
        <v>0.14323318826337217</v>
      </c>
      <c r="K215">
        <v>0</v>
      </c>
      <c r="L215">
        <v>0.71353362347325566</v>
      </c>
      <c r="M215">
        <v>0</v>
      </c>
      <c r="N215">
        <f t="shared" si="3"/>
        <v>0</v>
      </c>
      <c r="O215" cm="1">
        <f t="array" ref="O215">_xlfn.IFS(A215=2012,1,A215=2016,1,A215=2020,1,A215=2014,0,A215=2018,0)</f>
        <v>1</v>
      </c>
    </row>
    <row r="216" spans="1:15" x14ac:dyDescent="0.2">
      <c r="A216">
        <v>2020</v>
      </c>
      <c r="B216" t="s">
        <v>2428</v>
      </c>
      <c r="C216" t="s">
        <v>115</v>
      </c>
      <c r="D216">
        <v>1</v>
      </c>
      <c r="E216">
        <v>32161</v>
      </c>
      <c r="F216">
        <v>2189</v>
      </c>
      <c r="G216">
        <v>1</v>
      </c>
      <c r="H216">
        <v>1</v>
      </c>
      <c r="I216">
        <v>60250</v>
      </c>
      <c r="J216">
        <v>0.53379253112033198</v>
      </c>
      <c r="K216">
        <v>3.6331950207468877E-2</v>
      </c>
      <c r="L216">
        <v>0.14024896265560161</v>
      </c>
      <c r="M216">
        <v>0</v>
      </c>
      <c r="N216">
        <f t="shared" si="3"/>
        <v>1</v>
      </c>
      <c r="O216" cm="1">
        <f t="array" ref="O216">_xlfn.IFS(A216=2012,1,A216=2016,1,A216=2020,1,A216=2014,0,A216=2018,0)</f>
        <v>1</v>
      </c>
    </row>
    <row r="217" spans="1:15" x14ac:dyDescent="0.2">
      <c r="A217">
        <v>2020</v>
      </c>
      <c r="B217" t="s">
        <v>2428</v>
      </c>
      <c r="C217" t="s">
        <v>2222</v>
      </c>
      <c r="D217">
        <v>0</v>
      </c>
      <c r="E217">
        <v>25900</v>
      </c>
      <c r="F217">
        <v>0</v>
      </c>
      <c r="G217">
        <v>0</v>
      </c>
      <c r="H217">
        <v>0</v>
      </c>
      <c r="I217">
        <v>60250</v>
      </c>
      <c r="J217">
        <v>0.4298755186721992</v>
      </c>
      <c r="K217">
        <v>0</v>
      </c>
      <c r="L217">
        <v>0.14024896265560161</v>
      </c>
      <c r="M217">
        <v>0</v>
      </c>
      <c r="N217">
        <f t="shared" si="3"/>
        <v>0</v>
      </c>
      <c r="O217" cm="1">
        <f t="array" ref="O217">_xlfn.IFS(A217=2012,1,A217=2016,1,A217=2020,1,A217=2014,0,A217=2018,0)</f>
        <v>1</v>
      </c>
    </row>
    <row r="218" spans="1:15" x14ac:dyDescent="0.2">
      <c r="A218">
        <v>2020</v>
      </c>
      <c r="B218" t="s">
        <v>2429</v>
      </c>
      <c r="C218" t="s">
        <v>2224</v>
      </c>
      <c r="D218">
        <v>1</v>
      </c>
      <c r="E218">
        <v>23831</v>
      </c>
      <c r="F218">
        <v>1102</v>
      </c>
      <c r="G218">
        <v>0</v>
      </c>
      <c r="H218">
        <v>1</v>
      </c>
      <c r="I218">
        <v>47264</v>
      </c>
      <c r="J218">
        <v>0.50421039268788082</v>
      </c>
      <c r="K218">
        <v>2.3315842924847664E-2</v>
      </c>
      <c r="L218">
        <v>5.5052471225457034E-2</v>
      </c>
      <c r="M218">
        <v>0</v>
      </c>
      <c r="N218">
        <f t="shared" si="3"/>
        <v>1</v>
      </c>
      <c r="O218" cm="1">
        <f t="array" ref="O218">_xlfn.IFS(A218=2012,1,A218=2016,1,A218=2020,1,A218=2014,0,A218=2018,0)</f>
        <v>1</v>
      </c>
    </row>
    <row r="219" spans="1:15" x14ac:dyDescent="0.2">
      <c r="A219">
        <v>2020</v>
      </c>
      <c r="B219" t="s">
        <v>2429</v>
      </c>
      <c r="C219" t="s">
        <v>1412</v>
      </c>
      <c r="D219">
        <v>0</v>
      </c>
      <c r="E219">
        <v>20799</v>
      </c>
      <c r="F219">
        <v>1532</v>
      </c>
      <c r="G219">
        <v>0</v>
      </c>
      <c r="H219">
        <v>0</v>
      </c>
      <c r="I219">
        <v>47264</v>
      </c>
      <c r="J219">
        <v>0.44006008801624913</v>
      </c>
      <c r="K219">
        <v>3.241367637102234E-2</v>
      </c>
      <c r="L219">
        <v>5.5052471225457034E-2</v>
      </c>
      <c r="M219">
        <v>0</v>
      </c>
      <c r="N219">
        <f t="shared" si="3"/>
        <v>1</v>
      </c>
      <c r="O219" cm="1">
        <f t="array" ref="O219">_xlfn.IFS(A219=2012,1,A219=2016,1,A219=2020,1,A219=2014,0,A219=2018,0)</f>
        <v>1</v>
      </c>
    </row>
    <row r="220" spans="1:15" x14ac:dyDescent="0.2">
      <c r="A220">
        <v>2020</v>
      </c>
      <c r="B220" t="s">
        <v>2430</v>
      </c>
      <c r="C220" t="s">
        <v>1657</v>
      </c>
      <c r="D220">
        <v>1</v>
      </c>
      <c r="E220">
        <v>28388</v>
      </c>
      <c r="F220">
        <v>2282</v>
      </c>
      <c r="G220">
        <v>1</v>
      </c>
      <c r="H220">
        <v>1</v>
      </c>
      <c r="I220">
        <v>53501</v>
      </c>
      <c r="J220">
        <v>0.5306069045438403</v>
      </c>
      <c r="K220">
        <v>4.2653408347507527E-2</v>
      </c>
      <c r="L220">
        <v>0.14652062578269565</v>
      </c>
      <c r="M220">
        <v>0</v>
      </c>
      <c r="N220">
        <f t="shared" si="3"/>
        <v>1</v>
      </c>
      <c r="O220" cm="1">
        <f t="array" ref="O220">_xlfn.IFS(A220=2012,1,A220=2016,1,A220=2020,1,A220=2014,0,A220=2018,0)</f>
        <v>1</v>
      </c>
    </row>
    <row r="221" spans="1:15" x14ac:dyDescent="0.2">
      <c r="A221">
        <v>2020</v>
      </c>
      <c r="B221" t="s">
        <v>2430</v>
      </c>
      <c r="C221" t="s">
        <v>2225</v>
      </c>
      <c r="D221">
        <v>0</v>
      </c>
      <c r="E221">
        <v>22831</v>
      </c>
      <c r="F221">
        <v>0</v>
      </c>
      <c r="G221">
        <v>0</v>
      </c>
      <c r="H221">
        <v>0</v>
      </c>
      <c r="I221">
        <v>53501</v>
      </c>
      <c r="J221">
        <v>0.42673968710865218</v>
      </c>
      <c r="K221">
        <v>0</v>
      </c>
      <c r="L221">
        <v>0.14652062578269565</v>
      </c>
      <c r="M221">
        <v>0</v>
      </c>
      <c r="N221">
        <f t="shared" si="3"/>
        <v>0</v>
      </c>
      <c r="O221" cm="1">
        <f t="array" ref="O221">_xlfn.IFS(A221=2012,1,A221=2016,1,A221=2020,1,A221=2014,0,A221=2018,0)</f>
        <v>1</v>
      </c>
    </row>
    <row r="222" spans="1:15" x14ac:dyDescent="0.2">
      <c r="A222">
        <v>2020</v>
      </c>
      <c r="B222" t="s">
        <v>2431</v>
      </c>
      <c r="C222" t="s">
        <v>305</v>
      </c>
      <c r="D222">
        <v>0</v>
      </c>
      <c r="E222">
        <v>22717</v>
      </c>
      <c r="F222">
        <v>2376</v>
      </c>
      <c r="G222">
        <v>0</v>
      </c>
      <c r="H222">
        <v>1</v>
      </c>
      <c r="I222">
        <v>54302</v>
      </c>
      <c r="J222">
        <v>0.41834554896688886</v>
      </c>
      <c r="K222">
        <v>4.3755294464292292E-2</v>
      </c>
      <c r="L222">
        <v>7.5798313137637685E-2</v>
      </c>
      <c r="M222">
        <v>0</v>
      </c>
      <c r="N222">
        <f t="shared" si="3"/>
        <v>1</v>
      </c>
      <c r="O222" cm="1">
        <f t="array" ref="O222">_xlfn.IFS(A222=2012,1,A222=2016,1,A222=2020,1,A222=2014,0,A222=2018,0)</f>
        <v>1</v>
      </c>
    </row>
    <row r="223" spans="1:15" x14ac:dyDescent="0.2">
      <c r="A223">
        <v>2020</v>
      </c>
      <c r="B223" t="s">
        <v>2431</v>
      </c>
      <c r="C223" t="s">
        <v>66</v>
      </c>
      <c r="D223">
        <v>1</v>
      </c>
      <c r="E223">
        <v>29209</v>
      </c>
      <c r="F223">
        <v>0</v>
      </c>
      <c r="G223">
        <v>1</v>
      </c>
      <c r="H223">
        <v>0</v>
      </c>
      <c r="I223">
        <v>54302</v>
      </c>
      <c r="J223">
        <v>0.53789915656881881</v>
      </c>
      <c r="K223">
        <v>0</v>
      </c>
      <c r="L223">
        <v>7.5798313137637685E-2</v>
      </c>
      <c r="M223">
        <v>0</v>
      </c>
      <c r="N223">
        <f t="shared" si="3"/>
        <v>0</v>
      </c>
      <c r="O223" cm="1">
        <f t="array" ref="O223">_xlfn.IFS(A223=2012,1,A223=2016,1,A223=2020,1,A223=2014,0,A223=2018,0)</f>
        <v>1</v>
      </c>
    </row>
    <row r="224" spans="1:15" x14ac:dyDescent="0.2">
      <c r="A224">
        <v>2020</v>
      </c>
      <c r="B224" t="s">
        <v>2432</v>
      </c>
      <c r="C224" t="s">
        <v>330</v>
      </c>
      <c r="D224">
        <v>1</v>
      </c>
      <c r="E224">
        <v>23810</v>
      </c>
      <c r="F224">
        <v>1224</v>
      </c>
      <c r="G224">
        <v>0</v>
      </c>
      <c r="H224">
        <v>1</v>
      </c>
      <c r="I224">
        <v>47993</v>
      </c>
      <c r="J224">
        <v>0.49611401662742483</v>
      </c>
      <c r="K224">
        <v>2.5503719292396809E-2</v>
      </c>
      <c r="L224">
        <v>4.3235471839643269E-2</v>
      </c>
      <c r="M224">
        <v>1</v>
      </c>
      <c r="N224">
        <f t="shared" si="3"/>
        <v>1</v>
      </c>
      <c r="O224" cm="1">
        <f t="array" ref="O224">_xlfn.IFS(A224=2012,1,A224=2016,1,A224=2020,1,A224=2014,0,A224=2018,0)</f>
        <v>1</v>
      </c>
    </row>
    <row r="225" spans="1:15" x14ac:dyDescent="0.2">
      <c r="A225">
        <v>2020</v>
      </c>
      <c r="B225" t="s">
        <v>2432</v>
      </c>
      <c r="C225" t="s">
        <v>1906</v>
      </c>
      <c r="D225">
        <v>0</v>
      </c>
      <c r="E225">
        <v>21442</v>
      </c>
      <c r="F225">
        <v>1517</v>
      </c>
      <c r="G225">
        <v>1</v>
      </c>
      <c r="H225">
        <v>0</v>
      </c>
      <c r="I225">
        <v>47993</v>
      </c>
      <c r="J225">
        <v>0.44677348780030424</v>
      </c>
      <c r="K225">
        <v>3.160877627987415E-2</v>
      </c>
      <c r="L225">
        <v>4.3235471839643269E-2</v>
      </c>
      <c r="M225">
        <v>1</v>
      </c>
      <c r="N225">
        <f t="shared" si="3"/>
        <v>1</v>
      </c>
      <c r="O225" cm="1">
        <f t="array" ref="O225">_xlfn.IFS(A225=2012,1,A225=2016,1,A225=2020,1,A225=2014,0,A225=2018,0)</f>
        <v>1</v>
      </c>
    </row>
    <row r="226" spans="1:15" x14ac:dyDescent="0.2">
      <c r="A226">
        <v>2020</v>
      </c>
      <c r="B226" t="s">
        <v>2568</v>
      </c>
      <c r="C226" t="s">
        <v>2057</v>
      </c>
      <c r="D226">
        <v>0</v>
      </c>
      <c r="E226">
        <v>22385</v>
      </c>
      <c r="F226">
        <v>883</v>
      </c>
      <c r="G226">
        <v>0</v>
      </c>
      <c r="H226">
        <v>1</v>
      </c>
      <c r="I226">
        <v>49645</v>
      </c>
      <c r="J226">
        <v>0.45090139993957096</v>
      </c>
      <c r="K226">
        <v>1.7786282606506193E-2</v>
      </c>
      <c r="L226">
        <v>6.2624634907845644E-2</v>
      </c>
      <c r="M226">
        <v>0</v>
      </c>
      <c r="N226">
        <f t="shared" si="3"/>
        <v>1</v>
      </c>
      <c r="O226" cm="1">
        <f t="array" ref="O226">_xlfn.IFS(A226=2012,1,A226=2016,1,A226=2020,1,A226=2014,0,A226=2018,0)</f>
        <v>1</v>
      </c>
    </row>
    <row r="227" spans="1:15" x14ac:dyDescent="0.2">
      <c r="A227">
        <v>2020</v>
      </c>
      <c r="B227" t="s">
        <v>2568</v>
      </c>
      <c r="C227" t="s">
        <v>1907</v>
      </c>
      <c r="D227">
        <v>1</v>
      </c>
      <c r="E227">
        <v>26377</v>
      </c>
      <c r="F227">
        <v>0</v>
      </c>
      <c r="G227">
        <v>1</v>
      </c>
      <c r="H227">
        <v>0</v>
      </c>
      <c r="I227">
        <v>49645</v>
      </c>
      <c r="J227">
        <v>0.53131231745392282</v>
      </c>
      <c r="K227">
        <v>0</v>
      </c>
      <c r="L227">
        <v>6.2624634907845644E-2</v>
      </c>
      <c r="M227">
        <v>0</v>
      </c>
      <c r="N227">
        <f t="shared" si="3"/>
        <v>0</v>
      </c>
      <c r="O227" cm="1">
        <f t="array" ref="O227">_xlfn.IFS(A227=2012,1,A227=2016,1,A227=2020,1,A227=2014,0,A227=2018,0)</f>
        <v>1</v>
      </c>
    </row>
    <row r="228" spans="1:15" x14ac:dyDescent="0.2">
      <c r="A228">
        <v>2020</v>
      </c>
      <c r="B228" t="s">
        <v>2433</v>
      </c>
      <c r="C228" t="s">
        <v>1425</v>
      </c>
      <c r="D228">
        <v>1</v>
      </c>
      <c r="E228">
        <v>24456</v>
      </c>
      <c r="F228">
        <v>1392</v>
      </c>
      <c r="G228">
        <v>1</v>
      </c>
      <c r="H228">
        <v>1</v>
      </c>
      <c r="I228">
        <v>47528</v>
      </c>
      <c r="J228">
        <v>0.51455983841104191</v>
      </c>
      <c r="K228">
        <v>2.9287998653425348E-2</v>
      </c>
      <c r="L228">
        <v>8.7695674128934531E-2</v>
      </c>
      <c r="M228">
        <v>0</v>
      </c>
      <c r="N228">
        <f t="shared" si="3"/>
        <v>1</v>
      </c>
      <c r="O228" cm="1">
        <f t="array" ref="O228">_xlfn.IFS(A228=2012,1,A228=2016,1,A228=2020,1,A228=2014,0,A228=2018,0)</f>
        <v>1</v>
      </c>
    </row>
    <row r="229" spans="1:15" x14ac:dyDescent="0.2">
      <c r="A229">
        <v>2020</v>
      </c>
      <c r="B229" t="s">
        <v>2433</v>
      </c>
      <c r="C229" t="s">
        <v>68</v>
      </c>
      <c r="D229">
        <v>0</v>
      </c>
      <c r="E229">
        <v>21680</v>
      </c>
      <c r="F229">
        <v>0</v>
      </c>
      <c r="G229">
        <v>0</v>
      </c>
      <c r="H229">
        <v>0</v>
      </c>
      <c r="I229">
        <v>47528</v>
      </c>
      <c r="J229">
        <v>0.45615216293553273</v>
      </c>
      <c r="K229">
        <v>0</v>
      </c>
      <c r="L229">
        <v>8.7695674128934531E-2</v>
      </c>
      <c r="M229">
        <v>0</v>
      </c>
      <c r="N229">
        <f t="shared" si="3"/>
        <v>0</v>
      </c>
      <c r="O229" cm="1">
        <f t="array" ref="O229">_xlfn.IFS(A229=2012,1,A229=2016,1,A229=2020,1,A229=2014,0,A229=2018,0)</f>
        <v>1</v>
      </c>
    </row>
    <row r="230" spans="1:15" x14ac:dyDescent="0.2">
      <c r="A230">
        <v>2020</v>
      </c>
      <c r="B230" t="s">
        <v>2434</v>
      </c>
      <c r="C230" t="s">
        <v>2059</v>
      </c>
      <c r="D230">
        <v>0</v>
      </c>
      <c r="E230">
        <v>23399</v>
      </c>
      <c r="F230">
        <v>1104</v>
      </c>
      <c r="G230">
        <v>0</v>
      </c>
      <c r="H230">
        <v>1</v>
      </c>
      <c r="I230">
        <v>50183</v>
      </c>
      <c r="J230">
        <v>0.46627343921248232</v>
      </c>
      <c r="K230">
        <v>2.1999481896259689E-2</v>
      </c>
      <c r="L230">
        <v>2.3454157782516027E-2</v>
      </c>
      <c r="M230">
        <v>1</v>
      </c>
      <c r="N230">
        <f t="shared" si="3"/>
        <v>1</v>
      </c>
      <c r="O230" cm="1">
        <f t="array" ref="O230">_xlfn.IFS(A230=2012,1,A230=2016,1,A230=2020,1,A230=2014,0,A230=2018,0)</f>
        <v>1</v>
      </c>
    </row>
    <row r="231" spans="1:15" x14ac:dyDescent="0.2">
      <c r="A231">
        <v>2020</v>
      </c>
      <c r="B231" t="s">
        <v>2434</v>
      </c>
      <c r="C231" t="s">
        <v>1736</v>
      </c>
      <c r="D231">
        <v>1</v>
      </c>
      <c r="E231">
        <v>25680</v>
      </c>
      <c r="F231">
        <v>0</v>
      </c>
      <c r="G231">
        <v>1</v>
      </c>
      <c r="H231">
        <v>0</v>
      </c>
      <c r="I231">
        <v>50183</v>
      </c>
      <c r="J231">
        <v>0.51172707889125801</v>
      </c>
      <c r="K231">
        <v>0</v>
      </c>
      <c r="L231">
        <v>2.3454157782516027E-2</v>
      </c>
      <c r="M231">
        <v>1</v>
      </c>
      <c r="N231">
        <f t="shared" si="3"/>
        <v>0</v>
      </c>
      <c r="O231" cm="1">
        <f t="array" ref="O231">_xlfn.IFS(A231=2012,1,A231=2016,1,A231=2020,1,A231=2014,0,A231=2018,0)</f>
        <v>1</v>
      </c>
    </row>
    <row r="232" spans="1:15" x14ac:dyDescent="0.2">
      <c r="A232">
        <v>2020</v>
      </c>
      <c r="B232" t="s">
        <v>2437</v>
      </c>
      <c r="C232" t="s">
        <v>2062</v>
      </c>
      <c r="D232">
        <v>1</v>
      </c>
      <c r="E232">
        <v>23939</v>
      </c>
      <c r="F232">
        <v>1091</v>
      </c>
      <c r="G232">
        <v>1</v>
      </c>
      <c r="H232">
        <v>1</v>
      </c>
      <c r="I232">
        <v>44635</v>
      </c>
      <c r="J232">
        <v>0.53632799372689588</v>
      </c>
      <c r="K232">
        <v>2.4442701915537133E-2</v>
      </c>
      <c r="L232">
        <v>0.12154139128486602</v>
      </c>
      <c r="M232">
        <v>0</v>
      </c>
      <c r="N232">
        <f t="shared" si="3"/>
        <v>1</v>
      </c>
      <c r="O232" cm="1">
        <f t="array" ref="O232">_xlfn.IFS(A232=2012,1,A232=2016,1,A232=2020,1,A232=2014,0,A232=2018,0)</f>
        <v>1</v>
      </c>
    </row>
    <row r="233" spans="1:15" x14ac:dyDescent="0.2">
      <c r="A233">
        <v>2020</v>
      </c>
      <c r="B233" t="s">
        <v>2437</v>
      </c>
      <c r="C233" t="s">
        <v>2233</v>
      </c>
      <c r="D233">
        <v>0</v>
      </c>
      <c r="E233">
        <v>18778</v>
      </c>
      <c r="F233">
        <v>827</v>
      </c>
      <c r="G233">
        <v>0</v>
      </c>
      <c r="H233">
        <v>0</v>
      </c>
      <c r="I233">
        <v>44635</v>
      </c>
      <c r="J233">
        <v>0.42070124341884174</v>
      </c>
      <c r="K233">
        <v>1.8528060938725215E-2</v>
      </c>
      <c r="L233">
        <v>0.12154139128486602</v>
      </c>
      <c r="M233">
        <v>0</v>
      </c>
      <c r="N233">
        <f t="shared" si="3"/>
        <v>1</v>
      </c>
      <c r="O233" cm="1">
        <f t="array" ref="O233">_xlfn.IFS(A233=2012,1,A233=2016,1,A233=2020,1,A233=2014,0,A233=2018,0)</f>
        <v>1</v>
      </c>
    </row>
    <row r="234" spans="1:15" x14ac:dyDescent="0.2">
      <c r="A234">
        <v>2020</v>
      </c>
      <c r="B234" t="s">
        <v>2438</v>
      </c>
      <c r="C234" t="s">
        <v>1437</v>
      </c>
      <c r="D234">
        <v>1</v>
      </c>
      <c r="E234">
        <v>29777</v>
      </c>
      <c r="F234">
        <v>931</v>
      </c>
      <c r="G234">
        <v>1</v>
      </c>
      <c r="H234">
        <v>1</v>
      </c>
      <c r="I234">
        <v>50986</v>
      </c>
      <c r="J234">
        <v>0.58402306515514057</v>
      </c>
      <c r="K234">
        <v>1.8259914486329579E-2</v>
      </c>
      <c r="L234">
        <v>0.20456595928294036</v>
      </c>
      <c r="M234">
        <v>0</v>
      </c>
      <c r="N234">
        <f t="shared" si="3"/>
        <v>1</v>
      </c>
      <c r="O234" cm="1">
        <f t="array" ref="O234">_xlfn.IFS(A234=2012,1,A234=2016,1,A234=2020,1,A234=2014,0,A234=2018,0)</f>
        <v>1</v>
      </c>
    </row>
    <row r="235" spans="1:15" x14ac:dyDescent="0.2">
      <c r="A235">
        <v>2020</v>
      </c>
      <c r="B235" t="s">
        <v>2438</v>
      </c>
      <c r="C235" t="s">
        <v>2234</v>
      </c>
      <c r="D235">
        <v>0</v>
      </c>
      <c r="E235">
        <v>18954</v>
      </c>
      <c r="F235">
        <v>1324</v>
      </c>
      <c r="G235">
        <v>0</v>
      </c>
      <c r="H235">
        <v>0</v>
      </c>
      <c r="I235">
        <v>50986</v>
      </c>
      <c r="J235">
        <v>0.37174910759816421</v>
      </c>
      <c r="K235">
        <v>2.5967912760365589E-2</v>
      </c>
      <c r="L235">
        <v>0.20456595928294036</v>
      </c>
      <c r="M235">
        <v>0</v>
      </c>
      <c r="N235">
        <f t="shared" si="3"/>
        <v>1</v>
      </c>
      <c r="O235" cm="1">
        <f t="array" ref="O235">_xlfn.IFS(A235=2012,1,A235=2016,1,A235=2020,1,A235=2014,0,A235=2018,0)</f>
        <v>1</v>
      </c>
    </row>
    <row r="236" spans="1:15" x14ac:dyDescent="0.2">
      <c r="A236">
        <v>2020</v>
      </c>
      <c r="B236" t="s">
        <v>2439</v>
      </c>
      <c r="C236" t="s">
        <v>2063</v>
      </c>
      <c r="D236">
        <v>1</v>
      </c>
      <c r="E236">
        <v>38581</v>
      </c>
      <c r="F236">
        <v>0</v>
      </c>
      <c r="G236">
        <v>1</v>
      </c>
      <c r="H236">
        <v>1</v>
      </c>
      <c r="I236">
        <v>66130</v>
      </c>
      <c r="J236">
        <v>0.58341146227128382</v>
      </c>
      <c r="K236">
        <v>0</v>
      </c>
      <c r="L236">
        <v>0.16682292454256764</v>
      </c>
      <c r="M236">
        <v>0</v>
      </c>
      <c r="N236">
        <f t="shared" si="3"/>
        <v>0</v>
      </c>
      <c r="O236" cm="1">
        <f t="array" ref="O236">_xlfn.IFS(A236=2012,1,A236=2016,1,A236=2020,1,A236=2014,0,A236=2018,0)</f>
        <v>1</v>
      </c>
    </row>
    <row r="237" spans="1:15" x14ac:dyDescent="0.2">
      <c r="A237">
        <v>2020</v>
      </c>
      <c r="B237" t="s">
        <v>2439</v>
      </c>
      <c r="C237" t="s">
        <v>2235</v>
      </c>
      <c r="D237">
        <v>0</v>
      </c>
      <c r="E237">
        <v>26095</v>
      </c>
      <c r="F237">
        <v>1454</v>
      </c>
      <c r="G237">
        <v>0</v>
      </c>
      <c r="H237">
        <v>0</v>
      </c>
      <c r="I237">
        <v>66130</v>
      </c>
      <c r="J237">
        <v>0.39460154241645246</v>
      </c>
      <c r="K237">
        <v>2.1986995312263724E-2</v>
      </c>
      <c r="L237">
        <v>0.16682292454256764</v>
      </c>
      <c r="M237">
        <v>0</v>
      </c>
      <c r="N237">
        <f t="shared" si="3"/>
        <v>1</v>
      </c>
      <c r="O237" cm="1">
        <f t="array" ref="O237">_xlfn.IFS(A237=2012,1,A237=2016,1,A237=2020,1,A237=2014,0,A237=2018,0)</f>
        <v>1</v>
      </c>
    </row>
    <row r="238" spans="1:15" x14ac:dyDescent="0.2">
      <c r="A238">
        <v>2020</v>
      </c>
      <c r="B238" t="s">
        <v>2440</v>
      </c>
      <c r="C238" t="s">
        <v>1441</v>
      </c>
      <c r="D238">
        <v>1</v>
      </c>
      <c r="E238">
        <v>29279</v>
      </c>
      <c r="F238">
        <v>0</v>
      </c>
      <c r="G238">
        <v>1</v>
      </c>
      <c r="H238">
        <v>1</v>
      </c>
      <c r="I238">
        <v>45873</v>
      </c>
      <c r="J238">
        <v>0.63826215856822099</v>
      </c>
      <c r="K238">
        <v>0</v>
      </c>
      <c r="L238">
        <v>0.27652431713644193</v>
      </c>
      <c r="M238">
        <v>0</v>
      </c>
      <c r="N238">
        <f t="shared" si="3"/>
        <v>0</v>
      </c>
      <c r="O238" cm="1">
        <f t="array" ref="O238">_xlfn.IFS(A238=2012,1,A238=2016,1,A238=2020,1,A238=2014,0,A238=2018,0)</f>
        <v>1</v>
      </c>
    </row>
    <row r="239" spans="1:15" x14ac:dyDescent="0.2">
      <c r="A239">
        <v>2020</v>
      </c>
      <c r="B239" t="s">
        <v>2440</v>
      </c>
      <c r="C239" t="s">
        <v>860</v>
      </c>
      <c r="D239">
        <v>0</v>
      </c>
      <c r="E239">
        <v>15307</v>
      </c>
      <c r="F239">
        <v>1287</v>
      </c>
      <c r="G239">
        <v>0</v>
      </c>
      <c r="H239">
        <v>0</v>
      </c>
      <c r="I239">
        <v>45873</v>
      </c>
      <c r="J239">
        <v>0.33368212238135725</v>
      </c>
      <c r="K239">
        <v>2.8055719050421816E-2</v>
      </c>
      <c r="L239">
        <v>0.27652431713644193</v>
      </c>
      <c r="M239">
        <v>0</v>
      </c>
      <c r="N239">
        <f t="shared" si="3"/>
        <v>1</v>
      </c>
      <c r="O239" cm="1">
        <f t="array" ref="O239">_xlfn.IFS(A239=2012,1,A239=2016,1,A239=2020,1,A239=2014,0,A239=2018,0)</f>
        <v>1</v>
      </c>
    </row>
    <row r="240" spans="1:15" x14ac:dyDescent="0.2">
      <c r="A240">
        <v>2020</v>
      </c>
      <c r="B240" t="s">
        <v>2533</v>
      </c>
      <c r="C240" t="s">
        <v>218</v>
      </c>
      <c r="D240">
        <v>0</v>
      </c>
      <c r="E240">
        <v>28863</v>
      </c>
      <c r="F240">
        <v>896</v>
      </c>
      <c r="G240">
        <v>0</v>
      </c>
      <c r="H240">
        <v>1</v>
      </c>
      <c r="I240">
        <v>61616</v>
      </c>
      <c r="J240">
        <v>0.46843352376006231</v>
      </c>
      <c r="K240">
        <v>1.4541677486367177E-2</v>
      </c>
      <c r="L240">
        <v>3.4049597507141038E-2</v>
      </c>
      <c r="M240">
        <v>1</v>
      </c>
      <c r="N240">
        <f t="shared" si="3"/>
        <v>1</v>
      </c>
      <c r="O240" cm="1">
        <f t="array" ref="O240">_xlfn.IFS(A240=2012,1,A240=2016,1,A240=2020,1,A240=2014,0,A240=2018,0)</f>
        <v>1</v>
      </c>
    </row>
    <row r="241" spans="1:15" x14ac:dyDescent="0.2">
      <c r="A241">
        <v>2020</v>
      </c>
      <c r="B241" t="s">
        <v>2533</v>
      </c>
      <c r="C241" t="s">
        <v>1687</v>
      </c>
      <c r="D241">
        <v>1</v>
      </c>
      <c r="E241">
        <v>29835</v>
      </c>
      <c r="F241">
        <v>2022</v>
      </c>
      <c r="G241">
        <v>1</v>
      </c>
      <c r="H241">
        <v>0</v>
      </c>
      <c r="I241">
        <v>61616</v>
      </c>
      <c r="J241">
        <v>0.48420864710464817</v>
      </c>
      <c r="K241">
        <v>3.2816151648922355E-2</v>
      </c>
      <c r="L241">
        <v>3.4049597507141038E-2</v>
      </c>
      <c r="M241">
        <v>1</v>
      </c>
      <c r="N241">
        <f t="shared" si="3"/>
        <v>1</v>
      </c>
      <c r="O241" cm="1">
        <f t="array" ref="O241">_xlfn.IFS(A241=2012,1,A241=2016,1,A241=2020,1,A241=2014,0,A241=2018,0)</f>
        <v>1</v>
      </c>
    </row>
    <row r="242" spans="1:15" x14ac:dyDescent="0.2">
      <c r="A242">
        <v>2020</v>
      </c>
      <c r="B242" t="s">
        <v>2441</v>
      </c>
      <c r="C242" t="s">
        <v>1539</v>
      </c>
      <c r="D242">
        <v>1</v>
      </c>
      <c r="E242">
        <v>19743</v>
      </c>
      <c r="F242">
        <v>1267</v>
      </c>
      <c r="G242">
        <v>1</v>
      </c>
      <c r="H242">
        <v>1</v>
      </c>
      <c r="I242">
        <v>40142</v>
      </c>
      <c r="J242">
        <v>0.49182900702506105</v>
      </c>
      <c r="K242">
        <v>3.1562951522096559E-2</v>
      </c>
      <c r="L242">
        <v>4.6783917094315175E-2</v>
      </c>
      <c r="M242">
        <v>1</v>
      </c>
      <c r="N242">
        <f t="shared" si="3"/>
        <v>1</v>
      </c>
      <c r="O242" cm="1">
        <f t="array" ref="O242">_xlfn.IFS(A242=2012,1,A242=2016,1,A242=2020,1,A242=2014,0,A242=2018,0)</f>
        <v>1</v>
      </c>
    </row>
    <row r="243" spans="1:15" x14ac:dyDescent="0.2">
      <c r="A243">
        <v>2020</v>
      </c>
      <c r="B243" t="s">
        <v>2441</v>
      </c>
      <c r="C243" t="s">
        <v>2238</v>
      </c>
      <c r="D243">
        <v>0</v>
      </c>
      <c r="E243">
        <v>17884</v>
      </c>
      <c r="F243">
        <v>1248</v>
      </c>
      <c r="G243">
        <v>0</v>
      </c>
      <c r="H243">
        <v>0</v>
      </c>
      <c r="I243">
        <v>40142</v>
      </c>
      <c r="J243">
        <v>0.44551840964575756</v>
      </c>
      <c r="K243">
        <v>3.108963180708485E-2</v>
      </c>
      <c r="L243">
        <v>4.6783917094315175E-2</v>
      </c>
      <c r="M243">
        <v>1</v>
      </c>
      <c r="N243">
        <f t="shared" si="3"/>
        <v>1</v>
      </c>
      <c r="O243" cm="1">
        <f t="array" ref="O243">_xlfn.IFS(A243=2012,1,A243=2016,1,A243=2020,1,A243=2014,0,A243=2018,0)</f>
        <v>1</v>
      </c>
    </row>
    <row r="244" spans="1:15" x14ac:dyDescent="0.2">
      <c r="A244">
        <v>2020</v>
      </c>
      <c r="B244" t="s">
        <v>2534</v>
      </c>
      <c r="C244" t="s">
        <v>2239</v>
      </c>
      <c r="D244">
        <v>0</v>
      </c>
      <c r="E244">
        <v>23130</v>
      </c>
      <c r="F244">
        <v>1011</v>
      </c>
      <c r="G244">
        <v>0</v>
      </c>
      <c r="H244">
        <v>1</v>
      </c>
      <c r="I244">
        <v>52860</v>
      </c>
      <c r="J244">
        <v>0.4375709421112372</v>
      </c>
      <c r="K244">
        <v>1.9125993189557322E-2</v>
      </c>
      <c r="L244">
        <v>8.6606129398410892E-2</v>
      </c>
      <c r="M244">
        <v>0</v>
      </c>
      <c r="N244">
        <f t="shared" si="3"/>
        <v>1</v>
      </c>
      <c r="O244" cm="1">
        <f t="array" ref="O244">_xlfn.IFS(A244=2012,1,A244=2016,1,A244=2020,1,A244=2014,0,A244=2018,0)</f>
        <v>1</v>
      </c>
    </row>
    <row r="245" spans="1:15" x14ac:dyDescent="0.2">
      <c r="A245">
        <v>2020</v>
      </c>
      <c r="B245" t="s">
        <v>2534</v>
      </c>
      <c r="C245" t="s">
        <v>1575</v>
      </c>
      <c r="D245">
        <v>1</v>
      </c>
      <c r="E245">
        <v>28719</v>
      </c>
      <c r="F245">
        <v>0</v>
      </c>
      <c r="G245">
        <v>1</v>
      </c>
      <c r="H245">
        <v>0</v>
      </c>
      <c r="I245">
        <v>52860</v>
      </c>
      <c r="J245">
        <v>0.54330306469920542</v>
      </c>
      <c r="K245">
        <v>0</v>
      </c>
      <c r="L245">
        <v>8.6606129398410892E-2</v>
      </c>
      <c r="M245">
        <v>0</v>
      </c>
      <c r="N245">
        <f t="shared" si="3"/>
        <v>0</v>
      </c>
      <c r="O245" cm="1">
        <f t="array" ref="O245">_xlfn.IFS(A245=2012,1,A245=2016,1,A245=2020,1,A245=2014,0,A245=2018,0)</f>
        <v>1</v>
      </c>
    </row>
    <row r="246" spans="1:15" x14ac:dyDescent="0.2">
      <c r="A246">
        <v>2020</v>
      </c>
      <c r="B246" t="s">
        <v>2442</v>
      </c>
      <c r="C246" t="s">
        <v>2241</v>
      </c>
      <c r="D246">
        <v>0</v>
      </c>
      <c r="E246">
        <v>21591</v>
      </c>
      <c r="F246">
        <v>0</v>
      </c>
      <c r="G246">
        <v>0</v>
      </c>
      <c r="H246">
        <v>1</v>
      </c>
      <c r="I246">
        <v>51499</v>
      </c>
      <c r="J246">
        <v>0.41925085923998523</v>
      </c>
      <c r="K246">
        <v>0</v>
      </c>
      <c r="L246">
        <v>0.16149828152002949</v>
      </c>
      <c r="M246">
        <v>0</v>
      </c>
      <c r="N246">
        <f t="shared" si="3"/>
        <v>0</v>
      </c>
      <c r="O246" cm="1">
        <f t="array" ref="O246">_xlfn.IFS(A246=2012,1,A246=2016,1,A246=2020,1,A246=2014,0,A246=2018,0)</f>
        <v>1</v>
      </c>
    </row>
    <row r="247" spans="1:15" x14ac:dyDescent="0.2">
      <c r="A247">
        <v>2020</v>
      </c>
      <c r="B247" t="s">
        <v>2442</v>
      </c>
      <c r="C247" t="s">
        <v>1248</v>
      </c>
      <c r="D247">
        <v>1</v>
      </c>
      <c r="E247">
        <v>28184</v>
      </c>
      <c r="F247">
        <v>1724</v>
      </c>
      <c r="G247">
        <v>1</v>
      </c>
      <c r="H247">
        <v>0</v>
      </c>
      <c r="I247">
        <v>51499</v>
      </c>
      <c r="J247">
        <v>0.54727276257791413</v>
      </c>
      <c r="K247">
        <v>3.347637818210062E-2</v>
      </c>
      <c r="L247">
        <v>0.16149828152002949</v>
      </c>
      <c r="M247">
        <v>0</v>
      </c>
      <c r="N247">
        <f t="shared" si="3"/>
        <v>1</v>
      </c>
      <c r="O247" cm="1">
        <f t="array" ref="O247">_xlfn.IFS(A247=2012,1,A247=2016,1,A247=2020,1,A247=2014,0,A247=2018,0)</f>
        <v>1</v>
      </c>
    </row>
    <row r="248" spans="1:15" x14ac:dyDescent="0.2">
      <c r="A248">
        <v>2020</v>
      </c>
      <c r="B248" t="s">
        <v>2443</v>
      </c>
      <c r="C248" t="s">
        <v>1920</v>
      </c>
      <c r="D248">
        <v>1</v>
      </c>
      <c r="E248">
        <v>31256</v>
      </c>
      <c r="F248">
        <v>2095</v>
      </c>
      <c r="G248">
        <v>0</v>
      </c>
      <c r="H248">
        <v>1</v>
      </c>
      <c r="I248">
        <v>61783</v>
      </c>
      <c r="J248">
        <v>0.50589968114206174</v>
      </c>
      <c r="K248">
        <v>3.3909004094977581E-2</v>
      </c>
      <c r="L248">
        <v>7.9617370474078575E-2</v>
      </c>
      <c r="M248">
        <v>0</v>
      </c>
      <c r="N248">
        <f t="shared" si="3"/>
        <v>1</v>
      </c>
      <c r="O248" cm="1">
        <f t="array" ref="O248">_xlfn.IFS(A248=2012,1,A248=2016,1,A248=2020,1,A248=2014,0,A248=2018,0)</f>
        <v>1</v>
      </c>
    </row>
    <row r="249" spans="1:15" x14ac:dyDescent="0.2">
      <c r="A249">
        <v>2020</v>
      </c>
      <c r="B249" t="s">
        <v>2443</v>
      </c>
      <c r="C249" t="s">
        <v>1501</v>
      </c>
      <c r="D249">
        <v>0</v>
      </c>
      <c r="E249">
        <v>28432</v>
      </c>
      <c r="F249">
        <v>0</v>
      </c>
      <c r="G249">
        <v>0</v>
      </c>
      <c r="H249">
        <v>0</v>
      </c>
      <c r="I249">
        <v>61783</v>
      </c>
      <c r="J249">
        <v>0.46019131476296071</v>
      </c>
      <c r="K249">
        <v>0</v>
      </c>
      <c r="L249">
        <v>7.9617370474078575E-2</v>
      </c>
      <c r="M249">
        <v>0</v>
      </c>
      <c r="N249">
        <f t="shared" si="3"/>
        <v>0</v>
      </c>
      <c r="O249" cm="1">
        <f t="array" ref="O249">_xlfn.IFS(A249=2012,1,A249=2016,1,A249=2020,1,A249=2014,0,A249=2018,0)</f>
        <v>1</v>
      </c>
    </row>
    <row r="250" spans="1:15" x14ac:dyDescent="0.2">
      <c r="A250">
        <v>2020</v>
      </c>
      <c r="B250" t="s">
        <v>2444</v>
      </c>
      <c r="C250" t="s">
        <v>2242</v>
      </c>
      <c r="D250">
        <v>0</v>
      </c>
      <c r="E250">
        <v>22773</v>
      </c>
      <c r="F250">
        <v>975</v>
      </c>
      <c r="G250">
        <v>0</v>
      </c>
      <c r="H250">
        <v>1</v>
      </c>
      <c r="I250">
        <v>53221</v>
      </c>
      <c r="J250">
        <v>0.42789500385186297</v>
      </c>
      <c r="K250">
        <v>1.8319836154901261E-2</v>
      </c>
      <c r="L250">
        <v>0.10757031998647154</v>
      </c>
      <c r="M250">
        <v>0</v>
      </c>
      <c r="N250">
        <f t="shared" si="3"/>
        <v>1</v>
      </c>
      <c r="O250" cm="1">
        <f t="array" ref="O250">_xlfn.IFS(A250=2012,1,A250=2016,1,A250=2020,1,A250=2014,0,A250=2018,0)</f>
        <v>1</v>
      </c>
    </row>
    <row r="251" spans="1:15" x14ac:dyDescent="0.2">
      <c r="A251">
        <v>2020</v>
      </c>
      <c r="B251" t="s">
        <v>2444</v>
      </c>
      <c r="C251" t="s">
        <v>2243</v>
      </c>
      <c r="D251">
        <v>1</v>
      </c>
      <c r="E251">
        <v>28204</v>
      </c>
      <c r="F251">
        <v>1269</v>
      </c>
      <c r="G251">
        <v>0</v>
      </c>
      <c r="H251">
        <v>0</v>
      </c>
      <c r="I251">
        <v>53221</v>
      </c>
      <c r="J251">
        <v>0.52994118862854889</v>
      </c>
      <c r="K251">
        <v>2.3843971364686873E-2</v>
      </c>
      <c r="L251">
        <v>0.10757031998647154</v>
      </c>
      <c r="M251">
        <v>0</v>
      </c>
      <c r="N251">
        <f t="shared" si="3"/>
        <v>1</v>
      </c>
      <c r="O251" cm="1">
        <f t="array" ref="O251">_xlfn.IFS(A251=2012,1,A251=2016,1,A251=2020,1,A251=2014,0,A251=2018,0)</f>
        <v>1</v>
      </c>
    </row>
    <row r="252" spans="1:15" x14ac:dyDescent="0.2">
      <c r="A252">
        <v>2020</v>
      </c>
      <c r="B252" t="s">
        <v>2445</v>
      </c>
      <c r="C252" t="s">
        <v>966</v>
      </c>
      <c r="D252">
        <v>0</v>
      </c>
      <c r="E252">
        <v>25871</v>
      </c>
      <c r="F252">
        <v>2267</v>
      </c>
      <c r="G252">
        <v>0</v>
      </c>
      <c r="H252">
        <v>1</v>
      </c>
      <c r="I252">
        <v>56901</v>
      </c>
      <c r="J252">
        <v>0.4546668775592696</v>
      </c>
      <c r="K252">
        <v>3.9841127572450397E-2</v>
      </c>
      <c r="L252">
        <v>1.0983989736560007E-2</v>
      </c>
      <c r="M252">
        <v>1</v>
      </c>
      <c r="N252">
        <f t="shared" si="3"/>
        <v>1</v>
      </c>
      <c r="O252" cm="1">
        <f t="array" ref="O252">_xlfn.IFS(A252=2012,1,A252=2016,1,A252=2020,1,A252=2014,0,A252=2018,0)</f>
        <v>1</v>
      </c>
    </row>
    <row r="253" spans="1:15" x14ac:dyDescent="0.2">
      <c r="A253">
        <v>2020</v>
      </c>
      <c r="B253" t="s">
        <v>2445</v>
      </c>
      <c r="C253" t="s">
        <v>2071</v>
      </c>
      <c r="D253">
        <v>1</v>
      </c>
      <c r="E253">
        <v>28763</v>
      </c>
      <c r="F253">
        <v>0</v>
      </c>
      <c r="G253">
        <v>1</v>
      </c>
      <c r="H253">
        <v>0</v>
      </c>
      <c r="I253">
        <v>56901</v>
      </c>
      <c r="J253">
        <v>0.50549199486828</v>
      </c>
      <c r="K253">
        <v>0</v>
      </c>
      <c r="L253">
        <v>1.0983989736560007E-2</v>
      </c>
      <c r="M253">
        <v>1</v>
      </c>
      <c r="N253">
        <f t="shared" si="3"/>
        <v>0</v>
      </c>
      <c r="O253" cm="1">
        <f t="array" ref="O253">_xlfn.IFS(A253=2012,1,A253=2016,1,A253=2020,1,A253=2014,0,A253=2018,0)</f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55EA-EAF9-EF4D-94CB-0958B69E5392}">
  <sheetPr>
    <tabColor rgb="FFFFFF00"/>
  </sheetPr>
  <dimension ref="A1:Q833"/>
  <sheetViews>
    <sheetView workbookViewId="0">
      <selection activeCell="Q40" sqref="Q40"/>
    </sheetView>
  </sheetViews>
  <sheetFormatPr baseColWidth="10" defaultColWidth="8.83203125" defaultRowHeight="16" x14ac:dyDescent="0.2"/>
  <cols>
    <col min="1" max="1" width="5.1640625" bestFit="1" customWidth="1"/>
    <col min="2" max="2" width="5.33203125" bestFit="1" customWidth="1"/>
    <col min="3" max="3" width="16" bestFit="1" customWidth="1"/>
    <col min="4" max="4" width="8" bestFit="1" customWidth="1"/>
    <col min="5" max="6" width="8.1640625" bestFit="1" customWidth="1"/>
    <col min="7" max="7" width="6.1640625" bestFit="1" customWidth="1"/>
    <col min="8" max="8" width="8.5" bestFit="1" customWidth="1"/>
    <col min="9" max="9" width="10.83203125" bestFit="1" customWidth="1"/>
    <col min="10" max="11" width="12.1640625" bestFit="1" customWidth="1"/>
    <col min="12" max="12" width="12.83203125" bestFit="1" customWidth="1"/>
    <col min="13" max="13" width="5.5" bestFit="1" customWidth="1"/>
    <col min="14" max="14" width="17.5" bestFit="1" customWidth="1"/>
    <col min="15" max="15" width="8.33203125" bestFit="1" customWidth="1"/>
  </cols>
  <sheetData>
    <row r="1" spans="1:15" x14ac:dyDescent="0.2">
      <c r="A1" t="s">
        <v>2403</v>
      </c>
      <c r="B1" s="142" t="s">
        <v>2410</v>
      </c>
      <c r="C1" s="142" t="s">
        <v>2411</v>
      </c>
      <c r="D1" s="142" t="s">
        <v>2509</v>
      </c>
      <c r="E1" s="142" t="s">
        <v>2510</v>
      </c>
      <c r="F1" s="142" t="s">
        <v>2511</v>
      </c>
      <c r="G1" s="142" t="s">
        <v>2512</v>
      </c>
      <c r="H1" s="142" t="s">
        <v>2513</v>
      </c>
      <c r="I1" s="142" t="s">
        <v>2514</v>
      </c>
      <c r="J1" s="142" t="s">
        <v>2515</v>
      </c>
      <c r="K1" s="142" t="s">
        <v>2516</v>
      </c>
      <c r="L1" t="s">
        <v>2517</v>
      </c>
      <c r="M1" s="142" t="s">
        <v>2518</v>
      </c>
      <c r="N1" t="s">
        <v>2659</v>
      </c>
      <c r="O1" t="s">
        <v>2660</v>
      </c>
    </row>
    <row r="2" spans="1:15" x14ac:dyDescent="0.2">
      <c r="A2">
        <v>2012</v>
      </c>
      <c r="B2" t="s">
        <v>2446</v>
      </c>
      <c r="C2" t="s">
        <v>1463</v>
      </c>
      <c r="D2">
        <v>0</v>
      </c>
      <c r="E2">
        <v>4921</v>
      </c>
      <c r="F2">
        <v>0</v>
      </c>
      <c r="G2">
        <v>0</v>
      </c>
      <c r="H2">
        <v>1</v>
      </c>
      <c r="I2">
        <f>SUM(E2:F3)</f>
        <v>10637</v>
      </c>
      <c r="J2">
        <f>E2/$I2</f>
        <v>0.46263044091379146</v>
      </c>
      <c r="K2">
        <f>F2/$I2</f>
        <v>0</v>
      </c>
      <c r="L2">
        <f>ABS((J2+K2)-(J3+K3))</f>
        <v>7.4739118172417074E-2</v>
      </c>
      <c r="M2">
        <f>IF(L2&lt;0.05,1,0)</f>
        <v>0</v>
      </c>
      <c r="N2">
        <f>IF(K2&gt;0,1,0)</f>
        <v>0</v>
      </c>
      <c r="O2" cm="1">
        <f t="array" ref="O2">_xlfn.IFS(A2=2012,1,A2=2016,1,A2=2020,1,A2=2014,0,A2=2018,0)</f>
        <v>1</v>
      </c>
    </row>
    <row r="3" spans="1:15" x14ac:dyDescent="0.2">
      <c r="A3">
        <v>2012</v>
      </c>
      <c r="B3" t="s">
        <v>2446</v>
      </c>
      <c r="C3" t="s">
        <v>402</v>
      </c>
      <c r="D3">
        <v>1</v>
      </c>
      <c r="E3">
        <v>5342</v>
      </c>
      <c r="F3">
        <v>374</v>
      </c>
      <c r="G3">
        <v>0</v>
      </c>
      <c r="H3">
        <v>0</v>
      </c>
      <c r="I3">
        <f>SUM(E2:F3)</f>
        <v>10637</v>
      </c>
      <c r="J3">
        <f>E3/$I2</f>
        <v>0.50220926953088274</v>
      </c>
      <c r="K3">
        <f>F3/$I2</f>
        <v>3.5160289555325748E-2</v>
      </c>
      <c r="L3">
        <f>ABS((J2+K2)-(J3+K3))</f>
        <v>7.4739118172417074E-2</v>
      </c>
      <c r="M3">
        <f>IF(L2&lt;0.05,1,0)</f>
        <v>0</v>
      </c>
      <c r="N3">
        <f>IF(K3&gt;0,1,0)</f>
        <v>1</v>
      </c>
      <c r="O3" cm="1">
        <f t="array" ref="O3">_xlfn.IFS(A3=2012,1,A3=2016,1,A3=2020,1,A3=2014,0,A3=2018,0)</f>
        <v>1</v>
      </c>
    </row>
    <row r="4" spans="1:15" x14ac:dyDescent="0.2">
      <c r="A4">
        <v>2012</v>
      </c>
      <c r="B4" t="s">
        <v>2447</v>
      </c>
      <c r="C4" t="s">
        <v>1465</v>
      </c>
      <c r="D4">
        <v>1</v>
      </c>
      <c r="E4">
        <v>3614</v>
      </c>
      <c r="F4">
        <v>0</v>
      </c>
      <c r="G4">
        <v>0</v>
      </c>
      <c r="H4">
        <v>1</v>
      </c>
      <c r="I4">
        <f>SUM(E4:F5)</f>
        <v>3955</v>
      </c>
      <c r="J4">
        <f>E4/$I4</f>
        <v>0.91378002528445001</v>
      </c>
      <c r="K4">
        <f>F4/$I4</f>
        <v>0</v>
      </c>
      <c r="L4">
        <f>ABS((J4+K4)-(J5+K5))</f>
        <v>0.82756005056890003</v>
      </c>
      <c r="M4">
        <f>IF(L4&lt;0.05,1,0)</f>
        <v>0</v>
      </c>
      <c r="N4">
        <f t="shared" ref="N4:N66" si="0">IF(K4&gt;0,1,0)</f>
        <v>0</v>
      </c>
      <c r="O4" cm="1">
        <f t="array" ref="O4">_xlfn.IFS(A4=2012,1,A4=2016,1,A4=2020,1,A4=2014,0,A4=2018,0)</f>
        <v>1</v>
      </c>
    </row>
    <row r="5" spans="1:15" x14ac:dyDescent="0.2">
      <c r="A5">
        <v>2012</v>
      </c>
      <c r="B5" t="s">
        <v>2447</v>
      </c>
      <c r="C5" t="s">
        <v>1466</v>
      </c>
      <c r="D5">
        <v>0</v>
      </c>
      <c r="E5">
        <v>258</v>
      </c>
      <c r="F5">
        <v>83</v>
      </c>
      <c r="G5">
        <v>0</v>
      </c>
      <c r="H5">
        <v>0</v>
      </c>
      <c r="I5">
        <f>SUM(E4:F5)</f>
        <v>3955</v>
      </c>
      <c r="J5">
        <f>E5/$I4</f>
        <v>6.5233881163084706E-2</v>
      </c>
      <c r="K5">
        <f>F5/$I4</f>
        <v>2.0986093552465234E-2</v>
      </c>
      <c r="L5">
        <f>ABS((J4+K4)-(J5+K5))</f>
        <v>0.82756005056890003</v>
      </c>
      <c r="M5">
        <f>IF(L4&lt;0.05,1,0)</f>
        <v>0</v>
      </c>
      <c r="N5">
        <f t="shared" si="0"/>
        <v>1</v>
      </c>
      <c r="O5" cm="1">
        <f t="array" ref="O5">_xlfn.IFS(A5=2012,1,A5=2016,1,A5=2020,1,A5=2014,0,A5=2018,0)</f>
        <v>1</v>
      </c>
    </row>
    <row r="6" spans="1:15" x14ac:dyDescent="0.2">
      <c r="A6">
        <v>2012</v>
      </c>
      <c r="B6" t="s">
        <v>2448</v>
      </c>
      <c r="C6" t="s">
        <v>1469</v>
      </c>
      <c r="D6">
        <v>1</v>
      </c>
      <c r="E6">
        <v>4765</v>
      </c>
      <c r="F6">
        <v>266</v>
      </c>
      <c r="G6">
        <v>0</v>
      </c>
      <c r="H6">
        <v>1</v>
      </c>
      <c r="I6">
        <f>SUM(E6:F7)</f>
        <v>5651</v>
      </c>
      <c r="J6">
        <f>E6/$I6</f>
        <v>0.84321359051495315</v>
      </c>
      <c r="K6">
        <f>F6/$I6</f>
        <v>4.7071314811537777E-2</v>
      </c>
      <c r="L6">
        <f>ABS((J6+K6)-(J7+K7))</f>
        <v>0.78056981065298181</v>
      </c>
      <c r="M6">
        <f>IF(L6&lt;0.05,1,0)</f>
        <v>0</v>
      </c>
      <c r="N6">
        <f t="shared" si="0"/>
        <v>1</v>
      </c>
      <c r="O6" cm="1">
        <f t="array" ref="O6">_xlfn.IFS(A6=2012,1,A6=2016,1,A6=2020,1,A6=2014,0,A6=2018,0)</f>
        <v>1</v>
      </c>
    </row>
    <row r="7" spans="1:15" x14ac:dyDescent="0.2">
      <c r="A7">
        <v>2012</v>
      </c>
      <c r="B7" t="s">
        <v>2448</v>
      </c>
      <c r="C7" t="s">
        <v>1470</v>
      </c>
      <c r="D7">
        <v>0</v>
      </c>
      <c r="E7">
        <v>620</v>
      </c>
      <c r="F7">
        <v>0</v>
      </c>
      <c r="G7">
        <v>0</v>
      </c>
      <c r="H7">
        <v>0</v>
      </c>
      <c r="I7">
        <f>SUM(E6:F7)</f>
        <v>5651</v>
      </c>
      <c r="J7">
        <f>E7/$I6</f>
        <v>0.10971509467350911</v>
      </c>
      <c r="K7">
        <f>F7/$I6</f>
        <v>0</v>
      </c>
      <c r="L7">
        <f>ABS((J6+K6)-(J7+K7))</f>
        <v>0.78056981065298181</v>
      </c>
      <c r="M7">
        <f>IF(L6&lt;0.05,1,0)</f>
        <v>0</v>
      </c>
      <c r="N7">
        <f t="shared" si="0"/>
        <v>0</v>
      </c>
      <c r="O7" cm="1">
        <f t="array" ref="O7">_xlfn.IFS(A7=2012,1,A7=2016,1,A7=2020,1,A7=2014,0,A7=2018,0)</f>
        <v>1</v>
      </c>
    </row>
    <row r="8" spans="1:15" x14ac:dyDescent="0.2">
      <c r="A8">
        <v>2012</v>
      </c>
      <c r="B8" t="s">
        <v>2449</v>
      </c>
      <c r="C8" t="s">
        <v>562</v>
      </c>
      <c r="D8">
        <v>0</v>
      </c>
      <c r="E8">
        <v>4868</v>
      </c>
      <c r="F8">
        <v>345</v>
      </c>
      <c r="G8">
        <v>0</v>
      </c>
      <c r="H8">
        <v>1</v>
      </c>
      <c r="I8">
        <f>SUM(E8:F9)</f>
        <v>12391</v>
      </c>
      <c r="J8">
        <f>E8/$I8</f>
        <v>0.39286578968606245</v>
      </c>
      <c r="K8">
        <f>F8/$I8</f>
        <v>2.7842789121136309E-2</v>
      </c>
      <c r="L8">
        <f>ABS((J8+K8)-(J9+K9))</f>
        <v>0.15858284238560244</v>
      </c>
      <c r="M8">
        <f>IF(L8&lt;0.05,1,0)</f>
        <v>0</v>
      </c>
      <c r="N8">
        <f t="shared" si="0"/>
        <v>1</v>
      </c>
      <c r="O8" cm="1">
        <f t="array" ref="O8">_xlfn.IFS(A8=2012,1,A8=2016,1,A8=2020,1,A8=2014,0,A8=2018,0)</f>
        <v>1</v>
      </c>
    </row>
    <row r="9" spans="1:15" x14ac:dyDescent="0.2">
      <c r="A9">
        <v>2012</v>
      </c>
      <c r="B9" t="s">
        <v>2449</v>
      </c>
      <c r="C9" t="s">
        <v>1473</v>
      </c>
      <c r="D9">
        <v>1</v>
      </c>
      <c r="E9">
        <v>7178</v>
      </c>
      <c r="F9">
        <v>0</v>
      </c>
      <c r="G9">
        <v>0</v>
      </c>
      <c r="H9">
        <v>0</v>
      </c>
      <c r="I9">
        <f>SUM(E8:F9)</f>
        <v>12391</v>
      </c>
      <c r="J9">
        <f>E9/$I8</f>
        <v>0.57929142119280119</v>
      </c>
      <c r="K9">
        <f>F9/$I8</f>
        <v>0</v>
      </c>
      <c r="L9">
        <f>ABS((J8+K8)-(J9+K9))</f>
        <v>0.15858284238560244</v>
      </c>
      <c r="M9">
        <f>IF(L8&lt;0.05,1,0)</f>
        <v>0</v>
      </c>
      <c r="N9">
        <f t="shared" si="0"/>
        <v>0</v>
      </c>
      <c r="O9" cm="1">
        <f t="array" ref="O9">_xlfn.IFS(A9=2012,1,A9=2016,1,A9=2020,1,A9=2014,0,A9=2018,0)</f>
        <v>1</v>
      </c>
    </row>
    <row r="10" spans="1:15" x14ac:dyDescent="0.2">
      <c r="A10">
        <v>2012</v>
      </c>
      <c r="B10" t="s">
        <v>2450</v>
      </c>
      <c r="C10" t="s">
        <v>1476</v>
      </c>
      <c r="D10">
        <v>1</v>
      </c>
      <c r="E10">
        <v>5807</v>
      </c>
      <c r="F10">
        <v>335</v>
      </c>
      <c r="G10">
        <v>1</v>
      </c>
      <c r="H10">
        <v>1</v>
      </c>
      <c r="I10">
        <f>SUM(E10:F11)</f>
        <v>7733</v>
      </c>
      <c r="J10">
        <f>E10/$I10</f>
        <v>0.75093754041122462</v>
      </c>
      <c r="K10">
        <f>F10/$I10</f>
        <v>4.3320832794517004E-2</v>
      </c>
      <c r="L10">
        <f>ABS((J10+K10)-(J11+K11))</f>
        <v>0.58851674641148333</v>
      </c>
      <c r="M10">
        <f>IF(L10&lt;0.05,1,0)</f>
        <v>0</v>
      </c>
      <c r="N10">
        <f t="shared" si="0"/>
        <v>1</v>
      </c>
      <c r="O10" cm="1">
        <f t="array" ref="O10">_xlfn.IFS(A10=2012,1,A10=2016,1,A10=2020,1,A10=2014,0,A10=2018,0)</f>
        <v>1</v>
      </c>
    </row>
    <row r="11" spans="1:15" x14ac:dyDescent="0.2">
      <c r="A11">
        <v>2012</v>
      </c>
      <c r="B11" t="s">
        <v>2450</v>
      </c>
      <c r="C11" t="s">
        <v>1477</v>
      </c>
      <c r="D11">
        <v>0</v>
      </c>
      <c r="E11">
        <v>1591</v>
      </c>
      <c r="F11">
        <v>0</v>
      </c>
      <c r="G11">
        <v>0</v>
      </c>
      <c r="H11">
        <v>0</v>
      </c>
      <c r="I11">
        <f>SUM(E10:F11)</f>
        <v>7733</v>
      </c>
      <c r="J11">
        <f>E11/$I10</f>
        <v>0.20574162679425836</v>
      </c>
      <c r="K11">
        <f>F11/$I10</f>
        <v>0</v>
      </c>
      <c r="L11">
        <f>ABS((J10+K10)-(J11+K11))</f>
        <v>0.58851674641148333</v>
      </c>
      <c r="M11">
        <f>IF(L10&lt;0.05,1,0)</f>
        <v>0</v>
      </c>
      <c r="N11">
        <f t="shared" si="0"/>
        <v>0</v>
      </c>
      <c r="O11" cm="1">
        <f t="array" ref="O11">_xlfn.IFS(A11=2012,1,A11=2016,1,A11=2020,1,A11=2014,0,A11=2018,0)</f>
        <v>1</v>
      </c>
    </row>
    <row r="12" spans="1:15" x14ac:dyDescent="0.2">
      <c r="A12">
        <v>2012</v>
      </c>
      <c r="B12" t="s">
        <v>2451</v>
      </c>
      <c r="C12" t="s">
        <v>1480</v>
      </c>
      <c r="D12">
        <v>1</v>
      </c>
      <c r="E12">
        <v>5703</v>
      </c>
      <c r="F12">
        <v>371</v>
      </c>
      <c r="G12">
        <v>0</v>
      </c>
      <c r="H12">
        <v>1</v>
      </c>
      <c r="I12">
        <f>SUM(E12:F13)</f>
        <v>9594</v>
      </c>
      <c r="J12">
        <f>E12/$I12</f>
        <v>0.59443402126328959</v>
      </c>
      <c r="K12">
        <f>F12/$I12</f>
        <v>3.8670002084636231E-2</v>
      </c>
      <c r="L12">
        <f>ABS((J12+K12)-(J13+K13))</f>
        <v>0.26620804669585157</v>
      </c>
      <c r="M12">
        <f>IF(L12&lt;0.05,1,0)</f>
        <v>0</v>
      </c>
      <c r="N12">
        <f t="shared" si="0"/>
        <v>1</v>
      </c>
      <c r="O12" cm="1">
        <f t="array" ref="O12">_xlfn.IFS(A12=2012,1,A12=2016,1,A12=2020,1,A12=2014,0,A12=2018,0)</f>
        <v>1</v>
      </c>
    </row>
    <row r="13" spans="1:15" x14ac:dyDescent="0.2">
      <c r="A13">
        <v>2012</v>
      </c>
      <c r="B13" t="s">
        <v>2451</v>
      </c>
      <c r="C13" t="s">
        <v>1481</v>
      </c>
      <c r="D13">
        <v>0</v>
      </c>
      <c r="E13">
        <v>3164</v>
      </c>
      <c r="F13">
        <v>356</v>
      </c>
      <c r="G13">
        <v>0</v>
      </c>
      <c r="H13">
        <v>0</v>
      </c>
      <c r="I13">
        <f>SUM(E12:F13)</f>
        <v>9594</v>
      </c>
      <c r="J13">
        <f>E13/$I12</f>
        <v>0.32978945174067126</v>
      </c>
      <c r="K13">
        <f>F13/$I12</f>
        <v>3.7106524911402962E-2</v>
      </c>
      <c r="L13">
        <f>ABS((J12+K12)-(J13+K13))</f>
        <v>0.26620804669585157</v>
      </c>
      <c r="M13">
        <f>IF(L12&lt;0.05,1,0)</f>
        <v>0</v>
      </c>
      <c r="N13">
        <f t="shared" si="0"/>
        <v>1</v>
      </c>
      <c r="O13" cm="1">
        <f t="array" ref="O13">_xlfn.IFS(A13=2012,1,A13=2016,1,A13=2020,1,A13=2014,0,A13=2018,0)</f>
        <v>1</v>
      </c>
    </row>
    <row r="14" spans="1:15" x14ac:dyDescent="0.2">
      <c r="A14">
        <v>2012</v>
      </c>
      <c r="B14" t="s">
        <v>2452</v>
      </c>
      <c r="C14" t="s">
        <v>1482</v>
      </c>
      <c r="D14">
        <v>1</v>
      </c>
      <c r="E14">
        <v>5449</v>
      </c>
      <c r="F14">
        <v>270</v>
      </c>
      <c r="G14">
        <v>0</v>
      </c>
      <c r="H14">
        <v>1</v>
      </c>
      <c r="I14">
        <f>SUM(E14:F15)</f>
        <v>10658</v>
      </c>
      <c r="J14">
        <f>E14/$I14</f>
        <v>0.51125914805779693</v>
      </c>
      <c r="K14">
        <f>F14/$I14</f>
        <v>2.533308313004316E-2</v>
      </c>
      <c r="L14">
        <f>ABS((J14+K14)-(J15+K15))</f>
        <v>7.3184462375680159E-2</v>
      </c>
      <c r="M14">
        <f>IF(L14&lt;0.05,1,0)</f>
        <v>0</v>
      </c>
      <c r="N14">
        <f t="shared" si="0"/>
        <v>1</v>
      </c>
      <c r="O14" cm="1">
        <f t="array" ref="O14">_xlfn.IFS(A14=2012,1,A14=2016,1,A14=2020,1,A14=2014,0,A14=2018,0)</f>
        <v>1</v>
      </c>
    </row>
    <row r="15" spans="1:15" x14ac:dyDescent="0.2">
      <c r="A15">
        <v>2012</v>
      </c>
      <c r="B15" t="s">
        <v>2452</v>
      </c>
      <c r="C15" t="s">
        <v>1483</v>
      </c>
      <c r="D15">
        <v>0</v>
      </c>
      <c r="E15">
        <v>4519</v>
      </c>
      <c r="F15">
        <v>420</v>
      </c>
      <c r="G15">
        <v>0</v>
      </c>
      <c r="H15">
        <v>0</v>
      </c>
      <c r="I15">
        <f>SUM(E14:F15)</f>
        <v>10658</v>
      </c>
      <c r="J15">
        <f>E15/$I14</f>
        <v>0.42400075060987052</v>
      </c>
      <c r="K15">
        <f>F15/$I14</f>
        <v>3.9407018202289361E-2</v>
      </c>
      <c r="L15">
        <f>ABS((J14+K14)-(J15+K15))</f>
        <v>7.3184462375680159E-2</v>
      </c>
      <c r="M15">
        <f>IF(L14&lt;0.05,1,0)</f>
        <v>0</v>
      </c>
      <c r="N15">
        <f t="shared" si="0"/>
        <v>1</v>
      </c>
      <c r="O15" cm="1">
        <f t="array" ref="O15">_xlfn.IFS(A15=2012,1,A15=2016,1,A15=2020,1,A15=2014,0,A15=2018,0)</f>
        <v>1</v>
      </c>
    </row>
    <row r="16" spans="1:15" x14ac:dyDescent="0.2">
      <c r="A16">
        <v>2012</v>
      </c>
      <c r="B16" t="s">
        <v>2453</v>
      </c>
      <c r="C16" t="s">
        <v>1487</v>
      </c>
      <c r="D16">
        <v>1</v>
      </c>
      <c r="E16">
        <v>9908</v>
      </c>
      <c r="F16">
        <v>321</v>
      </c>
      <c r="G16">
        <v>1</v>
      </c>
      <c r="H16">
        <v>1</v>
      </c>
      <c r="I16">
        <f>SUM(E16:F17)</f>
        <v>12139</v>
      </c>
      <c r="J16">
        <f>E16/$I16</f>
        <v>0.81621220858390309</v>
      </c>
      <c r="K16">
        <f>F16/$I16</f>
        <v>2.6443693879232226E-2</v>
      </c>
      <c r="L16">
        <f>ABS((J16+K16)-(J17+K17))</f>
        <v>0.68531180492627064</v>
      </c>
      <c r="M16">
        <f>IF(L16&lt;0.05,1,0)</f>
        <v>0</v>
      </c>
      <c r="N16">
        <f t="shared" si="0"/>
        <v>1</v>
      </c>
      <c r="O16" cm="1">
        <f t="array" ref="O16">_xlfn.IFS(A16=2012,1,A16=2016,1,A16=2020,1,A16=2014,0,A16=2018,0)</f>
        <v>1</v>
      </c>
    </row>
    <row r="17" spans="1:15" x14ac:dyDescent="0.2">
      <c r="A17">
        <v>2012</v>
      </c>
      <c r="B17" t="s">
        <v>2453</v>
      </c>
      <c r="C17" t="s">
        <v>100</v>
      </c>
      <c r="D17">
        <v>0</v>
      </c>
      <c r="E17">
        <v>1910</v>
      </c>
      <c r="F17">
        <v>0</v>
      </c>
      <c r="G17">
        <v>0</v>
      </c>
      <c r="H17">
        <v>0</v>
      </c>
      <c r="I17">
        <f>SUM(E16:F17)</f>
        <v>12139</v>
      </c>
      <c r="J17">
        <f>E17/$I16</f>
        <v>0.15734409753686465</v>
      </c>
      <c r="K17">
        <f>F17/$I16</f>
        <v>0</v>
      </c>
      <c r="L17">
        <f>ABS((J16+K16)-(J17+K17))</f>
        <v>0.68531180492627064</v>
      </c>
      <c r="M17">
        <f>IF(L16&lt;0.05,1,0)</f>
        <v>0</v>
      </c>
      <c r="N17">
        <f t="shared" si="0"/>
        <v>0</v>
      </c>
      <c r="O17" cm="1">
        <f t="array" ref="O17">_xlfn.IFS(A17=2012,1,A17=2016,1,A17=2020,1,A17=2014,0,A17=2018,0)</f>
        <v>1</v>
      </c>
    </row>
    <row r="18" spans="1:15" x14ac:dyDescent="0.2">
      <c r="A18">
        <v>2012</v>
      </c>
      <c r="B18" t="s">
        <v>2454</v>
      </c>
      <c r="C18" t="s">
        <v>1498</v>
      </c>
      <c r="D18">
        <v>1</v>
      </c>
      <c r="E18">
        <v>6185</v>
      </c>
      <c r="F18">
        <v>388</v>
      </c>
      <c r="G18">
        <v>0</v>
      </c>
      <c r="H18">
        <v>1</v>
      </c>
      <c r="I18">
        <f>SUM(E18:F19)</f>
        <v>12299</v>
      </c>
      <c r="J18">
        <f>E18/$I18</f>
        <v>0.50288641352955521</v>
      </c>
      <c r="K18">
        <f>F18/$I18</f>
        <v>3.1547280266688349E-2</v>
      </c>
      <c r="L18">
        <f>ABS((J18+K18)-(J19+K19))</f>
        <v>6.8867387592487117E-2</v>
      </c>
      <c r="M18">
        <f>IF(L18&lt;0.05,1,0)</f>
        <v>0</v>
      </c>
      <c r="N18">
        <f t="shared" si="0"/>
        <v>1</v>
      </c>
      <c r="O18" cm="1">
        <f t="array" ref="O18">_xlfn.IFS(A18=2012,1,A18=2016,1,A18=2020,1,A18=2014,0,A18=2018,0)</f>
        <v>1</v>
      </c>
    </row>
    <row r="19" spans="1:15" x14ac:dyDescent="0.2">
      <c r="A19">
        <v>2012</v>
      </c>
      <c r="B19" t="s">
        <v>2454</v>
      </c>
      <c r="C19" t="s">
        <v>1499</v>
      </c>
      <c r="D19">
        <v>0</v>
      </c>
      <c r="E19">
        <v>5726</v>
      </c>
      <c r="F19">
        <v>0</v>
      </c>
      <c r="G19">
        <v>0</v>
      </c>
      <c r="H19">
        <v>0</v>
      </c>
      <c r="I19">
        <f>SUM(E18:F19)</f>
        <v>12299</v>
      </c>
      <c r="J19">
        <f>E19/$I18</f>
        <v>0.46556630620375639</v>
      </c>
      <c r="K19">
        <f>F19/$I18</f>
        <v>0</v>
      </c>
      <c r="L19">
        <f>ABS((J18+K18)-(J19+K19))</f>
        <v>6.8867387592487117E-2</v>
      </c>
      <c r="M19">
        <f>IF(L18&lt;0.05,1,0)</f>
        <v>0</v>
      </c>
      <c r="N19">
        <f t="shared" si="0"/>
        <v>0</v>
      </c>
      <c r="O19" cm="1">
        <f t="array" ref="O19">_xlfn.IFS(A19=2012,1,A19=2016,1,A19=2020,1,A19=2014,0,A19=2018,0)</f>
        <v>1</v>
      </c>
    </row>
    <row r="20" spans="1:15" x14ac:dyDescent="0.2">
      <c r="A20">
        <v>2012</v>
      </c>
      <c r="B20" t="s">
        <v>2455</v>
      </c>
      <c r="C20" t="s">
        <v>1500</v>
      </c>
      <c r="D20">
        <v>1</v>
      </c>
      <c r="E20">
        <v>6039</v>
      </c>
      <c r="F20">
        <v>0</v>
      </c>
      <c r="G20">
        <v>1</v>
      </c>
      <c r="H20">
        <v>1</v>
      </c>
      <c r="I20">
        <f>SUM(E20:F21)</f>
        <v>9075</v>
      </c>
      <c r="J20">
        <f>E20/$I20</f>
        <v>0.66545454545454541</v>
      </c>
      <c r="K20">
        <f>F20/$I20</f>
        <v>0</v>
      </c>
      <c r="L20">
        <f>ABS((J20+K20)-(J21+K21))</f>
        <v>0.33090909090909087</v>
      </c>
      <c r="M20">
        <f>IF(L20&lt;0.05,1,0)</f>
        <v>0</v>
      </c>
      <c r="N20">
        <f t="shared" si="0"/>
        <v>0</v>
      </c>
      <c r="O20" cm="1">
        <f t="array" ref="O20">_xlfn.IFS(A20=2012,1,A20=2016,1,A20=2020,1,A20=2014,0,A20=2018,0)</f>
        <v>1</v>
      </c>
    </row>
    <row r="21" spans="1:15" x14ac:dyDescent="0.2">
      <c r="A21">
        <v>2012</v>
      </c>
      <c r="B21" t="s">
        <v>2455</v>
      </c>
      <c r="C21" t="s">
        <v>1501</v>
      </c>
      <c r="D21">
        <v>0</v>
      </c>
      <c r="E21">
        <v>2767</v>
      </c>
      <c r="F21">
        <v>269</v>
      </c>
      <c r="G21">
        <v>0</v>
      </c>
      <c r="H21">
        <v>0</v>
      </c>
      <c r="I21">
        <f>SUM(E20:F21)</f>
        <v>9075</v>
      </c>
      <c r="J21">
        <f>E21/$I20</f>
        <v>0.30490358126721762</v>
      </c>
      <c r="K21">
        <f>F21/$I20</f>
        <v>2.9641873278236915E-2</v>
      </c>
      <c r="L21">
        <f>ABS((J20+K20)-(J21+K21))</f>
        <v>0.33090909090909087</v>
      </c>
      <c r="M21">
        <f>IF(L20&lt;0.05,1,0)</f>
        <v>0</v>
      </c>
      <c r="N21">
        <f t="shared" si="0"/>
        <v>1</v>
      </c>
      <c r="O21" cm="1">
        <f t="array" ref="O21">_xlfn.IFS(A21=2012,1,A21=2016,1,A21=2020,1,A21=2014,0,A21=2018,0)</f>
        <v>1</v>
      </c>
    </row>
    <row r="22" spans="1:15" x14ac:dyDescent="0.2">
      <c r="A22">
        <v>2012</v>
      </c>
      <c r="B22" t="s">
        <v>2456</v>
      </c>
      <c r="C22" t="s">
        <v>1504</v>
      </c>
      <c r="D22">
        <v>1</v>
      </c>
      <c r="E22">
        <v>4666</v>
      </c>
      <c r="F22">
        <v>296</v>
      </c>
      <c r="G22">
        <v>0</v>
      </c>
      <c r="H22">
        <v>1</v>
      </c>
      <c r="I22">
        <f>SUM(E22:F23)</f>
        <v>7493</v>
      </c>
      <c r="J22">
        <f>E22/$I22</f>
        <v>0.62271453356466033</v>
      </c>
      <c r="K22">
        <f>F22/$I22</f>
        <v>3.9503536634191913E-2</v>
      </c>
      <c r="L22">
        <f>ABS((J22+K22)-(J23+K23))</f>
        <v>0.32443614039770452</v>
      </c>
      <c r="M22">
        <f>IF(L22&lt;0.05,1,0)</f>
        <v>0</v>
      </c>
      <c r="N22">
        <f t="shared" si="0"/>
        <v>1</v>
      </c>
      <c r="O22" cm="1">
        <f t="array" ref="O22">_xlfn.IFS(A22=2012,1,A22=2016,1,A22=2020,1,A22=2014,0,A22=2018,0)</f>
        <v>1</v>
      </c>
    </row>
    <row r="23" spans="1:15" x14ac:dyDescent="0.2">
      <c r="A23">
        <v>2012</v>
      </c>
      <c r="B23" t="s">
        <v>2456</v>
      </c>
      <c r="C23" t="s">
        <v>1505</v>
      </c>
      <c r="D23">
        <v>0</v>
      </c>
      <c r="E23">
        <v>2531</v>
      </c>
      <c r="F23">
        <v>0</v>
      </c>
      <c r="G23">
        <v>0</v>
      </c>
      <c r="H23">
        <v>0</v>
      </c>
      <c r="I23">
        <f>SUM(E22:F23)</f>
        <v>7493</v>
      </c>
      <c r="J23">
        <f>E23/$I22</f>
        <v>0.33778192980114774</v>
      </c>
      <c r="K23">
        <f>F23/$I22</f>
        <v>0</v>
      </c>
      <c r="L23">
        <f>ABS((J22+K22)-(J23+K23))</f>
        <v>0.32443614039770452</v>
      </c>
      <c r="M23">
        <f>IF(L22&lt;0.05,1,0)</f>
        <v>0</v>
      </c>
      <c r="N23">
        <f t="shared" si="0"/>
        <v>0</v>
      </c>
      <c r="O23" cm="1">
        <f t="array" ref="O23">_xlfn.IFS(A23=2012,1,A23=2016,1,A23=2020,1,A23=2014,0,A23=2018,0)</f>
        <v>1</v>
      </c>
    </row>
    <row r="24" spans="1:15" x14ac:dyDescent="0.2">
      <c r="A24">
        <v>2012</v>
      </c>
      <c r="B24" t="s">
        <v>2457</v>
      </c>
      <c r="C24" t="s">
        <v>371</v>
      </c>
      <c r="D24">
        <v>1</v>
      </c>
      <c r="E24">
        <v>3764</v>
      </c>
      <c r="F24">
        <v>222</v>
      </c>
      <c r="G24">
        <v>0</v>
      </c>
      <c r="H24">
        <v>1</v>
      </c>
      <c r="I24">
        <f>SUM(E24:F25)</f>
        <v>4729</v>
      </c>
      <c r="J24">
        <f>E24/$I24</f>
        <v>0.7959399450200888</v>
      </c>
      <c r="K24">
        <f>F24/$I24</f>
        <v>4.6944385705223093E-2</v>
      </c>
      <c r="L24">
        <f>ABS((J24+K24)-(J25+K25))</f>
        <v>0.68576866145062376</v>
      </c>
      <c r="M24">
        <f>IF(L24&lt;0.05,1,0)</f>
        <v>0</v>
      </c>
      <c r="N24">
        <f t="shared" si="0"/>
        <v>1</v>
      </c>
      <c r="O24" cm="1">
        <f t="array" ref="O24">_xlfn.IFS(A24=2012,1,A24=2016,1,A24=2020,1,A24=2014,0,A24=2018,0)</f>
        <v>1</v>
      </c>
    </row>
    <row r="25" spans="1:15" x14ac:dyDescent="0.2">
      <c r="A25">
        <v>2012</v>
      </c>
      <c r="B25" t="s">
        <v>2457</v>
      </c>
      <c r="C25" t="s">
        <v>1506</v>
      </c>
      <c r="D25">
        <v>0</v>
      </c>
      <c r="E25">
        <v>743</v>
      </c>
      <c r="F25">
        <v>0</v>
      </c>
      <c r="G25">
        <v>0</v>
      </c>
      <c r="H25">
        <v>0</v>
      </c>
      <c r="I25">
        <f>SUM(E24:F25)</f>
        <v>4729</v>
      </c>
      <c r="J25">
        <f>E25/$I24</f>
        <v>0.15711566927468809</v>
      </c>
      <c r="K25">
        <f>F25/$I24</f>
        <v>0</v>
      </c>
      <c r="L25">
        <f>ABS((J24+K24)-(J25+K25))</f>
        <v>0.68576866145062376</v>
      </c>
      <c r="M25">
        <f>IF(L24&lt;0.05,1,0)</f>
        <v>0</v>
      </c>
      <c r="N25">
        <f t="shared" si="0"/>
        <v>0</v>
      </c>
      <c r="O25" cm="1">
        <f t="array" ref="O25">_xlfn.IFS(A25=2012,1,A25=2016,1,A25=2020,1,A25=2014,0,A25=2018,0)</f>
        <v>1</v>
      </c>
    </row>
    <row r="26" spans="1:15" x14ac:dyDescent="0.2">
      <c r="A26">
        <v>2012</v>
      </c>
      <c r="B26" t="s">
        <v>2458</v>
      </c>
      <c r="C26" t="s">
        <v>1510</v>
      </c>
      <c r="D26">
        <v>1</v>
      </c>
      <c r="E26">
        <v>3787</v>
      </c>
      <c r="F26">
        <v>275</v>
      </c>
      <c r="G26">
        <v>1</v>
      </c>
      <c r="H26">
        <v>1</v>
      </c>
      <c r="I26">
        <f>SUM(E26:F27)</f>
        <v>5722</v>
      </c>
      <c r="J26">
        <f>E26/$I26</f>
        <v>0.66183152743795881</v>
      </c>
      <c r="K26">
        <f>F26/$I26</f>
        <v>4.8060118839566582E-2</v>
      </c>
      <c r="L26">
        <f>ABS((J26+K26)-(J27+K27))</f>
        <v>0.41978329255505076</v>
      </c>
      <c r="M26">
        <f>IF(L26&lt;0.05,1,0)</f>
        <v>0</v>
      </c>
      <c r="N26">
        <f t="shared" si="0"/>
        <v>1</v>
      </c>
      <c r="O26" cm="1">
        <f t="array" ref="O26">_xlfn.IFS(A26=2012,1,A26=2016,1,A26=2020,1,A26=2014,0,A26=2018,0)</f>
        <v>1</v>
      </c>
    </row>
    <row r="27" spans="1:15" x14ac:dyDescent="0.2">
      <c r="A27">
        <v>2012</v>
      </c>
      <c r="B27" t="s">
        <v>2458</v>
      </c>
      <c r="C27" t="s">
        <v>166</v>
      </c>
      <c r="D27">
        <v>0</v>
      </c>
      <c r="E27">
        <v>1660</v>
      </c>
      <c r="F27">
        <v>0</v>
      </c>
      <c r="G27">
        <v>0</v>
      </c>
      <c r="H27">
        <v>0</v>
      </c>
      <c r="I27">
        <f>SUM(E26:F27)</f>
        <v>5722</v>
      </c>
      <c r="J27">
        <f>E27/$I26</f>
        <v>0.29010835372247468</v>
      </c>
      <c r="K27">
        <f>F27/$I26</f>
        <v>0</v>
      </c>
      <c r="L27">
        <f>ABS((J26+K26)-(J27+K27))</f>
        <v>0.41978329255505076</v>
      </c>
      <c r="M27">
        <f>IF(L26&lt;0.05,1,0)</f>
        <v>0</v>
      </c>
      <c r="N27">
        <f t="shared" si="0"/>
        <v>0</v>
      </c>
      <c r="O27" cm="1">
        <f t="array" ref="O27">_xlfn.IFS(A27=2012,1,A27=2016,1,A27=2020,1,A27=2014,0,A27=2018,0)</f>
        <v>1</v>
      </c>
    </row>
    <row r="28" spans="1:15" x14ac:dyDescent="0.2">
      <c r="A28">
        <v>2012</v>
      </c>
      <c r="B28" t="s">
        <v>2459</v>
      </c>
      <c r="C28" t="s">
        <v>1513</v>
      </c>
      <c r="D28">
        <v>1</v>
      </c>
      <c r="E28">
        <v>6766</v>
      </c>
      <c r="F28">
        <v>402</v>
      </c>
      <c r="G28">
        <v>1</v>
      </c>
      <c r="H28">
        <v>1</v>
      </c>
      <c r="I28">
        <f>SUM(E28:F29)</f>
        <v>11002</v>
      </c>
      <c r="J28">
        <f>E28/$I28</f>
        <v>0.61497909471005274</v>
      </c>
      <c r="K28">
        <f>F28/$I28</f>
        <v>3.6538811125249954E-2</v>
      </c>
      <c r="L28">
        <f>ABS((J28+K28)-(J29+K29))</f>
        <v>0.30303581167060534</v>
      </c>
      <c r="M28">
        <f>IF(L28&lt;0.05,1,0)</f>
        <v>0</v>
      </c>
      <c r="N28">
        <f t="shared" si="0"/>
        <v>1</v>
      </c>
      <c r="O28" cm="1">
        <f t="array" ref="O28">_xlfn.IFS(A28=2012,1,A28=2016,1,A28=2020,1,A28=2014,0,A28=2018,0)</f>
        <v>1</v>
      </c>
    </row>
    <row r="29" spans="1:15" x14ac:dyDescent="0.2">
      <c r="A29">
        <v>2012</v>
      </c>
      <c r="B29" t="s">
        <v>2459</v>
      </c>
      <c r="C29" t="s">
        <v>1514</v>
      </c>
      <c r="D29">
        <v>0</v>
      </c>
      <c r="E29">
        <v>3834</v>
      </c>
      <c r="F29">
        <v>0</v>
      </c>
      <c r="G29">
        <v>0</v>
      </c>
      <c r="H29">
        <v>0</v>
      </c>
      <c r="I29">
        <f>SUM(E28:F29)</f>
        <v>11002</v>
      </c>
      <c r="J29">
        <f>E29/$I28</f>
        <v>0.34848209416469733</v>
      </c>
      <c r="K29">
        <f>F29/$I28</f>
        <v>0</v>
      </c>
      <c r="L29">
        <f>ABS((J28+K28)-(J29+K29))</f>
        <v>0.30303581167060534</v>
      </c>
      <c r="M29">
        <f>IF(L28&lt;0.05,1,0)</f>
        <v>0</v>
      </c>
      <c r="N29">
        <f t="shared" si="0"/>
        <v>0</v>
      </c>
      <c r="O29" cm="1">
        <f t="array" ref="O29">_xlfn.IFS(A29=2012,1,A29=2016,1,A29=2020,1,A29=2014,0,A29=2018,0)</f>
        <v>1</v>
      </c>
    </row>
    <row r="30" spans="1:15" x14ac:dyDescent="0.2">
      <c r="A30">
        <v>2012</v>
      </c>
      <c r="B30" t="s">
        <v>2460</v>
      </c>
      <c r="C30" t="s">
        <v>1515</v>
      </c>
      <c r="D30">
        <v>1</v>
      </c>
      <c r="E30">
        <v>6538</v>
      </c>
      <c r="F30">
        <v>420</v>
      </c>
      <c r="G30">
        <v>1</v>
      </c>
      <c r="H30">
        <v>1</v>
      </c>
      <c r="I30">
        <f>SUM(E30:F31)</f>
        <v>11631</v>
      </c>
      <c r="J30">
        <f>E30/$I30</f>
        <v>0.56211847648525493</v>
      </c>
      <c r="K30">
        <f>F30/$I30</f>
        <v>3.6110394635027084E-2</v>
      </c>
      <c r="L30">
        <f>ABS((J30+K30)-(J31+K31))</f>
        <v>0.196457742240564</v>
      </c>
      <c r="M30">
        <f>IF(L30&lt;0.05,1,0)</f>
        <v>0</v>
      </c>
      <c r="N30">
        <f t="shared" si="0"/>
        <v>1</v>
      </c>
      <c r="O30" cm="1">
        <f t="array" ref="O30">_xlfn.IFS(A30=2012,1,A30=2016,1,A30=2020,1,A30=2014,0,A30=2018,0)</f>
        <v>1</v>
      </c>
    </row>
    <row r="31" spans="1:15" x14ac:dyDescent="0.2">
      <c r="A31">
        <v>2012</v>
      </c>
      <c r="B31" t="s">
        <v>2460</v>
      </c>
      <c r="C31" t="s">
        <v>1516</v>
      </c>
      <c r="D31">
        <v>0</v>
      </c>
      <c r="E31">
        <v>4673</v>
      </c>
      <c r="F31">
        <v>0</v>
      </c>
      <c r="G31">
        <v>0</v>
      </c>
      <c r="H31">
        <v>0</v>
      </c>
      <c r="I31">
        <f>SUM(E30:F31)</f>
        <v>11631</v>
      </c>
      <c r="J31">
        <f>E31/$I30</f>
        <v>0.401771128879718</v>
      </c>
      <c r="K31">
        <f>F31/$I30</f>
        <v>0</v>
      </c>
      <c r="L31">
        <f>ABS((J30+K30)-(J31+K31))</f>
        <v>0.196457742240564</v>
      </c>
      <c r="M31">
        <f>IF(L30&lt;0.05,1,0)</f>
        <v>0</v>
      </c>
      <c r="N31">
        <f t="shared" si="0"/>
        <v>0</v>
      </c>
      <c r="O31" cm="1">
        <f t="array" ref="O31">_xlfn.IFS(A31=2012,1,A31=2016,1,A31=2020,1,A31=2014,0,A31=2018,0)</f>
        <v>1</v>
      </c>
    </row>
    <row r="32" spans="1:15" x14ac:dyDescent="0.2">
      <c r="A32">
        <v>2012</v>
      </c>
      <c r="B32" t="s">
        <v>2461</v>
      </c>
      <c r="C32" t="s">
        <v>1517</v>
      </c>
      <c r="D32">
        <v>1</v>
      </c>
      <c r="E32">
        <v>7110</v>
      </c>
      <c r="F32">
        <v>3292</v>
      </c>
      <c r="G32">
        <v>1</v>
      </c>
      <c r="H32">
        <v>1</v>
      </c>
      <c r="I32">
        <f>SUM(E32:F33)</f>
        <v>13764</v>
      </c>
      <c r="J32">
        <f>E32/$I32</f>
        <v>0.51656495204882302</v>
      </c>
      <c r="K32">
        <f>F32/$I32</f>
        <v>0.23917465852949724</v>
      </c>
      <c r="L32">
        <f>ABS((J32+K32)-(J33+K33))</f>
        <v>0.51147922115664057</v>
      </c>
      <c r="M32">
        <f>IF(L32&lt;0.05,1,0)</f>
        <v>0</v>
      </c>
      <c r="N32">
        <f t="shared" si="0"/>
        <v>1</v>
      </c>
      <c r="O32" cm="1">
        <f t="array" ref="O32">_xlfn.IFS(A32=2012,1,A32=2016,1,A32=2020,1,A32=2014,0,A32=2018,0)</f>
        <v>1</v>
      </c>
    </row>
    <row r="33" spans="1:15" x14ac:dyDescent="0.2">
      <c r="A33">
        <v>2012</v>
      </c>
      <c r="B33" t="s">
        <v>2461</v>
      </c>
      <c r="C33" t="s">
        <v>490</v>
      </c>
      <c r="D33">
        <v>0</v>
      </c>
      <c r="E33">
        <v>3362</v>
      </c>
      <c r="F33">
        <v>0</v>
      </c>
      <c r="G33">
        <v>0</v>
      </c>
      <c r="H33">
        <v>0</v>
      </c>
      <c r="I33">
        <f>SUM(E32:F33)</f>
        <v>13764</v>
      </c>
      <c r="J33">
        <f>E33/$I32</f>
        <v>0.24426038942167974</v>
      </c>
      <c r="K33">
        <f>F33/$I32</f>
        <v>0</v>
      </c>
      <c r="L33">
        <f>ABS((J32+K32)-(J33+K33))</f>
        <v>0.51147922115664057</v>
      </c>
      <c r="M33">
        <f>IF(L32&lt;0.05,1,0)</f>
        <v>0</v>
      </c>
      <c r="N33">
        <f t="shared" si="0"/>
        <v>0</v>
      </c>
      <c r="O33" cm="1">
        <f t="array" ref="O33">_xlfn.IFS(A33=2012,1,A33=2016,1,A33=2020,1,A33=2014,0,A33=2018,0)</f>
        <v>1</v>
      </c>
    </row>
    <row r="34" spans="1:15" x14ac:dyDescent="0.2">
      <c r="A34">
        <v>2012</v>
      </c>
      <c r="B34" t="s">
        <v>2462</v>
      </c>
      <c r="C34" t="s">
        <v>21</v>
      </c>
      <c r="D34">
        <v>0</v>
      </c>
      <c r="E34">
        <v>5387</v>
      </c>
      <c r="F34">
        <v>0</v>
      </c>
      <c r="G34">
        <v>0</v>
      </c>
      <c r="H34">
        <v>1</v>
      </c>
      <c r="I34">
        <f>SUM(E34:F35)</f>
        <v>13513</v>
      </c>
      <c r="J34">
        <f>E34/$I34</f>
        <v>0.39865314881965513</v>
      </c>
      <c r="K34">
        <f>F34/$I34</f>
        <v>0</v>
      </c>
      <c r="L34">
        <f>ABS((J34+K34)-(J35+K35))</f>
        <v>0.20269370236068968</v>
      </c>
      <c r="M34">
        <f>IF(L34&lt;0.05,1,0)</f>
        <v>0</v>
      </c>
      <c r="N34">
        <f t="shared" si="0"/>
        <v>0</v>
      </c>
      <c r="O34" cm="1">
        <f t="array" ref="O34">_xlfn.IFS(A34=2012,1,A34=2016,1,A34=2020,1,A34=2014,0,A34=2018,0)</f>
        <v>1</v>
      </c>
    </row>
    <row r="35" spans="1:15" x14ac:dyDescent="0.2">
      <c r="A35">
        <v>2012</v>
      </c>
      <c r="B35" t="s">
        <v>2462</v>
      </c>
      <c r="C35" t="s">
        <v>1519</v>
      </c>
      <c r="D35">
        <v>1</v>
      </c>
      <c r="E35">
        <v>7559</v>
      </c>
      <c r="F35">
        <v>567</v>
      </c>
      <c r="G35">
        <v>0</v>
      </c>
      <c r="H35">
        <v>0</v>
      </c>
      <c r="I35">
        <f>SUM(E34:F35)</f>
        <v>13513</v>
      </c>
      <c r="J35">
        <f>E35/$I34</f>
        <v>0.55938725671575518</v>
      </c>
      <c r="K35">
        <f>F35/$I34</f>
        <v>4.1959594464589654E-2</v>
      </c>
      <c r="L35">
        <f>ABS((J34+K34)-(J35+K35))</f>
        <v>0.20269370236068968</v>
      </c>
      <c r="M35">
        <f>IF(L34&lt;0.05,1,0)</f>
        <v>0</v>
      </c>
      <c r="N35">
        <f t="shared" si="0"/>
        <v>1</v>
      </c>
      <c r="O35" cm="1">
        <f t="array" ref="O35">_xlfn.IFS(A35=2012,1,A35=2016,1,A35=2020,1,A35=2014,0,A35=2018,0)</f>
        <v>1</v>
      </c>
    </row>
    <row r="36" spans="1:15" x14ac:dyDescent="0.2">
      <c r="A36">
        <v>2012</v>
      </c>
      <c r="B36" t="s">
        <v>2463</v>
      </c>
      <c r="C36" t="s">
        <v>1520</v>
      </c>
      <c r="D36">
        <v>0</v>
      </c>
      <c r="E36">
        <v>5035</v>
      </c>
      <c r="F36">
        <v>288</v>
      </c>
      <c r="G36">
        <v>0</v>
      </c>
      <c r="H36">
        <v>1</v>
      </c>
      <c r="I36">
        <f>SUM(E36:F37)</f>
        <v>11579</v>
      </c>
      <c r="J36">
        <f>E36/$I36</f>
        <v>0.43483893255030659</v>
      </c>
      <c r="K36">
        <f>F36/$I36</f>
        <v>2.4872614215389929E-2</v>
      </c>
      <c r="L36">
        <f>ABS((J36+K36)-(J37+K37))</f>
        <v>8.057690646860699E-2</v>
      </c>
      <c r="M36">
        <f>IF(L36&lt;0.05,1,0)</f>
        <v>0</v>
      </c>
      <c r="N36">
        <f t="shared" si="0"/>
        <v>1</v>
      </c>
      <c r="O36" cm="1">
        <f t="array" ref="O36">_xlfn.IFS(A36=2012,1,A36=2016,1,A36=2020,1,A36=2014,0,A36=2018,0)</f>
        <v>1</v>
      </c>
    </row>
    <row r="37" spans="1:15" x14ac:dyDescent="0.2">
      <c r="A37">
        <v>2012</v>
      </c>
      <c r="B37" t="s">
        <v>2463</v>
      </c>
      <c r="C37" t="s">
        <v>1521</v>
      </c>
      <c r="D37">
        <v>1</v>
      </c>
      <c r="E37">
        <v>6256</v>
      </c>
      <c r="F37">
        <v>0</v>
      </c>
      <c r="G37">
        <v>0</v>
      </c>
      <c r="H37">
        <v>0</v>
      </c>
      <c r="I37">
        <f>SUM(E36:F37)</f>
        <v>11579</v>
      </c>
      <c r="J37">
        <f>E37/$I36</f>
        <v>0.54028845323430352</v>
      </c>
      <c r="K37">
        <f>F37/$I36</f>
        <v>0</v>
      </c>
      <c r="L37">
        <f>ABS((J36+K36)-(J37+K37))</f>
        <v>8.057690646860699E-2</v>
      </c>
      <c r="M37">
        <f>IF(L36&lt;0.05,1,0)</f>
        <v>0</v>
      </c>
      <c r="N37">
        <f t="shared" si="0"/>
        <v>0</v>
      </c>
      <c r="O37" cm="1">
        <f t="array" ref="O37">_xlfn.IFS(A37=2012,1,A37=2016,1,A37=2020,1,A37=2014,0,A37=2018,0)</f>
        <v>1</v>
      </c>
    </row>
    <row r="38" spans="1:15" x14ac:dyDescent="0.2">
      <c r="A38">
        <v>2012</v>
      </c>
      <c r="B38" t="s">
        <v>2464</v>
      </c>
      <c r="C38" t="s">
        <v>1526</v>
      </c>
      <c r="D38">
        <v>1</v>
      </c>
      <c r="E38">
        <v>5853</v>
      </c>
      <c r="F38">
        <v>473</v>
      </c>
      <c r="G38">
        <v>0</v>
      </c>
      <c r="H38">
        <v>1</v>
      </c>
      <c r="I38">
        <f>SUM(E38:F39)</f>
        <v>11533</v>
      </c>
      <c r="J38">
        <f>E38/$I38</f>
        <v>0.50750021676927082</v>
      </c>
      <c r="K38">
        <f>F38/$I38</f>
        <v>4.1012746033122348E-2</v>
      </c>
      <c r="L38">
        <f>ABS((J38+K38)-(J39+K39))</f>
        <v>9.7025925604786289E-2</v>
      </c>
      <c r="M38">
        <f>IF(L38&lt;0.05,1,0)</f>
        <v>0</v>
      </c>
      <c r="N38">
        <f t="shared" si="0"/>
        <v>1</v>
      </c>
      <c r="O38" cm="1">
        <f t="array" ref="O38">_xlfn.IFS(A38=2012,1,A38=2016,1,A38=2020,1,A38=2014,0,A38=2018,0)</f>
        <v>1</v>
      </c>
    </row>
    <row r="39" spans="1:15" x14ac:dyDescent="0.2">
      <c r="A39">
        <v>2012</v>
      </c>
      <c r="B39" t="s">
        <v>2464</v>
      </c>
      <c r="C39" t="s">
        <v>1527</v>
      </c>
      <c r="D39">
        <v>0</v>
      </c>
      <c r="E39">
        <v>5207</v>
      </c>
      <c r="F39">
        <v>0</v>
      </c>
      <c r="G39">
        <v>0</v>
      </c>
      <c r="H39">
        <v>0</v>
      </c>
      <c r="I39">
        <f>SUM(E38:F39)</f>
        <v>11533</v>
      </c>
      <c r="J39">
        <f>E39/$I38</f>
        <v>0.45148703719760686</v>
      </c>
      <c r="K39">
        <f>F39/$I38</f>
        <v>0</v>
      </c>
      <c r="L39">
        <f>ABS((J38+K38)-(J39+K39))</f>
        <v>9.7025925604786289E-2</v>
      </c>
      <c r="M39">
        <f>IF(L38&lt;0.05,1,0)</f>
        <v>0</v>
      </c>
      <c r="N39">
        <f t="shared" si="0"/>
        <v>0</v>
      </c>
      <c r="O39" cm="1">
        <f t="array" ref="O39">_xlfn.IFS(A39=2012,1,A39=2016,1,A39=2020,1,A39=2014,0,A39=2018,0)</f>
        <v>1</v>
      </c>
    </row>
    <row r="40" spans="1:15" x14ac:dyDescent="0.2">
      <c r="A40">
        <v>2012</v>
      </c>
      <c r="B40" t="s">
        <v>2465</v>
      </c>
      <c r="C40" t="s">
        <v>256</v>
      </c>
      <c r="D40">
        <v>1</v>
      </c>
      <c r="E40">
        <v>7090</v>
      </c>
      <c r="F40">
        <v>0</v>
      </c>
      <c r="G40">
        <v>0</v>
      </c>
      <c r="H40">
        <v>1</v>
      </c>
      <c r="I40">
        <f>SUM(E40:F41)</f>
        <v>12445</v>
      </c>
      <c r="J40">
        <f>E40/$I40</f>
        <v>0.56970670952189639</v>
      </c>
      <c r="K40">
        <f>F40/$I40</f>
        <v>0</v>
      </c>
      <c r="L40">
        <f>ABS((J40+K40)-(J41+K41))</f>
        <v>0.13941341904379273</v>
      </c>
      <c r="M40">
        <f>IF(L40&lt;0.05,1,0)</f>
        <v>0</v>
      </c>
      <c r="N40">
        <f t="shared" si="0"/>
        <v>0</v>
      </c>
      <c r="O40" cm="1">
        <f t="array" ref="O40">_xlfn.IFS(A40=2012,1,A40=2016,1,A40=2020,1,A40=2014,0,A40=2018,0)</f>
        <v>1</v>
      </c>
    </row>
    <row r="41" spans="1:15" x14ac:dyDescent="0.2">
      <c r="A41">
        <v>2012</v>
      </c>
      <c r="B41" t="s">
        <v>2465</v>
      </c>
      <c r="C41" t="s">
        <v>1528</v>
      </c>
      <c r="D41">
        <v>0</v>
      </c>
      <c r="E41">
        <v>4883</v>
      </c>
      <c r="F41">
        <v>472</v>
      </c>
      <c r="G41">
        <v>0</v>
      </c>
      <c r="H41">
        <v>0</v>
      </c>
      <c r="I41">
        <f>SUM(E40:F41)</f>
        <v>12445</v>
      </c>
      <c r="J41">
        <f>E41/$I40</f>
        <v>0.39236641221374047</v>
      </c>
      <c r="K41">
        <f>F41/$I40</f>
        <v>3.7926878264363195E-2</v>
      </c>
      <c r="L41">
        <f>ABS((J40+K40)-(J41+K41))</f>
        <v>0.13941341904379273</v>
      </c>
      <c r="M41">
        <f>IF(L40&lt;0.05,1,0)</f>
        <v>0</v>
      </c>
      <c r="N41">
        <f t="shared" si="0"/>
        <v>1</v>
      </c>
      <c r="O41" cm="1">
        <f t="array" ref="O41">_xlfn.IFS(A41=2012,1,A41=2016,1,A41=2020,1,A41=2014,0,A41=2018,0)</f>
        <v>1</v>
      </c>
    </row>
    <row r="42" spans="1:15" x14ac:dyDescent="0.2">
      <c r="A42">
        <v>2012</v>
      </c>
      <c r="B42" t="s">
        <v>2466</v>
      </c>
      <c r="C42" t="s">
        <v>1461</v>
      </c>
      <c r="D42">
        <v>1</v>
      </c>
      <c r="E42">
        <v>6761</v>
      </c>
      <c r="F42">
        <v>0</v>
      </c>
      <c r="G42">
        <v>1</v>
      </c>
      <c r="H42">
        <v>1</v>
      </c>
      <c r="I42">
        <f>SUM(E42:F43)</f>
        <v>11144</v>
      </c>
      <c r="J42">
        <f>E42/$I42</f>
        <v>0.6066941852117731</v>
      </c>
      <c r="K42">
        <f>F42/$I42</f>
        <v>0</v>
      </c>
      <c r="L42">
        <f>ABS((J42+K42)-(J43+K43))</f>
        <v>0.2133883704235463</v>
      </c>
      <c r="M42">
        <f>IF(L42&lt;0.05,1,0)</f>
        <v>0</v>
      </c>
      <c r="N42">
        <f t="shared" si="0"/>
        <v>0</v>
      </c>
      <c r="O42" cm="1">
        <f t="array" ref="O42">_xlfn.IFS(A42=2012,1,A42=2016,1,A42=2020,1,A42=2014,0,A42=2018,0)</f>
        <v>1</v>
      </c>
    </row>
    <row r="43" spans="1:15" x14ac:dyDescent="0.2">
      <c r="A43">
        <v>2012</v>
      </c>
      <c r="B43" t="s">
        <v>2466</v>
      </c>
      <c r="C43" t="s">
        <v>1530</v>
      </c>
      <c r="D43">
        <v>0</v>
      </c>
      <c r="E43">
        <v>4042</v>
      </c>
      <c r="F43">
        <v>341</v>
      </c>
      <c r="G43">
        <v>0</v>
      </c>
      <c r="H43">
        <v>0</v>
      </c>
      <c r="I43">
        <f>SUM(E42:F43)</f>
        <v>11144</v>
      </c>
      <c r="J43">
        <f>E43/$I42</f>
        <v>0.36270638908829861</v>
      </c>
      <c r="K43">
        <f>F43/$I42</f>
        <v>3.0599425699928212E-2</v>
      </c>
      <c r="L43">
        <f>ABS((J42+K42)-(J43+K43))</f>
        <v>0.2133883704235463</v>
      </c>
      <c r="M43">
        <f>IF(L42&lt;0.05,1,0)</f>
        <v>0</v>
      </c>
      <c r="N43">
        <f t="shared" si="0"/>
        <v>1</v>
      </c>
      <c r="O43" cm="1">
        <f t="array" ref="O43">_xlfn.IFS(A43=2012,1,A43=2016,1,A43=2020,1,A43=2014,0,A43=2018,0)</f>
        <v>1</v>
      </c>
    </row>
    <row r="44" spans="1:15" x14ac:dyDescent="0.2">
      <c r="A44">
        <v>2012</v>
      </c>
      <c r="B44" t="s">
        <v>2467</v>
      </c>
      <c r="C44" t="s">
        <v>1536</v>
      </c>
      <c r="D44">
        <v>1</v>
      </c>
      <c r="E44">
        <v>4439</v>
      </c>
      <c r="F44">
        <v>246</v>
      </c>
      <c r="G44">
        <v>0</v>
      </c>
      <c r="H44">
        <v>1</v>
      </c>
      <c r="I44">
        <f>SUM(E44:F45)</f>
        <v>9073</v>
      </c>
      <c r="J44">
        <f>E44/$I44</f>
        <v>0.48925383004518902</v>
      </c>
      <c r="K44">
        <f>F44/$I44</f>
        <v>2.7113413424446158E-2</v>
      </c>
      <c r="L44">
        <f>ABS((J44+K44)-(J45+K45))</f>
        <v>3.273448693927028E-2</v>
      </c>
      <c r="M44">
        <f>IF(L44&lt;0.05,1,0)</f>
        <v>1</v>
      </c>
      <c r="N44">
        <f t="shared" si="0"/>
        <v>1</v>
      </c>
      <c r="O44" cm="1">
        <f t="array" ref="O44">_xlfn.IFS(A44=2012,1,A44=2016,1,A44=2020,1,A44=2014,0,A44=2018,0)</f>
        <v>1</v>
      </c>
    </row>
    <row r="45" spans="1:15" x14ac:dyDescent="0.2">
      <c r="A45">
        <v>2012</v>
      </c>
      <c r="B45" t="s">
        <v>2467</v>
      </c>
      <c r="C45" t="s">
        <v>1537</v>
      </c>
      <c r="D45">
        <v>0</v>
      </c>
      <c r="E45">
        <v>4065</v>
      </c>
      <c r="F45">
        <v>323</v>
      </c>
      <c r="G45">
        <v>0</v>
      </c>
      <c r="H45">
        <v>0</v>
      </c>
      <c r="I45">
        <f>SUM(E44:F45)</f>
        <v>9073</v>
      </c>
      <c r="J45">
        <f>E45/$I44</f>
        <v>0.44803262426981155</v>
      </c>
      <c r="K45">
        <f>F45/$I44</f>
        <v>3.5600132260553287E-2</v>
      </c>
      <c r="L45">
        <f>ABS((J44+K44)-(J45+K45))</f>
        <v>3.273448693927028E-2</v>
      </c>
      <c r="M45">
        <f>IF(L44&lt;0.05,1,0)</f>
        <v>1</v>
      </c>
      <c r="N45">
        <f t="shared" si="0"/>
        <v>1</v>
      </c>
      <c r="O45" cm="1">
        <f t="array" ref="O45">_xlfn.IFS(A45=2012,1,A45=2016,1,A45=2020,1,A45=2014,0,A45=2018,0)</f>
        <v>1</v>
      </c>
    </row>
    <row r="46" spans="1:15" x14ac:dyDescent="0.2">
      <c r="A46">
        <v>2012</v>
      </c>
      <c r="B46" t="s">
        <v>2468</v>
      </c>
      <c r="C46" t="s">
        <v>1541</v>
      </c>
      <c r="D46">
        <v>1</v>
      </c>
      <c r="E46">
        <v>5492</v>
      </c>
      <c r="F46">
        <v>590</v>
      </c>
      <c r="G46">
        <v>1</v>
      </c>
      <c r="H46">
        <v>1</v>
      </c>
      <c r="I46">
        <f>SUM(E46:F47)</f>
        <v>8987</v>
      </c>
      <c r="J46">
        <f>E46/$I46</f>
        <v>0.61110492934238347</v>
      </c>
      <c r="K46">
        <f>F46/$I46</f>
        <v>6.565038388783799E-2</v>
      </c>
      <c r="L46">
        <f>ABS((J46+K46)-(J47+K47))</f>
        <v>0.35351062646044284</v>
      </c>
      <c r="M46">
        <f>IF(L46&lt;0.05,1,0)</f>
        <v>0</v>
      </c>
      <c r="N46">
        <f t="shared" si="0"/>
        <v>1</v>
      </c>
      <c r="O46" cm="1">
        <f t="array" ref="O46">_xlfn.IFS(A46=2012,1,A46=2016,1,A46=2020,1,A46=2014,0,A46=2018,0)</f>
        <v>1</v>
      </c>
    </row>
    <row r="47" spans="1:15" x14ac:dyDescent="0.2">
      <c r="A47">
        <v>2012</v>
      </c>
      <c r="B47" t="s">
        <v>2468</v>
      </c>
      <c r="C47" t="s">
        <v>1542</v>
      </c>
      <c r="D47">
        <v>0</v>
      </c>
      <c r="E47">
        <v>2905</v>
      </c>
      <c r="F47">
        <v>0</v>
      </c>
      <c r="G47">
        <v>0</v>
      </c>
      <c r="H47">
        <v>0</v>
      </c>
      <c r="I47">
        <f>SUM(E46:F47)</f>
        <v>8987</v>
      </c>
      <c r="J47">
        <f>E47/$I46</f>
        <v>0.32324468676977858</v>
      </c>
      <c r="K47">
        <f>F47/$I46</f>
        <v>0</v>
      </c>
      <c r="L47">
        <f>ABS((J46+K46)-(J47+K47))</f>
        <v>0.35351062646044284</v>
      </c>
      <c r="M47">
        <f>IF(L46&lt;0.05,1,0)</f>
        <v>0</v>
      </c>
      <c r="N47">
        <f t="shared" si="0"/>
        <v>0</v>
      </c>
      <c r="O47" cm="1">
        <f t="array" ref="O47">_xlfn.IFS(A47=2012,1,A47=2016,1,A47=2020,1,A47=2014,0,A47=2018,0)</f>
        <v>1</v>
      </c>
    </row>
    <row r="48" spans="1:15" x14ac:dyDescent="0.2">
      <c r="A48">
        <v>2012</v>
      </c>
      <c r="B48" t="s">
        <v>2469</v>
      </c>
      <c r="C48" t="s">
        <v>1547</v>
      </c>
      <c r="D48">
        <v>1</v>
      </c>
      <c r="E48">
        <v>6057</v>
      </c>
      <c r="F48">
        <v>550</v>
      </c>
      <c r="G48">
        <v>1</v>
      </c>
      <c r="H48">
        <v>1</v>
      </c>
      <c r="I48">
        <f>SUM(E48:F49)</f>
        <v>10899</v>
      </c>
      <c r="J48">
        <f>E48/$I48</f>
        <v>0.55573905862923201</v>
      </c>
      <c r="K48">
        <f>F48/$I48</f>
        <v>5.0463345261033125E-2</v>
      </c>
      <c r="L48">
        <f>ABS((J48+K48)-(J49+K49))</f>
        <v>0.21240480778053028</v>
      </c>
      <c r="M48">
        <f>IF(L48&lt;0.05,1,0)</f>
        <v>0</v>
      </c>
      <c r="N48">
        <f t="shared" si="0"/>
        <v>1</v>
      </c>
      <c r="O48" cm="1">
        <f t="array" ref="O48">_xlfn.IFS(A48=2012,1,A48=2016,1,A48=2020,1,A48=2014,0,A48=2018,0)</f>
        <v>1</v>
      </c>
    </row>
    <row r="49" spans="1:15" x14ac:dyDescent="0.2">
      <c r="A49">
        <v>2012</v>
      </c>
      <c r="B49" t="s">
        <v>2469</v>
      </c>
      <c r="C49" t="s">
        <v>1548</v>
      </c>
      <c r="D49">
        <v>0</v>
      </c>
      <c r="E49">
        <v>4292</v>
      </c>
      <c r="F49">
        <v>0</v>
      </c>
      <c r="G49">
        <v>0</v>
      </c>
      <c r="H49">
        <v>0</v>
      </c>
      <c r="I49">
        <f>SUM(E48:F49)</f>
        <v>10899</v>
      </c>
      <c r="J49">
        <f>E49/$I48</f>
        <v>0.39379759610973486</v>
      </c>
      <c r="K49">
        <f>F49/$I48</f>
        <v>0</v>
      </c>
      <c r="L49">
        <f>ABS((J48+K48)-(J49+K49))</f>
        <v>0.21240480778053028</v>
      </c>
      <c r="M49">
        <f>IF(L48&lt;0.05,1,0)</f>
        <v>0</v>
      </c>
      <c r="N49">
        <f t="shared" si="0"/>
        <v>0</v>
      </c>
      <c r="O49" cm="1">
        <f t="array" ref="O49">_xlfn.IFS(A49=2012,1,A49=2016,1,A49=2020,1,A49=2014,0,A49=2018,0)</f>
        <v>1</v>
      </c>
    </row>
    <row r="50" spans="1:15" x14ac:dyDescent="0.2">
      <c r="A50">
        <v>2012</v>
      </c>
      <c r="B50" t="s">
        <v>2470</v>
      </c>
      <c r="C50" t="s">
        <v>100</v>
      </c>
      <c r="D50">
        <v>1</v>
      </c>
      <c r="E50">
        <v>4837</v>
      </c>
      <c r="F50">
        <v>409</v>
      </c>
      <c r="G50">
        <v>1</v>
      </c>
      <c r="H50">
        <v>1</v>
      </c>
      <c r="I50">
        <f>SUM(E50:F51)</f>
        <v>6708</v>
      </c>
      <c r="J50">
        <f>E50/$I50</f>
        <v>0.72107930828861067</v>
      </c>
      <c r="K50">
        <f>F50/$I50</f>
        <v>6.0971973762671439E-2</v>
      </c>
      <c r="L50">
        <f>ABS((J50+K50)-(J51+K51))</f>
        <v>0.56410256410256421</v>
      </c>
      <c r="M50">
        <f>IF(L50&lt;0.05,1,0)</f>
        <v>0</v>
      </c>
      <c r="N50">
        <f t="shared" si="0"/>
        <v>1</v>
      </c>
      <c r="O50" cm="1">
        <f t="array" ref="O50">_xlfn.IFS(A50=2012,1,A50=2016,1,A50=2020,1,A50=2014,0,A50=2018,0)</f>
        <v>1</v>
      </c>
    </row>
    <row r="51" spans="1:15" x14ac:dyDescent="0.2">
      <c r="A51">
        <v>2012</v>
      </c>
      <c r="B51" t="s">
        <v>2470</v>
      </c>
      <c r="C51" t="s">
        <v>1549</v>
      </c>
      <c r="D51">
        <v>0</v>
      </c>
      <c r="E51">
        <v>1462</v>
      </c>
      <c r="F51">
        <v>0</v>
      </c>
      <c r="G51">
        <v>0</v>
      </c>
      <c r="H51">
        <v>0</v>
      </c>
      <c r="I51">
        <f>SUM(E50:F51)</f>
        <v>6708</v>
      </c>
      <c r="J51">
        <f>E51/$I50</f>
        <v>0.21794871794871795</v>
      </c>
      <c r="K51">
        <f>F51/$I50</f>
        <v>0</v>
      </c>
      <c r="L51">
        <f>ABS((J50+K50)-(J51+K51))</f>
        <v>0.56410256410256421</v>
      </c>
      <c r="M51">
        <f>IF(L50&lt;0.05,1,0)</f>
        <v>0</v>
      </c>
      <c r="N51">
        <f t="shared" si="0"/>
        <v>0</v>
      </c>
      <c r="O51" cm="1">
        <f t="array" ref="O51">_xlfn.IFS(A51=2012,1,A51=2016,1,A51=2020,1,A51=2014,0,A51=2018,0)</f>
        <v>1</v>
      </c>
    </row>
    <row r="52" spans="1:15" x14ac:dyDescent="0.2">
      <c r="A52">
        <v>2012</v>
      </c>
      <c r="B52" t="s">
        <v>2471</v>
      </c>
      <c r="C52" t="s">
        <v>1551</v>
      </c>
      <c r="D52">
        <v>0</v>
      </c>
      <c r="E52">
        <v>2945</v>
      </c>
      <c r="F52">
        <v>226</v>
      </c>
      <c r="G52">
        <v>0</v>
      </c>
      <c r="H52">
        <v>1</v>
      </c>
      <c r="I52">
        <f>SUM(E52:F53)</f>
        <v>10043</v>
      </c>
      <c r="J52">
        <f>E52/$I52</f>
        <v>0.29323907199044108</v>
      </c>
      <c r="K52">
        <f>F52/$I52</f>
        <v>2.2503236084835208E-2</v>
      </c>
      <c r="L52">
        <f>ABS((J52+K52)-(J53+K53))</f>
        <v>0.36851538384944743</v>
      </c>
      <c r="M52">
        <f>IF(L52&lt;0.05,1,0)</f>
        <v>0</v>
      </c>
      <c r="N52">
        <f t="shared" si="0"/>
        <v>1</v>
      </c>
      <c r="O52" cm="1">
        <f t="array" ref="O52">_xlfn.IFS(A52=2012,1,A52=2016,1,A52=2020,1,A52=2014,0,A52=2018,0)</f>
        <v>1</v>
      </c>
    </row>
    <row r="53" spans="1:15" x14ac:dyDescent="0.2">
      <c r="A53">
        <v>2012</v>
      </c>
      <c r="B53" t="s">
        <v>2471</v>
      </c>
      <c r="C53" t="s">
        <v>1552</v>
      </c>
      <c r="D53">
        <v>1</v>
      </c>
      <c r="E53">
        <v>6872</v>
      </c>
      <c r="F53">
        <v>0</v>
      </c>
      <c r="G53">
        <v>1</v>
      </c>
      <c r="H53">
        <v>0</v>
      </c>
      <c r="I53">
        <f>SUM(E52:F53)</f>
        <v>10043</v>
      </c>
      <c r="J53">
        <f>E53/$I52</f>
        <v>0.68425769192472374</v>
      </c>
      <c r="K53">
        <f>F53/$I52</f>
        <v>0</v>
      </c>
      <c r="L53">
        <f>ABS((J52+K52)-(J53+K53))</f>
        <v>0.36851538384944743</v>
      </c>
      <c r="M53">
        <f>IF(L52&lt;0.05,1,0)</f>
        <v>0</v>
      </c>
      <c r="N53">
        <f t="shared" si="0"/>
        <v>0</v>
      </c>
      <c r="O53" cm="1">
        <f t="array" ref="O53">_xlfn.IFS(A53=2012,1,A53=2016,1,A53=2020,1,A53=2014,0,A53=2018,0)</f>
        <v>1</v>
      </c>
    </row>
    <row r="54" spans="1:15" x14ac:dyDescent="0.2">
      <c r="A54">
        <v>2012</v>
      </c>
      <c r="B54" t="s">
        <v>2472</v>
      </c>
      <c r="C54" t="s">
        <v>1560</v>
      </c>
      <c r="D54">
        <v>0</v>
      </c>
      <c r="E54">
        <v>4791</v>
      </c>
      <c r="F54">
        <v>244</v>
      </c>
      <c r="G54">
        <v>0</v>
      </c>
      <c r="H54">
        <v>1</v>
      </c>
      <c r="I54">
        <f>SUM(E54:F55)</f>
        <v>10665</v>
      </c>
      <c r="J54">
        <f>E54/$I54</f>
        <v>0.44922644163150494</v>
      </c>
      <c r="K54">
        <f>F54/$I54</f>
        <v>2.2878574777308956E-2</v>
      </c>
      <c r="L54">
        <f>ABS((J54+K54)-(J55+K55))</f>
        <v>5.5789967182372224E-2</v>
      </c>
      <c r="M54">
        <f>IF(L54&lt;0.05,1,0)</f>
        <v>0</v>
      </c>
      <c r="N54">
        <f t="shared" si="0"/>
        <v>1</v>
      </c>
      <c r="O54" cm="1">
        <f t="array" ref="O54">_xlfn.IFS(A54=2012,1,A54=2016,1,A54=2020,1,A54=2014,0,A54=2018,0)</f>
        <v>1</v>
      </c>
    </row>
    <row r="55" spans="1:15" x14ac:dyDescent="0.2">
      <c r="A55">
        <v>2012</v>
      </c>
      <c r="B55" t="s">
        <v>2472</v>
      </c>
      <c r="C55" t="s">
        <v>166</v>
      </c>
      <c r="D55">
        <v>1</v>
      </c>
      <c r="E55">
        <v>5349</v>
      </c>
      <c r="F55">
        <v>281</v>
      </c>
      <c r="G55">
        <v>0</v>
      </c>
      <c r="H55">
        <v>0</v>
      </c>
      <c r="I55">
        <f>SUM(E54:F55)</f>
        <v>10665</v>
      </c>
      <c r="J55">
        <f>E55/$I54</f>
        <v>0.50154711673699015</v>
      </c>
      <c r="K55">
        <f>F55/$I54</f>
        <v>2.6347866854195968E-2</v>
      </c>
      <c r="L55">
        <f>ABS((J54+K54)-(J55+K55))</f>
        <v>5.5789967182372224E-2</v>
      </c>
      <c r="M55">
        <f>IF(L54&lt;0.05,1,0)</f>
        <v>0</v>
      </c>
      <c r="N55">
        <f t="shared" si="0"/>
        <v>1</v>
      </c>
      <c r="O55" cm="1">
        <f t="array" ref="O55">_xlfn.IFS(A55=2012,1,A55=2016,1,A55=2020,1,A55=2014,0,A55=2018,0)</f>
        <v>1</v>
      </c>
    </row>
    <row r="56" spans="1:15" x14ac:dyDescent="0.2">
      <c r="A56">
        <v>2012</v>
      </c>
      <c r="B56" t="s">
        <v>2473</v>
      </c>
      <c r="C56" t="s">
        <v>1561</v>
      </c>
      <c r="D56">
        <v>1</v>
      </c>
      <c r="E56">
        <v>5190</v>
      </c>
      <c r="F56">
        <v>382</v>
      </c>
      <c r="G56">
        <v>0</v>
      </c>
      <c r="H56">
        <v>1</v>
      </c>
      <c r="I56">
        <f>SUM(E56:F57)</f>
        <v>8817</v>
      </c>
      <c r="J56">
        <f>E56/$I56</f>
        <v>0.58863559033684931</v>
      </c>
      <c r="K56">
        <f>F56/$I56</f>
        <v>4.3325394124985823E-2</v>
      </c>
      <c r="L56">
        <f>ABS((J56+K56)-(J57+K57))</f>
        <v>0.2639219689236702</v>
      </c>
      <c r="M56">
        <f>IF(L56&lt;0.05,1,0)</f>
        <v>0</v>
      </c>
      <c r="N56">
        <f t="shared" si="0"/>
        <v>1</v>
      </c>
      <c r="O56" cm="1">
        <f t="array" ref="O56">_xlfn.IFS(A56=2012,1,A56=2016,1,A56=2020,1,A56=2014,0,A56=2018,0)</f>
        <v>1</v>
      </c>
    </row>
    <row r="57" spans="1:15" x14ac:dyDescent="0.2">
      <c r="A57">
        <v>2012</v>
      </c>
      <c r="B57" t="s">
        <v>2473</v>
      </c>
      <c r="C57" t="s">
        <v>1562</v>
      </c>
      <c r="D57">
        <v>0</v>
      </c>
      <c r="E57">
        <v>2984</v>
      </c>
      <c r="F57">
        <v>261</v>
      </c>
      <c r="G57">
        <v>0</v>
      </c>
      <c r="H57">
        <v>0</v>
      </c>
      <c r="I57">
        <f>SUM(E56:F57)</f>
        <v>8817</v>
      </c>
      <c r="J57">
        <f>E57/$I56</f>
        <v>0.33843711012816152</v>
      </c>
      <c r="K57">
        <f>F57/$I56</f>
        <v>2.9601905410003404E-2</v>
      </c>
      <c r="L57">
        <f>ABS((J56+K56)-(J57+K57))</f>
        <v>0.2639219689236702</v>
      </c>
      <c r="M57">
        <f>IF(L56&lt;0.05,1,0)</f>
        <v>0</v>
      </c>
      <c r="N57">
        <f t="shared" si="0"/>
        <v>1</v>
      </c>
      <c r="O57" cm="1">
        <f t="array" ref="O57">_xlfn.IFS(A57=2012,1,A57=2016,1,A57=2020,1,A57=2014,0,A57=2018,0)</f>
        <v>1</v>
      </c>
    </row>
    <row r="58" spans="1:15" x14ac:dyDescent="0.2">
      <c r="A58">
        <v>2012</v>
      </c>
      <c r="B58" t="s">
        <v>2474</v>
      </c>
      <c r="C58" t="s">
        <v>1563</v>
      </c>
      <c r="D58">
        <v>1</v>
      </c>
      <c r="E58">
        <v>5043</v>
      </c>
      <c r="F58">
        <v>365</v>
      </c>
      <c r="G58">
        <v>0</v>
      </c>
      <c r="H58">
        <v>1</v>
      </c>
      <c r="I58">
        <f>SUM(E58:F59)</f>
        <v>9395</v>
      </c>
      <c r="J58">
        <f>E58/$I58</f>
        <v>0.53677488025545506</v>
      </c>
      <c r="K58">
        <f>F58/$I58</f>
        <v>3.8850452368281004E-2</v>
      </c>
      <c r="L58">
        <f>ABS((J58+K58)-(J59+K59))</f>
        <v>0.15125066524747205</v>
      </c>
      <c r="M58">
        <f>IF(L58&lt;0.05,1,0)</f>
        <v>0</v>
      </c>
      <c r="N58">
        <f t="shared" si="0"/>
        <v>1</v>
      </c>
      <c r="O58" cm="1">
        <f t="array" ref="O58">_xlfn.IFS(A58=2012,1,A58=2016,1,A58=2020,1,A58=2014,0,A58=2018,0)</f>
        <v>1</v>
      </c>
    </row>
    <row r="59" spans="1:15" x14ac:dyDescent="0.2">
      <c r="A59">
        <v>2012</v>
      </c>
      <c r="B59" t="s">
        <v>2474</v>
      </c>
      <c r="C59" t="s">
        <v>1564</v>
      </c>
      <c r="D59">
        <v>0</v>
      </c>
      <c r="E59">
        <v>3733</v>
      </c>
      <c r="F59">
        <v>254</v>
      </c>
      <c r="G59">
        <v>0</v>
      </c>
      <c r="H59">
        <v>0</v>
      </c>
      <c r="I59">
        <f>SUM(E58:F59)</f>
        <v>9395</v>
      </c>
      <c r="J59">
        <f>E59/$I58</f>
        <v>0.39733901011176159</v>
      </c>
      <c r="K59">
        <f>F59/$I58</f>
        <v>2.7035657264502393E-2</v>
      </c>
      <c r="L59">
        <f>ABS((J58+K58)-(J59+K59))</f>
        <v>0.15125066524747205</v>
      </c>
      <c r="M59">
        <f>IF(L58&lt;0.05,1,0)</f>
        <v>0</v>
      </c>
      <c r="N59">
        <f t="shared" si="0"/>
        <v>1</v>
      </c>
      <c r="O59" cm="1">
        <f t="array" ref="O59">_xlfn.IFS(A59=2012,1,A59=2016,1,A59=2020,1,A59=2014,0,A59=2018,0)</f>
        <v>1</v>
      </c>
    </row>
    <row r="60" spans="1:15" x14ac:dyDescent="0.2">
      <c r="A60">
        <v>2012</v>
      </c>
      <c r="B60" t="s">
        <v>2475</v>
      </c>
      <c r="C60" t="s">
        <v>1572</v>
      </c>
      <c r="D60">
        <v>1</v>
      </c>
      <c r="E60">
        <v>6670</v>
      </c>
      <c r="F60">
        <v>353</v>
      </c>
      <c r="G60">
        <v>1</v>
      </c>
      <c r="H60">
        <v>1</v>
      </c>
      <c r="I60">
        <f>SUM(E60:F61)</f>
        <v>11396</v>
      </c>
      <c r="J60">
        <f>E60/$I60</f>
        <v>0.58529308529308532</v>
      </c>
      <c r="K60">
        <f>F60/$I60</f>
        <v>3.0975780975780975E-2</v>
      </c>
      <c r="L60">
        <f>ABS((J60+K60)-(J61+K61))</f>
        <v>0.23253773253773263</v>
      </c>
      <c r="M60">
        <f>IF(L60&lt;0.05,1,0)</f>
        <v>0</v>
      </c>
      <c r="N60">
        <f t="shared" si="0"/>
        <v>1</v>
      </c>
      <c r="O60" cm="1">
        <f t="array" ref="O60">_xlfn.IFS(A60=2012,1,A60=2016,1,A60=2020,1,A60=2014,0,A60=2018,0)</f>
        <v>1</v>
      </c>
    </row>
    <row r="61" spans="1:15" x14ac:dyDescent="0.2">
      <c r="A61">
        <v>2012</v>
      </c>
      <c r="B61" t="s">
        <v>2475</v>
      </c>
      <c r="C61" t="s">
        <v>1573</v>
      </c>
      <c r="D61">
        <v>0</v>
      </c>
      <c r="E61">
        <v>4034</v>
      </c>
      <c r="F61">
        <v>339</v>
      </c>
      <c r="G61">
        <v>0</v>
      </c>
      <c r="H61">
        <v>0</v>
      </c>
      <c r="I61">
        <f>SUM(E60:F61)</f>
        <v>11396</v>
      </c>
      <c r="J61">
        <f>E61/$I60</f>
        <v>0.35398385398385396</v>
      </c>
      <c r="K61">
        <f>F61/$I60</f>
        <v>2.9747279747279746E-2</v>
      </c>
      <c r="L61">
        <f>ABS((J60+K60)-(J61+K61))</f>
        <v>0.23253773253773263</v>
      </c>
      <c r="M61">
        <f>IF(L60&lt;0.05,1,0)</f>
        <v>0</v>
      </c>
      <c r="N61">
        <f t="shared" si="0"/>
        <v>1</v>
      </c>
      <c r="O61" cm="1">
        <f t="array" ref="O61">_xlfn.IFS(A61=2012,1,A61=2016,1,A61=2020,1,A61=2014,0,A61=2018,0)</f>
        <v>1</v>
      </c>
    </row>
    <row r="62" spans="1:15" x14ac:dyDescent="0.2">
      <c r="A62">
        <v>2012</v>
      </c>
      <c r="B62" t="s">
        <v>2476</v>
      </c>
      <c r="C62" t="s">
        <v>246</v>
      </c>
      <c r="D62">
        <v>1</v>
      </c>
      <c r="E62">
        <v>3946</v>
      </c>
      <c r="F62">
        <v>624</v>
      </c>
      <c r="G62">
        <v>1</v>
      </c>
      <c r="H62">
        <v>1</v>
      </c>
      <c r="I62">
        <f>SUM(E62:F63)</f>
        <v>7651</v>
      </c>
      <c r="J62">
        <f>E62/$I62</f>
        <v>0.51574957521892562</v>
      </c>
      <c r="K62">
        <f>F62/$I62</f>
        <v>8.1557966278917787E-2</v>
      </c>
      <c r="L62">
        <f>ABS((J62+K62)-(J63+K63))</f>
        <v>0.19461508299568681</v>
      </c>
      <c r="M62">
        <f>IF(L62&lt;0.05,1,0)</f>
        <v>0</v>
      </c>
      <c r="N62">
        <f t="shared" si="0"/>
        <v>1</v>
      </c>
      <c r="O62" cm="1">
        <f t="array" ref="O62">_xlfn.IFS(A62=2012,1,A62=2016,1,A62=2020,1,A62=2014,0,A62=2018,0)</f>
        <v>1</v>
      </c>
    </row>
    <row r="63" spans="1:15" x14ac:dyDescent="0.2">
      <c r="A63">
        <v>2012</v>
      </c>
      <c r="B63" t="s">
        <v>2476</v>
      </c>
      <c r="C63" t="s">
        <v>1574</v>
      </c>
      <c r="D63">
        <v>0</v>
      </c>
      <c r="E63">
        <v>3081</v>
      </c>
      <c r="F63">
        <v>0</v>
      </c>
      <c r="G63">
        <v>0</v>
      </c>
      <c r="H63">
        <v>0</v>
      </c>
      <c r="I63">
        <f>SUM(E62:F63)</f>
        <v>7651</v>
      </c>
      <c r="J63">
        <f>E63/$I62</f>
        <v>0.40269245850215657</v>
      </c>
      <c r="K63">
        <f>F63/$I62</f>
        <v>0</v>
      </c>
      <c r="L63">
        <f>ABS((J62+K62)-(J63+K63))</f>
        <v>0.19461508299568681</v>
      </c>
      <c r="M63">
        <f>IF(L62&lt;0.05,1,0)</f>
        <v>0</v>
      </c>
      <c r="N63">
        <f t="shared" si="0"/>
        <v>0</v>
      </c>
      <c r="O63" cm="1">
        <f t="array" ref="O63">_xlfn.IFS(A63=2012,1,A63=2016,1,A63=2020,1,A63=2014,0,A63=2018,0)</f>
        <v>1</v>
      </c>
    </row>
    <row r="64" spans="1:15" x14ac:dyDescent="0.2">
      <c r="A64">
        <v>2012</v>
      </c>
      <c r="B64" t="s">
        <v>2477</v>
      </c>
      <c r="C64" t="s">
        <v>1578</v>
      </c>
      <c r="D64">
        <v>0</v>
      </c>
      <c r="E64">
        <v>3325</v>
      </c>
      <c r="F64">
        <v>0</v>
      </c>
      <c r="G64">
        <v>0</v>
      </c>
      <c r="H64">
        <v>1</v>
      </c>
      <c r="I64">
        <f>SUM(E64:F65)</f>
        <v>8708</v>
      </c>
      <c r="J64">
        <f>E64/$I64</f>
        <v>0.38183279742765275</v>
      </c>
      <c r="K64">
        <f>F64/$I64</f>
        <v>0</v>
      </c>
      <c r="L64">
        <f>ABS((J64+K64)-(J65+K65))</f>
        <v>0.2363344051446945</v>
      </c>
      <c r="M64">
        <f>IF(L64&lt;0.05,1,0)</f>
        <v>0</v>
      </c>
      <c r="N64">
        <f t="shared" si="0"/>
        <v>0</v>
      </c>
      <c r="O64" cm="1">
        <f t="array" ref="O64">_xlfn.IFS(A64=2012,1,A64=2016,1,A64=2020,1,A64=2014,0,A64=2018,0)</f>
        <v>1</v>
      </c>
    </row>
    <row r="65" spans="1:15" x14ac:dyDescent="0.2">
      <c r="A65">
        <v>2012</v>
      </c>
      <c r="B65" t="s">
        <v>2477</v>
      </c>
      <c r="C65" t="s">
        <v>1579</v>
      </c>
      <c r="D65">
        <v>1</v>
      </c>
      <c r="E65">
        <v>4930</v>
      </c>
      <c r="F65">
        <v>453</v>
      </c>
      <c r="G65">
        <v>0</v>
      </c>
      <c r="H65">
        <v>0</v>
      </c>
      <c r="I65">
        <f>SUM(E64:F65)</f>
        <v>8708</v>
      </c>
      <c r="J65">
        <f>E65/$I64</f>
        <v>0.56614607257694072</v>
      </c>
      <c r="K65">
        <f>F65/$I64</f>
        <v>5.202112999540652E-2</v>
      </c>
      <c r="L65">
        <f>ABS((J64+K64)-(J65+K65))</f>
        <v>0.2363344051446945</v>
      </c>
      <c r="M65">
        <f>IF(L64&lt;0.05,1,0)</f>
        <v>0</v>
      </c>
      <c r="N65">
        <f t="shared" si="0"/>
        <v>1</v>
      </c>
      <c r="O65" cm="1">
        <f t="array" ref="O65">_xlfn.IFS(A65=2012,1,A65=2016,1,A65=2020,1,A65=2014,0,A65=2018,0)</f>
        <v>1</v>
      </c>
    </row>
    <row r="66" spans="1:15" x14ac:dyDescent="0.2">
      <c r="A66">
        <v>2012</v>
      </c>
      <c r="B66" t="s">
        <v>2478</v>
      </c>
      <c r="C66" t="s">
        <v>1582</v>
      </c>
      <c r="D66">
        <v>0</v>
      </c>
      <c r="E66">
        <v>3293</v>
      </c>
      <c r="F66">
        <v>317</v>
      </c>
      <c r="G66">
        <v>0</v>
      </c>
      <c r="H66">
        <v>1</v>
      </c>
      <c r="I66">
        <f>SUM(E66:F67)</f>
        <v>9020</v>
      </c>
      <c r="J66">
        <f>E66/$I66</f>
        <v>0.36507760532150774</v>
      </c>
      <c r="K66">
        <f>F66/$I66</f>
        <v>3.514412416851441E-2</v>
      </c>
      <c r="L66">
        <f>ABS((J66+K66)-(J67+K67))</f>
        <v>0.19955654101995562</v>
      </c>
      <c r="M66">
        <f>IF(L66&lt;0.05,1,0)</f>
        <v>0</v>
      </c>
      <c r="N66">
        <f t="shared" si="0"/>
        <v>1</v>
      </c>
      <c r="O66" cm="1">
        <f t="array" ref="O66">_xlfn.IFS(A66=2012,1,A66=2016,1,A66=2020,1,A66=2014,0,A66=2018,0)</f>
        <v>1</v>
      </c>
    </row>
    <row r="67" spans="1:15" x14ac:dyDescent="0.2">
      <c r="A67">
        <v>2012</v>
      </c>
      <c r="B67" t="s">
        <v>2478</v>
      </c>
      <c r="C67" t="s">
        <v>1583</v>
      </c>
      <c r="D67">
        <v>1</v>
      </c>
      <c r="E67">
        <v>5410</v>
      </c>
      <c r="F67">
        <v>0</v>
      </c>
      <c r="G67">
        <v>1</v>
      </c>
      <c r="H67">
        <v>0</v>
      </c>
      <c r="I67">
        <f>SUM(E66:F67)</f>
        <v>9020</v>
      </c>
      <c r="J67">
        <f>E67/$I66</f>
        <v>0.59977827050997778</v>
      </c>
      <c r="K67">
        <f>F67/$I66</f>
        <v>0</v>
      </c>
      <c r="L67">
        <f>ABS((J66+K66)-(J67+K67))</f>
        <v>0.19955654101995562</v>
      </c>
      <c r="M67">
        <f>IF(L66&lt;0.05,1,0)</f>
        <v>0</v>
      </c>
      <c r="N67">
        <f t="shared" ref="N67:N130" si="1">IF(K67&gt;0,1,0)</f>
        <v>0</v>
      </c>
      <c r="O67" cm="1">
        <f t="array" ref="O67">_xlfn.IFS(A67=2012,1,A67=2016,1,A67=2020,1,A67=2014,0,A67=2018,0)</f>
        <v>1</v>
      </c>
    </row>
    <row r="68" spans="1:15" x14ac:dyDescent="0.2">
      <c r="A68">
        <v>2012</v>
      </c>
      <c r="B68" t="s">
        <v>2479</v>
      </c>
      <c r="C68" t="s">
        <v>438</v>
      </c>
      <c r="D68">
        <v>1</v>
      </c>
      <c r="E68">
        <v>4042</v>
      </c>
      <c r="F68">
        <v>175</v>
      </c>
      <c r="G68">
        <v>1</v>
      </c>
      <c r="H68">
        <v>1</v>
      </c>
      <c r="I68">
        <f>SUM(E68:F69)</f>
        <v>5393</v>
      </c>
      <c r="J68">
        <f>E68/$I68</f>
        <v>0.7494900797329872</v>
      </c>
      <c r="K68">
        <f>F68/$I68</f>
        <v>3.2449471537177824E-2</v>
      </c>
      <c r="L68">
        <f>ABS((J68+K68)-(J69+K69))</f>
        <v>0.56387910254033002</v>
      </c>
      <c r="M68">
        <f>IF(L68&lt;0.05,1,0)</f>
        <v>0</v>
      </c>
      <c r="N68">
        <f t="shared" si="1"/>
        <v>1</v>
      </c>
      <c r="O68" cm="1">
        <f t="array" ref="O68">_xlfn.IFS(A68=2012,1,A68=2016,1,A68=2020,1,A68=2014,0,A68=2018,0)</f>
        <v>1</v>
      </c>
    </row>
    <row r="69" spans="1:15" x14ac:dyDescent="0.2">
      <c r="A69">
        <v>2012</v>
      </c>
      <c r="B69" t="s">
        <v>2479</v>
      </c>
      <c r="C69" t="s">
        <v>1585</v>
      </c>
      <c r="D69">
        <v>0</v>
      </c>
      <c r="E69">
        <v>1028</v>
      </c>
      <c r="F69">
        <v>148</v>
      </c>
      <c r="G69">
        <v>0</v>
      </c>
      <c r="H69">
        <v>0</v>
      </c>
      <c r="I69">
        <f>SUM(E68:F69)</f>
        <v>5393</v>
      </c>
      <c r="J69">
        <f>E69/$I68</f>
        <v>0.19061746708696459</v>
      </c>
      <c r="K69">
        <f>F69/$I68</f>
        <v>2.7442981642870387E-2</v>
      </c>
      <c r="L69">
        <f>ABS((J68+K68)-(J69+K69))</f>
        <v>0.56387910254033002</v>
      </c>
      <c r="M69">
        <f>IF(L68&lt;0.05,1,0)</f>
        <v>0</v>
      </c>
      <c r="N69">
        <f t="shared" si="1"/>
        <v>1</v>
      </c>
      <c r="O69" cm="1">
        <f t="array" ref="O69">_xlfn.IFS(A69=2012,1,A69=2016,1,A69=2020,1,A69=2014,0,A69=2018,0)</f>
        <v>1</v>
      </c>
    </row>
    <row r="70" spans="1:15" x14ac:dyDescent="0.2">
      <c r="A70">
        <v>2012</v>
      </c>
      <c r="B70" t="s">
        <v>2480</v>
      </c>
      <c r="C70" t="s">
        <v>1242</v>
      </c>
      <c r="D70">
        <v>1</v>
      </c>
      <c r="E70">
        <v>4540</v>
      </c>
      <c r="F70">
        <v>0</v>
      </c>
      <c r="G70">
        <v>1</v>
      </c>
      <c r="H70">
        <v>1</v>
      </c>
      <c r="I70">
        <f>SUM(E70:F71)</f>
        <v>7448</v>
      </c>
      <c r="J70">
        <f>E70/$I70</f>
        <v>0.60955961331901176</v>
      </c>
      <c r="K70">
        <f>F70/$I70</f>
        <v>0</v>
      </c>
      <c r="L70">
        <f>ABS((J70+K70)-(J71+K71))</f>
        <v>0.21911922663802358</v>
      </c>
      <c r="M70">
        <f>IF(L70&lt;0.05,1,0)</f>
        <v>0</v>
      </c>
      <c r="N70">
        <f t="shared" si="1"/>
        <v>0</v>
      </c>
      <c r="O70" cm="1">
        <f t="array" ref="O70">_xlfn.IFS(A70=2012,1,A70=2016,1,A70=2020,1,A70=2014,0,A70=2018,0)</f>
        <v>1</v>
      </c>
    </row>
    <row r="71" spans="1:15" x14ac:dyDescent="0.2">
      <c r="A71">
        <v>2012</v>
      </c>
      <c r="B71" t="s">
        <v>2480</v>
      </c>
      <c r="C71" t="s">
        <v>1587</v>
      </c>
      <c r="D71">
        <v>0</v>
      </c>
      <c r="E71">
        <v>2565</v>
      </c>
      <c r="F71">
        <v>343</v>
      </c>
      <c r="G71">
        <v>0</v>
      </c>
      <c r="H71">
        <v>0</v>
      </c>
      <c r="I71">
        <f>SUM(E70:F71)</f>
        <v>7448</v>
      </c>
      <c r="J71">
        <f>E71/$I70</f>
        <v>0.34438775510204084</v>
      </c>
      <c r="K71">
        <f>F71/$I70</f>
        <v>4.6052631578947366E-2</v>
      </c>
      <c r="L71">
        <f>ABS((J70+K70)-(J71+K71))</f>
        <v>0.21911922663802358</v>
      </c>
      <c r="M71">
        <f>IF(L70&lt;0.05,1,0)</f>
        <v>0</v>
      </c>
      <c r="N71">
        <f t="shared" si="1"/>
        <v>1</v>
      </c>
      <c r="O71" cm="1">
        <f t="array" ref="O71">_xlfn.IFS(A71=2012,1,A71=2016,1,A71=2020,1,A71=2014,0,A71=2018,0)</f>
        <v>1</v>
      </c>
    </row>
    <row r="72" spans="1:15" x14ac:dyDescent="0.2">
      <c r="A72">
        <v>2012</v>
      </c>
      <c r="B72" t="s">
        <v>2481</v>
      </c>
      <c r="C72" t="s">
        <v>1590</v>
      </c>
      <c r="D72">
        <v>1</v>
      </c>
      <c r="E72">
        <v>3192</v>
      </c>
      <c r="F72">
        <v>113</v>
      </c>
      <c r="G72">
        <v>0</v>
      </c>
      <c r="H72">
        <v>1</v>
      </c>
      <c r="I72">
        <f>SUM(E72:F73)</f>
        <v>4124</v>
      </c>
      <c r="J72">
        <f>E72/$I72</f>
        <v>0.77400581959262849</v>
      </c>
      <c r="K72">
        <f>F72/$I72</f>
        <v>2.740058195926285E-2</v>
      </c>
      <c r="L72">
        <f>ABS((J72+K72)-(J73+K73))</f>
        <v>0.60281280310378271</v>
      </c>
      <c r="M72">
        <f>IF(L72&lt;0.05,1,0)</f>
        <v>0</v>
      </c>
      <c r="N72">
        <f t="shared" si="1"/>
        <v>1</v>
      </c>
      <c r="O72" cm="1">
        <f t="array" ref="O72">_xlfn.IFS(A72=2012,1,A72=2016,1,A72=2020,1,A72=2014,0,A72=2018,0)</f>
        <v>1</v>
      </c>
    </row>
    <row r="73" spans="1:15" x14ac:dyDescent="0.2">
      <c r="A73">
        <v>2012</v>
      </c>
      <c r="B73" t="s">
        <v>2481</v>
      </c>
      <c r="C73" t="s">
        <v>1591</v>
      </c>
      <c r="D73">
        <v>0</v>
      </c>
      <c r="E73">
        <v>819</v>
      </c>
      <c r="F73">
        <v>0</v>
      </c>
      <c r="G73">
        <v>0</v>
      </c>
      <c r="H73">
        <v>0</v>
      </c>
      <c r="I73">
        <f>SUM(E72:F73)</f>
        <v>4124</v>
      </c>
      <c r="J73">
        <f>E73/$I72</f>
        <v>0.19859359844810864</v>
      </c>
      <c r="K73">
        <f>F73/$I72</f>
        <v>0</v>
      </c>
      <c r="L73">
        <f>ABS((J72+K72)-(J73+K73))</f>
        <v>0.60281280310378271</v>
      </c>
      <c r="M73">
        <f>IF(L72&lt;0.05,1,0)</f>
        <v>0</v>
      </c>
      <c r="N73">
        <f t="shared" si="1"/>
        <v>0</v>
      </c>
      <c r="O73" cm="1">
        <f t="array" ref="O73">_xlfn.IFS(A73=2012,1,A73=2016,1,A73=2020,1,A73=2014,0,A73=2018,0)</f>
        <v>1</v>
      </c>
    </row>
    <row r="74" spans="1:15" x14ac:dyDescent="0.2">
      <c r="A74">
        <v>2012</v>
      </c>
      <c r="B74" t="s">
        <v>2482</v>
      </c>
      <c r="C74" t="s">
        <v>28</v>
      </c>
      <c r="D74">
        <v>1</v>
      </c>
      <c r="E74">
        <v>5818</v>
      </c>
      <c r="F74">
        <v>0</v>
      </c>
      <c r="G74">
        <v>1</v>
      </c>
      <c r="H74">
        <v>1</v>
      </c>
      <c r="I74">
        <f>SUM(E74:F75)</f>
        <v>9962</v>
      </c>
      <c r="J74">
        <f>E74/$I74</f>
        <v>0.5840192732383056</v>
      </c>
      <c r="K74">
        <f>F74/$I74</f>
        <v>0</v>
      </c>
      <c r="L74">
        <f>ABS((J74+K74)-(J75+K75))</f>
        <v>0.16803854647661115</v>
      </c>
      <c r="M74">
        <f>IF(L74&lt;0.05,1,0)</f>
        <v>0</v>
      </c>
      <c r="N74">
        <f t="shared" si="1"/>
        <v>0</v>
      </c>
      <c r="O74" cm="1">
        <f t="array" ref="O74">_xlfn.IFS(A74=2012,1,A74=2016,1,A74=2020,1,A74=2014,0,A74=2018,0)</f>
        <v>1</v>
      </c>
    </row>
    <row r="75" spans="1:15" x14ac:dyDescent="0.2">
      <c r="A75">
        <v>2012</v>
      </c>
      <c r="B75" t="s">
        <v>2482</v>
      </c>
      <c r="C75" t="s">
        <v>1594</v>
      </c>
      <c r="D75">
        <v>0</v>
      </c>
      <c r="E75">
        <v>3840</v>
      </c>
      <c r="F75">
        <v>304</v>
      </c>
      <c r="G75">
        <v>0</v>
      </c>
      <c r="H75">
        <v>0</v>
      </c>
      <c r="I75">
        <f>SUM(E74:F75)</f>
        <v>9962</v>
      </c>
      <c r="J75">
        <f>E75/$I74</f>
        <v>0.38546476611122266</v>
      </c>
      <c r="K75">
        <f>F75/$I74</f>
        <v>3.0515960650471793E-2</v>
      </c>
      <c r="L75">
        <f>ABS((J74+K74)-(J75+K75))</f>
        <v>0.16803854647661115</v>
      </c>
      <c r="M75">
        <f>IF(L74&lt;0.05,1,0)</f>
        <v>0</v>
      </c>
      <c r="N75">
        <f t="shared" si="1"/>
        <v>1</v>
      </c>
      <c r="O75" cm="1">
        <f t="array" ref="O75">_xlfn.IFS(A75=2012,1,A75=2016,1,A75=2020,1,A75=2014,0,A75=2018,0)</f>
        <v>1</v>
      </c>
    </row>
    <row r="76" spans="1:15" x14ac:dyDescent="0.2">
      <c r="A76">
        <v>2012</v>
      </c>
      <c r="B76" t="s">
        <v>2483</v>
      </c>
      <c r="C76" t="s">
        <v>1595</v>
      </c>
      <c r="D76">
        <v>0</v>
      </c>
      <c r="E76">
        <v>3582</v>
      </c>
      <c r="F76">
        <v>0</v>
      </c>
      <c r="G76">
        <v>0</v>
      </c>
      <c r="H76">
        <v>1</v>
      </c>
      <c r="I76">
        <f>SUM(E76:F77)</f>
        <v>9490</v>
      </c>
      <c r="J76">
        <f>E76/$I76</f>
        <v>0.377449947312961</v>
      </c>
      <c r="K76">
        <f>F76/$I76</f>
        <v>0</v>
      </c>
      <c r="L76">
        <f>ABS((J76+K76)-(J77+K77))</f>
        <v>0.245100105374078</v>
      </c>
      <c r="M76">
        <f>IF(L76&lt;0.05,1,0)</f>
        <v>0</v>
      </c>
      <c r="N76">
        <f t="shared" si="1"/>
        <v>0</v>
      </c>
      <c r="O76" cm="1">
        <f t="array" ref="O76">_xlfn.IFS(A76=2012,1,A76=2016,1,A76=2020,1,A76=2014,0,A76=2018,0)</f>
        <v>1</v>
      </c>
    </row>
    <row r="77" spans="1:15" x14ac:dyDescent="0.2">
      <c r="A77">
        <v>2012</v>
      </c>
      <c r="B77" t="s">
        <v>2483</v>
      </c>
      <c r="C77" t="s">
        <v>1596</v>
      </c>
      <c r="D77">
        <v>1</v>
      </c>
      <c r="E77">
        <v>5412</v>
      </c>
      <c r="F77">
        <v>496</v>
      </c>
      <c r="G77">
        <v>0</v>
      </c>
      <c r="H77">
        <v>0</v>
      </c>
      <c r="I77">
        <f>SUM(E76:F77)</f>
        <v>9490</v>
      </c>
      <c r="J77">
        <f>E77/$I76</f>
        <v>0.57028451001053737</v>
      </c>
      <c r="K77">
        <f>F77/$I76</f>
        <v>5.2265542676501582E-2</v>
      </c>
      <c r="L77">
        <f>ABS((J76+K76)-(J77+K77))</f>
        <v>0.245100105374078</v>
      </c>
      <c r="M77">
        <f>IF(L76&lt;0.05,1,0)</f>
        <v>0</v>
      </c>
      <c r="N77">
        <f t="shared" si="1"/>
        <v>1</v>
      </c>
      <c r="O77" cm="1">
        <f t="array" ref="O77">_xlfn.IFS(A77=2012,1,A77=2016,1,A77=2020,1,A77=2014,0,A77=2018,0)</f>
        <v>1</v>
      </c>
    </row>
    <row r="78" spans="1:15" x14ac:dyDescent="0.2">
      <c r="A78">
        <v>2012</v>
      </c>
      <c r="B78" t="s">
        <v>2484</v>
      </c>
      <c r="C78" t="s">
        <v>1599</v>
      </c>
      <c r="D78">
        <v>1</v>
      </c>
      <c r="E78">
        <v>5268</v>
      </c>
      <c r="F78">
        <v>0</v>
      </c>
      <c r="G78">
        <v>1</v>
      </c>
      <c r="H78">
        <v>1</v>
      </c>
      <c r="I78">
        <f>SUM(E78:F79)</f>
        <v>7908</v>
      </c>
      <c r="J78">
        <f>E78/$I78</f>
        <v>0.66616084977238244</v>
      </c>
      <c r="K78">
        <f>F78/$I78</f>
        <v>0</v>
      </c>
      <c r="L78">
        <f>ABS((J78+K78)-(J79+K79))</f>
        <v>0.33232169954476481</v>
      </c>
      <c r="M78">
        <f>IF(L78&lt;0.05,1,0)</f>
        <v>0</v>
      </c>
      <c r="N78">
        <f t="shared" si="1"/>
        <v>0</v>
      </c>
      <c r="O78" cm="1">
        <f t="array" ref="O78">_xlfn.IFS(A78=2012,1,A78=2016,1,A78=2020,1,A78=2014,0,A78=2018,0)</f>
        <v>1</v>
      </c>
    </row>
    <row r="79" spans="1:15" x14ac:dyDescent="0.2">
      <c r="A79">
        <v>2012</v>
      </c>
      <c r="B79" t="s">
        <v>2484</v>
      </c>
      <c r="C79" t="s">
        <v>1600</v>
      </c>
      <c r="D79">
        <v>0</v>
      </c>
      <c r="E79">
        <v>2397</v>
      </c>
      <c r="F79">
        <v>243</v>
      </c>
      <c r="G79">
        <v>0</v>
      </c>
      <c r="H79">
        <v>0</v>
      </c>
      <c r="I79">
        <f>SUM(E78:F79)</f>
        <v>7908</v>
      </c>
      <c r="J79">
        <f>E79/$I78</f>
        <v>0.30311077389984825</v>
      </c>
      <c r="K79">
        <f>F79/$I78</f>
        <v>3.0728376327769348E-2</v>
      </c>
      <c r="L79">
        <f>ABS((J78+K78)-(J79+K79))</f>
        <v>0.33232169954476481</v>
      </c>
      <c r="M79">
        <f>IF(L78&lt;0.05,1,0)</f>
        <v>0</v>
      </c>
      <c r="N79">
        <f t="shared" si="1"/>
        <v>1</v>
      </c>
      <c r="O79" cm="1">
        <f t="array" ref="O79">_xlfn.IFS(A79=2012,1,A79=2016,1,A79=2020,1,A79=2014,0,A79=2018,0)</f>
        <v>1</v>
      </c>
    </row>
    <row r="80" spans="1:15" x14ac:dyDescent="0.2">
      <c r="A80">
        <v>2012</v>
      </c>
      <c r="B80" t="s">
        <v>2485</v>
      </c>
      <c r="C80" t="s">
        <v>1601</v>
      </c>
      <c r="D80">
        <v>0</v>
      </c>
      <c r="E80">
        <v>4279</v>
      </c>
      <c r="F80">
        <v>450</v>
      </c>
      <c r="G80">
        <v>0</v>
      </c>
      <c r="H80">
        <v>1</v>
      </c>
      <c r="I80">
        <f>SUM(E80:F81)</f>
        <v>10955</v>
      </c>
      <c r="J80">
        <f>E80/$I80</f>
        <v>0.39059790050205384</v>
      </c>
      <c r="K80">
        <f>F80/$I80</f>
        <v>4.1077133728890915E-2</v>
      </c>
      <c r="L80">
        <f>ABS((J80+K80)-(J81+K81))</f>
        <v>0.13664993153811045</v>
      </c>
      <c r="M80">
        <f>IF(L80&lt;0.05,1,0)</f>
        <v>0</v>
      </c>
      <c r="N80">
        <f t="shared" si="1"/>
        <v>1</v>
      </c>
      <c r="O80" cm="1">
        <f t="array" ref="O80">_xlfn.IFS(A80=2012,1,A80=2016,1,A80=2020,1,A80=2014,0,A80=2018,0)</f>
        <v>1</v>
      </c>
    </row>
    <row r="81" spans="1:15" x14ac:dyDescent="0.2">
      <c r="A81">
        <v>2012</v>
      </c>
      <c r="B81" t="s">
        <v>2485</v>
      </c>
      <c r="C81" t="s">
        <v>66</v>
      </c>
      <c r="D81">
        <v>1</v>
      </c>
      <c r="E81">
        <v>5820</v>
      </c>
      <c r="F81">
        <v>406</v>
      </c>
      <c r="G81">
        <v>0</v>
      </c>
      <c r="H81">
        <v>0</v>
      </c>
      <c r="I81">
        <f>SUM(E80:F81)</f>
        <v>10955</v>
      </c>
      <c r="J81">
        <f>E81/$I80</f>
        <v>0.53126426289365591</v>
      </c>
      <c r="K81">
        <f>F81/$I80</f>
        <v>3.7060702875399358E-2</v>
      </c>
      <c r="L81">
        <f>ABS((J80+K80)-(J81+K81))</f>
        <v>0.13664993153811045</v>
      </c>
      <c r="M81">
        <f>IF(L80&lt;0.05,1,0)</f>
        <v>0</v>
      </c>
      <c r="N81">
        <f t="shared" si="1"/>
        <v>1</v>
      </c>
      <c r="O81" cm="1">
        <f t="array" ref="O81">_xlfn.IFS(A81=2012,1,A81=2016,1,A81=2020,1,A81=2014,0,A81=2018,0)</f>
        <v>1</v>
      </c>
    </row>
    <row r="82" spans="1:15" x14ac:dyDescent="0.2">
      <c r="A82">
        <v>2012</v>
      </c>
      <c r="B82" t="s">
        <v>2486</v>
      </c>
      <c r="C82" t="s">
        <v>1602</v>
      </c>
      <c r="D82">
        <v>1</v>
      </c>
      <c r="E82">
        <v>5448</v>
      </c>
      <c r="F82">
        <v>423</v>
      </c>
      <c r="G82">
        <v>0</v>
      </c>
      <c r="H82">
        <v>1</v>
      </c>
      <c r="I82">
        <f>SUM(E82:F83)</f>
        <v>10589</v>
      </c>
      <c r="J82">
        <f>E82/$I82</f>
        <v>0.51449617527623004</v>
      </c>
      <c r="K82">
        <f>F82/$I82</f>
        <v>3.9947114930588348E-2</v>
      </c>
      <c r="L82">
        <f>ABS((J82+K82)-(J83+K83))</f>
        <v>0.10888658041363675</v>
      </c>
      <c r="M82">
        <f>IF(L82&lt;0.05,1,0)</f>
        <v>0</v>
      </c>
      <c r="N82">
        <f t="shared" si="1"/>
        <v>1</v>
      </c>
      <c r="O82" cm="1">
        <f t="array" ref="O82">_xlfn.IFS(A82=2012,1,A82=2016,1,A82=2020,1,A82=2014,0,A82=2018,0)</f>
        <v>1</v>
      </c>
    </row>
    <row r="83" spans="1:15" x14ac:dyDescent="0.2">
      <c r="A83">
        <v>2012</v>
      </c>
      <c r="B83" t="s">
        <v>2486</v>
      </c>
      <c r="C83" t="s">
        <v>1603</v>
      </c>
      <c r="D83">
        <v>0</v>
      </c>
      <c r="E83">
        <v>4718</v>
      </c>
      <c r="F83">
        <v>0</v>
      </c>
      <c r="G83">
        <v>0</v>
      </c>
      <c r="H83">
        <v>0</v>
      </c>
      <c r="I83">
        <f>SUM(E82:F83)</f>
        <v>10589</v>
      </c>
      <c r="J83">
        <f>E83/$I82</f>
        <v>0.44555670979318163</v>
      </c>
      <c r="K83">
        <f>F83/$I82</f>
        <v>0</v>
      </c>
      <c r="L83">
        <f>ABS((J82+K82)-(J83+K83))</f>
        <v>0.10888658041363675</v>
      </c>
      <c r="M83">
        <f>IF(L82&lt;0.05,1,0)</f>
        <v>0</v>
      </c>
      <c r="N83">
        <f t="shared" si="1"/>
        <v>0</v>
      </c>
      <c r="O83" cm="1">
        <f t="array" ref="O83">_xlfn.IFS(A83=2012,1,A83=2016,1,A83=2020,1,A83=2014,0,A83=2018,0)</f>
        <v>1</v>
      </c>
    </row>
    <row r="84" spans="1:15" x14ac:dyDescent="0.2">
      <c r="A84">
        <v>2012</v>
      </c>
      <c r="B84" t="s">
        <v>2487</v>
      </c>
      <c r="C84" t="s">
        <v>1613</v>
      </c>
      <c r="D84">
        <v>1</v>
      </c>
      <c r="E84">
        <v>5590</v>
      </c>
      <c r="F84">
        <v>492</v>
      </c>
      <c r="G84">
        <v>1</v>
      </c>
      <c r="H84">
        <v>1</v>
      </c>
      <c r="I84">
        <f>SUM(E84:F85)</f>
        <v>9782</v>
      </c>
      <c r="J84">
        <f>E84/$I84</f>
        <v>0.57145777959517485</v>
      </c>
      <c r="K84">
        <f>F84/$I84</f>
        <v>5.0296462891024331E-2</v>
      </c>
      <c r="L84">
        <f>ABS((J84+K84)-(J85+K85))</f>
        <v>0.2435084849723983</v>
      </c>
      <c r="M84">
        <f>IF(L84&lt;0.05,1,0)</f>
        <v>0</v>
      </c>
      <c r="N84">
        <f t="shared" si="1"/>
        <v>1</v>
      </c>
      <c r="O84" cm="1">
        <f t="array" ref="O84">_xlfn.IFS(A84=2012,1,A84=2016,1,A84=2020,1,A84=2014,0,A84=2018,0)</f>
        <v>1</v>
      </c>
    </row>
    <row r="85" spans="1:15" x14ac:dyDescent="0.2">
      <c r="A85">
        <v>2012</v>
      </c>
      <c r="B85" t="s">
        <v>2487</v>
      </c>
      <c r="C85" t="s">
        <v>1614</v>
      </c>
      <c r="D85">
        <v>0</v>
      </c>
      <c r="E85">
        <v>3451</v>
      </c>
      <c r="F85">
        <v>249</v>
      </c>
      <c r="G85">
        <v>0</v>
      </c>
      <c r="H85">
        <v>0</v>
      </c>
      <c r="I85">
        <f>SUM(E84:F85)</f>
        <v>9782</v>
      </c>
      <c r="J85">
        <f>E85/$I84</f>
        <v>0.35279084031895319</v>
      </c>
      <c r="K85">
        <f>F85/$I84</f>
        <v>2.545491719484768E-2</v>
      </c>
      <c r="L85">
        <f>ABS((J84+K84)-(J85+K85))</f>
        <v>0.2435084849723983</v>
      </c>
      <c r="M85">
        <f>IF(L84&lt;0.05,1,0)</f>
        <v>0</v>
      </c>
      <c r="N85">
        <f t="shared" si="1"/>
        <v>1</v>
      </c>
      <c r="O85" cm="1">
        <f t="array" ref="O85">_xlfn.IFS(A85=2012,1,A85=2016,1,A85=2020,1,A85=2014,0,A85=2018,0)</f>
        <v>1</v>
      </c>
    </row>
    <row r="86" spans="1:15" x14ac:dyDescent="0.2">
      <c r="A86">
        <v>2012</v>
      </c>
      <c r="B86" t="s">
        <v>2488</v>
      </c>
      <c r="C86" t="s">
        <v>1618</v>
      </c>
      <c r="D86">
        <v>0</v>
      </c>
      <c r="E86">
        <v>5996</v>
      </c>
      <c r="F86">
        <v>0</v>
      </c>
      <c r="G86">
        <v>1</v>
      </c>
      <c r="H86">
        <v>1</v>
      </c>
      <c r="I86">
        <f>SUM(E86:F87)</f>
        <v>12225</v>
      </c>
      <c r="J86">
        <f>E86/$I86</f>
        <v>0.49047034764826175</v>
      </c>
      <c r="K86">
        <f>F86/$I86</f>
        <v>0</v>
      </c>
      <c r="L86">
        <f>ABS((J86+K86)-(J87+K87))</f>
        <v>1.9059304703476443E-2</v>
      </c>
      <c r="M86">
        <f>IF(L86&lt;0.05,1,0)</f>
        <v>1</v>
      </c>
      <c r="N86">
        <f t="shared" si="1"/>
        <v>0</v>
      </c>
      <c r="O86" cm="1">
        <f t="array" ref="O86">_xlfn.IFS(A86=2012,1,A86=2016,1,A86=2020,1,A86=2014,0,A86=2018,0)</f>
        <v>1</v>
      </c>
    </row>
    <row r="87" spans="1:15" x14ac:dyDescent="0.2">
      <c r="A87">
        <v>2012</v>
      </c>
      <c r="B87" t="s">
        <v>2488</v>
      </c>
      <c r="C87" t="s">
        <v>1619</v>
      </c>
      <c r="D87">
        <v>1</v>
      </c>
      <c r="E87">
        <v>5904</v>
      </c>
      <c r="F87">
        <v>325</v>
      </c>
      <c r="G87">
        <v>0</v>
      </c>
      <c r="H87">
        <v>0</v>
      </c>
      <c r="I87">
        <f>SUM(E86:F87)</f>
        <v>12225</v>
      </c>
      <c r="J87">
        <f>E87/$I86</f>
        <v>0.4829447852760736</v>
      </c>
      <c r="K87">
        <f>F87/$I86</f>
        <v>2.6584867075664622E-2</v>
      </c>
      <c r="L87">
        <f>ABS((J86+K86)-(J87+K87))</f>
        <v>1.9059304703476443E-2</v>
      </c>
      <c r="M87">
        <f>IF(L86&lt;0.05,1,0)</f>
        <v>1</v>
      </c>
      <c r="N87">
        <f t="shared" si="1"/>
        <v>1</v>
      </c>
      <c r="O87" cm="1">
        <f t="array" ref="O87">_xlfn.IFS(A87=2012,1,A87=2016,1,A87=2020,1,A87=2014,0,A87=2018,0)</f>
        <v>1</v>
      </c>
    </row>
    <row r="88" spans="1:15" x14ac:dyDescent="0.2">
      <c r="A88">
        <v>2012</v>
      </c>
      <c r="B88" t="s">
        <v>2489</v>
      </c>
      <c r="C88" t="s">
        <v>1628</v>
      </c>
      <c r="D88">
        <v>1</v>
      </c>
      <c r="E88">
        <v>5386</v>
      </c>
      <c r="F88">
        <v>518</v>
      </c>
      <c r="G88">
        <v>0</v>
      </c>
      <c r="H88">
        <v>1</v>
      </c>
      <c r="I88">
        <f>SUM(E88:F89)</f>
        <v>8623</v>
      </c>
      <c r="J88">
        <f>E88/$I88</f>
        <v>0.62460860489388847</v>
      </c>
      <c r="K88">
        <f>F88/$I88</f>
        <v>6.00719007306042E-2</v>
      </c>
      <c r="L88">
        <f>ABS((J88+K88)-(J89+K89))</f>
        <v>0.36936101124898529</v>
      </c>
      <c r="M88">
        <f>IF(L88&lt;0.05,1,0)</f>
        <v>0</v>
      </c>
      <c r="N88">
        <f t="shared" si="1"/>
        <v>1</v>
      </c>
      <c r="O88" cm="1">
        <f t="array" ref="O88">_xlfn.IFS(A88=2012,1,A88=2016,1,A88=2020,1,A88=2014,0,A88=2018,0)</f>
        <v>1</v>
      </c>
    </row>
    <row r="89" spans="1:15" x14ac:dyDescent="0.2">
      <c r="A89">
        <v>2012</v>
      </c>
      <c r="B89" t="s">
        <v>2489</v>
      </c>
      <c r="C89" t="s">
        <v>1629</v>
      </c>
      <c r="D89">
        <v>0</v>
      </c>
      <c r="E89">
        <v>2528</v>
      </c>
      <c r="F89">
        <v>191</v>
      </c>
      <c r="G89">
        <v>0</v>
      </c>
      <c r="H89">
        <v>0</v>
      </c>
      <c r="I89">
        <f>SUM(E88:F89)</f>
        <v>8623</v>
      </c>
      <c r="J89">
        <f>E89/$I88</f>
        <v>0.2931694305926012</v>
      </c>
      <c r="K89">
        <f>F89/$I88</f>
        <v>2.2150063782906182E-2</v>
      </c>
      <c r="L89">
        <f>ABS((J88+K88)-(J89+K89))</f>
        <v>0.36936101124898529</v>
      </c>
      <c r="M89">
        <f>IF(L88&lt;0.05,1,0)</f>
        <v>0</v>
      </c>
      <c r="N89">
        <f t="shared" si="1"/>
        <v>1</v>
      </c>
      <c r="O89" cm="1">
        <f t="array" ref="O89">_xlfn.IFS(A89=2012,1,A89=2016,1,A89=2020,1,A89=2014,0,A89=2018,0)</f>
        <v>1</v>
      </c>
    </row>
    <row r="90" spans="1:15" x14ac:dyDescent="0.2">
      <c r="A90">
        <v>2012</v>
      </c>
      <c r="B90" t="s">
        <v>2490</v>
      </c>
      <c r="C90" t="s">
        <v>1630</v>
      </c>
      <c r="D90">
        <v>1</v>
      </c>
      <c r="E90">
        <v>6342</v>
      </c>
      <c r="F90">
        <v>335</v>
      </c>
      <c r="G90">
        <v>1</v>
      </c>
      <c r="H90">
        <v>1</v>
      </c>
      <c r="I90">
        <f>SUM(E90:F91)</f>
        <v>9734</v>
      </c>
      <c r="J90">
        <f>E90/$I90</f>
        <v>0.65153071707417298</v>
      </c>
      <c r="K90">
        <f>F90/$I90</f>
        <v>3.4415450996507085E-2</v>
      </c>
      <c r="L90">
        <f>ABS((J90+K90)-(J91+K91))</f>
        <v>0.37189233614136019</v>
      </c>
      <c r="M90">
        <f>IF(L90&lt;0.05,1,0)</f>
        <v>0</v>
      </c>
      <c r="N90">
        <f t="shared" si="1"/>
        <v>1</v>
      </c>
      <c r="O90" cm="1">
        <f t="array" ref="O90">_xlfn.IFS(A90=2012,1,A90=2016,1,A90=2020,1,A90=2014,0,A90=2018,0)</f>
        <v>1</v>
      </c>
    </row>
    <row r="91" spans="1:15" x14ac:dyDescent="0.2">
      <c r="A91">
        <v>2012</v>
      </c>
      <c r="B91" t="s">
        <v>2490</v>
      </c>
      <c r="C91" t="s">
        <v>1631</v>
      </c>
      <c r="D91">
        <v>0</v>
      </c>
      <c r="E91">
        <v>2782</v>
      </c>
      <c r="F91">
        <v>275</v>
      </c>
      <c r="G91">
        <v>0</v>
      </c>
      <c r="H91">
        <v>0</v>
      </c>
      <c r="I91">
        <f>SUM(E90:F91)</f>
        <v>9734</v>
      </c>
      <c r="J91">
        <f>E91/$I90</f>
        <v>0.28580234230532153</v>
      </c>
      <c r="K91">
        <f>F91/$I90</f>
        <v>2.8251489623998358E-2</v>
      </c>
      <c r="L91">
        <f>ABS((J90+K90)-(J91+K91))</f>
        <v>0.37189233614136019</v>
      </c>
      <c r="M91">
        <f>IF(L90&lt;0.05,1,0)</f>
        <v>0</v>
      </c>
      <c r="N91">
        <f t="shared" si="1"/>
        <v>1</v>
      </c>
      <c r="O91" cm="1">
        <f t="array" ref="O91">_xlfn.IFS(A91=2012,1,A91=2016,1,A91=2020,1,A91=2014,0,A91=2018,0)</f>
        <v>1</v>
      </c>
    </row>
    <row r="92" spans="1:15" x14ac:dyDescent="0.2">
      <c r="A92">
        <v>2012</v>
      </c>
      <c r="B92" t="s">
        <v>2491</v>
      </c>
      <c r="C92" t="s">
        <v>668</v>
      </c>
      <c r="D92">
        <v>1</v>
      </c>
      <c r="E92">
        <v>6001</v>
      </c>
      <c r="F92">
        <v>0</v>
      </c>
      <c r="G92">
        <v>1</v>
      </c>
      <c r="H92">
        <v>1</v>
      </c>
      <c r="I92">
        <f>SUM(E92:F93)</f>
        <v>10353</v>
      </c>
      <c r="J92">
        <f>E92/$I92</f>
        <v>0.57963875205254511</v>
      </c>
      <c r="K92">
        <f>F92/$I92</f>
        <v>0</v>
      </c>
      <c r="L92">
        <f>ABS((J92+K92)-(J93+K93))</f>
        <v>0.15927750410509028</v>
      </c>
      <c r="M92">
        <f>IF(L92&lt;0.05,1,0)</f>
        <v>0</v>
      </c>
      <c r="N92">
        <f t="shared" si="1"/>
        <v>0</v>
      </c>
      <c r="O92" cm="1">
        <f t="array" ref="O92">_xlfn.IFS(A92=2012,1,A92=2016,1,A92=2020,1,A92=2014,0,A92=2018,0)</f>
        <v>1</v>
      </c>
    </row>
    <row r="93" spans="1:15" x14ac:dyDescent="0.2">
      <c r="A93">
        <v>2012</v>
      </c>
      <c r="B93" t="s">
        <v>2491</v>
      </c>
      <c r="C93" t="s">
        <v>1633</v>
      </c>
      <c r="D93">
        <v>0</v>
      </c>
      <c r="E93">
        <v>4008</v>
      </c>
      <c r="F93">
        <v>344</v>
      </c>
      <c r="G93">
        <v>0</v>
      </c>
      <c r="H93">
        <v>0</v>
      </c>
      <c r="I93">
        <f>SUM(E92:F93)</f>
        <v>10353</v>
      </c>
      <c r="J93">
        <f>E93/$I92</f>
        <v>0.38713416401043177</v>
      </c>
      <c r="K93">
        <f>F93/$I92</f>
        <v>3.3227083937023082E-2</v>
      </c>
      <c r="L93">
        <f>ABS((J92+K92)-(J93+K93))</f>
        <v>0.15927750410509028</v>
      </c>
      <c r="M93">
        <f>IF(L92&lt;0.05,1,0)</f>
        <v>0</v>
      </c>
      <c r="N93">
        <f t="shared" si="1"/>
        <v>1</v>
      </c>
      <c r="O93" cm="1">
        <f t="array" ref="O93">_xlfn.IFS(A93=2012,1,A93=2016,1,A93=2020,1,A93=2014,0,A93=2018,0)</f>
        <v>1</v>
      </c>
    </row>
    <row r="94" spans="1:15" x14ac:dyDescent="0.2">
      <c r="A94">
        <v>2012</v>
      </c>
      <c r="B94" t="s">
        <v>2492</v>
      </c>
      <c r="C94" t="s">
        <v>1347</v>
      </c>
      <c r="D94">
        <v>1</v>
      </c>
      <c r="E94">
        <v>5181</v>
      </c>
      <c r="F94">
        <v>483</v>
      </c>
      <c r="G94">
        <v>1</v>
      </c>
      <c r="H94">
        <v>1</v>
      </c>
      <c r="I94">
        <f>SUM(E94:F95)</f>
        <v>7545</v>
      </c>
      <c r="J94">
        <f>E94/$I94</f>
        <v>0.68667992047713722</v>
      </c>
      <c r="K94">
        <f>F94/$I94</f>
        <v>6.4015904572564619E-2</v>
      </c>
      <c r="L94">
        <f>ABS((J94+K94)-(J95+K95))</f>
        <v>0.50139165009940356</v>
      </c>
      <c r="M94">
        <f>IF(L94&lt;0.05,1,0)</f>
        <v>0</v>
      </c>
      <c r="N94">
        <f t="shared" si="1"/>
        <v>1</v>
      </c>
      <c r="O94" cm="1">
        <f t="array" ref="O94">_xlfn.IFS(A94=2012,1,A94=2016,1,A94=2020,1,A94=2014,0,A94=2018,0)</f>
        <v>1</v>
      </c>
    </row>
    <row r="95" spans="1:15" x14ac:dyDescent="0.2">
      <c r="A95">
        <v>2012</v>
      </c>
      <c r="B95" t="s">
        <v>2492</v>
      </c>
      <c r="C95" t="s">
        <v>1137</v>
      </c>
      <c r="D95">
        <v>0</v>
      </c>
      <c r="E95">
        <v>1881</v>
      </c>
      <c r="F95">
        <v>0</v>
      </c>
      <c r="G95">
        <v>0</v>
      </c>
      <c r="H95">
        <v>0</v>
      </c>
      <c r="I95">
        <f>SUM(E94:F95)</f>
        <v>7545</v>
      </c>
      <c r="J95">
        <f>E95/$I94</f>
        <v>0.24930417495029822</v>
      </c>
      <c r="K95">
        <f>F95/$I94</f>
        <v>0</v>
      </c>
      <c r="L95">
        <f>ABS((J94+K94)-(J95+K95))</f>
        <v>0.50139165009940356</v>
      </c>
      <c r="M95">
        <f>IF(L94&lt;0.05,1,0)</f>
        <v>0</v>
      </c>
      <c r="N95">
        <f t="shared" si="1"/>
        <v>0</v>
      </c>
      <c r="O95" cm="1">
        <f t="array" ref="O95">_xlfn.IFS(A95=2012,1,A95=2016,1,A95=2020,1,A95=2014,0,A95=2018,0)</f>
        <v>1</v>
      </c>
    </row>
    <row r="96" spans="1:15" x14ac:dyDescent="0.2">
      <c r="A96">
        <v>2012</v>
      </c>
      <c r="B96" t="s">
        <v>2493</v>
      </c>
      <c r="C96" t="s">
        <v>497</v>
      </c>
      <c r="D96">
        <v>1</v>
      </c>
      <c r="E96">
        <v>4721</v>
      </c>
      <c r="F96">
        <v>440</v>
      </c>
      <c r="G96">
        <v>1</v>
      </c>
      <c r="H96">
        <v>1</v>
      </c>
      <c r="I96">
        <f>SUM(E96:F97)</f>
        <v>10244</v>
      </c>
      <c r="J96">
        <f>E96/$I96</f>
        <v>0.46085513471300271</v>
      </c>
      <c r="K96">
        <f>F96/$I96</f>
        <v>4.2951971885982036E-2</v>
      </c>
      <c r="L96">
        <f>ABS((J96+K96)-(J97+K97))</f>
        <v>7.6142131979695105E-3</v>
      </c>
      <c r="M96">
        <f>IF(L96&lt;0.05,1,0)</f>
        <v>1</v>
      </c>
      <c r="N96">
        <f t="shared" si="1"/>
        <v>1</v>
      </c>
      <c r="O96" cm="1">
        <f t="array" ref="O96">_xlfn.IFS(A96=2012,1,A96=2016,1,A96=2020,1,A96=2014,0,A96=2018,0)</f>
        <v>1</v>
      </c>
    </row>
    <row r="97" spans="1:15" x14ac:dyDescent="0.2">
      <c r="A97">
        <v>2012</v>
      </c>
      <c r="B97" t="s">
        <v>2493</v>
      </c>
      <c r="C97" t="s">
        <v>1636</v>
      </c>
      <c r="D97">
        <v>0</v>
      </c>
      <c r="E97">
        <v>5083</v>
      </c>
      <c r="F97">
        <v>0</v>
      </c>
      <c r="G97">
        <v>0</v>
      </c>
      <c r="H97">
        <v>0</v>
      </c>
      <c r="I97">
        <f>SUM(E96:F97)</f>
        <v>10244</v>
      </c>
      <c r="J97">
        <f>E97/$I96</f>
        <v>0.49619289340101524</v>
      </c>
      <c r="K97">
        <f>F97/$I96</f>
        <v>0</v>
      </c>
      <c r="L97">
        <f>ABS((J96+K96)-(J97+K97))</f>
        <v>7.6142131979695105E-3</v>
      </c>
      <c r="M97">
        <f>IF(L96&lt;0.05,1,0)</f>
        <v>1</v>
      </c>
      <c r="N97">
        <f t="shared" si="1"/>
        <v>0</v>
      </c>
      <c r="O97" cm="1">
        <f t="array" ref="O97">_xlfn.IFS(A97=2012,1,A97=2016,1,A97=2020,1,A97=2014,0,A97=2018,0)</f>
        <v>1</v>
      </c>
    </row>
    <row r="98" spans="1:15" x14ac:dyDescent="0.2">
      <c r="A98">
        <v>2012</v>
      </c>
      <c r="B98" t="s">
        <v>2494</v>
      </c>
      <c r="C98" t="s">
        <v>1642</v>
      </c>
      <c r="D98">
        <v>1</v>
      </c>
      <c r="E98">
        <v>4191</v>
      </c>
      <c r="F98">
        <v>241</v>
      </c>
      <c r="G98">
        <v>0</v>
      </c>
      <c r="H98">
        <v>1</v>
      </c>
      <c r="I98">
        <f>SUM(E98:F99)</f>
        <v>7472</v>
      </c>
      <c r="J98">
        <f>E98/$I98</f>
        <v>0.56089400428265523</v>
      </c>
      <c r="K98">
        <f>F98/$I98</f>
        <v>3.2253747323340472E-2</v>
      </c>
      <c r="L98">
        <f>ABS((J98+K98)-(J99+K99))</f>
        <v>0.18629550321199145</v>
      </c>
      <c r="M98">
        <f>IF(L98&lt;0.05,1,0)</f>
        <v>0</v>
      </c>
      <c r="N98">
        <f t="shared" si="1"/>
        <v>1</v>
      </c>
      <c r="O98" cm="1">
        <f t="array" ref="O98">_xlfn.IFS(A98=2012,1,A98=2016,1,A98=2020,1,A98=2014,0,A98=2018,0)</f>
        <v>1</v>
      </c>
    </row>
    <row r="99" spans="1:15" x14ac:dyDescent="0.2">
      <c r="A99">
        <v>2012</v>
      </c>
      <c r="B99" t="s">
        <v>2494</v>
      </c>
      <c r="C99" t="s">
        <v>1643</v>
      </c>
      <c r="D99">
        <v>0</v>
      </c>
      <c r="E99">
        <v>2818</v>
      </c>
      <c r="F99">
        <v>222</v>
      </c>
      <c r="G99">
        <v>0</v>
      </c>
      <c r="H99">
        <v>0</v>
      </c>
      <c r="I99">
        <f>SUM(E98:F99)</f>
        <v>7472</v>
      </c>
      <c r="J99">
        <f>E99/$I98</f>
        <v>0.37714132762312635</v>
      </c>
      <c r="K99">
        <f>F99/$I98</f>
        <v>2.9710920770877943E-2</v>
      </c>
      <c r="L99">
        <f>ABS((J98+K98)-(J99+K99))</f>
        <v>0.18629550321199145</v>
      </c>
      <c r="M99">
        <f>IF(L98&lt;0.05,1,0)</f>
        <v>0</v>
      </c>
      <c r="N99">
        <f t="shared" si="1"/>
        <v>1</v>
      </c>
      <c r="O99" cm="1">
        <f t="array" ref="O99">_xlfn.IFS(A99=2012,1,A99=2016,1,A99=2020,1,A99=2014,0,A99=2018,0)</f>
        <v>1</v>
      </c>
    </row>
    <row r="100" spans="1:15" x14ac:dyDescent="0.2">
      <c r="A100">
        <v>2012</v>
      </c>
      <c r="B100" t="s">
        <v>2495</v>
      </c>
      <c r="C100" t="s">
        <v>1644</v>
      </c>
      <c r="D100">
        <v>1</v>
      </c>
      <c r="E100">
        <v>3214</v>
      </c>
      <c r="F100">
        <v>215</v>
      </c>
      <c r="G100">
        <v>1</v>
      </c>
      <c r="H100">
        <v>1</v>
      </c>
      <c r="I100">
        <f>SUM(E100:F101)</f>
        <v>4673</v>
      </c>
      <c r="J100">
        <f>E100/$I100</f>
        <v>0.68778086882088596</v>
      </c>
      <c r="K100">
        <f>F100/$I100</f>
        <v>4.600898780226835E-2</v>
      </c>
      <c r="L100">
        <f>ABS((J100+K100)-(J101+K101))</f>
        <v>0.46757971324630859</v>
      </c>
      <c r="M100">
        <f>IF(L100&lt;0.05,1,0)</f>
        <v>0</v>
      </c>
      <c r="N100">
        <f t="shared" si="1"/>
        <v>1</v>
      </c>
      <c r="O100" cm="1">
        <f t="array" ref="O100">_xlfn.IFS(A100=2012,1,A100=2016,1,A100=2020,1,A100=2014,0,A100=2018,0)</f>
        <v>1</v>
      </c>
    </row>
    <row r="101" spans="1:15" x14ac:dyDescent="0.2">
      <c r="A101">
        <v>2012</v>
      </c>
      <c r="B101" t="s">
        <v>2495</v>
      </c>
      <c r="C101" t="s">
        <v>1645</v>
      </c>
      <c r="D101">
        <v>0</v>
      </c>
      <c r="E101">
        <v>1244</v>
      </c>
      <c r="F101">
        <v>0</v>
      </c>
      <c r="G101">
        <v>0</v>
      </c>
      <c r="H101">
        <v>0</v>
      </c>
      <c r="I101">
        <f>SUM(E100:F101)</f>
        <v>4673</v>
      </c>
      <c r="J101">
        <f>E101/$I100</f>
        <v>0.26621014337684573</v>
      </c>
      <c r="K101">
        <f>F101/$I100</f>
        <v>0</v>
      </c>
      <c r="L101">
        <f>ABS((J100+K100)-(J101+K101))</f>
        <v>0.46757971324630859</v>
      </c>
      <c r="M101">
        <f>IF(L100&lt;0.05,1,0)</f>
        <v>0</v>
      </c>
      <c r="N101">
        <f t="shared" si="1"/>
        <v>0</v>
      </c>
      <c r="O101" cm="1">
        <f t="array" ref="O101">_xlfn.IFS(A101=2012,1,A101=2016,1,A101=2020,1,A101=2014,0,A101=2018,0)</f>
        <v>1</v>
      </c>
    </row>
    <row r="102" spans="1:15" x14ac:dyDescent="0.2">
      <c r="A102">
        <v>2012</v>
      </c>
      <c r="B102" t="s">
        <v>2496</v>
      </c>
      <c r="C102" t="s">
        <v>1648</v>
      </c>
      <c r="D102">
        <v>0</v>
      </c>
      <c r="E102">
        <v>3660</v>
      </c>
      <c r="F102">
        <v>205</v>
      </c>
      <c r="G102">
        <v>0</v>
      </c>
      <c r="H102">
        <v>1</v>
      </c>
      <c r="I102">
        <f>SUM(E102:F103)</f>
        <v>11299</v>
      </c>
      <c r="J102">
        <f>E102/$I102</f>
        <v>0.32392247101513411</v>
      </c>
      <c r="K102">
        <f>F102/$I102</f>
        <v>1.8143198513142757E-2</v>
      </c>
      <c r="L102">
        <f>ABS((J102+K102)-(J103+K103))</f>
        <v>0.31586866094344623</v>
      </c>
      <c r="M102">
        <f>IF(L102&lt;0.05,1,0)</f>
        <v>0</v>
      </c>
      <c r="N102">
        <f t="shared" si="1"/>
        <v>1</v>
      </c>
      <c r="O102" cm="1">
        <f t="array" ref="O102">_xlfn.IFS(A102=2012,1,A102=2016,1,A102=2020,1,A102=2014,0,A102=2018,0)</f>
        <v>1</v>
      </c>
    </row>
    <row r="103" spans="1:15" x14ac:dyDescent="0.2">
      <c r="A103">
        <v>2012</v>
      </c>
      <c r="B103" t="s">
        <v>2496</v>
      </c>
      <c r="C103" t="s">
        <v>1649</v>
      </c>
      <c r="D103">
        <v>1</v>
      </c>
      <c r="E103">
        <v>6928</v>
      </c>
      <c r="F103">
        <v>506</v>
      </c>
      <c r="G103">
        <v>1</v>
      </c>
      <c r="H103">
        <v>0</v>
      </c>
      <c r="I103">
        <f>SUM(E102:F103)</f>
        <v>11299</v>
      </c>
      <c r="J103">
        <f>E103/$I102</f>
        <v>0.61315160633684396</v>
      </c>
      <c r="K103">
        <f>F103/$I102</f>
        <v>4.4782724134879194E-2</v>
      </c>
      <c r="L103">
        <f>ABS((J102+K102)-(J103+K103))</f>
        <v>0.31586866094344623</v>
      </c>
      <c r="M103">
        <f>IF(L102&lt;0.05,1,0)</f>
        <v>0</v>
      </c>
      <c r="N103">
        <f t="shared" si="1"/>
        <v>1</v>
      </c>
      <c r="O103" cm="1">
        <f t="array" ref="O103">_xlfn.IFS(A103=2012,1,A103=2016,1,A103=2020,1,A103=2014,0,A103=2018,0)</f>
        <v>1</v>
      </c>
    </row>
    <row r="104" spans="1:15" x14ac:dyDescent="0.2">
      <c r="A104">
        <v>2012</v>
      </c>
      <c r="B104" t="s">
        <v>2497</v>
      </c>
      <c r="C104" t="s">
        <v>1652</v>
      </c>
      <c r="D104">
        <v>0</v>
      </c>
      <c r="E104">
        <v>4028</v>
      </c>
      <c r="F104">
        <v>197</v>
      </c>
      <c r="G104">
        <v>0</v>
      </c>
      <c r="H104">
        <v>1</v>
      </c>
      <c r="I104">
        <f>SUM(E104:F105)</f>
        <v>11697</v>
      </c>
      <c r="J104">
        <f>E104/$I104</f>
        <v>0.34436180217149698</v>
      </c>
      <c r="K104">
        <f>F104/$I104</f>
        <v>1.6841925279986323E-2</v>
      </c>
      <c r="L104">
        <f>ABS((J104+K104)-(J105+K105))</f>
        <v>0.27759254509703346</v>
      </c>
      <c r="M104">
        <f>IF(L104&lt;0.05,1,0)</f>
        <v>0</v>
      </c>
      <c r="N104">
        <f t="shared" si="1"/>
        <v>1</v>
      </c>
      <c r="O104" cm="1">
        <f t="array" ref="O104">_xlfn.IFS(A104=2012,1,A104=2016,1,A104=2020,1,A104=2014,0,A104=2018,0)</f>
        <v>1</v>
      </c>
    </row>
    <row r="105" spans="1:15" x14ac:dyDescent="0.2">
      <c r="A105">
        <v>2012</v>
      </c>
      <c r="B105" t="s">
        <v>2497</v>
      </c>
      <c r="C105" t="s">
        <v>1653</v>
      </c>
      <c r="D105">
        <v>1</v>
      </c>
      <c r="E105">
        <v>6827</v>
      </c>
      <c r="F105">
        <v>645</v>
      </c>
      <c r="G105">
        <v>1</v>
      </c>
      <c r="H105">
        <v>0</v>
      </c>
      <c r="I105">
        <f>SUM(E104:F105)</f>
        <v>11697</v>
      </c>
      <c r="J105">
        <f>E105/$I104</f>
        <v>0.58365392835769858</v>
      </c>
      <c r="K105">
        <f>F105/$I104</f>
        <v>5.5142344190818156E-2</v>
      </c>
      <c r="L105">
        <f>ABS((J104+K104)-(J105+K105))</f>
        <v>0.27759254509703346</v>
      </c>
      <c r="M105">
        <f>IF(L104&lt;0.05,1,0)</f>
        <v>0</v>
      </c>
      <c r="N105">
        <f t="shared" si="1"/>
        <v>1</v>
      </c>
      <c r="O105" cm="1">
        <f t="array" ref="O105">_xlfn.IFS(A105=2012,1,A105=2016,1,A105=2020,1,A105=2014,0,A105=2018,0)</f>
        <v>1</v>
      </c>
    </row>
    <row r="106" spans="1:15" x14ac:dyDescent="0.2">
      <c r="A106">
        <v>2012</v>
      </c>
      <c r="B106" t="s">
        <v>2498</v>
      </c>
      <c r="C106" t="s">
        <v>1654</v>
      </c>
      <c r="D106">
        <v>1</v>
      </c>
      <c r="E106">
        <v>5535</v>
      </c>
      <c r="F106">
        <v>311</v>
      </c>
      <c r="G106">
        <v>1</v>
      </c>
      <c r="H106">
        <v>1</v>
      </c>
      <c r="I106">
        <f>SUM(E106:F107)</f>
        <v>7485</v>
      </c>
      <c r="J106">
        <f>E106/$I106</f>
        <v>0.73947895791583163</v>
      </c>
      <c r="K106">
        <f>F106/$I106</f>
        <v>4.1549766199064794E-2</v>
      </c>
      <c r="L106">
        <f>ABS((J106+K106)-(J107+K107))</f>
        <v>0.56205744822979287</v>
      </c>
      <c r="M106">
        <f>IF(L106&lt;0.05,1,0)</f>
        <v>0</v>
      </c>
      <c r="N106">
        <f t="shared" si="1"/>
        <v>1</v>
      </c>
      <c r="O106" cm="1">
        <f t="array" ref="O106">_xlfn.IFS(A106=2012,1,A106=2016,1,A106=2020,1,A106=2014,0,A106=2018,0)</f>
        <v>1</v>
      </c>
    </row>
    <row r="107" spans="1:15" x14ac:dyDescent="0.2">
      <c r="A107">
        <v>2012</v>
      </c>
      <c r="B107" t="s">
        <v>2498</v>
      </c>
      <c r="C107" t="s">
        <v>1655</v>
      </c>
      <c r="D107">
        <v>0</v>
      </c>
      <c r="E107">
        <v>1639</v>
      </c>
      <c r="F107">
        <v>0</v>
      </c>
      <c r="G107">
        <v>0</v>
      </c>
      <c r="H107">
        <v>0</v>
      </c>
      <c r="I107">
        <f>SUM(E106:F107)</f>
        <v>7485</v>
      </c>
      <c r="J107">
        <f>E107/$I106</f>
        <v>0.21897127588510354</v>
      </c>
      <c r="K107">
        <f>F107/$I106</f>
        <v>0</v>
      </c>
      <c r="L107">
        <f>ABS((J106+K106)-(J107+K107))</f>
        <v>0.56205744822979287</v>
      </c>
      <c r="M107">
        <f>IF(L106&lt;0.05,1,0)</f>
        <v>0</v>
      </c>
      <c r="N107">
        <f t="shared" si="1"/>
        <v>0</v>
      </c>
      <c r="O107" cm="1">
        <f t="array" ref="O107">_xlfn.IFS(A107=2012,1,A107=2016,1,A107=2020,1,A107=2014,0,A107=2018,0)</f>
        <v>1</v>
      </c>
    </row>
    <row r="108" spans="1:15" x14ac:dyDescent="0.2">
      <c r="A108">
        <v>2012</v>
      </c>
      <c r="B108" t="s">
        <v>2499</v>
      </c>
      <c r="C108" t="s">
        <v>763</v>
      </c>
      <c r="D108">
        <v>1</v>
      </c>
      <c r="E108">
        <v>5589</v>
      </c>
      <c r="F108">
        <v>483</v>
      </c>
      <c r="G108">
        <v>0</v>
      </c>
      <c r="H108">
        <v>1</v>
      </c>
      <c r="I108">
        <f>SUM(E108:F109)</f>
        <v>9575</v>
      </c>
      <c r="J108">
        <f>E108/$I108</f>
        <v>0.58370757180156663</v>
      </c>
      <c r="K108">
        <f>F108/$I108</f>
        <v>5.0443864229765011E-2</v>
      </c>
      <c r="L108">
        <f>ABS((J108+K108)-(J109+K109))</f>
        <v>0.26830287206266323</v>
      </c>
      <c r="M108">
        <f>IF(L108&lt;0.05,1,0)</f>
        <v>0</v>
      </c>
      <c r="N108">
        <f t="shared" si="1"/>
        <v>1</v>
      </c>
      <c r="O108" cm="1">
        <f t="array" ref="O108">_xlfn.IFS(A108=2012,1,A108=2016,1,A108=2020,1,A108=2014,0,A108=2018,0)</f>
        <v>1</v>
      </c>
    </row>
    <row r="109" spans="1:15" x14ac:dyDescent="0.2">
      <c r="A109">
        <v>2012</v>
      </c>
      <c r="B109" t="s">
        <v>2499</v>
      </c>
      <c r="C109" t="s">
        <v>809</v>
      </c>
      <c r="D109">
        <v>0</v>
      </c>
      <c r="E109">
        <v>3503</v>
      </c>
      <c r="F109">
        <v>0</v>
      </c>
      <c r="G109">
        <v>0</v>
      </c>
      <c r="H109">
        <v>0</v>
      </c>
      <c r="I109">
        <f>SUM(E108:F109)</f>
        <v>9575</v>
      </c>
      <c r="J109">
        <f>E109/$I108</f>
        <v>0.36584856396866838</v>
      </c>
      <c r="K109">
        <f>F109/$I108</f>
        <v>0</v>
      </c>
      <c r="L109">
        <f>ABS((J108+K108)-(J109+K109))</f>
        <v>0.26830287206266323</v>
      </c>
      <c r="M109">
        <f>IF(L108&lt;0.05,1,0)</f>
        <v>0</v>
      </c>
      <c r="N109">
        <f t="shared" si="1"/>
        <v>0</v>
      </c>
      <c r="O109" cm="1">
        <f t="array" ref="O109">_xlfn.IFS(A109=2012,1,A109=2016,1,A109=2020,1,A109=2014,0,A109=2018,0)</f>
        <v>1</v>
      </c>
    </row>
    <row r="110" spans="1:15" x14ac:dyDescent="0.2">
      <c r="A110">
        <v>2012</v>
      </c>
      <c r="B110" t="s">
        <v>2500</v>
      </c>
      <c r="C110" t="s">
        <v>1659</v>
      </c>
      <c r="D110">
        <v>0</v>
      </c>
      <c r="E110">
        <v>4229</v>
      </c>
      <c r="F110">
        <v>0</v>
      </c>
      <c r="G110">
        <v>0</v>
      </c>
      <c r="H110">
        <v>1</v>
      </c>
      <c r="I110">
        <f>SUM(E110:F111)</f>
        <v>10633</v>
      </c>
      <c r="J110">
        <f>E110/$I110</f>
        <v>0.39772406658515941</v>
      </c>
      <c r="K110">
        <f>F110/$I110</f>
        <v>0</v>
      </c>
      <c r="L110">
        <f>ABS((J110+K110)-(J111+K111))</f>
        <v>0.20455186682968113</v>
      </c>
      <c r="M110">
        <f>IF(L110&lt;0.05,1,0)</f>
        <v>0</v>
      </c>
      <c r="N110">
        <f t="shared" si="1"/>
        <v>0</v>
      </c>
      <c r="O110" cm="1">
        <f t="array" ref="O110">_xlfn.IFS(A110=2012,1,A110=2016,1,A110=2020,1,A110=2014,0,A110=2018,0)</f>
        <v>1</v>
      </c>
    </row>
    <row r="111" spans="1:15" x14ac:dyDescent="0.2">
      <c r="A111">
        <v>2012</v>
      </c>
      <c r="B111" t="s">
        <v>2500</v>
      </c>
      <c r="C111" t="s">
        <v>1660</v>
      </c>
      <c r="D111">
        <v>1</v>
      </c>
      <c r="E111">
        <v>5858</v>
      </c>
      <c r="F111">
        <v>546</v>
      </c>
      <c r="G111">
        <v>0</v>
      </c>
      <c r="H111">
        <v>0</v>
      </c>
      <c r="I111">
        <f>SUM(E110:F111)</f>
        <v>10633</v>
      </c>
      <c r="J111">
        <f>E111/$I110</f>
        <v>0.55092636132794126</v>
      </c>
      <c r="K111">
        <f>F111/$I110</f>
        <v>5.1349572086899276E-2</v>
      </c>
      <c r="L111">
        <f>ABS((J110+K110)-(J111+K111))</f>
        <v>0.20455186682968113</v>
      </c>
      <c r="M111">
        <f>IF(L110&lt;0.05,1,0)</f>
        <v>0</v>
      </c>
      <c r="N111">
        <f t="shared" si="1"/>
        <v>1</v>
      </c>
      <c r="O111" cm="1">
        <f t="array" ref="O111">_xlfn.IFS(A111=2012,1,A111=2016,1,A111=2020,1,A111=2014,0,A111=2018,0)</f>
        <v>1</v>
      </c>
    </row>
    <row r="112" spans="1:15" x14ac:dyDescent="0.2">
      <c r="A112">
        <v>2012</v>
      </c>
      <c r="B112" t="s">
        <v>2501</v>
      </c>
      <c r="C112" t="s">
        <v>1664</v>
      </c>
      <c r="D112">
        <v>0</v>
      </c>
      <c r="E112">
        <v>5132</v>
      </c>
      <c r="F112">
        <v>0</v>
      </c>
      <c r="G112">
        <v>0</v>
      </c>
      <c r="H112">
        <v>1</v>
      </c>
      <c r="I112">
        <f>SUM(E112:F113)</f>
        <v>11405</v>
      </c>
      <c r="J112">
        <f>E112/$I112</f>
        <v>0.449978079789566</v>
      </c>
      <c r="K112">
        <f>F112/$I112</f>
        <v>0</v>
      </c>
      <c r="L112">
        <f>ABS((J112+K112)-(J113+K113))</f>
        <v>0.10004384042086806</v>
      </c>
      <c r="M112">
        <f>IF(L112&lt;0.05,1,0)</f>
        <v>0</v>
      </c>
      <c r="N112">
        <f t="shared" si="1"/>
        <v>0</v>
      </c>
      <c r="O112" cm="1">
        <f t="array" ref="O112">_xlfn.IFS(A112=2012,1,A112=2016,1,A112=2020,1,A112=2014,0,A112=2018,0)</f>
        <v>1</v>
      </c>
    </row>
    <row r="113" spans="1:15" x14ac:dyDescent="0.2">
      <c r="A113">
        <v>2012</v>
      </c>
      <c r="B113" t="s">
        <v>2501</v>
      </c>
      <c r="C113" t="s">
        <v>1665</v>
      </c>
      <c r="D113">
        <v>1</v>
      </c>
      <c r="E113">
        <v>6038</v>
      </c>
      <c r="F113">
        <v>235</v>
      </c>
      <c r="G113">
        <v>0</v>
      </c>
      <c r="H113">
        <v>0</v>
      </c>
      <c r="I113">
        <f>SUM(E112:F113)</f>
        <v>11405</v>
      </c>
      <c r="J113">
        <f>E113/$I112</f>
        <v>0.52941692240245508</v>
      </c>
      <c r="K113">
        <f>F113/$I112</f>
        <v>2.0604997807978958E-2</v>
      </c>
      <c r="L113">
        <f>ABS((J112+K112)-(J113+K113))</f>
        <v>0.10004384042086806</v>
      </c>
      <c r="M113">
        <f>IF(L112&lt;0.05,1,0)</f>
        <v>0</v>
      </c>
      <c r="N113">
        <f t="shared" si="1"/>
        <v>1</v>
      </c>
      <c r="O113" cm="1">
        <f t="array" ref="O113">_xlfn.IFS(A113=2012,1,A113=2016,1,A113=2020,1,A113=2014,0,A113=2018,0)</f>
        <v>1</v>
      </c>
    </row>
    <row r="114" spans="1:15" x14ac:dyDescent="0.2">
      <c r="A114">
        <v>2012</v>
      </c>
      <c r="B114" t="s">
        <v>2502</v>
      </c>
      <c r="C114" t="s">
        <v>1674</v>
      </c>
      <c r="D114">
        <v>1</v>
      </c>
      <c r="E114">
        <v>4828</v>
      </c>
      <c r="F114">
        <v>164</v>
      </c>
      <c r="G114">
        <v>1</v>
      </c>
      <c r="H114">
        <v>1</v>
      </c>
      <c r="I114">
        <f>SUM(E114:F115)</f>
        <v>6282</v>
      </c>
      <c r="J114">
        <f>E114/$I114</f>
        <v>0.76854504934734158</v>
      </c>
      <c r="K114">
        <f>F114/$I114</f>
        <v>2.6106335561922954E-2</v>
      </c>
      <c r="L114">
        <f>ABS((J114+K114)-(J115+K115))</f>
        <v>0.58930276981852914</v>
      </c>
      <c r="M114">
        <f>IF(L114&lt;0.05,1,0)</f>
        <v>0</v>
      </c>
      <c r="N114">
        <f t="shared" si="1"/>
        <v>1</v>
      </c>
      <c r="O114" cm="1">
        <f t="array" ref="O114">_xlfn.IFS(A114=2012,1,A114=2016,1,A114=2020,1,A114=2014,0,A114=2018,0)</f>
        <v>1</v>
      </c>
    </row>
    <row r="115" spans="1:15" x14ac:dyDescent="0.2">
      <c r="A115">
        <v>2012</v>
      </c>
      <c r="B115" t="s">
        <v>2502</v>
      </c>
      <c r="C115" t="s">
        <v>1675</v>
      </c>
      <c r="D115">
        <v>0</v>
      </c>
      <c r="E115">
        <v>1290</v>
      </c>
      <c r="F115">
        <v>0</v>
      </c>
      <c r="G115">
        <v>0</v>
      </c>
      <c r="H115">
        <v>0</v>
      </c>
      <c r="I115">
        <f>SUM(E114:F115)</f>
        <v>6282</v>
      </c>
      <c r="J115">
        <f>E115/$I114</f>
        <v>0.20534861509073543</v>
      </c>
      <c r="K115">
        <f>F115/$I114</f>
        <v>0</v>
      </c>
      <c r="L115">
        <f>ABS((J114+K114)-(J115+K115))</f>
        <v>0.58930276981852914</v>
      </c>
      <c r="M115">
        <f>IF(L114&lt;0.05,1,0)</f>
        <v>0</v>
      </c>
      <c r="N115">
        <f t="shared" si="1"/>
        <v>0</v>
      </c>
      <c r="O115" cm="1">
        <f t="array" ref="O115">_xlfn.IFS(A115=2012,1,A115=2016,1,A115=2020,1,A115=2014,0,A115=2018,0)</f>
        <v>1</v>
      </c>
    </row>
    <row r="116" spans="1:15" x14ac:dyDescent="0.2">
      <c r="A116">
        <v>2012</v>
      </c>
      <c r="B116" t="s">
        <v>2503</v>
      </c>
      <c r="C116" t="s">
        <v>1693</v>
      </c>
      <c r="D116">
        <v>1</v>
      </c>
      <c r="E116">
        <v>5649</v>
      </c>
      <c r="F116">
        <v>325</v>
      </c>
      <c r="G116">
        <v>1</v>
      </c>
      <c r="H116">
        <v>1</v>
      </c>
      <c r="I116">
        <f>SUM(E116:F117)</f>
        <v>8892</v>
      </c>
      <c r="J116">
        <f>E116/$I116</f>
        <v>0.63529014844804321</v>
      </c>
      <c r="K116">
        <f>F116/$I116</f>
        <v>3.6549707602339179E-2</v>
      </c>
      <c r="L116">
        <f>ABS((J116+K116)-(J117+K117))</f>
        <v>0.34367971210076476</v>
      </c>
      <c r="M116">
        <f>IF(L116&lt;0.05,1,0)</f>
        <v>0</v>
      </c>
      <c r="N116">
        <f t="shared" si="1"/>
        <v>1</v>
      </c>
      <c r="O116" cm="1">
        <f t="array" ref="O116">_xlfn.IFS(A116=2012,1,A116=2016,1,A116=2020,1,A116=2014,0,A116=2018,0)</f>
        <v>1</v>
      </c>
    </row>
    <row r="117" spans="1:15" x14ac:dyDescent="0.2">
      <c r="A117">
        <v>2012</v>
      </c>
      <c r="B117" t="s">
        <v>2503</v>
      </c>
      <c r="C117" t="s">
        <v>1637</v>
      </c>
      <c r="D117">
        <v>0</v>
      </c>
      <c r="E117">
        <v>2688</v>
      </c>
      <c r="F117">
        <v>230</v>
      </c>
      <c r="G117">
        <v>0</v>
      </c>
      <c r="H117">
        <v>0</v>
      </c>
      <c r="I117">
        <f>SUM(E116:F117)</f>
        <v>8892</v>
      </c>
      <c r="J117">
        <f>E117/$I116</f>
        <v>0.30229419703103916</v>
      </c>
      <c r="K117">
        <f>F117/$I116</f>
        <v>2.5865946918578499E-2</v>
      </c>
      <c r="L117">
        <f>ABS((J116+K116)-(J117+K117))</f>
        <v>0.34367971210076476</v>
      </c>
      <c r="M117">
        <f>IF(L116&lt;0.05,1,0)</f>
        <v>0</v>
      </c>
      <c r="N117">
        <f t="shared" si="1"/>
        <v>1</v>
      </c>
      <c r="O117" cm="1">
        <f t="array" ref="O117">_xlfn.IFS(A117=2012,1,A117=2016,1,A117=2020,1,A117=2014,0,A117=2018,0)</f>
        <v>1</v>
      </c>
    </row>
    <row r="118" spans="1:15" x14ac:dyDescent="0.2">
      <c r="A118">
        <v>2012</v>
      </c>
      <c r="B118" t="s">
        <v>2504</v>
      </c>
      <c r="C118" t="s">
        <v>492</v>
      </c>
      <c r="D118">
        <v>1</v>
      </c>
      <c r="E118">
        <v>6057</v>
      </c>
      <c r="F118">
        <v>462</v>
      </c>
      <c r="G118">
        <v>1</v>
      </c>
      <c r="H118">
        <v>1</v>
      </c>
      <c r="I118">
        <f>SUM(E118:F119)</f>
        <v>8975</v>
      </c>
      <c r="J118">
        <f>E118/$I118</f>
        <v>0.67487465181058492</v>
      </c>
      <c r="K118">
        <f>F118/$I118</f>
        <v>5.1476323119777158E-2</v>
      </c>
      <c r="L118">
        <f>ABS((J118+K118)-(J119+K119))</f>
        <v>0.45270194986072415</v>
      </c>
      <c r="M118">
        <f>IF(L118&lt;0.05,1,0)</f>
        <v>0</v>
      </c>
      <c r="N118">
        <f t="shared" si="1"/>
        <v>1</v>
      </c>
      <c r="O118" cm="1">
        <f t="array" ref="O118">_xlfn.IFS(A118=2012,1,A118=2016,1,A118=2020,1,A118=2014,0,A118=2018,0)</f>
        <v>1</v>
      </c>
    </row>
    <row r="119" spans="1:15" x14ac:dyDescent="0.2">
      <c r="A119">
        <v>2012</v>
      </c>
      <c r="B119" t="s">
        <v>2504</v>
      </c>
      <c r="C119" t="s">
        <v>654</v>
      </c>
      <c r="D119">
        <v>0</v>
      </c>
      <c r="E119">
        <v>2456</v>
      </c>
      <c r="F119">
        <v>0</v>
      </c>
      <c r="G119">
        <v>0</v>
      </c>
      <c r="H119">
        <v>0</v>
      </c>
      <c r="I119">
        <f>SUM(E118:F119)</f>
        <v>8975</v>
      </c>
      <c r="J119">
        <f>E119/$I118</f>
        <v>0.2736490250696379</v>
      </c>
      <c r="K119">
        <f>F119/$I118</f>
        <v>0</v>
      </c>
      <c r="L119">
        <f>ABS((J118+K118)-(J119+K119))</f>
        <v>0.45270194986072415</v>
      </c>
      <c r="M119">
        <f>IF(L118&lt;0.05,1,0)</f>
        <v>0</v>
      </c>
      <c r="N119">
        <f t="shared" si="1"/>
        <v>0</v>
      </c>
      <c r="O119" cm="1">
        <f t="array" ref="O119">_xlfn.IFS(A119=2012,1,A119=2016,1,A119=2020,1,A119=2014,0,A119=2018,0)</f>
        <v>1</v>
      </c>
    </row>
    <row r="120" spans="1:15" x14ac:dyDescent="0.2">
      <c r="A120">
        <v>2012</v>
      </c>
      <c r="B120" t="s">
        <v>2505</v>
      </c>
      <c r="C120" t="s">
        <v>1697</v>
      </c>
      <c r="D120">
        <v>0</v>
      </c>
      <c r="E120">
        <v>4704</v>
      </c>
      <c r="F120">
        <v>273</v>
      </c>
      <c r="G120">
        <v>0</v>
      </c>
      <c r="H120">
        <v>1</v>
      </c>
      <c r="I120">
        <f>SUM(E120:F121)</f>
        <v>11272</v>
      </c>
      <c r="J120">
        <f>E120/$I120</f>
        <v>0.41731724627395317</v>
      </c>
      <c r="K120">
        <f>F120/$I120</f>
        <v>2.4219304471256212E-2</v>
      </c>
      <c r="L120">
        <f>ABS((J120+K120)-(J121+K121))</f>
        <v>0.11692689850958127</v>
      </c>
      <c r="M120">
        <f>IF(L120&lt;0.05,1,0)</f>
        <v>0</v>
      </c>
      <c r="N120">
        <f t="shared" si="1"/>
        <v>1</v>
      </c>
      <c r="O120" cm="1">
        <f t="array" ref="O120">_xlfn.IFS(A120=2012,1,A120=2016,1,A120=2020,1,A120=2014,0,A120=2018,0)</f>
        <v>1</v>
      </c>
    </row>
    <row r="121" spans="1:15" x14ac:dyDescent="0.2">
      <c r="A121">
        <v>2012</v>
      </c>
      <c r="B121" t="s">
        <v>2505</v>
      </c>
      <c r="C121" t="s">
        <v>1698</v>
      </c>
      <c r="D121">
        <v>1</v>
      </c>
      <c r="E121">
        <v>6295</v>
      </c>
      <c r="F121">
        <v>0</v>
      </c>
      <c r="G121">
        <v>1</v>
      </c>
      <c r="H121">
        <v>0</v>
      </c>
      <c r="I121">
        <f>SUM(E120:F121)</f>
        <v>11272</v>
      </c>
      <c r="J121">
        <f>E121/$I120</f>
        <v>0.55846344925479063</v>
      </c>
      <c r="K121">
        <f>F121/$I120</f>
        <v>0</v>
      </c>
      <c r="L121">
        <f>ABS((J120+K120)-(J121+K121))</f>
        <v>0.11692689850958127</v>
      </c>
      <c r="M121">
        <f>IF(L120&lt;0.05,1,0)</f>
        <v>0</v>
      </c>
      <c r="N121">
        <f t="shared" si="1"/>
        <v>0</v>
      </c>
      <c r="O121" cm="1">
        <f t="array" ref="O121">_xlfn.IFS(A121=2012,1,A121=2016,1,A121=2020,1,A121=2014,0,A121=2018,0)</f>
        <v>1</v>
      </c>
    </row>
    <row r="122" spans="1:15" x14ac:dyDescent="0.2">
      <c r="A122">
        <v>2012</v>
      </c>
      <c r="B122" t="s">
        <v>2506</v>
      </c>
      <c r="C122" t="s">
        <v>265</v>
      </c>
      <c r="D122">
        <v>0</v>
      </c>
      <c r="E122">
        <v>870</v>
      </c>
      <c r="F122">
        <v>0</v>
      </c>
      <c r="G122">
        <v>0</v>
      </c>
      <c r="H122">
        <v>1</v>
      </c>
      <c r="I122">
        <f>SUM(E122:F123)</f>
        <v>2897</v>
      </c>
      <c r="J122">
        <f>E122/$I122</f>
        <v>0.30031066620642044</v>
      </c>
      <c r="K122">
        <f>F122/$I122</f>
        <v>0</v>
      </c>
      <c r="L122">
        <f>ABS((J122+K122)-(J123+K123))</f>
        <v>0.39937866758715912</v>
      </c>
      <c r="M122">
        <f>IF(L122&lt;0.05,1,0)</f>
        <v>0</v>
      </c>
      <c r="N122">
        <f t="shared" si="1"/>
        <v>0</v>
      </c>
      <c r="O122" cm="1">
        <f t="array" ref="O122">_xlfn.IFS(A122=2012,1,A122=2016,1,A122=2020,1,A122=2014,0,A122=2018,0)</f>
        <v>1</v>
      </c>
    </row>
    <row r="123" spans="1:15" x14ac:dyDescent="0.2">
      <c r="A123">
        <v>2012</v>
      </c>
      <c r="B123" t="s">
        <v>2506</v>
      </c>
      <c r="C123" t="s">
        <v>1709</v>
      </c>
      <c r="D123">
        <v>1</v>
      </c>
      <c r="E123">
        <v>1857</v>
      </c>
      <c r="F123">
        <v>170</v>
      </c>
      <c r="G123">
        <v>0</v>
      </c>
      <c r="H123">
        <v>0</v>
      </c>
      <c r="I123">
        <f>SUM(E122:F123)</f>
        <v>2897</v>
      </c>
      <c r="J123">
        <f>E123/$I122</f>
        <v>0.64100793924749744</v>
      </c>
      <c r="K123">
        <f>F123/$I122</f>
        <v>5.8681394546082156E-2</v>
      </c>
      <c r="L123">
        <f>ABS((J122+K122)-(J123+K123))</f>
        <v>0.39937866758715912</v>
      </c>
      <c r="M123">
        <f>IF(L122&lt;0.05,1,0)</f>
        <v>0</v>
      </c>
      <c r="N123">
        <f t="shared" si="1"/>
        <v>1</v>
      </c>
      <c r="O123" cm="1">
        <f t="array" ref="O123">_xlfn.IFS(A123=2012,1,A123=2016,1,A123=2020,1,A123=2014,0,A123=2018,0)</f>
        <v>1</v>
      </c>
    </row>
    <row r="124" spans="1:15" x14ac:dyDescent="0.2">
      <c r="A124">
        <v>2014</v>
      </c>
      <c r="B124" t="s">
        <v>2446</v>
      </c>
      <c r="C124" t="s">
        <v>1757</v>
      </c>
      <c r="D124">
        <v>0</v>
      </c>
      <c r="E124">
        <v>3287</v>
      </c>
      <c r="F124">
        <v>0</v>
      </c>
      <c r="G124">
        <v>0</v>
      </c>
      <c r="H124">
        <v>1</v>
      </c>
      <c r="I124">
        <v>7705</v>
      </c>
      <c r="J124">
        <v>0.42660609993510706</v>
      </c>
      <c r="K124">
        <v>0</v>
      </c>
      <c r="L124">
        <v>0.14678780012978582</v>
      </c>
      <c r="M124">
        <v>0</v>
      </c>
      <c r="N124">
        <f t="shared" si="1"/>
        <v>0</v>
      </c>
      <c r="O124" cm="1">
        <f t="array" ref="O124">_xlfn.IFS(A124=2012,1,A124=2016,1,A124=2020,1,A124=2014,0,A124=2018,0)</f>
        <v>0</v>
      </c>
    </row>
    <row r="125" spans="1:15" x14ac:dyDescent="0.2">
      <c r="A125">
        <v>2014</v>
      </c>
      <c r="B125" t="s">
        <v>2446</v>
      </c>
      <c r="C125" t="s">
        <v>402</v>
      </c>
      <c r="D125">
        <v>1</v>
      </c>
      <c r="E125">
        <v>4110</v>
      </c>
      <c r="F125">
        <v>308</v>
      </c>
      <c r="G125">
        <v>1</v>
      </c>
      <c r="H125">
        <v>0</v>
      </c>
      <c r="I125">
        <v>7705</v>
      </c>
      <c r="J125">
        <v>0.53341985723556129</v>
      </c>
      <c r="K125">
        <v>3.9974042829331605E-2</v>
      </c>
      <c r="L125">
        <v>0.14678780012978582</v>
      </c>
      <c r="M125">
        <v>0</v>
      </c>
      <c r="N125">
        <f t="shared" si="1"/>
        <v>1</v>
      </c>
      <c r="O125" cm="1">
        <f t="array" ref="O125">_xlfn.IFS(A125=2012,1,A125=2016,1,A125=2020,1,A125=2014,0,A125=2018,0)</f>
        <v>0</v>
      </c>
    </row>
    <row r="126" spans="1:15" x14ac:dyDescent="0.2">
      <c r="A126">
        <v>2014</v>
      </c>
      <c r="B126" t="s">
        <v>2448</v>
      </c>
      <c r="C126" t="s">
        <v>1469</v>
      </c>
      <c r="D126">
        <v>1</v>
      </c>
      <c r="E126">
        <v>2506</v>
      </c>
      <c r="F126">
        <v>324</v>
      </c>
      <c r="G126">
        <v>1</v>
      </c>
      <c r="H126">
        <v>1</v>
      </c>
      <c r="I126">
        <v>3281</v>
      </c>
      <c r="J126">
        <v>0.76379152697348374</v>
      </c>
      <c r="K126">
        <v>9.8750380981408106E-2</v>
      </c>
      <c r="L126">
        <v>0.72508381590978366</v>
      </c>
      <c r="M126">
        <v>0</v>
      </c>
      <c r="N126">
        <f t="shared" si="1"/>
        <v>1</v>
      </c>
      <c r="O126" cm="1">
        <f t="array" ref="O126">_xlfn.IFS(A126=2012,1,A126=2016,1,A126=2020,1,A126=2014,0,A126=2018,0)</f>
        <v>0</v>
      </c>
    </row>
    <row r="127" spans="1:15" x14ac:dyDescent="0.2">
      <c r="A127">
        <v>2014</v>
      </c>
      <c r="B127" t="s">
        <v>2448</v>
      </c>
      <c r="C127" t="s">
        <v>1470</v>
      </c>
      <c r="D127">
        <v>0</v>
      </c>
      <c r="E127">
        <v>451</v>
      </c>
      <c r="F127">
        <v>0</v>
      </c>
      <c r="G127">
        <v>0</v>
      </c>
      <c r="H127">
        <v>0</v>
      </c>
      <c r="I127">
        <v>3281</v>
      </c>
      <c r="J127">
        <v>0.1374580920451082</v>
      </c>
      <c r="K127">
        <v>0</v>
      </c>
      <c r="L127">
        <v>0.72508381590978366</v>
      </c>
      <c r="M127">
        <v>0</v>
      </c>
      <c r="N127">
        <f t="shared" si="1"/>
        <v>0</v>
      </c>
      <c r="O127" cm="1">
        <f t="array" ref="O127">_xlfn.IFS(A127=2012,1,A127=2016,1,A127=2020,1,A127=2014,0,A127=2018,0)</f>
        <v>0</v>
      </c>
    </row>
    <row r="128" spans="1:15" x14ac:dyDescent="0.2">
      <c r="A128">
        <v>2014</v>
      </c>
      <c r="B128" t="s">
        <v>2449</v>
      </c>
      <c r="C128" t="s">
        <v>287</v>
      </c>
      <c r="D128">
        <v>0</v>
      </c>
      <c r="E128">
        <v>3044</v>
      </c>
      <c r="F128">
        <v>298</v>
      </c>
      <c r="G128">
        <v>0</v>
      </c>
      <c r="H128">
        <v>1</v>
      </c>
      <c r="I128">
        <v>9804</v>
      </c>
      <c r="J128">
        <v>0.31048551611587105</v>
      </c>
      <c r="K128">
        <v>3.0395756833945329E-2</v>
      </c>
      <c r="L128">
        <v>0.31823745410036719</v>
      </c>
      <c r="M128">
        <v>0</v>
      </c>
      <c r="N128">
        <f t="shared" si="1"/>
        <v>1</v>
      </c>
      <c r="O128" cm="1">
        <f t="array" ref="O128">_xlfn.IFS(A128=2012,1,A128=2016,1,A128=2020,1,A128=2014,0,A128=2018,0)</f>
        <v>0</v>
      </c>
    </row>
    <row r="129" spans="1:15" x14ac:dyDescent="0.2">
      <c r="A129">
        <v>2014</v>
      </c>
      <c r="B129" t="s">
        <v>2449</v>
      </c>
      <c r="C129" t="s">
        <v>1473</v>
      </c>
      <c r="D129">
        <v>1</v>
      </c>
      <c r="E129">
        <v>6462</v>
      </c>
      <c r="F129">
        <v>0</v>
      </c>
      <c r="G129">
        <v>1</v>
      </c>
      <c r="H129">
        <v>0</v>
      </c>
      <c r="I129">
        <v>9804</v>
      </c>
      <c r="J129">
        <v>0.65911872705018359</v>
      </c>
      <c r="K129">
        <v>0</v>
      </c>
      <c r="L129">
        <v>0.31823745410036719</v>
      </c>
      <c r="M129">
        <v>0</v>
      </c>
      <c r="N129">
        <f t="shared" si="1"/>
        <v>0</v>
      </c>
      <c r="O129" cm="1">
        <f t="array" ref="O129">_xlfn.IFS(A129=2012,1,A129=2016,1,A129=2020,1,A129=2014,0,A129=2018,0)</f>
        <v>0</v>
      </c>
    </row>
    <row r="130" spans="1:15" x14ac:dyDescent="0.2">
      <c r="A130">
        <v>2014</v>
      </c>
      <c r="B130" t="s">
        <v>2451</v>
      </c>
      <c r="C130" t="s">
        <v>1480</v>
      </c>
      <c r="D130">
        <v>1</v>
      </c>
      <c r="E130">
        <v>3848</v>
      </c>
      <c r="F130">
        <v>338</v>
      </c>
      <c r="G130">
        <v>1</v>
      </c>
      <c r="H130">
        <v>1</v>
      </c>
      <c r="I130">
        <v>6797</v>
      </c>
      <c r="J130">
        <v>0.56613211711048994</v>
      </c>
      <c r="K130">
        <v>4.9727821097543035E-2</v>
      </c>
      <c r="L130">
        <v>0.23171987641606595</v>
      </c>
      <c r="M130">
        <v>0</v>
      </c>
      <c r="N130">
        <f t="shared" si="1"/>
        <v>1</v>
      </c>
      <c r="O130" cm="1">
        <f t="array" ref="O130">_xlfn.IFS(A130=2012,1,A130=2016,1,A130=2020,1,A130=2014,0,A130=2018,0)</f>
        <v>0</v>
      </c>
    </row>
    <row r="131" spans="1:15" x14ac:dyDescent="0.2">
      <c r="A131">
        <v>2014</v>
      </c>
      <c r="B131" t="s">
        <v>2451</v>
      </c>
      <c r="C131" t="s">
        <v>1765</v>
      </c>
      <c r="D131">
        <v>0</v>
      </c>
      <c r="E131">
        <v>2611</v>
      </c>
      <c r="F131">
        <v>0</v>
      </c>
      <c r="G131">
        <v>0</v>
      </c>
      <c r="H131">
        <v>0</v>
      </c>
      <c r="I131">
        <v>6797</v>
      </c>
      <c r="J131">
        <v>0.38414006179196702</v>
      </c>
      <c r="K131">
        <v>0</v>
      </c>
      <c r="L131">
        <v>0.23171987641606595</v>
      </c>
      <c r="M131">
        <v>0</v>
      </c>
      <c r="N131">
        <f t="shared" ref="N131:N194" si="2">IF(K131&gt;0,1,0)</f>
        <v>0</v>
      </c>
      <c r="O131" cm="1">
        <f t="array" ref="O131">_xlfn.IFS(A131=2012,1,A131=2016,1,A131=2020,1,A131=2014,0,A131=2018,0)</f>
        <v>0</v>
      </c>
    </row>
    <row r="132" spans="1:15" x14ac:dyDescent="0.2">
      <c r="A132">
        <v>2014</v>
      </c>
      <c r="B132" t="s">
        <v>2536</v>
      </c>
      <c r="C132" t="s">
        <v>1766</v>
      </c>
      <c r="D132">
        <v>0</v>
      </c>
      <c r="E132">
        <v>2831</v>
      </c>
      <c r="F132">
        <v>0</v>
      </c>
      <c r="G132">
        <v>0</v>
      </c>
      <c r="H132">
        <v>1</v>
      </c>
      <c r="I132">
        <v>9358</v>
      </c>
      <c r="J132">
        <v>0.30252190639025434</v>
      </c>
      <c r="K132">
        <v>0</v>
      </c>
      <c r="L132">
        <v>0.39495618721949133</v>
      </c>
      <c r="M132">
        <v>0</v>
      </c>
      <c r="N132">
        <f t="shared" si="2"/>
        <v>0</v>
      </c>
      <c r="O132" cm="1">
        <f t="array" ref="O132">_xlfn.IFS(A132=2012,1,A132=2016,1,A132=2020,1,A132=2014,0,A132=2018,0)</f>
        <v>0</v>
      </c>
    </row>
    <row r="133" spans="1:15" x14ac:dyDescent="0.2">
      <c r="A133">
        <v>2014</v>
      </c>
      <c r="B133" t="s">
        <v>2536</v>
      </c>
      <c r="C133" t="s">
        <v>1486</v>
      </c>
      <c r="D133">
        <v>1</v>
      </c>
      <c r="E133">
        <v>6180</v>
      </c>
      <c r="F133">
        <v>347</v>
      </c>
      <c r="G133">
        <v>1</v>
      </c>
      <c r="H133">
        <v>0</v>
      </c>
      <c r="I133">
        <v>9358</v>
      </c>
      <c r="J133">
        <v>0.6603975208377858</v>
      </c>
      <c r="K133">
        <v>3.7080572771959822E-2</v>
      </c>
      <c r="L133">
        <v>0.39495618721949133</v>
      </c>
      <c r="M133">
        <v>0</v>
      </c>
      <c r="N133">
        <f t="shared" si="2"/>
        <v>1</v>
      </c>
      <c r="O133" cm="1">
        <f t="array" ref="O133">_xlfn.IFS(A133=2012,1,A133=2016,1,A133=2020,1,A133=2014,0,A133=2018,0)</f>
        <v>0</v>
      </c>
    </row>
    <row r="134" spans="1:15" x14ac:dyDescent="0.2">
      <c r="A134">
        <v>2014</v>
      </c>
      <c r="B134" t="s">
        <v>2453</v>
      </c>
      <c r="C134" t="s">
        <v>1487</v>
      </c>
      <c r="D134">
        <v>1</v>
      </c>
      <c r="E134">
        <v>6978</v>
      </c>
      <c r="F134">
        <v>281</v>
      </c>
      <c r="G134">
        <v>1</v>
      </c>
      <c r="H134">
        <v>1</v>
      </c>
      <c r="I134">
        <v>9038</v>
      </c>
      <c r="J134">
        <v>0.77207346758132334</v>
      </c>
      <c r="K134">
        <v>3.1090949325071917E-2</v>
      </c>
      <c r="L134">
        <v>0.60632883381279057</v>
      </c>
      <c r="M134">
        <v>0</v>
      </c>
      <c r="N134">
        <f t="shared" si="2"/>
        <v>1</v>
      </c>
      <c r="O134" cm="1">
        <f t="array" ref="O134">_xlfn.IFS(A134=2012,1,A134=2016,1,A134=2020,1,A134=2014,0,A134=2018,0)</f>
        <v>0</v>
      </c>
    </row>
    <row r="135" spans="1:15" x14ac:dyDescent="0.2">
      <c r="A135">
        <v>2014</v>
      </c>
      <c r="B135" t="s">
        <v>2453</v>
      </c>
      <c r="C135" t="s">
        <v>1767</v>
      </c>
      <c r="D135">
        <v>0</v>
      </c>
      <c r="E135">
        <v>1779</v>
      </c>
      <c r="F135">
        <v>0</v>
      </c>
      <c r="G135">
        <v>0</v>
      </c>
      <c r="H135">
        <v>0</v>
      </c>
      <c r="I135">
        <v>9038</v>
      </c>
      <c r="J135">
        <v>0.19683558309360477</v>
      </c>
      <c r="K135">
        <v>0</v>
      </c>
      <c r="L135">
        <v>0.60632883381279057</v>
      </c>
      <c r="M135">
        <v>0</v>
      </c>
      <c r="N135">
        <f t="shared" si="2"/>
        <v>0</v>
      </c>
      <c r="O135" cm="1">
        <f t="array" ref="O135">_xlfn.IFS(A135=2012,1,A135=2016,1,A135=2020,1,A135=2014,0,A135=2018,0)</f>
        <v>0</v>
      </c>
    </row>
    <row r="136" spans="1:15" x14ac:dyDescent="0.2">
      <c r="A136">
        <v>2014</v>
      </c>
      <c r="B136" t="s">
        <v>2537</v>
      </c>
      <c r="C136" t="s">
        <v>1488</v>
      </c>
      <c r="D136">
        <v>1</v>
      </c>
      <c r="E136">
        <v>5221</v>
      </c>
      <c r="F136">
        <v>0</v>
      </c>
      <c r="G136">
        <v>1</v>
      </c>
      <c r="H136">
        <v>1</v>
      </c>
      <c r="I136">
        <v>10226</v>
      </c>
      <c r="J136">
        <v>0.51056131429689033</v>
      </c>
      <c r="K136">
        <v>0</v>
      </c>
      <c r="L136">
        <v>2.1122628593780612E-2</v>
      </c>
      <c r="M136">
        <v>1</v>
      </c>
      <c r="N136">
        <f t="shared" si="2"/>
        <v>0</v>
      </c>
      <c r="O136" cm="1">
        <f t="array" ref="O136">_xlfn.IFS(A136=2012,1,A136=2016,1,A136=2020,1,A136=2014,0,A136=2018,0)</f>
        <v>0</v>
      </c>
    </row>
    <row r="137" spans="1:15" x14ac:dyDescent="0.2">
      <c r="A137">
        <v>2014</v>
      </c>
      <c r="B137" t="s">
        <v>2537</v>
      </c>
      <c r="C137" t="s">
        <v>246</v>
      </c>
      <c r="D137">
        <v>0</v>
      </c>
      <c r="E137">
        <v>4758</v>
      </c>
      <c r="F137">
        <v>247</v>
      </c>
      <c r="G137">
        <v>0</v>
      </c>
      <c r="H137">
        <v>0</v>
      </c>
      <c r="I137">
        <v>10226</v>
      </c>
      <c r="J137">
        <v>0.46528456874633289</v>
      </c>
      <c r="K137">
        <v>2.4154116956776845E-2</v>
      </c>
      <c r="L137">
        <v>2.1122628593780612E-2</v>
      </c>
      <c r="M137">
        <v>1</v>
      </c>
      <c r="N137">
        <f t="shared" si="2"/>
        <v>1</v>
      </c>
      <c r="O137" cm="1">
        <f t="array" ref="O137">_xlfn.IFS(A137=2012,1,A137=2016,1,A137=2020,1,A137=2014,0,A137=2018,0)</f>
        <v>0</v>
      </c>
    </row>
    <row r="138" spans="1:15" x14ac:dyDescent="0.2">
      <c r="A138">
        <v>2014</v>
      </c>
      <c r="B138" t="s">
        <v>2454</v>
      </c>
      <c r="C138" t="s">
        <v>1498</v>
      </c>
      <c r="D138">
        <v>1</v>
      </c>
      <c r="E138">
        <v>5141</v>
      </c>
      <c r="F138">
        <v>317</v>
      </c>
      <c r="G138">
        <v>1</v>
      </c>
      <c r="H138">
        <v>1</v>
      </c>
      <c r="I138">
        <v>9633</v>
      </c>
      <c r="J138">
        <v>0.533686286722724</v>
      </c>
      <c r="K138">
        <v>3.290771306965639E-2</v>
      </c>
      <c r="L138">
        <v>0.13318799958476069</v>
      </c>
      <c r="M138">
        <v>0</v>
      </c>
      <c r="N138">
        <f t="shared" si="2"/>
        <v>1</v>
      </c>
      <c r="O138" cm="1">
        <f t="array" ref="O138">_xlfn.IFS(A138=2012,1,A138=2016,1,A138=2020,1,A138=2014,0,A138=2018,0)</f>
        <v>0</v>
      </c>
    </row>
    <row r="139" spans="1:15" x14ac:dyDescent="0.2">
      <c r="A139">
        <v>2014</v>
      </c>
      <c r="B139" t="s">
        <v>2454</v>
      </c>
      <c r="C139" t="s">
        <v>1771</v>
      </c>
      <c r="D139">
        <v>0</v>
      </c>
      <c r="E139">
        <v>4175</v>
      </c>
      <c r="F139">
        <v>0</v>
      </c>
      <c r="G139">
        <v>0</v>
      </c>
      <c r="H139">
        <v>0</v>
      </c>
      <c r="I139">
        <v>9633</v>
      </c>
      <c r="J139">
        <v>0.43340600020761966</v>
      </c>
      <c r="K139">
        <v>0</v>
      </c>
      <c r="L139">
        <v>0.13318799958476069</v>
      </c>
      <c r="M139">
        <v>0</v>
      </c>
      <c r="N139">
        <f t="shared" si="2"/>
        <v>0</v>
      </c>
      <c r="O139" cm="1">
        <f t="array" ref="O139">_xlfn.IFS(A139=2012,1,A139=2016,1,A139=2020,1,A139=2014,0,A139=2018,0)</f>
        <v>0</v>
      </c>
    </row>
    <row r="140" spans="1:15" x14ac:dyDescent="0.2">
      <c r="A140">
        <v>2014</v>
      </c>
      <c r="B140" t="s">
        <v>2455</v>
      </c>
      <c r="C140" t="s">
        <v>1500</v>
      </c>
      <c r="D140">
        <v>1</v>
      </c>
      <c r="E140">
        <v>3878</v>
      </c>
      <c r="F140">
        <v>0</v>
      </c>
      <c r="G140">
        <v>1</v>
      </c>
      <c r="H140">
        <v>1</v>
      </c>
      <c r="I140">
        <v>6802</v>
      </c>
      <c r="J140">
        <v>0.57012643340194058</v>
      </c>
      <c r="K140">
        <v>0</v>
      </c>
      <c r="L140">
        <v>0.14025286680388116</v>
      </c>
      <c r="M140">
        <v>0</v>
      </c>
      <c r="N140">
        <f t="shared" si="2"/>
        <v>0</v>
      </c>
      <c r="O140" cm="1">
        <f t="array" ref="O140">_xlfn.IFS(A140=2012,1,A140=2016,1,A140=2020,1,A140=2014,0,A140=2018,0)</f>
        <v>0</v>
      </c>
    </row>
    <row r="141" spans="1:15" x14ac:dyDescent="0.2">
      <c r="A141">
        <v>2014</v>
      </c>
      <c r="B141" t="s">
        <v>2455</v>
      </c>
      <c r="C141" t="s">
        <v>1772</v>
      </c>
      <c r="D141">
        <v>0</v>
      </c>
      <c r="E141">
        <v>2610</v>
      </c>
      <c r="F141">
        <v>314</v>
      </c>
      <c r="G141">
        <v>0</v>
      </c>
      <c r="H141">
        <v>0</v>
      </c>
      <c r="I141">
        <v>6802</v>
      </c>
      <c r="J141">
        <v>0.38371067333137315</v>
      </c>
      <c r="K141">
        <v>4.6162893266686267E-2</v>
      </c>
      <c r="L141">
        <v>0.14025286680388116</v>
      </c>
      <c r="M141">
        <v>0</v>
      </c>
      <c r="N141">
        <f t="shared" si="2"/>
        <v>1</v>
      </c>
      <c r="O141" cm="1">
        <f t="array" ref="O141">_xlfn.IFS(A141=2012,1,A141=2016,1,A141=2020,1,A141=2014,0,A141=2018,0)</f>
        <v>0</v>
      </c>
    </row>
    <row r="142" spans="1:15" x14ac:dyDescent="0.2">
      <c r="A142">
        <v>2014</v>
      </c>
      <c r="B142" t="s">
        <v>2538</v>
      </c>
      <c r="C142" t="s">
        <v>1774</v>
      </c>
      <c r="D142">
        <v>0</v>
      </c>
      <c r="E142">
        <v>4290</v>
      </c>
      <c r="F142">
        <v>0</v>
      </c>
      <c r="G142">
        <v>0</v>
      </c>
      <c r="H142">
        <v>1</v>
      </c>
      <c r="I142">
        <v>10351</v>
      </c>
      <c r="J142">
        <v>0.41445270988310307</v>
      </c>
      <c r="K142">
        <v>0</v>
      </c>
      <c r="L142">
        <v>0.17109458023379392</v>
      </c>
      <c r="M142">
        <v>0</v>
      </c>
      <c r="N142">
        <f t="shared" si="2"/>
        <v>0</v>
      </c>
      <c r="O142" cm="1">
        <f t="array" ref="O142">_xlfn.IFS(A142=2012,1,A142=2016,1,A142=2020,1,A142=2014,0,A142=2018,0)</f>
        <v>0</v>
      </c>
    </row>
    <row r="143" spans="1:15" x14ac:dyDescent="0.2">
      <c r="A143">
        <v>2014</v>
      </c>
      <c r="B143" t="s">
        <v>2538</v>
      </c>
      <c r="C143" t="s">
        <v>1775</v>
      </c>
      <c r="D143">
        <v>1</v>
      </c>
      <c r="E143">
        <v>5672</v>
      </c>
      <c r="F143">
        <v>389</v>
      </c>
      <c r="G143">
        <v>0</v>
      </c>
      <c r="H143">
        <v>0</v>
      </c>
      <c r="I143">
        <v>10351</v>
      </c>
      <c r="J143">
        <v>0.54796638005989762</v>
      </c>
      <c r="K143">
        <v>3.7580910056999324E-2</v>
      </c>
      <c r="L143">
        <v>0.17109458023379392</v>
      </c>
      <c r="M143">
        <v>0</v>
      </c>
      <c r="N143">
        <f t="shared" si="2"/>
        <v>1</v>
      </c>
      <c r="O143" cm="1">
        <f t="array" ref="O143">_xlfn.IFS(A143=2012,1,A143=2016,1,A143=2020,1,A143=2014,0,A143=2018,0)</f>
        <v>0</v>
      </c>
    </row>
    <row r="144" spans="1:15" x14ac:dyDescent="0.2">
      <c r="A144">
        <v>2014</v>
      </c>
      <c r="B144" t="s">
        <v>2456</v>
      </c>
      <c r="C144" t="s">
        <v>1504</v>
      </c>
      <c r="D144">
        <v>1</v>
      </c>
      <c r="E144">
        <v>2680</v>
      </c>
      <c r="F144">
        <v>245</v>
      </c>
      <c r="G144">
        <v>1</v>
      </c>
      <c r="H144">
        <v>1</v>
      </c>
      <c r="I144">
        <v>5414</v>
      </c>
      <c r="J144">
        <v>0.49501292944218694</v>
      </c>
      <c r="K144">
        <v>4.5253047654229772E-2</v>
      </c>
      <c r="L144">
        <v>8.0531954192833377E-2</v>
      </c>
      <c r="M144">
        <v>0</v>
      </c>
      <c r="N144">
        <f t="shared" si="2"/>
        <v>1</v>
      </c>
      <c r="O144" cm="1">
        <f t="array" ref="O144">_xlfn.IFS(A144=2012,1,A144=2016,1,A144=2020,1,A144=2014,0,A144=2018,0)</f>
        <v>0</v>
      </c>
    </row>
    <row r="145" spans="1:15" x14ac:dyDescent="0.2">
      <c r="A145">
        <v>2014</v>
      </c>
      <c r="B145" t="s">
        <v>2456</v>
      </c>
      <c r="C145" t="s">
        <v>1776</v>
      </c>
      <c r="D145">
        <v>0</v>
      </c>
      <c r="E145">
        <v>2489</v>
      </c>
      <c r="F145">
        <v>0</v>
      </c>
      <c r="G145">
        <v>0</v>
      </c>
      <c r="H145">
        <v>0</v>
      </c>
      <c r="I145">
        <v>5414</v>
      </c>
      <c r="J145">
        <v>0.45973402290358328</v>
      </c>
      <c r="K145">
        <v>0</v>
      </c>
      <c r="L145">
        <v>8.0531954192833377E-2</v>
      </c>
      <c r="M145">
        <v>0</v>
      </c>
      <c r="N145">
        <f t="shared" si="2"/>
        <v>0</v>
      </c>
      <c r="O145" cm="1">
        <f t="array" ref="O145">_xlfn.IFS(A145=2012,1,A145=2016,1,A145=2020,1,A145=2014,0,A145=2018,0)</f>
        <v>0</v>
      </c>
    </row>
    <row r="146" spans="1:15" x14ac:dyDescent="0.2">
      <c r="A146">
        <v>2014</v>
      </c>
      <c r="B146" t="s">
        <v>2457</v>
      </c>
      <c r="C146" t="s">
        <v>371</v>
      </c>
      <c r="D146">
        <v>1</v>
      </c>
      <c r="E146">
        <v>2050</v>
      </c>
      <c r="F146">
        <v>148</v>
      </c>
      <c r="G146">
        <v>1</v>
      </c>
      <c r="H146">
        <v>1</v>
      </c>
      <c r="I146">
        <v>2895</v>
      </c>
      <c r="J146">
        <v>0.7081174438687392</v>
      </c>
      <c r="K146">
        <v>5.1122625215889464E-2</v>
      </c>
      <c r="L146">
        <v>0.51848013816925742</v>
      </c>
      <c r="M146">
        <v>0</v>
      </c>
      <c r="N146">
        <f t="shared" si="2"/>
        <v>1</v>
      </c>
      <c r="O146" cm="1">
        <f t="array" ref="O146">_xlfn.IFS(A146=2012,1,A146=2016,1,A146=2020,1,A146=2014,0,A146=2018,0)</f>
        <v>0</v>
      </c>
    </row>
    <row r="147" spans="1:15" x14ac:dyDescent="0.2">
      <c r="A147">
        <v>2014</v>
      </c>
      <c r="B147" t="s">
        <v>2457</v>
      </c>
      <c r="C147" t="s">
        <v>768</v>
      </c>
      <c r="D147">
        <v>0</v>
      </c>
      <c r="E147">
        <v>697</v>
      </c>
      <c r="F147">
        <v>0</v>
      </c>
      <c r="G147">
        <v>0</v>
      </c>
      <c r="H147">
        <v>0</v>
      </c>
      <c r="I147">
        <v>2895</v>
      </c>
      <c r="J147">
        <v>0.24075993091537132</v>
      </c>
      <c r="K147">
        <v>0</v>
      </c>
      <c r="L147">
        <v>0.51848013816925742</v>
      </c>
      <c r="M147">
        <v>0</v>
      </c>
      <c r="N147">
        <f t="shared" si="2"/>
        <v>0</v>
      </c>
      <c r="O147" cm="1">
        <f t="array" ref="O147">_xlfn.IFS(A147=2012,1,A147=2016,1,A147=2020,1,A147=2014,0,A147=2018,0)</f>
        <v>0</v>
      </c>
    </row>
    <row r="148" spans="1:15" x14ac:dyDescent="0.2">
      <c r="A148">
        <v>2014</v>
      </c>
      <c r="B148" t="s">
        <v>2458</v>
      </c>
      <c r="C148" t="s">
        <v>1510</v>
      </c>
      <c r="D148">
        <v>1</v>
      </c>
      <c r="E148">
        <v>2301</v>
      </c>
      <c r="F148">
        <v>179</v>
      </c>
      <c r="G148">
        <v>1</v>
      </c>
      <c r="H148">
        <v>1</v>
      </c>
      <c r="I148">
        <v>4161</v>
      </c>
      <c r="J148">
        <v>0.55299206921413124</v>
      </c>
      <c r="K148">
        <v>4.3018505167027155E-2</v>
      </c>
      <c r="L148">
        <v>0.19202114876231674</v>
      </c>
      <c r="M148">
        <v>0</v>
      </c>
      <c r="N148">
        <f t="shared" si="2"/>
        <v>1</v>
      </c>
      <c r="O148" cm="1">
        <f t="array" ref="O148">_xlfn.IFS(A148=2012,1,A148=2016,1,A148=2020,1,A148=2014,0,A148=2018,0)</f>
        <v>0</v>
      </c>
    </row>
    <row r="149" spans="1:15" x14ac:dyDescent="0.2">
      <c r="A149">
        <v>2014</v>
      </c>
      <c r="B149" t="s">
        <v>2458</v>
      </c>
      <c r="C149" t="s">
        <v>1779</v>
      </c>
      <c r="D149">
        <v>0</v>
      </c>
      <c r="E149">
        <v>1494</v>
      </c>
      <c r="F149">
        <v>187</v>
      </c>
      <c r="G149">
        <v>0</v>
      </c>
      <c r="H149">
        <v>0</v>
      </c>
      <c r="I149">
        <v>4161</v>
      </c>
      <c r="J149">
        <v>0.35904830569574619</v>
      </c>
      <c r="K149">
        <v>4.4941119923095407E-2</v>
      </c>
      <c r="L149">
        <v>0.19202114876231674</v>
      </c>
      <c r="M149">
        <v>0</v>
      </c>
      <c r="N149">
        <f t="shared" si="2"/>
        <v>1</v>
      </c>
      <c r="O149" cm="1">
        <f t="array" ref="O149">_xlfn.IFS(A149=2012,1,A149=2016,1,A149=2020,1,A149=2014,0,A149=2018,0)</f>
        <v>0</v>
      </c>
    </row>
    <row r="150" spans="1:15" x14ac:dyDescent="0.2">
      <c r="A150">
        <v>2014</v>
      </c>
      <c r="B150" t="s">
        <v>2459</v>
      </c>
      <c r="C150" t="s">
        <v>1780</v>
      </c>
      <c r="D150">
        <v>0</v>
      </c>
      <c r="E150">
        <v>3943</v>
      </c>
      <c r="F150">
        <v>246</v>
      </c>
      <c r="G150">
        <v>0</v>
      </c>
      <c r="H150">
        <v>1</v>
      </c>
      <c r="I150">
        <v>8904</v>
      </c>
      <c r="J150">
        <v>0.44283468104222823</v>
      </c>
      <c r="K150">
        <v>2.7628032345013476E-2</v>
      </c>
      <c r="L150">
        <v>5.9074573225516624E-2</v>
      </c>
      <c r="M150">
        <v>0</v>
      </c>
      <c r="N150">
        <f t="shared" si="2"/>
        <v>1</v>
      </c>
      <c r="O150" cm="1">
        <f t="array" ref="O150">_xlfn.IFS(A150=2012,1,A150=2016,1,A150=2020,1,A150=2014,0,A150=2018,0)</f>
        <v>0</v>
      </c>
    </row>
    <row r="151" spans="1:15" x14ac:dyDescent="0.2">
      <c r="A151">
        <v>2014</v>
      </c>
      <c r="B151" t="s">
        <v>2459</v>
      </c>
      <c r="C151" t="s">
        <v>1781</v>
      </c>
      <c r="D151">
        <v>1</v>
      </c>
      <c r="E151">
        <v>4715</v>
      </c>
      <c r="F151">
        <v>0</v>
      </c>
      <c r="G151">
        <v>0</v>
      </c>
      <c r="H151">
        <v>0</v>
      </c>
      <c r="I151">
        <v>8904</v>
      </c>
      <c r="J151">
        <v>0.52953728661275834</v>
      </c>
      <c r="K151">
        <v>0</v>
      </c>
      <c r="L151">
        <v>5.9074573225516624E-2</v>
      </c>
      <c r="M151">
        <v>0</v>
      </c>
      <c r="N151">
        <f t="shared" si="2"/>
        <v>0</v>
      </c>
      <c r="O151" cm="1">
        <f t="array" ref="O151">_xlfn.IFS(A151=2012,1,A151=2016,1,A151=2020,1,A151=2014,0,A151=2018,0)</f>
        <v>0</v>
      </c>
    </row>
    <row r="152" spans="1:15" x14ac:dyDescent="0.2">
      <c r="A152">
        <v>2014</v>
      </c>
      <c r="B152" t="s">
        <v>2460</v>
      </c>
      <c r="C152" t="s">
        <v>1515</v>
      </c>
      <c r="D152">
        <v>1</v>
      </c>
      <c r="E152">
        <v>4703</v>
      </c>
      <c r="F152">
        <v>302</v>
      </c>
      <c r="G152">
        <v>1</v>
      </c>
      <c r="H152">
        <v>1</v>
      </c>
      <c r="I152">
        <v>9500</v>
      </c>
      <c r="J152">
        <v>0.49505263157894736</v>
      </c>
      <c r="K152">
        <v>3.1789473684210527E-2</v>
      </c>
      <c r="L152">
        <v>5.3684210526315779E-2</v>
      </c>
      <c r="M152">
        <v>0</v>
      </c>
      <c r="N152">
        <f t="shared" si="2"/>
        <v>1</v>
      </c>
      <c r="O152" cm="1">
        <f t="array" ref="O152">_xlfn.IFS(A152=2012,1,A152=2016,1,A152=2020,1,A152=2014,0,A152=2018,0)</f>
        <v>0</v>
      </c>
    </row>
    <row r="153" spans="1:15" x14ac:dyDescent="0.2">
      <c r="A153">
        <v>2014</v>
      </c>
      <c r="B153" t="s">
        <v>2460</v>
      </c>
      <c r="C153" t="s">
        <v>1782</v>
      </c>
      <c r="D153">
        <v>0</v>
      </c>
      <c r="E153">
        <v>4356</v>
      </c>
      <c r="F153">
        <v>139</v>
      </c>
      <c r="G153">
        <v>0</v>
      </c>
      <c r="H153">
        <v>0</v>
      </c>
      <c r="I153">
        <v>9500</v>
      </c>
      <c r="J153">
        <v>0.45852631578947367</v>
      </c>
      <c r="K153">
        <v>1.4631578947368421E-2</v>
      </c>
      <c r="L153">
        <v>5.3684210526315779E-2</v>
      </c>
      <c r="M153">
        <v>0</v>
      </c>
      <c r="N153">
        <f t="shared" si="2"/>
        <v>1</v>
      </c>
      <c r="O153" cm="1">
        <f t="array" ref="O153">_xlfn.IFS(A153=2012,1,A153=2016,1,A153=2020,1,A153=2014,0,A153=2018,0)</f>
        <v>0</v>
      </c>
    </row>
    <row r="154" spans="1:15" x14ac:dyDescent="0.2">
      <c r="A154">
        <v>2014</v>
      </c>
      <c r="B154" t="s">
        <v>2463</v>
      </c>
      <c r="C154" t="s">
        <v>1783</v>
      </c>
      <c r="D154">
        <v>0</v>
      </c>
      <c r="E154">
        <v>3573</v>
      </c>
      <c r="F154">
        <v>276</v>
      </c>
      <c r="G154">
        <v>0</v>
      </c>
      <c r="H154">
        <v>1</v>
      </c>
      <c r="I154">
        <v>9345</v>
      </c>
      <c r="J154">
        <v>0.38234349919743177</v>
      </c>
      <c r="K154">
        <v>2.9534510433386837E-2</v>
      </c>
      <c r="L154">
        <v>0.17624398073836273</v>
      </c>
      <c r="M154">
        <v>0</v>
      </c>
      <c r="N154">
        <f t="shared" si="2"/>
        <v>1</v>
      </c>
      <c r="O154" cm="1">
        <f t="array" ref="O154">_xlfn.IFS(A154=2012,1,A154=2016,1,A154=2020,1,A154=2014,0,A154=2018,0)</f>
        <v>0</v>
      </c>
    </row>
    <row r="155" spans="1:15" x14ac:dyDescent="0.2">
      <c r="A155">
        <v>2014</v>
      </c>
      <c r="B155" t="s">
        <v>2463</v>
      </c>
      <c r="C155" t="s">
        <v>1521</v>
      </c>
      <c r="D155">
        <v>1</v>
      </c>
      <c r="E155">
        <v>5496</v>
      </c>
      <c r="F155">
        <v>0</v>
      </c>
      <c r="G155">
        <v>1</v>
      </c>
      <c r="H155">
        <v>0</v>
      </c>
      <c r="I155">
        <v>9345</v>
      </c>
      <c r="J155">
        <v>0.58812199036918134</v>
      </c>
      <c r="K155">
        <v>0</v>
      </c>
      <c r="L155">
        <v>0.17624398073836273</v>
      </c>
      <c r="M155">
        <v>0</v>
      </c>
      <c r="N155">
        <f t="shared" si="2"/>
        <v>0</v>
      </c>
      <c r="O155" cm="1">
        <f t="array" ref="O155">_xlfn.IFS(A155=2012,1,A155=2016,1,A155=2020,1,A155=2014,0,A155=2018,0)</f>
        <v>0</v>
      </c>
    </row>
    <row r="156" spans="1:15" x14ac:dyDescent="0.2">
      <c r="A156">
        <v>2014</v>
      </c>
      <c r="B156" t="s">
        <v>2539</v>
      </c>
      <c r="C156" t="s">
        <v>1785</v>
      </c>
      <c r="D156">
        <v>0</v>
      </c>
      <c r="E156">
        <v>2772</v>
      </c>
      <c r="F156">
        <v>0</v>
      </c>
      <c r="G156">
        <v>0</v>
      </c>
      <c r="H156">
        <v>1</v>
      </c>
      <c r="I156">
        <v>9225</v>
      </c>
      <c r="J156">
        <v>0.30048780487804877</v>
      </c>
      <c r="K156">
        <v>0</v>
      </c>
      <c r="L156">
        <v>0.3990243902439024</v>
      </c>
      <c r="M156">
        <v>0</v>
      </c>
      <c r="N156">
        <f t="shared" si="2"/>
        <v>0</v>
      </c>
      <c r="O156" cm="1">
        <f t="array" ref="O156">_xlfn.IFS(A156=2012,1,A156=2016,1,A156=2020,1,A156=2014,0,A156=2018,0)</f>
        <v>0</v>
      </c>
    </row>
    <row r="157" spans="1:15" x14ac:dyDescent="0.2">
      <c r="A157">
        <v>2014</v>
      </c>
      <c r="B157" t="s">
        <v>2539</v>
      </c>
      <c r="C157" t="s">
        <v>1525</v>
      </c>
      <c r="D157">
        <v>1</v>
      </c>
      <c r="E157">
        <v>5849</v>
      </c>
      <c r="F157">
        <v>604</v>
      </c>
      <c r="G157">
        <v>1</v>
      </c>
      <c r="H157">
        <v>0</v>
      </c>
      <c r="I157">
        <v>9225</v>
      </c>
      <c r="J157">
        <v>0.63403794037940375</v>
      </c>
      <c r="K157">
        <v>6.5474254742547422E-2</v>
      </c>
      <c r="L157">
        <v>0.3990243902439024</v>
      </c>
      <c r="M157">
        <v>0</v>
      </c>
      <c r="N157">
        <f t="shared" si="2"/>
        <v>1</v>
      </c>
      <c r="O157" cm="1">
        <f t="array" ref="O157">_xlfn.IFS(A157=2012,1,A157=2016,1,A157=2020,1,A157=2014,0,A157=2018,0)</f>
        <v>0</v>
      </c>
    </row>
    <row r="158" spans="1:15" x14ac:dyDescent="0.2">
      <c r="A158">
        <v>2014</v>
      </c>
      <c r="B158" t="s">
        <v>2464</v>
      </c>
      <c r="C158" t="s">
        <v>1526</v>
      </c>
      <c r="D158">
        <v>0</v>
      </c>
      <c r="E158">
        <v>3878</v>
      </c>
      <c r="F158">
        <v>316</v>
      </c>
      <c r="G158">
        <v>1</v>
      </c>
      <c r="H158">
        <v>1</v>
      </c>
      <c r="I158">
        <v>9435</v>
      </c>
      <c r="J158">
        <v>0.41102278749337573</v>
      </c>
      <c r="K158">
        <v>3.3492315845257019E-2</v>
      </c>
      <c r="L158">
        <v>0.11096979332273449</v>
      </c>
      <c r="M158">
        <v>0</v>
      </c>
      <c r="N158">
        <f t="shared" si="2"/>
        <v>1</v>
      </c>
      <c r="O158" cm="1">
        <f t="array" ref="O158">_xlfn.IFS(A158=2012,1,A158=2016,1,A158=2020,1,A158=2014,0,A158=2018,0)</f>
        <v>0</v>
      </c>
    </row>
    <row r="159" spans="1:15" x14ac:dyDescent="0.2">
      <c r="A159">
        <v>2014</v>
      </c>
      <c r="B159" t="s">
        <v>2464</v>
      </c>
      <c r="C159" t="s">
        <v>1741</v>
      </c>
      <c r="D159">
        <v>1</v>
      </c>
      <c r="E159">
        <v>4836</v>
      </c>
      <c r="F159">
        <v>405</v>
      </c>
      <c r="G159">
        <v>0</v>
      </c>
      <c r="H159">
        <v>0</v>
      </c>
      <c r="I159">
        <v>9435</v>
      </c>
      <c r="J159">
        <v>0.5125596184419714</v>
      </c>
      <c r="K159">
        <v>4.2925278219395867E-2</v>
      </c>
      <c r="L159">
        <v>0.11096979332273449</v>
      </c>
      <c r="M159">
        <v>0</v>
      </c>
      <c r="N159">
        <f t="shared" si="2"/>
        <v>1</v>
      </c>
      <c r="O159" cm="1">
        <f t="array" ref="O159">_xlfn.IFS(A159=2012,1,A159=2016,1,A159=2020,1,A159=2014,0,A159=2018,0)</f>
        <v>0</v>
      </c>
    </row>
    <row r="160" spans="1:15" x14ac:dyDescent="0.2">
      <c r="A160">
        <v>2014</v>
      </c>
      <c r="B160" t="s">
        <v>2466</v>
      </c>
      <c r="C160" t="s">
        <v>1788</v>
      </c>
      <c r="D160">
        <v>0</v>
      </c>
      <c r="E160">
        <v>4199</v>
      </c>
      <c r="F160">
        <v>0</v>
      </c>
      <c r="G160">
        <v>0</v>
      </c>
      <c r="H160">
        <v>1</v>
      </c>
      <c r="I160">
        <v>8488</v>
      </c>
      <c r="J160">
        <v>0.49469839773798302</v>
      </c>
      <c r="K160">
        <v>0</v>
      </c>
      <c r="L160">
        <v>1.0603204524033905E-2</v>
      </c>
      <c r="M160">
        <v>1</v>
      </c>
      <c r="N160">
        <f t="shared" si="2"/>
        <v>0</v>
      </c>
      <c r="O160" cm="1">
        <f t="array" ref="O160">_xlfn.IFS(A160=2012,1,A160=2016,1,A160=2020,1,A160=2014,0,A160=2018,0)</f>
        <v>0</v>
      </c>
    </row>
    <row r="161" spans="1:15" x14ac:dyDescent="0.2">
      <c r="A161">
        <v>2014</v>
      </c>
      <c r="B161" t="s">
        <v>2466</v>
      </c>
      <c r="C161" t="s">
        <v>1789</v>
      </c>
      <c r="D161">
        <v>1</v>
      </c>
      <c r="E161">
        <v>3950</v>
      </c>
      <c r="F161">
        <v>339</v>
      </c>
      <c r="G161">
        <v>0</v>
      </c>
      <c r="H161">
        <v>0</v>
      </c>
      <c r="I161">
        <v>8488</v>
      </c>
      <c r="J161">
        <v>0.46536286522148917</v>
      </c>
      <c r="K161">
        <v>3.9938737040527805E-2</v>
      </c>
      <c r="L161">
        <v>1.0603204524033905E-2</v>
      </c>
      <c r="M161">
        <v>1</v>
      </c>
      <c r="N161">
        <f t="shared" si="2"/>
        <v>1</v>
      </c>
      <c r="O161" cm="1">
        <f t="array" ref="O161">_xlfn.IFS(A161=2012,1,A161=2016,1,A161=2020,1,A161=2014,0,A161=2018,0)</f>
        <v>0</v>
      </c>
    </row>
    <row r="162" spans="1:15" x14ac:dyDescent="0.2">
      <c r="A162">
        <v>2014</v>
      </c>
      <c r="B162" t="s">
        <v>2540</v>
      </c>
      <c r="C162" t="s">
        <v>28</v>
      </c>
      <c r="D162">
        <v>0</v>
      </c>
      <c r="E162">
        <v>3581</v>
      </c>
      <c r="F162">
        <v>0</v>
      </c>
      <c r="G162">
        <v>1</v>
      </c>
      <c r="H162">
        <v>1</v>
      </c>
      <c r="I162">
        <v>7201</v>
      </c>
      <c r="J162">
        <v>0.49729204277183725</v>
      </c>
      <c r="K162">
        <v>0</v>
      </c>
      <c r="L162">
        <v>5.4159144563254991E-3</v>
      </c>
      <c r="M162">
        <v>1</v>
      </c>
      <c r="N162">
        <f t="shared" si="2"/>
        <v>0</v>
      </c>
      <c r="O162" cm="1">
        <f t="array" ref="O162">_xlfn.IFS(A162=2012,1,A162=2016,1,A162=2020,1,A162=2014,0,A162=2018,0)</f>
        <v>0</v>
      </c>
    </row>
    <row r="163" spans="1:15" x14ac:dyDescent="0.2">
      <c r="A163">
        <v>2014</v>
      </c>
      <c r="B163" t="s">
        <v>2540</v>
      </c>
      <c r="C163" t="s">
        <v>1792</v>
      </c>
      <c r="D163">
        <v>1</v>
      </c>
      <c r="E163">
        <v>3289</v>
      </c>
      <c r="F163">
        <v>331</v>
      </c>
      <c r="G163">
        <v>0</v>
      </c>
      <c r="H163">
        <v>0</v>
      </c>
      <c r="I163">
        <v>7201</v>
      </c>
      <c r="J163">
        <v>0.45674211915011803</v>
      </c>
      <c r="K163">
        <v>4.5965838078044718E-2</v>
      </c>
      <c r="L163">
        <v>5.4159144563254991E-3</v>
      </c>
      <c r="M163">
        <v>1</v>
      </c>
      <c r="N163">
        <f t="shared" si="2"/>
        <v>1</v>
      </c>
      <c r="O163" cm="1">
        <f t="array" ref="O163">_xlfn.IFS(A163=2012,1,A163=2016,1,A163=2020,1,A163=2014,0,A163=2018,0)</f>
        <v>0</v>
      </c>
    </row>
    <row r="164" spans="1:15" x14ac:dyDescent="0.2">
      <c r="A164">
        <v>2014</v>
      </c>
      <c r="B164" t="s">
        <v>2467</v>
      </c>
      <c r="C164" t="s">
        <v>1536</v>
      </c>
      <c r="D164">
        <v>0</v>
      </c>
      <c r="E164">
        <v>2891</v>
      </c>
      <c r="F164">
        <v>232</v>
      </c>
      <c r="G164">
        <v>1</v>
      </c>
      <c r="H164">
        <v>1</v>
      </c>
      <c r="I164">
        <v>7036</v>
      </c>
      <c r="J164">
        <v>0.41088686753837406</v>
      </c>
      <c r="K164">
        <v>3.2973280272882322E-2</v>
      </c>
      <c r="L164">
        <v>0.11227970437748724</v>
      </c>
      <c r="M164">
        <v>0</v>
      </c>
      <c r="N164">
        <f t="shared" si="2"/>
        <v>1</v>
      </c>
      <c r="O164" cm="1">
        <f t="array" ref="O164">_xlfn.IFS(A164=2012,1,A164=2016,1,A164=2020,1,A164=2014,0,A164=2018,0)</f>
        <v>0</v>
      </c>
    </row>
    <row r="165" spans="1:15" x14ac:dyDescent="0.2">
      <c r="A165">
        <v>2014</v>
      </c>
      <c r="B165" t="s">
        <v>2467</v>
      </c>
      <c r="C165" t="s">
        <v>1537</v>
      </c>
      <c r="D165">
        <v>1</v>
      </c>
      <c r="E165">
        <v>3585</v>
      </c>
      <c r="F165">
        <v>328</v>
      </c>
      <c r="G165">
        <v>0</v>
      </c>
      <c r="H165">
        <v>0</v>
      </c>
      <c r="I165">
        <v>7036</v>
      </c>
      <c r="J165">
        <v>0.50952245594087553</v>
      </c>
      <c r="K165">
        <v>4.6617396247868106E-2</v>
      </c>
      <c r="L165">
        <v>0.11227970437748724</v>
      </c>
      <c r="M165">
        <v>0</v>
      </c>
      <c r="N165">
        <f t="shared" si="2"/>
        <v>1</v>
      </c>
      <c r="O165" cm="1">
        <f t="array" ref="O165">_xlfn.IFS(A165=2012,1,A165=2016,1,A165=2020,1,A165=2014,0,A165=2018,0)</f>
        <v>0</v>
      </c>
    </row>
    <row r="166" spans="1:15" x14ac:dyDescent="0.2">
      <c r="A166">
        <v>2014</v>
      </c>
      <c r="B166" t="s">
        <v>2541</v>
      </c>
      <c r="C166" t="s">
        <v>1543</v>
      </c>
      <c r="D166">
        <v>1</v>
      </c>
      <c r="E166">
        <v>2461</v>
      </c>
      <c r="F166">
        <v>0</v>
      </c>
      <c r="G166">
        <v>1</v>
      </c>
      <c r="H166">
        <v>1</v>
      </c>
      <c r="I166">
        <v>4118</v>
      </c>
      <c r="J166">
        <v>0.59762020398251581</v>
      </c>
      <c r="K166">
        <v>0</v>
      </c>
      <c r="L166">
        <v>0.19524040796503156</v>
      </c>
      <c r="M166">
        <v>0</v>
      </c>
      <c r="N166">
        <f t="shared" si="2"/>
        <v>0</v>
      </c>
      <c r="O166" cm="1">
        <f t="array" ref="O166">_xlfn.IFS(A166=2012,1,A166=2016,1,A166=2020,1,A166=2014,0,A166=2018,0)</f>
        <v>0</v>
      </c>
    </row>
    <row r="167" spans="1:15" x14ac:dyDescent="0.2">
      <c r="A167">
        <v>2014</v>
      </c>
      <c r="B167" t="s">
        <v>2541</v>
      </c>
      <c r="C167" t="s">
        <v>1797</v>
      </c>
      <c r="D167">
        <v>0</v>
      </c>
      <c r="E167">
        <v>1403</v>
      </c>
      <c r="F167">
        <v>254</v>
      </c>
      <c r="G167">
        <v>0</v>
      </c>
      <c r="H167">
        <v>0</v>
      </c>
      <c r="I167">
        <v>4118</v>
      </c>
      <c r="J167">
        <v>0.34069936862554639</v>
      </c>
      <c r="K167">
        <v>6.1680427391937832E-2</v>
      </c>
      <c r="L167">
        <v>0.19524040796503156</v>
      </c>
      <c r="M167">
        <v>0</v>
      </c>
      <c r="N167">
        <f t="shared" si="2"/>
        <v>1</v>
      </c>
      <c r="O167" cm="1">
        <f t="array" ref="O167">_xlfn.IFS(A167=2012,1,A167=2016,1,A167=2020,1,A167=2014,0,A167=2018,0)</f>
        <v>0</v>
      </c>
    </row>
    <row r="168" spans="1:15" x14ac:dyDescent="0.2">
      <c r="A168">
        <v>2014</v>
      </c>
      <c r="B168" t="s">
        <v>2542</v>
      </c>
      <c r="C168" t="s">
        <v>1545</v>
      </c>
      <c r="D168">
        <v>0</v>
      </c>
      <c r="E168">
        <v>3791</v>
      </c>
      <c r="F168">
        <v>381</v>
      </c>
      <c r="G168">
        <v>1</v>
      </c>
      <c r="H168">
        <v>1</v>
      </c>
      <c r="I168">
        <v>8999</v>
      </c>
      <c r="J168">
        <v>0.42126902989221027</v>
      </c>
      <c r="K168">
        <v>4.2338037559728856E-2</v>
      </c>
      <c r="L168">
        <v>7.2785865096121727E-2</v>
      </c>
      <c r="M168">
        <v>0</v>
      </c>
      <c r="N168">
        <f t="shared" si="2"/>
        <v>1</v>
      </c>
      <c r="O168" cm="1">
        <f t="array" ref="O168">_xlfn.IFS(A168=2012,1,A168=2016,1,A168=2020,1,A168=2014,0,A168=2018,0)</f>
        <v>0</v>
      </c>
    </row>
    <row r="169" spans="1:15" x14ac:dyDescent="0.2">
      <c r="A169">
        <v>2014</v>
      </c>
      <c r="B169" t="s">
        <v>2542</v>
      </c>
      <c r="C169" t="s">
        <v>1798</v>
      </c>
      <c r="D169">
        <v>1</v>
      </c>
      <c r="E169">
        <v>4389</v>
      </c>
      <c r="F169">
        <v>438</v>
      </c>
      <c r="G169">
        <v>0</v>
      </c>
      <c r="H169">
        <v>0</v>
      </c>
      <c r="I169">
        <v>8999</v>
      </c>
      <c r="J169">
        <v>0.48772085787309699</v>
      </c>
      <c r="K169">
        <v>4.8672074674963886E-2</v>
      </c>
      <c r="L169">
        <v>7.2785865096121727E-2</v>
      </c>
      <c r="M169">
        <v>0</v>
      </c>
      <c r="N169">
        <f t="shared" si="2"/>
        <v>1</v>
      </c>
      <c r="O169" cm="1">
        <f t="array" ref="O169">_xlfn.IFS(A169=2012,1,A169=2016,1,A169=2020,1,A169=2014,0,A169=2018,0)</f>
        <v>0</v>
      </c>
    </row>
    <row r="170" spans="1:15" x14ac:dyDescent="0.2">
      <c r="A170">
        <v>2014</v>
      </c>
      <c r="B170" t="s">
        <v>2469</v>
      </c>
      <c r="C170" t="s">
        <v>1547</v>
      </c>
      <c r="D170">
        <v>1</v>
      </c>
      <c r="E170">
        <v>4688</v>
      </c>
      <c r="F170">
        <v>547</v>
      </c>
      <c r="G170">
        <v>1</v>
      </c>
      <c r="H170">
        <v>1</v>
      </c>
      <c r="I170">
        <v>8779</v>
      </c>
      <c r="J170">
        <v>0.53400159471466002</v>
      </c>
      <c r="K170">
        <v>6.2307779929376923E-2</v>
      </c>
      <c r="L170">
        <v>0.19261874928807388</v>
      </c>
      <c r="M170">
        <v>0</v>
      </c>
      <c r="N170">
        <f t="shared" si="2"/>
        <v>1</v>
      </c>
      <c r="O170" cm="1">
        <f t="array" ref="O170">_xlfn.IFS(A170=2012,1,A170=2016,1,A170=2020,1,A170=2014,0,A170=2018,0)</f>
        <v>0</v>
      </c>
    </row>
    <row r="171" spans="1:15" x14ac:dyDescent="0.2">
      <c r="A171">
        <v>2014</v>
      </c>
      <c r="B171" t="s">
        <v>2469</v>
      </c>
      <c r="C171" t="s">
        <v>346</v>
      </c>
      <c r="D171">
        <v>0</v>
      </c>
      <c r="E171">
        <v>3544</v>
      </c>
      <c r="F171">
        <v>0</v>
      </c>
      <c r="G171">
        <v>0</v>
      </c>
      <c r="H171">
        <v>0</v>
      </c>
      <c r="I171">
        <v>8779</v>
      </c>
      <c r="J171">
        <v>0.40369062535596312</v>
      </c>
      <c r="K171">
        <v>0</v>
      </c>
      <c r="L171">
        <v>0.19261874928807388</v>
      </c>
      <c r="M171">
        <v>0</v>
      </c>
      <c r="N171">
        <f t="shared" si="2"/>
        <v>0</v>
      </c>
      <c r="O171" cm="1">
        <f t="array" ref="O171">_xlfn.IFS(A171=2012,1,A171=2016,1,A171=2020,1,A171=2014,0,A171=2018,0)</f>
        <v>0</v>
      </c>
    </row>
    <row r="172" spans="1:15" x14ac:dyDescent="0.2">
      <c r="A172">
        <v>2014</v>
      </c>
      <c r="B172" t="s">
        <v>2471</v>
      </c>
      <c r="C172" t="s">
        <v>1801</v>
      </c>
      <c r="D172">
        <v>0</v>
      </c>
      <c r="E172">
        <v>2999</v>
      </c>
      <c r="F172">
        <v>0</v>
      </c>
      <c r="G172">
        <v>0</v>
      </c>
      <c r="H172">
        <v>1</v>
      </c>
      <c r="I172">
        <v>7531</v>
      </c>
      <c r="J172">
        <v>0.39822068782366221</v>
      </c>
      <c r="K172">
        <v>0</v>
      </c>
      <c r="L172">
        <v>0.20355862435267552</v>
      </c>
      <c r="M172">
        <v>0</v>
      </c>
      <c r="N172">
        <f t="shared" si="2"/>
        <v>0</v>
      </c>
      <c r="O172" cm="1">
        <f t="array" ref="O172">_xlfn.IFS(A172=2012,1,A172=2016,1,A172=2020,1,A172=2014,0,A172=2018,0)</f>
        <v>0</v>
      </c>
    </row>
    <row r="173" spans="1:15" x14ac:dyDescent="0.2">
      <c r="A173">
        <v>2014</v>
      </c>
      <c r="B173" t="s">
        <v>2471</v>
      </c>
      <c r="C173" t="s">
        <v>1802</v>
      </c>
      <c r="D173">
        <v>1</v>
      </c>
      <c r="E173">
        <v>4292</v>
      </c>
      <c r="F173">
        <v>240</v>
      </c>
      <c r="G173">
        <v>0</v>
      </c>
      <c r="H173">
        <v>0</v>
      </c>
      <c r="I173">
        <v>7531</v>
      </c>
      <c r="J173">
        <v>0.56991103439118307</v>
      </c>
      <c r="K173">
        <v>3.1868277785154692E-2</v>
      </c>
      <c r="L173">
        <v>0.20355862435267552</v>
      </c>
      <c r="M173">
        <v>0</v>
      </c>
      <c r="N173">
        <f t="shared" si="2"/>
        <v>1</v>
      </c>
      <c r="O173" cm="1">
        <f t="array" ref="O173">_xlfn.IFS(A173=2012,1,A173=2016,1,A173=2020,1,A173=2014,0,A173=2018,0)</f>
        <v>0</v>
      </c>
    </row>
    <row r="174" spans="1:15" x14ac:dyDescent="0.2">
      <c r="A174">
        <v>2014</v>
      </c>
      <c r="B174" t="s">
        <v>2543</v>
      </c>
      <c r="C174" t="s">
        <v>1805</v>
      </c>
      <c r="D174">
        <v>0</v>
      </c>
      <c r="E174">
        <v>4088</v>
      </c>
      <c r="F174">
        <v>0</v>
      </c>
      <c r="G174">
        <v>0</v>
      </c>
      <c r="H174">
        <v>1</v>
      </c>
      <c r="I174">
        <v>9119</v>
      </c>
      <c r="J174">
        <v>0.44829476916328542</v>
      </c>
      <c r="K174">
        <v>0</v>
      </c>
      <c r="L174">
        <v>0.1034104616734291</v>
      </c>
      <c r="M174">
        <v>0</v>
      </c>
      <c r="N174">
        <f t="shared" si="2"/>
        <v>0</v>
      </c>
      <c r="O174" cm="1">
        <f t="array" ref="O174">_xlfn.IFS(A174=2012,1,A174=2016,1,A174=2020,1,A174=2014,0,A174=2018,0)</f>
        <v>0</v>
      </c>
    </row>
    <row r="175" spans="1:15" x14ac:dyDescent="0.2">
      <c r="A175">
        <v>2014</v>
      </c>
      <c r="B175" t="s">
        <v>2543</v>
      </c>
      <c r="C175" t="s">
        <v>1806</v>
      </c>
      <c r="D175">
        <v>1</v>
      </c>
      <c r="E175">
        <v>4647</v>
      </c>
      <c r="F175">
        <v>384</v>
      </c>
      <c r="G175">
        <v>0</v>
      </c>
      <c r="H175">
        <v>0</v>
      </c>
      <c r="I175">
        <v>9119</v>
      </c>
      <c r="J175">
        <v>0.50959535036736481</v>
      </c>
      <c r="K175">
        <v>4.2109880469349707E-2</v>
      </c>
      <c r="L175">
        <v>0.1034104616734291</v>
      </c>
      <c r="M175">
        <v>0</v>
      </c>
      <c r="N175">
        <f t="shared" si="2"/>
        <v>1</v>
      </c>
      <c r="O175" cm="1">
        <f t="array" ref="O175">_xlfn.IFS(A175=2012,1,A175=2016,1,A175=2020,1,A175=2014,0,A175=2018,0)</f>
        <v>0</v>
      </c>
    </row>
    <row r="176" spans="1:15" x14ac:dyDescent="0.2">
      <c r="A176">
        <v>2014</v>
      </c>
      <c r="B176" t="s">
        <v>2544</v>
      </c>
      <c r="C176" t="s">
        <v>1807</v>
      </c>
      <c r="D176">
        <v>1</v>
      </c>
      <c r="E176">
        <v>2945</v>
      </c>
      <c r="F176">
        <v>247</v>
      </c>
      <c r="G176">
        <v>0</v>
      </c>
      <c r="H176">
        <v>1</v>
      </c>
      <c r="I176">
        <v>4326</v>
      </c>
      <c r="J176">
        <v>0.6807674526121128</v>
      </c>
      <c r="K176">
        <v>5.7096625057790104E-2</v>
      </c>
      <c r="L176">
        <v>0.47572815533980584</v>
      </c>
      <c r="M176">
        <v>0</v>
      </c>
      <c r="N176">
        <f t="shared" si="2"/>
        <v>1</v>
      </c>
      <c r="O176" cm="1">
        <f t="array" ref="O176">_xlfn.IFS(A176=2012,1,A176=2016,1,A176=2020,1,A176=2014,0,A176=2018,0)</f>
        <v>0</v>
      </c>
    </row>
    <row r="177" spans="1:15" x14ac:dyDescent="0.2">
      <c r="A177">
        <v>2014</v>
      </c>
      <c r="B177" t="s">
        <v>2544</v>
      </c>
      <c r="C177" t="s">
        <v>1808</v>
      </c>
      <c r="D177">
        <v>0</v>
      </c>
      <c r="E177">
        <v>1134</v>
      </c>
      <c r="F177">
        <v>0</v>
      </c>
      <c r="G177">
        <v>0</v>
      </c>
      <c r="H177">
        <v>0</v>
      </c>
      <c r="I177">
        <v>4326</v>
      </c>
      <c r="J177">
        <v>0.26213592233009708</v>
      </c>
      <c r="K177">
        <v>0</v>
      </c>
      <c r="L177">
        <v>0.47572815533980584</v>
      </c>
      <c r="M177">
        <v>0</v>
      </c>
      <c r="N177">
        <f t="shared" si="2"/>
        <v>0</v>
      </c>
      <c r="O177" cm="1">
        <f t="array" ref="O177">_xlfn.IFS(A177=2012,1,A177=2016,1,A177=2020,1,A177=2014,0,A177=2018,0)</f>
        <v>0</v>
      </c>
    </row>
    <row r="178" spans="1:15" x14ac:dyDescent="0.2">
      <c r="A178">
        <v>2014</v>
      </c>
      <c r="B178" t="s">
        <v>2545</v>
      </c>
      <c r="C178" t="s">
        <v>1809</v>
      </c>
      <c r="D178">
        <v>0</v>
      </c>
      <c r="E178">
        <v>3516</v>
      </c>
      <c r="F178">
        <v>0</v>
      </c>
      <c r="G178">
        <v>0</v>
      </c>
      <c r="H178">
        <v>1</v>
      </c>
      <c r="I178">
        <v>10199</v>
      </c>
      <c r="J178">
        <v>0.3447396803608197</v>
      </c>
      <c r="K178">
        <v>0</v>
      </c>
      <c r="L178">
        <v>0.3105206392783606</v>
      </c>
      <c r="M178">
        <v>0</v>
      </c>
      <c r="N178">
        <f t="shared" si="2"/>
        <v>0</v>
      </c>
      <c r="O178" cm="1">
        <f t="array" ref="O178">_xlfn.IFS(A178=2012,1,A178=2016,1,A178=2020,1,A178=2014,0,A178=2018,0)</f>
        <v>0</v>
      </c>
    </row>
    <row r="179" spans="1:15" x14ac:dyDescent="0.2">
      <c r="A179">
        <v>2014</v>
      </c>
      <c r="B179" t="s">
        <v>2545</v>
      </c>
      <c r="C179" t="s">
        <v>1810</v>
      </c>
      <c r="D179">
        <v>1</v>
      </c>
      <c r="E179">
        <v>6181</v>
      </c>
      <c r="F179">
        <v>502</v>
      </c>
      <c r="G179">
        <v>0</v>
      </c>
      <c r="H179">
        <v>0</v>
      </c>
      <c r="I179">
        <v>10199</v>
      </c>
      <c r="J179">
        <v>0.60603980782429645</v>
      </c>
      <c r="K179">
        <v>4.9220511814883815E-2</v>
      </c>
      <c r="L179">
        <v>0.3105206392783606</v>
      </c>
      <c r="M179">
        <v>0</v>
      </c>
      <c r="N179">
        <f t="shared" si="2"/>
        <v>1</v>
      </c>
      <c r="O179" cm="1">
        <f t="array" ref="O179">_xlfn.IFS(A179=2012,1,A179=2016,1,A179=2020,1,A179=2014,0,A179=2018,0)</f>
        <v>0</v>
      </c>
    </row>
    <row r="180" spans="1:15" x14ac:dyDescent="0.2">
      <c r="A180">
        <v>2014</v>
      </c>
      <c r="B180" t="s">
        <v>2546</v>
      </c>
      <c r="C180" t="s">
        <v>1559</v>
      </c>
      <c r="D180">
        <v>1</v>
      </c>
      <c r="E180">
        <v>3730</v>
      </c>
      <c r="F180">
        <v>0</v>
      </c>
      <c r="G180">
        <v>1</v>
      </c>
      <c r="H180">
        <v>1</v>
      </c>
      <c r="I180">
        <v>6789</v>
      </c>
      <c r="J180">
        <v>0.5494181764619237</v>
      </c>
      <c r="K180">
        <v>0</v>
      </c>
      <c r="L180">
        <v>9.8836352923847404E-2</v>
      </c>
      <c r="M180">
        <v>0</v>
      </c>
      <c r="N180">
        <f t="shared" si="2"/>
        <v>0</v>
      </c>
      <c r="O180" cm="1">
        <f t="array" ref="O180">_xlfn.IFS(A180=2012,1,A180=2016,1,A180=2020,1,A180=2014,0,A180=2018,0)</f>
        <v>0</v>
      </c>
    </row>
    <row r="181" spans="1:15" x14ac:dyDescent="0.2">
      <c r="A181">
        <v>2014</v>
      </c>
      <c r="B181" t="s">
        <v>2546</v>
      </c>
      <c r="C181" t="s">
        <v>1811</v>
      </c>
      <c r="D181">
        <v>0</v>
      </c>
      <c r="E181">
        <v>2815</v>
      </c>
      <c r="F181">
        <v>244</v>
      </c>
      <c r="G181">
        <v>0</v>
      </c>
      <c r="H181">
        <v>0</v>
      </c>
      <c r="I181">
        <v>6789</v>
      </c>
      <c r="J181">
        <v>0.41464133156576816</v>
      </c>
      <c r="K181">
        <v>3.5940491972308149E-2</v>
      </c>
      <c r="L181">
        <v>9.8836352923847404E-2</v>
      </c>
      <c r="M181">
        <v>0</v>
      </c>
      <c r="N181">
        <f t="shared" si="2"/>
        <v>1</v>
      </c>
      <c r="O181" cm="1">
        <f t="array" ref="O181">_xlfn.IFS(A181=2012,1,A181=2016,1,A181=2020,1,A181=2014,0,A181=2018,0)</f>
        <v>0</v>
      </c>
    </row>
    <row r="182" spans="1:15" x14ac:dyDescent="0.2">
      <c r="A182">
        <v>2014</v>
      </c>
      <c r="B182" t="s">
        <v>2473</v>
      </c>
      <c r="C182" t="s">
        <v>1561</v>
      </c>
      <c r="D182">
        <v>1</v>
      </c>
      <c r="E182">
        <v>3199</v>
      </c>
      <c r="F182">
        <v>220</v>
      </c>
      <c r="G182">
        <v>1</v>
      </c>
      <c r="H182">
        <v>1</v>
      </c>
      <c r="I182">
        <v>6218</v>
      </c>
      <c r="J182">
        <v>0.51447410743004185</v>
      </c>
      <c r="K182">
        <v>3.5381151495657764E-2</v>
      </c>
      <c r="L182">
        <v>9.9710517851399172E-2</v>
      </c>
      <c r="M182">
        <v>0</v>
      </c>
      <c r="N182">
        <f t="shared" si="2"/>
        <v>1</v>
      </c>
      <c r="O182" cm="1">
        <f t="array" ref="O182">_xlfn.IFS(A182=2012,1,A182=2016,1,A182=2020,1,A182=2014,0,A182=2018,0)</f>
        <v>0</v>
      </c>
    </row>
    <row r="183" spans="1:15" x14ac:dyDescent="0.2">
      <c r="A183">
        <v>2014</v>
      </c>
      <c r="B183" t="s">
        <v>2473</v>
      </c>
      <c r="C183" t="s">
        <v>1812</v>
      </c>
      <c r="D183">
        <v>0</v>
      </c>
      <c r="E183">
        <v>2612</v>
      </c>
      <c r="F183">
        <v>187</v>
      </c>
      <c r="G183">
        <v>0</v>
      </c>
      <c r="H183">
        <v>0</v>
      </c>
      <c r="I183">
        <v>6218</v>
      </c>
      <c r="J183">
        <v>0.42007076230299134</v>
      </c>
      <c r="K183">
        <v>3.0073978771309101E-2</v>
      </c>
      <c r="L183">
        <v>9.9710517851399172E-2</v>
      </c>
      <c r="M183">
        <v>0</v>
      </c>
      <c r="N183">
        <f t="shared" si="2"/>
        <v>1</v>
      </c>
      <c r="O183" cm="1">
        <f t="array" ref="O183">_xlfn.IFS(A183=2012,1,A183=2016,1,A183=2020,1,A183=2014,0,A183=2018,0)</f>
        <v>0</v>
      </c>
    </row>
    <row r="184" spans="1:15" x14ac:dyDescent="0.2">
      <c r="A184">
        <v>2014</v>
      </c>
      <c r="B184" t="s">
        <v>2474</v>
      </c>
      <c r="C184" t="s">
        <v>1563</v>
      </c>
      <c r="D184">
        <v>1</v>
      </c>
      <c r="E184">
        <v>3386</v>
      </c>
      <c r="F184">
        <v>270</v>
      </c>
      <c r="G184">
        <v>1</v>
      </c>
      <c r="H184">
        <v>1</v>
      </c>
      <c r="I184">
        <v>6771</v>
      </c>
      <c r="J184">
        <v>0.50007384433613944</v>
      </c>
      <c r="K184">
        <v>3.9875941515285777E-2</v>
      </c>
      <c r="L184">
        <v>7.9899571702850392E-2</v>
      </c>
      <c r="M184">
        <v>0</v>
      </c>
      <c r="N184">
        <f t="shared" si="2"/>
        <v>1</v>
      </c>
      <c r="O184" cm="1">
        <f t="array" ref="O184">_xlfn.IFS(A184=2012,1,A184=2016,1,A184=2020,1,A184=2014,0,A184=2018,0)</f>
        <v>0</v>
      </c>
    </row>
    <row r="185" spans="1:15" x14ac:dyDescent="0.2">
      <c r="A185">
        <v>2014</v>
      </c>
      <c r="B185" t="s">
        <v>2474</v>
      </c>
      <c r="C185" t="s">
        <v>1813</v>
      </c>
      <c r="D185">
        <v>0</v>
      </c>
      <c r="E185">
        <v>2922</v>
      </c>
      <c r="F185">
        <v>193</v>
      </c>
      <c r="G185">
        <v>0</v>
      </c>
      <c r="H185">
        <v>0</v>
      </c>
      <c r="I185">
        <v>6771</v>
      </c>
      <c r="J185">
        <v>0.43154630039875941</v>
      </c>
      <c r="K185">
        <v>2.8503913749815389E-2</v>
      </c>
      <c r="L185">
        <v>7.9899571702850392E-2</v>
      </c>
      <c r="M185">
        <v>0</v>
      </c>
      <c r="N185">
        <f t="shared" si="2"/>
        <v>1</v>
      </c>
      <c r="O185" cm="1">
        <f t="array" ref="O185">_xlfn.IFS(A185=2012,1,A185=2016,1,A185=2020,1,A185=2014,0,A185=2018,0)</f>
        <v>0</v>
      </c>
    </row>
    <row r="186" spans="1:15" x14ac:dyDescent="0.2">
      <c r="A186">
        <v>2014</v>
      </c>
      <c r="B186" t="s">
        <v>2547</v>
      </c>
      <c r="C186" t="s">
        <v>1565</v>
      </c>
      <c r="D186">
        <v>1</v>
      </c>
      <c r="E186">
        <v>4263</v>
      </c>
      <c r="F186">
        <v>0</v>
      </c>
      <c r="G186">
        <v>1</v>
      </c>
      <c r="H186">
        <v>1</v>
      </c>
      <c r="I186">
        <v>8188</v>
      </c>
      <c r="J186">
        <v>0.52063996091841724</v>
      </c>
      <c r="K186">
        <v>0</v>
      </c>
      <c r="L186">
        <v>4.1279921836834432E-2</v>
      </c>
      <c r="M186">
        <v>1</v>
      </c>
      <c r="N186">
        <f t="shared" si="2"/>
        <v>0</v>
      </c>
      <c r="O186" cm="1">
        <f t="array" ref="O186">_xlfn.IFS(A186=2012,1,A186=2016,1,A186=2020,1,A186=2014,0,A186=2018,0)</f>
        <v>0</v>
      </c>
    </row>
    <row r="187" spans="1:15" x14ac:dyDescent="0.2">
      <c r="A187">
        <v>2014</v>
      </c>
      <c r="B187" t="s">
        <v>2547</v>
      </c>
      <c r="C187" t="s">
        <v>1814</v>
      </c>
      <c r="D187">
        <v>0</v>
      </c>
      <c r="E187">
        <v>3702</v>
      </c>
      <c r="F187">
        <v>223</v>
      </c>
      <c r="G187">
        <v>0</v>
      </c>
      <c r="H187">
        <v>0</v>
      </c>
      <c r="I187">
        <v>8188</v>
      </c>
      <c r="J187">
        <v>0.45212506106497313</v>
      </c>
      <c r="K187">
        <v>2.7234978016609672E-2</v>
      </c>
      <c r="L187">
        <v>4.1279921836834432E-2</v>
      </c>
      <c r="M187">
        <v>1</v>
      </c>
      <c r="N187">
        <f t="shared" si="2"/>
        <v>1</v>
      </c>
      <c r="O187" cm="1">
        <f t="array" ref="O187">_xlfn.IFS(A187=2012,1,A187=2016,1,A187=2020,1,A187=2014,0,A187=2018,0)</f>
        <v>0</v>
      </c>
    </row>
    <row r="188" spans="1:15" x14ac:dyDescent="0.2">
      <c r="A188">
        <v>2014</v>
      </c>
      <c r="B188" t="s">
        <v>2548</v>
      </c>
      <c r="C188" t="s">
        <v>1816</v>
      </c>
      <c r="D188">
        <v>0</v>
      </c>
      <c r="E188">
        <v>3197</v>
      </c>
      <c r="F188">
        <v>0</v>
      </c>
      <c r="G188">
        <v>0</v>
      </c>
      <c r="H188">
        <v>1</v>
      </c>
      <c r="I188">
        <v>8367</v>
      </c>
      <c r="J188">
        <v>0.38209633082347316</v>
      </c>
      <c r="K188">
        <v>0</v>
      </c>
      <c r="L188">
        <v>0.23580733835305367</v>
      </c>
      <c r="M188">
        <v>0</v>
      </c>
      <c r="N188">
        <f t="shared" si="2"/>
        <v>0</v>
      </c>
      <c r="O188" cm="1">
        <f t="array" ref="O188">_xlfn.IFS(A188=2012,1,A188=2016,1,A188=2020,1,A188=2014,0,A188=2018,0)</f>
        <v>0</v>
      </c>
    </row>
    <row r="189" spans="1:15" x14ac:dyDescent="0.2">
      <c r="A189">
        <v>2014</v>
      </c>
      <c r="B189" t="s">
        <v>2548</v>
      </c>
      <c r="C189" t="s">
        <v>1567</v>
      </c>
      <c r="D189">
        <v>1</v>
      </c>
      <c r="E189">
        <v>4898</v>
      </c>
      <c r="F189">
        <v>272</v>
      </c>
      <c r="G189">
        <v>0</v>
      </c>
      <c r="H189">
        <v>0</v>
      </c>
      <c r="I189">
        <v>8367</v>
      </c>
      <c r="J189">
        <v>0.58539500418310031</v>
      </c>
      <c r="K189">
        <v>3.2508664993426556E-2</v>
      </c>
      <c r="L189">
        <v>0.23580733835305367</v>
      </c>
      <c r="M189">
        <v>0</v>
      </c>
      <c r="N189">
        <f t="shared" si="2"/>
        <v>1</v>
      </c>
      <c r="O189" cm="1">
        <f t="array" ref="O189">_xlfn.IFS(A189=2012,1,A189=2016,1,A189=2020,1,A189=2014,0,A189=2018,0)</f>
        <v>0</v>
      </c>
    </row>
    <row r="190" spans="1:15" x14ac:dyDescent="0.2">
      <c r="A190">
        <v>2014</v>
      </c>
      <c r="B190" t="s">
        <v>2549</v>
      </c>
      <c r="C190" t="s">
        <v>1817</v>
      </c>
      <c r="D190">
        <v>0</v>
      </c>
      <c r="E190">
        <v>2419</v>
      </c>
      <c r="F190">
        <v>0</v>
      </c>
      <c r="G190">
        <v>0</v>
      </c>
      <c r="H190">
        <v>1</v>
      </c>
      <c r="I190">
        <v>7906</v>
      </c>
      <c r="J190">
        <v>0.30597014925373134</v>
      </c>
      <c r="K190">
        <v>0</v>
      </c>
      <c r="L190">
        <v>0.38805970149253732</v>
      </c>
      <c r="M190">
        <v>0</v>
      </c>
      <c r="N190">
        <f t="shared" si="2"/>
        <v>0</v>
      </c>
      <c r="O190" cm="1">
        <f t="array" ref="O190">_xlfn.IFS(A190=2012,1,A190=2016,1,A190=2020,1,A190=2014,0,A190=2018,0)</f>
        <v>0</v>
      </c>
    </row>
    <row r="191" spans="1:15" x14ac:dyDescent="0.2">
      <c r="A191">
        <v>2014</v>
      </c>
      <c r="B191" t="s">
        <v>2549</v>
      </c>
      <c r="C191" t="s">
        <v>1571</v>
      </c>
      <c r="D191">
        <v>1</v>
      </c>
      <c r="E191">
        <v>5041</v>
      </c>
      <c r="F191">
        <v>446</v>
      </c>
      <c r="G191">
        <v>1</v>
      </c>
      <c r="H191">
        <v>0</v>
      </c>
      <c r="I191">
        <v>7906</v>
      </c>
      <c r="J191">
        <v>0.63761699974702757</v>
      </c>
      <c r="K191">
        <v>5.6412850999241079E-2</v>
      </c>
      <c r="L191">
        <v>0.38805970149253732</v>
      </c>
      <c r="M191">
        <v>0</v>
      </c>
      <c r="N191">
        <f t="shared" si="2"/>
        <v>1</v>
      </c>
      <c r="O191" cm="1">
        <f t="array" ref="O191">_xlfn.IFS(A191=2012,1,A191=2016,1,A191=2020,1,A191=2014,0,A191=2018,0)</f>
        <v>0</v>
      </c>
    </row>
    <row r="192" spans="1:15" x14ac:dyDescent="0.2">
      <c r="A192">
        <v>2014</v>
      </c>
      <c r="B192" t="s">
        <v>2475</v>
      </c>
      <c r="C192" t="s">
        <v>1572</v>
      </c>
      <c r="D192">
        <v>1</v>
      </c>
      <c r="E192">
        <v>4532</v>
      </c>
      <c r="F192">
        <v>263</v>
      </c>
      <c r="G192">
        <v>1</v>
      </c>
      <c r="H192">
        <v>1</v>
      </c>
      <c r="I192">
        <v>9474</v>
      </c>
      <c r="J192">
        <v>0.47836183238336499</v>
      </c>
      <c r="K192">
        <v>2.7760185771585393E-2</v>
      </c>
      <c r="L192">
        <v>1.2244036309900785E-2</v>
      </c>
      <c r="M192">
        <v>1</v>
      </c>
      <c r="N192">
        <f t="shared" si="2"/>
        <v>1</v>
      </c>
      <c r="O192" cm="1">
        <f t="array" ref="O192">_xlfn.IFS(A192=2012,1,A192=2016,1,A192=2020,1,A192=2014,0,A192=2018,0)</f>
        <v>0</v>
      </c>
    </row>
    <row r="193" spans="1:15" x14ac:dyDescent="0.2">
      <c r="A193">
        <v>2014</v>
      </c>
      <c r="B193" t="s">
        <v>2475</v>
      </c>
      <c r="C193" t="s">
        <v>1818</v>
      </c>
      <c r="D193">
        <v>0</v>
      </c>
      <c r="E193">
        <v>4264</v>
      </c>
      <c r="F193">
        <v>415</v>
      </c>
      <c r="G193">
        <v>0</v>
      </c>
      <c r="H193">
        <v>0</v>
      </c>
      <c r="I193">
        <v>9474</v>
      </c>
      <c r="J193">
        <v>0.45007388642600804</v>
      </c>
      <c r="K193">
        <v>4.3804095419041587E-2</v>
      </c>
      <c r="L193">
        <v>1.2244036309900785E-2</v>
      </c>
      <c r="M193">
        <v>1</v>
      </c>
      <c r="N193">
        <f t="shared" si="2"/>
        <v>1</v>
      </c>
      <c r="O193" cm="1">
        <f t="array" ref="O193">_xlfn.IFS(A193=2012,1,A193=2016,1,A193=2020,1,A193=2014,0,A193=2018,0)</f>
        <v>0</v>
      </c>
    </row>
    <row r="194" spans="1:15" x14ac:dyDescent="0.2">
      <c r="A194">
        <v>2014</v>
      </c>
      <c r="B194" t="s">
        <v>2476</v>
      </c>
      <c r="C194" t="s">
        <v>246</v>
      </c>
      <c r="D194">
        <v>1</v>
      </c>
      <c r="E194">
        <v>2531</v>
      </c>
      <c r="F194">
        <v>349</v>
      </c>
      <c r="G194">
        <v>1</v>
      </c>
      <c r="H194">
        <v>1</v>
      </c>
      <c r="I194">
        <v>5708</v>
      </c>
      <c r="J194">
        <v>0.44341275402943237</v>
      </c>
      <c r="K194">
        <v>6.1142256482130342E-2</v>
      </c>
      <c r="L194">
        <v>9.1100210231254142E-3</v>
      </c>
      <c r="M194">
        <v>1</v>
      </c>
      <c r="N194">
        <f t="shared" si="2"/>
        <v>1</v>
      </c>
      <c r="O194" cm="1">
        <f t="array" ref="O194">_xlfn.IFS(A194=2012,1,A194=2016,1,A194=2020,1,A194=2014,0,A194=2018,0)</f>
        <v>0</v>
      </c>
    </row>
    <row r="195" spans="1:15" x14ac:dyDescent="0.2">
      <c r="A195">
        <v>2014</v>
      </c>
      <c r="B195" t="s">
        <v>2476</v>
      </c>
      <c r="C195" t="s">
        <v>145</v>
      </c>
      <c r="D195">
        <v>0</v>
      </c>
      <c r="E195">
        <v>2617</v>
      </c>
      <c r="F195">
        <v>211</v>
      </c>
      <c r="G195">
        <v>0</v>
      </c>
      <c r="H195">
        <v>0</v>
      </c>
      <c r="I195">
        <v>5708</v>
      </c>
      <c r="J195">
        <v>0.45847932725998597</v>
      </c>
      <c r="K195">
        <v>3.6965662228451296E-2</v>
      </c>
      <c r="L195">
        <v>9.1100210231254142E-3</v>
      </c>
      <c r="M195">
        <v>1</v>
      </c>
      <c r="N195">
        <f t="shared" ref="N195:N253" si="3">IF(K195&gt;0,1,0)</f>
        <v>1</v>
      </c>
      <c r="O195" cm="1">
        <f t="array" ref="O195">_xlfn.IFS(A195=2012,1,A195=2016,1,A195=2020,1,A195=2014,0,A195=2018,0)</f>
        <v>0</v>
      </c>
    </row>
    <row r="196" spans="1:15" x14ac:dyDescent="0.2">
      <c r="A196">
        <v>2014</v>
      </c>
      <c r="B196" t="s">
        <v>2477</v>
      </c>
      <c r="C196" t="s">
        <v>1561</v>
      </c>
      <c r="D196">
        <v>0</v>
      </c>
      <c r="E196">
        <v>2436</v>
      </c>
      <c r="F196">
        <v>167</v>
      </c>
      <c r="G196">
        <v>0</v>
      </c>
      <c r="H196">
        <v>1</v>
      </c>
      <c r="I196">
        <v>6964</v>
      </c>
      <c r="J196">
        <v>0.34979896611143019</v>
      </c>
      <c r="K196">
        <v>2.3980470993681793E-2</v>
      </c>
      <c r="L196">
        <v>0.25244112578977596</v>
      </c>
      <c r="M196">
        <v>0</v>
      </c>
      <c r="N196">
        <f t="shared" si="3"/>
        <v>1</v>
      </c>
      <c r="O196" cm="1">
        <f t="array" ref="O196">_xlfn.IFS(A196=2012,1,A196=2016,1,A196=2020,1,A196=2014,0,A196=2018,0)</f>
        <v>0</v>
      </c>
    </row>
    <row r="197" spans="1:15" x14ac:dyDescent="0.2">
      <c r="A197">
        <v>2014</v>
      </c>
      <c r="B197" t="s">
        <v>2477</v>
      </c>
      <c r="C197" t="s">
        <v>1579</v>
      </c>
      <c r="D197">
        <v>1</v>
      </c>
      <c r="E197">
        <v>4032</v>
      </c>
      <c r="F197">
        <v>329</v>
      </c>
      <c r="G197">
        <v>1</v>
      </c>
      <c r="H197">
        <v>0</v>
      </c>
      <c r="I197">
        <v>6964</v>
      </c>
      <c r="J197">
        <v>0.57897759908098789</v>
      </c>
      <c r="K197">
        <v>4.7242963813900057E-2</v>
      </c>
      <c r="L197">
        <v>0.25244112578977596</v>
      </c>
      <c r="M197">
        <v>0</v>
      </c>
      <c r="N197">
        <f t="shared" si="3"/>
        <v>1</v>
      </c>
      <c r="O197" cm="1">
        <f t="array" ref="O197">_xlfn.IFS(A197=2012,1,A197=2016,1,A197=2020,1,A197=2014,0,A197=2018,0)</f>
        <v>0</v>
      </c>
    </row>
    <row r="198" spans="1:15" x14ac:dyDescent="0.2">
      <c r="A198">
        <v>2014</v>
      </c>
      <c r="B198" t="s">
        <v>2550</v>
      </c>
      <c r="C198" t="s">
        <v>1822</v>
      </c>
      <c r="D198">
        <v>0</v>
      </c>
      <c r="E198">
        <v>3566</v>
      </c>
      <c r="F198">
        <v>646</v>
      </c>
      <c r="G198">
        <v>0</v>
      </c>
      <c r="H198">
        <v>1</v>
      </c>
      <c r="I198">
        <v>8882</v>
      </c>
      <c r="J198">
        <v>0.40148615176761993</v>
      </c>
      <c r="K198">
        <v>7.2731366809277193E-2</v>
      </c>
      <c r="L198">
        <v>5.156496284620582E-2</v>
      </c>
      <c r="M198">
        <v>0</v>
      </c>
      <c r="N198">
        <f t="shared" si="3"/>
        <v>1</v>
      </c>
      <c r="O198" cm="1">
        <f t="array" ref="O198">_xlfn.IFS(A198=2012,1,A198=2016,1,A198=2020,1,A198=2014,0,A198=2018,0)</f>
        <v>0</v>
      </c>
    </row>
    <row r="199" spans="1:15" x14ac:dyDescent="0.2">
      <c r="A199">
        <v>2014</v>
      </c>
      <c r="B199" t="s">
        <v>2550</v>
      </c>
      <c r="C199" t="s">
        <v>1823</v>
      </c>
      <c r="D199">
        <v>1</v>
      </c>
      <c r="E199">
        <v>4670</v>
      </c>
      <c r="F199">
        <v>0</v>
      </c>
      <c r="G199">
        <v>0</v>
      </c>
      <c r="H199">
        <v>0</v>
      </c>
      <c r="I199">
        <v>8882</v>
      </c>
      <c r="J199">
        <v>0.52578248142310291</v>
      </c>
      <c r="K199">
        <v>0</v>
      </c>
      <c r="L199">
        <v>5.156496284620582E-2</v>
      </c>
      <c r="M199">
        <v>0</v>
      </c>
      <c r="N199">
        <f t="shared" si="3"/>
        <v>0</v>
      </c>
      <c r="O199" cm="1">
        <f t="array" ref="O199">_xlfn.IFS(A199=2012,1,A199=2016,1,A199=2020,1,A199=2014,0,A199=2018,0)</f>
        <v>0</v>
      </c>
    </row>
    <row r="200" spans="1:15" x14ac:dyDescent="0.2">
      <c r="A200">
        <v>2014</v>
      </c>
      <c r="B200" t="s">
        <v>2479</v>
      </c>
      <c r="C200" t="s">
        <v>438</v>
      </c>
      <c r="D200">
        <v>1</v>
      </c>
      <c r="E200">
        <v>2301</v>
      </c>
      <c r="F200">
        <v>0</v>
      </c>
      <c r="G200">
        <v>1</v>
      </c>
      <c r="H200">
        <v>1</v>
      </c>
      <c r="I200">
        <v>3382</v>
      </c>
      <c r="J200">
        <v>0.6803666469544648</v>
      </c>
      <c r="K200">
        <v>0</v>
      </c>
      <c r="L200">
        <v>0.36073329390892961</v>
      </c>
      <c r="M200">
        <v>0</v>
      </c>
      <c r="N200">
        <f t="shared" si="3"/>
        <v>0</v>
      </c>
      <c r="O200" cm="1">
        <f t="array" ref="O200">_xlfn.IFS(A200=2012,1,A200=2016,1,A200=2020,1,A200=2014,0,A200=2018,0)</f>
        <v>0</v>
      </c>
    </row>
    <row r="201" spans="1:15" x14ac:dyDescent="0.2">
      <c r="A201">
        <v>2014</v>
      </c>
      <c r="B201" t="s">
        <v>2479</v>
      </c>
      <c r="C201" t="s">
        <v>325</v>
      </c>
      <c r="D201">
        <v>0</v>
      </c>
      <c r="E201">
        <v>936</v>
      </c>
      <c r="F201">
        <v>145</v>
      </c>
      <c r="G201">
        <v>0</v>
      </c>
      <c r="H201">
        <v>0</v>
      </c>
      <c r="I201">
        <v>3382</v>
      </c>
      <c r="J201">
        <v>0.27675931401537551</v>
      </c>
      <c r="K201">
        <v>4.2874039030159669E-2</v>
      </c>
      <c r="L201">
        <v>0.36073329390892961</v>
      </c>
      <c r="M201">
        <v>0</v>
      </c>
      <c r="N201">
        <f t="shared" si="3"/>
        <v>1</v>
      </c>
      <c r="O201" cm="1">
        <f t="array" ref="O201">_xlfn.IFS(A201=2012,1,A201=2016,1,A201=2020,1,A201=2014,0,A201=2018,0)</f>
        <v>0</v>
      </c>
    </row>
    <row r="202" spans="1:15" x14ac:dyDescent="0.2">
      <c r="A202">
        <v>2014</v>
      </c>
      <c r="B202" t="s">
        <v>2482</v>
      </c>
      <c r="C202" t="s">
        <v>1830</v>
      </c>
      <c r="D202">
        <v>0</v>
      </c>
      <c r="E202">
        <v>3747</v>
      </c>
      <c r="F202">
        <v>305</v>
      </c>
      <c r="G202">
        <v>0</v>
      </c>
      <c r="H202">
        <v>1</v>
      </c>
      <c r="I202">
        <v>8135</v>
      </c>
      <c r="J202">
        <v>0.46060233558696989</v>
      </c>
      <c r="K202">
        <v>3.7492317148125384E-2</v>
      </c>
      <c r="L202">
        <v>3.8106945298094774E-3</v>
      </c>
      <c r="M202">
        <v>1</v>
      </c>
      <c r="N202">
        <f t="shared" si="3"/>
        <v>1</v>
      </c>
      <c r="O202" cm="1">
        <f t="array" ref="O202">_xlfn.IFS(A202=2012,1,A202=2016,1,A202=2020,1,A202=2014,0,A202=2018,0)</f>
        <v>0</v>
      </c>
    </row>
    <row r="203" spans="1:15" x14ac:dyDescent="0.2">
      <c r="A203">
        <v>2014</v>
      </c>
      <c r="B203" t="s">
        <v>2482</v>
      </c>
      <c r="C203" t="s">
        <v>1830</v>
      </c>
      <c r="D203">
        <v>1</v>
      </c>
      <c r="E203">
        <v>3778</v>
      </c>
      <c r="F203">
        <v>305</v>
      </c>
      <c r="G203">
        <v>0</v>
      </c>
      <c r="H203">
        <v>0</v>
      </c>
      <c r="I203">
        <v>8135</v>
      </c>
      <c r="J203">
        <v>0.46441303011677937</v>
      </c>
      <c r="K203">
        <v>3.7492317148125384E-2</v>
      </c>
      <c r="L203">
        <v>3.8106945298094774E-3</v>
      </c>
      <c r="M203">
        <v>1</v>
      </c>
      <c r="N203">
        <f t="shared" si="3"/>
        <v>1</v>
      </c>
      <c r="O203" cm="1">
        <f t="array" ref="O203">_xlfn.IFS(A203=2012,1,A203=2016,1,A203=2020,1,A203=2014,0,A203=2018,0)</f>
        <v>0</v>
      </c>
    </row>
    <row r="204" spans="1:15" x14ac:dyDescent="0.2">
      <c r="A204">
        <v>2014</v>
      </c>
      <c r="B204" t="s">
        <v>2483</v>
      </c>
      <c r="C204" t="s">
        <v>1595</v>
      </c>
      <c r="D204">
        <v>0</v>
      </c>
      <c r="E204">
        <v>2393</v>
      </c>
      <c r="F204">
        <v>242</v>
      </c>
      <c r="G204">
        <v>0</v>
      </c>
      <c r="H204">
        <v>1</v>
      </c>
      <c r="I204">
        <v>7716</v>
      </c>
      <c r="J204">
        <v>0.31013478486262314</v>
      </c>
      <c r="K204">
        <v>3.1363400725764642E-2</v>
      </c>
      <c r="L204">
        <v>0.31700362882322447</v>
      </c>
      <c r="M204">
        <v>0</v>
      </c>
      <c r="N204">
        <f t="shared" si="3"/>
        <v>1</v>
      </c>
      <c r="O204" cm="1">
        <f t="array" ref="O204">_xlfn.IFS(A204=2012,1,A204=2016,1,A204=2020,1,A204=2014,0,A204=2018,0)</f>
        <v>0</v>
      </c>
    </row>
    <row r="205" spans="1:15" x14ac:dyDescent="0.2">
      <c r="A205">
        <v>2014</v>
      </c>
      <c r="B205" t="s">
        <v>2483</v>
      </c>
      <c r="C205" t="s">
        <v>1596</v>
      </c>
      <c r="D205">
        <v>1</v>
      </c>
      <c r="E205">
        <v>4754</v>
      </c>
      <c r="F205">
        <v>327</v>
      </c>
      <c r="G205">
        <v>1</v>
      </c>
      <c r="H205">
        <v>0</v>
      </c>
      <c r="I205">
        <v>7716</v>
      </c>
      <c r="J205">
        <v>0.61612234318299641</v>
      </c>
      <c r="K205">
        <v>4.2379471228615864E-2</v>
      </c>
      <c r="L205">
        <v>0.31700362882322447</v>
      </c>
      <c r="M205">
        <v>0</v>
      </c>
      <c r="N205">
        <f t="shared" si="3"/>
        <v>1</v>
      </c>
      <c r="O205" cm="1">
        <f t="array" ref="O205">_xlfn.IFS(A205=2012,1,A205=2016,1,A205=2020,1,A205=2014,0,A205=2018,0)</f>
        <v>0</v>
      </c>
    </row>
    <row r="206" spans="1:15" x14ac:dyDescent="0.2">
      <c r="A206">
        <v>2014</v>
      </c>
      <c r="B206" t="s">
        <v>2484</v>
      </c>
      <c r="C206" t="s">
        <v>1831</v>
      </c>
      <c r="D206">
        <v>1</v>
      </c>
      <c r="E206">
        <v>3324</v>
      </c>
      <c r="F206">
        <v>0</v>
      </c>
      <c r="G206">
        <v>1</v>
      </c>
      <c r="H206">
        <v>1</v>
      </c>
      <c r="I206">
        <v>5712</v>
      </c>
      <c r="J206">
        <v>0.58193277310924374</v>
      </c>
      <c r="K206">
        <v>0</v>
      </c>
      <c r="L206">
        <v>0.16386554621848748</v>
      </c>
      <c r="M206">
        <v>0</v>
      </c>
      <c r="N206">
        <f t="shared" si="3"/>
        <v>0</v>
      </c>
      <c r="O206" cm="1">
        <f t="array" ref="O206">_xlfn.IFS(A206=2012,1,A206=2016,1,A206=2020,1,A206=2014,0,A206=2018,0)</f>
        <v>0</v>
      </c>
    </row>
    <row r="207" spans="1:15" x14ac:dyDescent="0.2">
      <c r="A207">
        <v>2014</v>
      </c>
      <c r="B207" t="s">
        <v>2484</v>
      </c>
      <c r="C207" t="s">
        <v>1832</v>
      </c>
      <c r="D207">
        <v>0</v>
      </c>
      <c r="E207">
        <v>2168</v>
      </c>
      <c r="F207">
        <v>220</v>
      </c>
      <c r="G207">
        <v>0</v>
      </c>
      <c r="H207">
        <v>0</v>
      </c>
      <c r="I207">
        <v>5712</v>
      </c>
      <c r="J207">
        <v>0.3795518207282913</v>
      </c>
      <c r="K207">
        <v>3.8515406162464988E-2</v>
      </c>
      <c r="L207">
        <v>0.16386554621848748</v>
      </c>
      <c r="M207">
        <v>0</v>
      </c>
      <c r="N207">
        <f t="shared" si="3"/>
        <v>1</v>
      </c>
      <c r="O207" cm="1">
        <f t="array" ref="O207">_xlfn.IFS(A207=2012,1,A207=2016,1,A207=2020,1,A207=2014,0,A207=2018,0)</f>
        <v>0</v>
      </c>
    </row>
    <row r="208" spans="1:15" x14ac:dyDescent="0.2">
      <c r="A208">
        <v>2014</v>
      </c>
      <c r="B208" t="s">
        <v>2485</v>
      </c>
      <c r="C208" t="s">
        <v>718</v>
      </c>
      <c r="D208">
        <v>0</v>
      </c>
      <c r="E208">
        <v>2810</v>
      </c>
      <c r="F208">
        <v>361</v>
      </c>
      <c r="G208">
        <v>0</v>
      </c>
      <c r="H208">
        <v>1</v>
      </c>
      <c r="I208">
        <v>8942</v>
      </c>
      <c r="J208">
        <v>0.31424737195258329</v>
      </c>
      <c r="K208">
        <v>4.0371281592484903E-2</v>
      </c>
      <c r="L208">
        <v>0.29076269290986356</v>
      </c>
      <c r="M208">
        <v>0</v>
      </c>
      <c r="N208">
        <f t="shared" si="3"/>
        <v>1</v>
      </c>
      <c r="O208" cm="1">
        <f t="array" ref="O208">_xlfn.IFS(A208=2012,1,A208=2016,1,A208=2020,1,A208=2014,0,A208=2018,0)</f>
        <v>0</v>
      </c>
    </row>
    <row r="209" spans="1:15" x14ac:dyDescent="0.2">
      <c r="A209">
        <v>2014</v>
      </c>
      <c r="B209" t="s">
        <v>2485</v>
      </c>
      <c r="C209" t="s">
        <v>66</v>
      </c>
      <c r="D209">
        <v>1</v>
      </c>
      <c r="E209">
        <v>5440</v>
      </c>
      <c r="F209">
        <v>331</v>
      </c>
      <c r="G209">
        <v>1</v>
      </c>
      <c r="H209">
        <v>0</v>
      </c>
      <c r="I209">
        <v>8942</v>
      </c>
      <c r="J209">
        <v>0.60836501901140683</v>
      </c>
      <c r="K209">
        <v>3.7016327443524941E-2</v>
      </c>
      <c r="L209">
        <v>0.29076269290986356</v>
      </c>
      <c r="M209">
        <v>0</v>
      </c>
      <c r="N209">
        <f t="shared" si="3"/>
        <v>1</v>
      </c>
      <c r="O209" cm="1">
        <f t="array" ref="O209">_xlfn.IFS(A209=2012,1,A209=2016,1,A209=2020,1,A209=2014,0,A209=2018,0)</f>
        <v>0</v>
      </c>
    </row>
    <row r="210" spans="1:15" x14ac:dyDescent="0.2">
      <c r="A210">
        <v>2014</v>
      </c>
      <c r="B210" t="s">
        <v>2486</v>
      </c>
      <c r="C210" t="s">
        <v>1602</v>
      </c>
      <c r="D210">
        <v>1</v>
      </c>
      <c r="E210">
        <v>4041</v>
      </c>
      <c r="F210">
        <v>401</v>
      </c>
      <c r="G210">
        <v>1</v>
      </c>
      <c r="H210">
        <v>1</v>
      </c>
      <c r="I210">
        <v>8383</v>
      </c>
      <c r="J210">
        <v>0.48204699988071098</v>
      </c>
      <c r="K210">
        <v>4.7834903972324941E-2</v>
      </c>
      <c r="L210">
        <v>5.9763807706071814E-2</v>
      </c>
      <c r="M210">
        <v>0</v>
      </c>
      <c r="N210">
        <f t="shared" si="3"/>
        <v>1</v>
      </c>
      <c r="O210" cm="1">
        <f t="array" ref="O210">_xlfn.IFS(A210=2012,1,A210=2016,1,A210=2020,1,A210=2014,0,A210=2018,0)</f>
        <v>0</v>
      </c>
    </row>
    <row r="211" spans="1:15" x14ac:dyDescent="0.2">
      <c r="A211">
        <v>2014</v>
      </c>
      <c r="B211" t="s">
        <v>2486</v>
      </c>
      <c r="C211" t="s">
        <v>1833</v>
      </c>
      <c r="D211">
        <v>0</v>
      </c>
      <c r="E211">
        <v>3941</v>
      </c>
      <c r="F211">
        <v>0</v>
      </c>
      <c r="G211">
        <v>0</v>
      </c>
      <c r="H211">
        <v>0</v>
      </c>
      <c r="I211">
        <v>8383</v>
      </c>
      <c r="J211">
        <v>0.47011809614696409</v>
      </c>
      <c r="K211">
        <v>0</v>
      </c>
      <c r="L211">
        <v>5.9763807706071814E-2</v>
      </c>
      <c r="M211">
        <v>0</v>
      </c>
      <c r="N211">
        <f t="shared" si="3"/>
        <v>0</v>
      </c>
      <c r="O211" cm="1">
        <f t="array" ref="O211">_xlfn.IFS(A211=2012,1,A211=2016,1,A211=2020,1,A211=2014,0,A211=2018,0)</f>
        <v>0</v>
      </c>
    </row>
    <row r="212" spans="1:15" x14ac:dyDescent="0.2">
      <c r="A212">
        <v>2014</v>
      </c>
      <c r="B212" t="s">
        <v>2487</v>
      </c>
      <c r="C212" t="s">
        <v>1613</v>
      </c>
      <c r="D212">
        <v>1</v>
      </c>
      <c r="E212">
        <v>3607</v>
      </c>
      <c r="F212">
        <v>298</v>
      </c>
      <c r="G212">
        <v>1</v>
      </c>
      <c r="H212">
        <v>1</v>
      </c>
      <c r="I212">
        <v>7103</v>
      </c>
      <c r="J212">
        <v>0.50781359988737151</v>
      </c>
      <c r="K212">
        <v>4.1954103899760661E-2</v>
      </c>
      <c r="L212">
        <v>9.9535407574264378E-2</v>
      </c>
      <c r="M212">
        <v>0</v>
      </c>
      <c r="N212">
        <f t="shared" si="3"/>
        <v>1</v>
      </c>
      <c r="O212" cm="1">
        <f t="array" ref="O212">_xlfn.IFS(A212=2012,1,A212=2016,1,A212=2020,1,A212=2014,0,A212=2018,0)</f>
        <v>0</v>
      </c>
    </row>
    <row r="213" spans="1:15" x14ac:dyDescent="0.2">
      <c r="A213">
        <v>2014</v>
      </c>
      <c r="B213" t="s">
        <v>2487</v>
      </c>
      <c r="C213" t="s">
        <v>1836</v>
      </c>
      <c r="D213">
        <v>0</v>
      </c>
      <c r="E213">
        <v>2955</v>
      </c>
      <c r="F213">
        <v>243</v>
      </c>
      <c r="G213">
        <v>0</v>
      </c>
      <c r="H213">
        <v>0</v>
      </c>
      <c r="I213">
        <v>7103</v>
      </c>
      <c r="J213">
        <v>0.41602139940870053</v>
      </c>
      <c r="K213">
        <v>3.4210896804167251E-2</v>
      </c>
      <c r="L213">
        <v>9.9535407574264378E-2</v>
      </c>
      <c r="M213">
        <v>0</v>
      </c>
      <c r="N213">
        <f t="shared" si="3"/>
        <v>1</v>
      </c>
      <c r="O213" cm="1">
        <f t="array" ref="O213">_xlfn.IFS(A213=2012,1,A213=2016,1,A213=2020,1,A213=2014,0,A213=2018,0)</f>
        <v>0</v>
      </c>
    </row>
    <row r="214" spans="1:15" x14ac:dyDescent="0.2">
      <c r="A214">
        <v>2014</v>
      </c>
      <c r="B214" t="s">
        <v>2551</v>
      </c>
      <c r="C214" t="s">
        <v>1837</v>
      </c>
      <c r="D214">
        <v>0</v>
      </c>
      <c r="E214">
        <v>2523</v>
      </c>
      <c r="F214">
        <v>179</v>
      </c>
      <c r="G214">
        <v>0</v>
      </c>
      <c r="H214">
        <v>1</v>
      </c>
      <c r="I214">
        <v>9271</v>
      </c>
      <c r="J214">
        <v>0.2721389278394995</v>
      </c>
      <c r="K214">
        <v>1.9307518067090929E-2</v>
      </c>
      <c r="L214">
        <v>0.41710710818681906</v>
      </c>
      <c r="M214">
        <v>0</v>
      </c>
      <c r="N214">
        <f t="shared" si="3"/>
        <v>1</v>
      </c>
      <c r="O214" cm="1">
        <f t="array" ref="O214">_xlfn.IFS(A214=2012,1,A214=2016,1,A214=2020,1,A214=2014,0,A214=2018,0)</f>
        <v>0</v>
      </c>
    </row>
    <row r="215" spans="1:15" x14ac:dyDescent="0.2">
      <c r="A215">
        <v>2014</v>
      </c>
      <c r="B215" t="s">
        <v>2551</v>
      </c>
      <c r="C215" t="s">
        <v>1616</v>
      </c>
      <c r="D215">
        <v>1</v>
      </c>
      <c r="E215">
        <v>6012</v>
      </c>
      <c r="F215">
        <v>557</v>
      </c>
      <c r="G215">
        <v>1</v>
      </c>
      <c r="H215">
        <v>0</v>
      </c>
      <c r="I215">
        <v>9271</v>
      </c>
      <c r="J215">
        <v>0.64847373530363495</v>
      </c>
      <c r="K215">
        <v>6.0079818789774565E-2</v>
      </c>
      <c r="L215">
        <v>0.41710710818681906</v>
      </c>
      <c r="M215">
        <v>0</v>
      </c>
      <c r="N215">
        <f t="shared" si="3"/>
        <v>1</v>
      </c>
      <c r="O215" cm="1">
        <f t="array" ref="O215">_xlfn.IFS(A215=2012,1,A215=2016,1,A215=2020,1,A215=2014,0,A215=2018,0)</f>
        <v>0</v>
      </c>
    </row>
    <row r="216" spans="1:15" x14ac:dyDescent="0.2">
      <c r="A216">
        <v>2014</v>
      </c>
      <c r="B216" t="s">
        <v>2488</v>
      </c>
      <c r="C216" t="s">
        <v>1618</v>
      </c>
      <c r="D216">
        <v>0</v>
      </c>
      <c r="E216">
        <v>3727</v>
      </c>
      <c r="F216">
        <v>315</v>
      </c>
      <c r="G216">
        <v>0</v>
      </c>
      <c r="H216">
        <v>1</v>
      </c>
      <c r="I216">
        <v>9987</v>
      </c>
      <c r="J216">
        <v>0.37318514068288777</v>
      </c>
      <c r="K216">
        <v>3.1541003304295587E-2</v>
      </c>
      <c r="L216">
        <v>0.19054771202563331</v>
      </c>
      <c r="M216">
        <v>0</v>
      </c>
      <c r="N216">
        <f t="shared" si="3"/>
        <v>1</v>
      </c>
      <c r="O216" cm="1">
        <f t="array" ref="O216">_xlfn.IFS(A216=2012,1,A216=2016,1,A216=2020,1,A216=2014,0,A216=2018,0)</f>
        <v>0</v>
      </c>
    </row>
    <row r="217" spans="1:15" x14ac:dyDescent="0.2">
      <c r="A217">
        <v>2014</v>
      </c>
      <c r="B217" t="s">
        <v>2488</v>
      </c>
      <c r="C217" t="s">
        <v>1619</v>
      </c>
      <c r="D217">
        <v>1</v>
      </c>
      <c r="E217">
        <v>5657</v>
      </c>
      <c r="F217">
        <v>288</v>
      </c>
      <c r="G217">
        <v>1</v>
      </c>
      <c r="H217">
        <v>0</v>
      </c>
      <c r="I217">
        <v>9987</v>
      </c>
      <c r="J217">
        <v>0.56643636727746072</v>
      </c>
      <c r="K217">
        <v>2.8837488735355962E-2</v>
      </c>
      <c r="L217">
        <v>0.19054771202563331</v>
      </c>
      <c r="M217">
        <v>0</v>
      </c>
      <c r="N217">
        <f t="shared" si="3"/>
        <v>1</v>
      </c>
      <c r="O217" cm="1">
        <f t="array" ref="O217">_xlfn.IFS(A217=2012,1,A217=2016,1,A217=2020,1,A217=2014,0,A217=2018,0)</f>
        <v>0</v>
      </c>
    </row>
    <row r="218" spans="1:15" x14ac:dyDescent="0.2">
      <c r="A218">
        <v>2014</v>
      </c>
      <c r="B218" t="s">
        <v>2552</v>
      </c>
      <c r="C218" t="s">
        <v>558</v>
      </c>
      <c r="D218">
        <v>1</v>
      </c>
      <c r="E218">
        <v>4961</v>
      </c>
      <c r="F218">
        <v>329</v>
      </c>
      <c r="G218">
        <v>1</v>
      </c>
      <c r="H218">
        <v>1</v>
      </c>
      <c r="I218">
        <v>5896</v>
      </c>
      <c r="J218">
        <v>0.84141791044776115</v>
      </c>
      <c r="K218">
        <v>5.5800542740841251E-2</v>
      </c>
      <c r="L218">
        <v>0.79443690637720477</v>
      </c>
      <c r="M218">
        <v>0</v>
      </c>
      <c r="N218">
        <f t="shared" si="3"/>
        <v>1</v>
      </c>
      <c r="O218" cm="1">
        <f t="array" ref="O218">_xlfn.IFS(A218=2012,1,A218=2016,1,A218=2020,1,A218=2014,0,A218=2018,0)</f>
        <v>0</v>
      </c>
    </row>
    <row r="219" spans="1:15" x14ac:dyDescent="0.2">
      <c r="A219">
        <v>2014</v>
      </c>
      <c r="B219" t="s">
        <v>2552</v>
      </c>
      <c r="C219" t="s">
        <v>1840</v>
      </c>
      <c r="D219">
        <v>0</v>
      </c>
      <c r="E219">
        <v>606</v>
      </c>
      <c r="F219">
        <v>0</v>
      </c>
      <c r="G219">
        <v>0</v>
      </c>
      <c r="H219">
        <v>0</v>
      </c>
      <c r="I219">
        <v>5896</v>
      </c>
      <c r="J219">
        <v>0.10278154681139756</v>
      </c>
      <c r="K219">
        <v>0</v>
      </c>
      <c r="L219">
        <v>0.79443690637720477</v>
      </c>
      <c r="M219">
        <v>0</v>
      </c>
      <c r="N219">
        <f t="shared" si="3"/>
        <v>0</v>
      </c>
      <c r="O219" cm="1">
        <f t="array" ref="O219">_xlfn.IFS(A219=2012,1,A219=2016,1,A219=2020,1,A219=2014,0,A219=2018,0)</f>
        <v>0</v>
      </c>
    </row>
    <row r="220" spans="1:15" x14ac:dyDescent="0.2">
      <c r="A220">
        <v>2014</v>
      </c>
      <c r="B220" t="s">
        <v>2553</v>
      </c>
      <c r="C220" t="s">
        <v>1626</v>
      </c>
      <c r="D220">
        <v>1</v>
      </c>
      <c r="E220">
        <v>3334</v>
      </c>
      <c r="F220">
        <v>220</v>
      </c>
      <c r="G220">
        <v>1</v>
      </c>
      <c r="H220">
        <v>1</v>
      </c>
      <c r="I220">
        <v>4821</v>
      </c>
      <c r="J220">
        <v>0.69155776809790503</v>
      </c>
      <c r="K220">
        <v>4.5633685957270277E-2</v>
      </c>
      <c r="L220">
        <v>0.47438290811035055</v>
      </c>
      <c r="M220">
        <v>0</v>
      </c>
      <c r="N220">
        <f t="shared" si="3"/>
        <v>1</v>
      </c>
      <c r="O220" cm="1">
        <f t="array" ref="O220">_xlfn.IFS(A220=2012,1,A220=2016,1,A220=2020,1,A220=2014,0,A220=2018,0)</f>
        <v>0</v>
      </c>
    </row>
    <row r="221" spans="1:15" x14ac:dyDescent="0.2">
      <c r="A221">
        <v>2014</v>
      </c>
      <c r="B221" t="s">
        <v>2553</v>
      </c>
      <c r="C221" t="s">
        <v>1843</v>
      </c>
      <c r="D221">
        <v>0</v>
      </c>
      <c r="E221">
        <v>1053</v>
      </c>
      <c r="F221">
        <v>214</v>
      </c>
      <c r="G221">
        <v>0</v>
      </c>
      <c r="H221">
        <v>0</v>
      </c>
      <c r="I221">
        <v>4821</v>
      </c>
      <c r="J221">
        <v>0.21841941505911636</v>
      </c>
      <c r="K221">
        <v>4.438913088570836E-2</v>
      </c>
      <c r="L221">
        <v>0.47438290811035055</v>
      </c>
      <c r="M221">
        <v>0</v>
      </c>
      <c r="N221">
        <f t="shared" si="3"/>
        <v>1</v>
      </c>
      <c r="O221" cm="1">
        <f t="array" ref="O221">_xlfn.IFS(A221=2012,1,A221=2016,1,A221=2020,1,A221=2014,0,A221=2018,0)</f>
        <v>0</v>
      </c>
    </row>
    <row r="222" spans="1:15" x14ac:dyDescent="0.2">
      <c r="A222">
        <v>2014</v>
      </c>
      <c r="B222" t="s">
        <v>2554</v>
      </c>
      <c r="C222" t="s">
        <v>1844</v>
      </c>
      <c r="D222">
        <v>1</v>
      </c>
      <c r="E222">
        <v>5421</v>
      </c>
      <c r="F222">
        <v>240</v>
      </c>
      <c r="G222">
        <v>0</v>
      </c>
      <c r="H222">
        <v>1</v>
      </c>
      <c r="I222">
        <v>10399</v>
      </c>
      <c r="J222">
        <v>0.52130012501202039</v>
      </c>
      <c r="K222">
        <v>2.3079142225213962E-2</v>
      </c>
      <c r="L222">
        <v>8.8758534474468742E-2</v>
      </c>
      <c r="M222">
        <v>0</v>
      </c>
      <c r="N222">
        <f t="shared" si="3"/>
        <v>1</v>
      </c>
      <c r="O222" cm="1">
        <f t="array" ref="O222">_xlfn.IFS(A222=2012,1,A222=2016,1,A222=2020,1,A222=2014,0,A222=2018,0)</f>
        <v>0</v>
      </c>
    </row>
    <row r="223" spans="1:15" x14ac:dyDescent="0.2">
      <c r="A223">
        <v>2014</v>
      </c>
      <c r="B223" t="s">
        <v>2554</v>
      </c>
      <c r="C223" t="s">
        <v>1410</v>
      </c>
      <c r="D223">
        <v>0</v>
      </c>
      <c r="E223">
        <v>4469</v>
      </c>
      <c r="F223">
        <v>269</v>
      </c>
      <c r="G223">
        <v>0</v>
      </c>
      <c r="H223">
        <v>0</v>
      </c>
      <c r="I223">
        <v>10399</v>
      </c>
      <c r="J223">
        <v>0.42975286085200498</v>
      </c>
      <c r="K223">
        <v>2.5867871910760652E-2</v>
      </c>
      <c r="L223">
        <v>8.8758534474468742E-2</v>
      </c>
      <c r="M223">
        <v>0</v>
      </c>
      <c r="N223">
        <f t="shared" si="3"/>
        <v>1</v>
      </c>
      <c r="O223" cm="1">
        <f t="array" ref="O223">_xlfn.IFS(A223=2012,1,A223=2016,1,A223=2020,1,A223=2014,0,A223=2018,0)</f>
        <v>0</v>
      </c>
    </row>
    <row r="224" spans="1:15" x14ac:dyDescent="0.2">
      <c r="A224">
        <v>2014</v>
      </c>
      <c r="B224" t="s">
        <v>2489</v>
      </c>
      <c r="C224" t="s">
        <v>1628</v>
      </c>
      <c r="D224">
        <v>1</v>
      </c>
      <c r="E224">
        <v>3876</v>
      </c>
      <c r="F224">
        <v>533</v>
      </c>
      <c r="G224">
        <v>1</v>
      </c>
      <c r="H224">
        <v>1</v>
      </c>
      <c r="I224">
        <v>6546</v>
      </c>
      <c r="J224">
        <v>0.59211732355637026</v>
      </c>
      <c r="K224">
        <v>8.1423770241368779E-2</v>
      </c>
      <c r="L224">
        <v>0.34708218759547815</v>
      </c>
      <c r="M224">
        <v>0</v>
      </c>
      <c r="N224">
        <f t="shared" si="3"/>
        <v>1</v>
      </c>
      <c r="O224" cm="1">
        <f t="array" ref="O224">_xlfn.IFS(A224=2012,1,A224=2016,1,A224=2020,1,A224=2014,0,A224=2018,0)</f>
        <v>0</v>
      </c>
    </row>
    <row r="225" spans="1:15" x14ac:dyDescent="0.2">
      <c r="A225">
        <v>2014</v>
      </c>
      <c r="B225" t="s">
        <v>2489</v>
      </c>
      <c r="C225" t="s">
        <v>1845</v>
      </c>
      <c r="D225">
        <v>0</v>
      </c>
      <c r="E225">
        <v>2137</v>
      </c>
      <c r="F225">
        <v>0</v>
      </c>
      <c r="G225">
        <v>0</v>
      </c>
      <c r="H225">
        <v>0</v>
      </c>
      <c r="I225">
        <v>6546</v>
      </c>
      <c r="J225">
        <v>0.32645890620226092</v>
      </c>
      <c r="K225">
        <v>0</v>
      </c>
      <c r="L225">
        <v>0.34708218759547815</v>
      </c>
      <c r="M225">
        <v>0</v>
      </c>
      <c r="N225">
        <f t="shared" si="3"/>
        <v>0</v>
      </c>
      <c r="O225" cm="1">
        <f t="array" ref="O225">_xlfn.IFS(A225=2012,1,A225=2016,1,A225=2020,1,A225=2014,0,A225=2018,0)</f>
        <v>0</v>
      </c>
    </row>
    <row r="226" spans="1:15" x14ac:dyDescent="0.2">
      <c r="A226">
        <v>2014</v>
      </c>
      <c r="B226" t="s">
        <v>2490</v>
      </c>
      <c r="C226" t="s">
        <v>1630</v>
      </c>
      <c r="D226">
        <v>1</v>
      </c>
      <c r="E226">
        <v>4558</v>
      </c>
      <c r="F226">
        <v>537</v>
      </c>
      <c r="G226">
        <v>1</v>
      </c>
      <c r="H226">
        <v>1</v>
      </c>
      <c r="I226">
        <v>7233</v>
      </c>
      <c r="J226">
        <v>0.63016728881515283</v>
      </c>
      <c r="K226">
        <v>7.4243052675238494E-2</v>
      </c>
      <c r="L226">
        <v>0.40882068298078256</v>
      </c>
      <c r="M226">
        <v>0</v>
      </c>
      <c r="N226">
        <f t="shared" si="3"/>
        <v>1</v>
      </c>
      <c r="O226" cm="1">
        <f t="array" ref="O226">_xlfn.IFS(A226=2012,1,A226=2016,1,A226=2020,1,A226=2014,0,A226=2018,0)</f>
        <v>0</v>
      </c>
    </row>
    <row r="227" spans="1:15" x14ac:dyDescent="0.2">
      <c r="A227">
        <v>2014</v>
      </c>
      <c r="B227" t="s">
        <v>2490</v>
      </c>
      <c r="C227" t="s">
        <v>1106</v>
      </c>
      <c r="D227">
        <v>0</v>
      </c>
      <c r="E227">
        <v>2138</v>
      </c>
      <c r="F227">
        <v>0</v>
      </c>
      <c r="G227">
        <v>0</v>
      </c>
      <c r="H227">
        <v>0</v>
      </c>
      <c r="I227">
        <v>7233</v>
      </c>
      <c r="J227">
        <v>0.29558965850960872</v>
      </c>
      <c r="K227">
        <v>0</v>
      </c>
      <c r="L227">
        <v>0.40882068298078256</v>
      </c>
      <c r="M227">
        <v>0</v>
      </c>
      <c r="N227">
        <f t="shared" si="3"/>
        <v>0</v>
      </c>
      <c r="O227" cm="1">
        <f t="array" ref="O227">_xlfn.IFS(A227=2012,1,A227=2016,1,A227=2020,1,A227=2014,0,A227=2018,0)</f>
        <v>0</v>
      </c>
    </row>
    <row r="228" spans="1:15" x14ac:dyDescent="0.2">
      <c r="A228">
        <v>2014</v>
      </c>
      <c r="B228" t="s">
        <v>2555</v>
      </c>
      <c r="C228" t="s">
        <v>1846</v>
      </c>
      <c r="D228">
        <v>0</v>
      </c>
      <c r="E228">
        <v>4289</v>
      </c>
      <c r="F228">
        <v>0</v>
      </c>
      <c r="G228">
        <v>0</v>
      </c>
      <c r="H228">
        <v>1</v>
      </c>
      <c r="I228">
        <v>9907</v>
      </c>
      <c r="J228">
        <v>0.43292621378823054</v>
      </c>
      <c r="K228">
        <v>0</v>
      </c>
      <c r="L228">
        <v>0.13414757242353897</v>
      </c>
      <c r="M228">
        <v>0</v>
      </c>
      <c r="N228">
        <f t="shared" si="3"/>
        <v>0</v>
      </c>
      <c r="O228" cm="1">
        <f t="array" ref="O228">_xlfn.IFS(A228=2012,1,A228=2016,1,A228=2020,1,A228=2014,0,A228=2018,0)</f>
        <v>0</v>
      </c>
    </row>
    <row r="229" spans="1:15" x14ac:dyDescent="0.2">
      <c r="A229">
        <v>2014</v>
      </c>
      <c r="B229" t="s">
        <v>2555</v>
      </c>
      <c r="C229" t="s">
        <v>1632</v>
      </c>
      <c r="D229">
        <v>1</v>
      </c>
      <c r="E229">
        <v>5329</v>
      </c>
      <c r="F229">
        <v>289</v>
      </c>
      <c r="G229">
        <v>1</v>
      </c>
      <c r="H229">
        <v>0</v>
      </c>
      <c r="I229">
        <v>9907</v>
      </c>
      <c r="J229">
        <v>0.53790249318663574</v>
      </c>
      <c r="K229">
        <v>2.9171293025133743E-2</v>
      </c>
      <c r="L229">
        <v>0.13414757242353897</v>
      </c>
      <c r="M229">
        <v>0</v>
      </c>
      <c r="N229">
        <f t="shared" si="3"/>
        <v>1</v>
      </c>
      <c r="O229" cm="1">
        <f t="array" ref="O229">_xlfn.IFS(A229=2012,1,A229=2016,1,A229=2020,1,A229=2014,0,A229=2018,0)</f>
        <v>0</v>
      </c>
    </row>
    <row r="230" spans="1:15" x14ac:dyDescent="0.2">
      <c r="A230">
        <v>2014</v>
      </c>
      <c r="B230" t="s">
        <v>2491</v>
      </c>
      <c r="C230" t="s">
        <v>668</v>
      </c>
      <c r="D230">
        <v>1</v>
      </c>
      <c r="E230">
        <v>4417</v>
      </c>
      <c r="F230">
        <v>0</v>
      </c>
      <c r="G230">
        <v>1</v>
      </c>
      <c r="H230">
        <v>1</v>
      </c>
      <c r="I230">
        <v>8281</v>
      </c>
      <c r="J230">
        <v>0.53338968723584113</v>
      </c>
      <c r="K230">
        <v>0</v>
      </c>
      <c r="L230">
        <v>6.6779374471682196E-2</v>
      </c>
      <c r="M230">
        <v>0</v>
      </c>
      <c r="N230">
        <f t="shared" si="3"/>
        <v>0</v>
      </c>
      <c r="O230" cm="1">
        <f t="array" ref="O230">_xlfn.IFS(A230=2012,1,A230=2016,1,A230=2020,1,A230=2014,0,A230=2018,0)</f>
        <v>0</v>
      </c>
    </row>
    <row r="231" spans="1:15" x14ac:dyDescent="0.2">
      <c r="A231">
        <v>2014</v>
      </c>
      <c r="B231" t="s">
        <v>2491</v>
      </c>
      <c r="C231" t="s">
        <v>1847</v>
      </c>
      <c r="D231">
        <v>0</v>
      </c>
      <c r="E231">
        <v>3623</v>
      </c>
      <c r="F231">
        <v>241</v>
      </c>
      <c r="G231">
        <v>0</v>
      </c>
      <c r="H231">
        <v>0</v>
      </c>
      <c r="I231">
        <v>8281</v>
      </c>
      <c r="J231">
        <v>0.43750754739765729</v>
      </c>
      <c r="K231">
        <v>2.910276536650163E-2</v>
      </c>
      <c r="L231">
        <v>6.6779374471682196E-2</v>
      </c>
      <c r="M231">
        <v>0</v>
      </c>
      <c r="N231">
        <f t="shared" si="3"/>
        <v>1</v>
      </c>
      <c r="O231" cm="1">
        <f t="array" ref="O231">_xlfn.IFS(A231=2012,1,A231=2016,1,A231=2020,1,A231=2014,0,A231=2018,0)</f>
        <v>0</v>
      </c>
    </row>
    <row r="232" spans="1:15" x14ac:dyDescent="0.2">
      <c r="A232">
        <v>2014</v>
      </c>
      <c r="B232" t="s">
        <v>2556</v>
      </c>
      <c r="C232" t="s">
        <v>1848</v>
      </c>
      <c r="D232">
        <v>0</v>
      </c>
      <c r="E232">
        <v>3554</v>
      </c>
      <c r="F232">
        <v>0</v>
      </c>
      <c r="G232">
        <v>0</v>
      </c>
      <c r="H232">
        <v>1</v>
      </c>
      <c r="I232">
        <v>8215</v>
      </c>
      <c r="J232">
        <v>0.43262325015216069</v>
      </c>
      <c r="K232">
        <v>0</v>
      </c>
      <c r="L232">
        <v>0.13475349969567857</v>
      </c>
      <c r="M232">
        <v>0</v>
      </c>
      <c r="N232">
        <f t="shared" si="3"/>
        <v>0</v>
      </c>
      <c r="O232" cm="1">
        <f t="array" ref="O232">_xlfn.IFS(A232=2012,1,A232=2016,1,A232=2020,1,A232=2014,0,A232=2018,0)</f>
        <v>0</v>
      </c>
    </row>
    <row r="233" spans="1:15" x14ac:dyDescent="0.2">
      <c r="A233">
        <v>2014</v>
      </c>
      <c r="B233" t="s">
        <v>2556</v>
      </c>
      <c r="C233" t="s">
        <v>1635</v>
      </c>
      <c r="D233">
        <v>1</v>
      </c>
      <c r="E233">
        <v>4348</v>
      </c>
      <c r="F233">
        <v>313</v>
      </c>
      <c r="G233">
        <v>1</v>
      </c>
      <c r="H233">
        <v>0</v>
      </c>
      <c r="I233">
        <v>8215</v>
      </c>
      <c r="J233">
        <v>0.52927571515520389</v>
      </c>
      <c r="K233">
        <v>3.810103469263542E-2</v>
      </c>
      <c r="L233">
        <v>0.13475349969567857</v>
      </c>
      <c r="M233">
        <v>0</v>
      </c>
      <c r="N233">
        <f t="shared" si="3"/>
        <v>1</v>
      </c>
      <c r="O233" cm="1">
        <f t="array" ref="O233">_xlfn.IFS(A233=2012,1,A233=2016,1,A233=2020,1,A233=2014,0,A233=2018,0)</f>
        <v>0</v>
      </c>
    </row>
    <row r="234" spans="1:15" x14ac:dyDescent="0.2">
      <c r="A234">
        <v>2014</v>
      </c>
      <c r="B234" t="s">
        <v>2492</v>
      </c>
      <c r="C234" t="s">
        <v>1347</v>
      </c>
      <c r="D234">
        <v>1</v>
      </c>
      <c r="E234">
        <v>3323</v>
      </c>
      <c r="F234">
        <v>325</v>
      </c>
      <c r="G234">
        <v>1</v>
      </c>
      <c r="H234">
        <v>1</v>
      </c>
      <c r="I234">
        <v>5496</v>
      </c>
      <c r="J234">
        <v>0.60462154294032022</v>
      </c>
      <c r="K234">
        <v>5.9133915574963607E-2</v>
      </c>
      <c r="L234">
        <v>0.32751091703056767</v>
      </c>
      <c r="M234">
        <v>0</v>
      </c>
      <c r="N234">
        <f t="shared" si="3"/>
        <v>1</v>
      </c>
      <c r="O234" cm="1">
        <f t="array" ref="O234">_xlfn.IFS(A234=2012,1,A234=2016,1,A234=2020,1,A234=2014,0,A234=2018,0)</f>
        <v>0</v>
      </c>
    </row>
    <row r="235" spans="1:15" x14ac:dyDescent="0.2">
      <c r="A235">
        <v>2014</v>
      </c>
      <c r="B235" t="s">
        <v>2492</v>
      </c>
      <c r="C235" t="s">
        <v>1849</v>
      </c>
      <c r="D235">
        <v>0</v>
      </c>
      <c r="E235">
        <v>1848</v>
      </c>
      <c r="F235">
        <v>0</v>
      </c>
      <c r="G235">
        <v>0</v>
      </c>
      <c r="H235">
        <v>0</v>
      </c>
      <c r="I235">
        <v>5496</v>
      </c>
      <c r="J235">
        <v>0.33624454148471616</v>
      </c>
      <c r="K235">
        <v>0</v>
      </c>
      <c r="L235">
        <v>0.32751091703056767</v>
      </c>
      <c r="M235">
        <v>0</v>
      </c>
      <c r="N235">
        <f t="shared" si="3"/>
        <v>0</v>
      </c>
      <c r="O235" cm="1">
        <f t="array" ref="O235">_xlfn.IFS(A235=2012,1,A235=2016,1,A235=2020,1,A235=2014,0,A235=2018,0)</f>
        <v>0</v>
      </c>
    </row>
    <row r="236" spans="1:15" x14ac:dyDescent="0.2">
      <c r="A236">
        <v>2014</v>
      </c>
      <c r="B236" t="s">
        <v>2493</v>
      </c>
      <c r="C236" t="s">
        <v>497</v>
      </c>
      <c r="D236">
        <v>1</v>
      </c>
      <c r="E236">
        <v>4171</v>
      </c>
      <c r="F236">
        <v>449</v>
      </c>
      <c r="G236">
        <v>1</v>
      </c>
      <c r="H236">
        <v>1</v>
      </c>
      <c r="I236">
        <v>7769</v>
      </c>
      <c r="J236">
        <v>0.53687733299008877</v>
      </c>
      <c r="K236">
        <v>5.7793795855322433E-2</v>
      </c>
      <c r="L236">
        <v>0.18934225769082241</v>
      </c>
      <c r="M236">
        <v>0</v>
      </c>
      <c r="N236">
        <f t="shared" si="3"/>
        <v>1</v>
      </c>
      <c r="O236" cm="1">
        <f t="array" ref="O236">_xlfn.IFS(A236=2012,1,A236=2016,1,A236=2020,1,A236=2014,0,A236=2018,0)</f>
        <v>0</v>
      </c>
    </row>
    <row r="237" spans="1:15" x14ac:dyDescent="0.2">
      <c r="A237">
        <v>2014</v>
      </c>
      <c r="B237" t="s">
        <v>2493</v>
      </c>
      <c r="C237" t="s">
        <v>1572</v>
      </c>
      <c r="D237">
        <v>0</v>
      </c>
      <c r="E237">
        <v>3149</v>
      </c>
      <c r="F237">
        <v>0</v>
      </c>
      <c r="G237">
        <v>0</v>
      </c>
      <c r="H237">
        <v>0</v>
      </c>
      <c r="I237">
        <v>7769</v>
      </c>
      <c r="J237">
        <v>0.40532887115458877</v>
      </c>
      <c r="K237">
        <v>0</v>
      </c>
      <c r="L237">
        <v>0.18934225769082241</v>
      </c>
      <c r="M237">
        <v>0</v>
      </c>
      <c r="N237">
        <f t="shared" si="3"/>
        <v>0</v>
      </c>
      <c r="O237" cm="1">
        <f t="array" ref="O237">_xlfn.IFS(A237=2012,1,A237=2016,1,A237=2020,1,A237=2014,0,A237=2018,0)</f>
        <v>0</v>
      </c>
    </row>
    <row r="238" spans="1:15" x14ac:dyDescent="0.2">
      <c r="A238">
        <v>2014</v>
      </c>
      <c r="B238" t="s">
        <v>2557</v>
      </c>
      <c r="C238" t="s">
        <v>1852</v>
      </c>
      <c r="D238">
        <v>0</v>
      </c>
      <c r="E238">
        <v>2374</v>
      </c>
      <c r="F238">
        <v>164</v>
      </c>
      <c r="G238">
        <v>0</v>
      </c>
      <c r="H238">
        <v>1</v>
      </c>
      <c r="I238">
        <v>8477</v>
      </c>
      <c r="J238">
        <v>0.28005190515512562</v>
      </c>
      <c r="K238">
        <v>1.9346466910463607E-2</v>
      </c>
      <c r="L238">
        <v>0.4012032558688215</v>
      </c>
      <c r="M238">
        <v>0</v>
      </c>
      <c r="N238">
        <f t="shared" si="3"/>
        <v>1</v>
      </c>
      <c r="O238" cm="1">
        <f t="array" ref="O238">_xlfn.IFS(A238=2012,1,A238=2016,1,A238=2020,1,A238=2014,0,A238=2018,0)</f>
        <v>0</v>
      </c>
    </row>
    <row r="239" spans="1:15" x14ac:dyDescent="0.2">
      <c r="A239">
        <v>2014</v>
      </c>
      <c r="B239" t="s">
        <v>2557</v>
      </c>
      <c r="C239" t="s">
        <v>1640</v>
      </c>
      <c r="D239">
        <v>1</v>
      </c>
      <c r="E239">
        <v>5476</v>
      </c>
      <c r="F239">
        <v>463</v>
      </c>
      <c r="G239">
        <v>1</v>
      </c>
      <c r="H239">
        <v>0</v>
      </c>
      <c r="I239">
        <v>8477</v>
      </c>
      <c r="J239">
        <v>0.64598324879084579</v>
      </c>
      <c r="K239">
        <v>5.4618379143564939E-2</v>
      </c>
      <c r="L239">
        <v>0.4012032558688215</v>
      </c>
      <c r="M239">
        <v>0</v>
      </c>
      <c r="N239">
        <f t="shared" si="3"/>
        <v>1</v>
      </c>
      <c r="O239" cm="1">
        <f t="array" ref="O239">_xlfn.IFS(A239=2012,1,A239=2016,1,A239=2020,1,A239=2014,0,A239=2018,0)</f>
        <v>0</v>
      </c>
    </row>
    <row r="240" spans="1:15" x14ac:dyDescent="0.2">
      <c r="A240">
        <v>2014</v>
      </c>
      <c r="B240" t="s">
        <v>2494</v>
      </c>
      <c r="C240" t="s">
        <v>1853</v>
      </c>
      <c r="D240">
        <v>1</v>
      </c>
      <c r="E240">
        <v>2722</v>
      </c>
      <c r="F240">
        <v>205</v>
      </c>
      <c r="G240">
        <v>1</v>
      </c>
      <c r="H240">
        <v>1</v>
      </c>
      <c r="I240">
        <v>4751</v>
      </c>
      <c r="J240">
        <v>0.57293201431277629</v>
      </c>
      <c r="K240">
        <v>4.3148810776678592E-2</v>
      </c>
      <c r="L240">
        <v>0.23216165017890977</v>
      </c>
      <c r="M240">
        <v>0</v>
      </c>
      <c r="N240">
        <f t="shared" si="3"/>
        <v>1</v>
      </c>
      <c r="O240" cm="1">
        <f t="array" ref="O240">_xlfn.IFS(A240=2012,1,A240=2016,1,A240=2020,1,A240=2014,0,A240=2018,0)</f>
        <v>0</v>
      </c>
    </row>
    <row r="241" spans="1:15" x14ac:dyDescent="0.2">
      <c r="A241">
        <v>2014</v>
      </c>
      <c r="B241" t="s">
        <v>2494</v>
      </c>
      <c r="C241" t="s">
        <v>1854</v>
      </c>
      <c r="D241">
        <v>0</v>
      </c>
      <c r="E241">
        <v>1680</v>
      </c>
      <c r="F241">
        <v>144</v>
      </c>
      <c r="G241">
        <v>0</v>
      </c>
      <c r="H241">
        <v>0</v>
      </c>
      <c r="I241">
        <v>4751</v>
      </c>
      <c r="J241">
        <v>0.35360976636497582</v>
      </c>
      <c r="K241">
        <v>3.0309408545569353E-2</v>
      </c>
      <c r="L241">
        <v>0.23216165017890977</v>
      </c>
      <c r="M241">
        <v>0</v>
      </c>
      <c r="N241">
        <f t="shared" si="3"/>
        <v>1</v>
      </c>
      <c r="O241" cm="1">
        <f t="array" ref="O241">_xlfn.IFS(A241=2012,1,A241=2016,1,A241=2020,1,A241=2014,0,A241=2018,0)</f>
        <v>0</v>
      </c>
    </row>
    <row r="242" spans="1:15" x14ac:dyDescent="0.2">
      <c r="A242">
        <v>2014</v>
      </c>
      <c r="B242" t="s">
        <v>2495</v>
      </c>
      <c r="C242" t="s">
        <v>1644</v>
      </c>
      <c r="D242">
        <v>1</v>
      </c>
      <c r="E242">
        <v>1759</v>
      </c>
      <c r="F242">
        <v>146</v>
      </c>
      <c r="G242">
        <v>1</v>
      </c>
      <c r="H242">
        <v>1</v>
      </c>
      <c r="I242">
        <v>2739</v>
      </c>
      <c r="J242">
        <v>0.64220518437385909</v>
      </c>
      <c r="K242">
        <v>5.3304125593282223E-2</v>
      </c>
      <c r="L242">
        <v>0.39101861993428261</v>
      </c>
      <c r="M242">
        <v>0</v>
      </c>
      <c r="N242">
        <f t="shared" si="3"/>
        <v>1</v>
      </c>
      <c r="O242" cm="1">
        <f t="array" ref="O242">_xlfn.IFS(A242=2012,1,A242=2016,1,A242=2020,1,A242=2014,0,A242=2018,0)</f>
        <v>0</v>
      </c>
    </row>
    <row r="243" spans="1:15" x14ac:dyDescent="0.2">
      <c r="A243">
        <v>2014</v>
      </c>
      <c r="B243" t="s">
        <v>2495</v>
      </c>
      <c r="C243" t="s">
        <v>1855</v>
      </c>
      <c r="D243">
        <v>0</v>
      </c>
      <c r="E243">
        <v>834</v>
      </c>
      <c r="F243">
        <v>0</v>
      </c>
      <c r="G243">
        <v>0</v>
      </c>
      <c r="H243">
        <v>0</v>
      </c>
      <c r="I243">
        <v>2739</v>
      </c>
      <c r="J243">
        <v>0.30449069003285872</v>
      </c>
      <c r="K243">
        <v>0</v>
      </c>
      <c r="L243">
        <v>0.39101861993428261</v>
      </c>
      <c r="M243">
        <v>0</v>
      </c>
      <c r="N243">
        <f t="shared" si="3"/>
        <v>0</v>
      </c>
      <c r="O243" cm="1">
        <f t="array" ref="O243">_xlfn.IFS(A243=2012,1,A243=2016,1,A243=2020,1,A243=2014,0,A243=2018,0)</f>
        <v>0</v>
      </c>
    </row>
    <row r="244" spans="1:15" x14ac:dyDescent="0.2">
      <c r="A244">
        <v>2014</v>
      </c>
      <c r="B244" t="s">
        <v>2496</v>
      </c>
      <c r="C244" t="s">
        <v>1856</v>
      </c>
      <c r="D244">
        <v>0</v>
      </c>
      <c r="E244">
        <v>3578</v>
      </c>
      <c r="F244">
        <v>0</v>
      </c>
      <c r="G244">
        <v>0</v>
      </c>
      <c r="H244">
        <v>1</v>
      </c>
      <c r="I244">
        <v>8219</v>
      </c>
      <c r="J244">
        <v>0.43533276554325345</v>
      </c>
      <c r="K244">
        <v>0</v>
      </c>
      <c r="L244">
        <v>0.12933446891349315</v>
      </c>
      <c r="M244">
        <v>0</v>
      </c>
      <c r="N244">
        <f t="shared" si="3"/>
        <v>0</v>
      </c>
      <c r="O244" cm="1">
        <f t="array" ref="O244">_xlfn.IFS(A244=2012,1,A244=2016,1,A244=2020,1,A244=2014,0,A244=2018,0)</f>
        <v>0</v>
      </c>
    </row>
    <row r="245" spans="1:15" x14ac:dyDescent="0.2">
      <c r="A245">
        <v>2014</v>
      </c>
      <c r="B245" t="s">
        <v>2496</v>
      </c>
      <c r="C245" t="s">
        <v>1857</v>
      </c>
      <c r="D245">
        <v>1</v>
      </c>
      <c r="E245">
        <v>4460</v>
      </c>
      <c r="F245">
        <v>181</v>
      </c>
      <c r="G245">
        <v>0</v>
      </c>
      <c r="H245">
        <v>0</v>
      </c>
      <c r="I245">
        <v>8219</v>
      </c>
      <c r="J245">
        <v>0.54264509064363065</v>
      </c>
      <c r="K245">
        <v>2.2022143813115951E-2</v>
      </c>
      <c r="L245">
        <v>0.12933446891349315</v>
      </c>
      <c r="M245">
        <v>0</v>
      </c>
      <c r="N245">
        <f t="shared" si="3"/>
        <v>1</v>
      </c>
      <c r="O245" cm="1">
        <f t="array" ref="O245">_xlfn.IFS(A245=2012,1,A245=2016,1,A245=2020,1,A245=2014,0,A245=2018,0)</f>
        <v>0</v>
      </c>
    </row>
    <row r="246" spans="1:15" x14ac:dyDescent="0.2">
      <c r="A246">
        <v>2014</v>
      </c>
      <c r="B246" t="s">
        <v>2497</v>
      </c>
      <c r="C246" t="s">
        <v>1652</v>
      </c>
      <c r="D246">
        <v>0</v>
      </c>
      <c r="E246">
        <v>2759</v>
      </c>
      <c r="F246">
        <v>186</v>
      </c>
      <c r="G246">
        <v>0</v>
      </c>
      <c r="H246">
        <v>1</v>
      </c>
      <c r="I246">
        <v>8794</v>
      </c>
      <c r="J246">
        <v>0.31373663861723905</v>
      </c>
      <c r="K246">
        <v>2.1150784625881283E-2</v>
      </c>
      <c r="L246">
        <v>0.33022515351375942</v>
      </c>
      <c r="M246">
        <v>0</v>
      </c>
      <c r="N246">
        <f t="shared" si="3"/>
        <v>1</v>
      </c>
      <c r="O246" cm="1">
        <f t="array" ref="O246">_xlfn.IFS(A246=2012,1,A246=2016,1,A246=2020,1,A246=2014,0,A246=2018,0)</f>
        <v>0</v>
      </c>
    </row>
    <row r="247" spans="1:15" x14ac:dyDescent="0.2">
      <c r="A247">
        <v>2014</v>
      </c>
      <c r="B247" t="s">
        <v>2497</v>
      </c>
      <c r="C247" t="s">
        <v>1653</v>
      </c>
      <c r="D247">
        <v>1</v>
      </c>
      <c r="E247">
        <v>5487</v>
      </c>
      <c r="F247">
        <v>362</v>
      </c>
      <c r="G247">
        <v>1</v>
      </c>
      <c r="H247">
        <v>0</v>
      </c>
      <c r="I247">
        <v>8794</v>
      </c>
      <c r="J247">
        <v>0.62394814646349783</v>
      </c>
      <c r="K247">
        <v>4.1164430293381848E-2</v>
      </c>
      <c r="L247">
        <v>0.33022515351375942</v>
      </c>
      <c r="M247">
        <v>0</v>
      </c>
      <c r="N247">
        <f t="shared" si="3"/>
        <v>1</v>
      </c>
      <c r="O247" cm="1">
        <f t="array" ref="O247">_xlfn.IFS(A247=2012,1,A247=2016,1,A247=2020,1,A247=2014,0,A247=2018,0)</f>
        <v>0</v>
      </c>
    </row>
    <row r="248" spans="1:15" x14ac:dyDescent="0.2">
      <c r="A248">
        <v>2014</v>
      </c>
      <c r="B248" t="s">
        <v>2558</v>
      </c>
      <c r="C248" t="s">
        <v>1858</v>
      </c>
      <c r="D248">
        <v>1</v>
      </c>
      <c r="E248">
        <v>2617</v>
      </c>
      <c r="F248">
        <v>145</v>
      </c>
      <c r="G248">
        <v>1</v>
      </c>
      <c r="H248">
        <v>1</v>
      </c>
      <c r="I248">
        <v>4043</v>
      </c>
      <c r="J248">
        <v>0.64729161513727429</v>
      </c>
      <c r="K248">
        <v>3.5864457086322035E-2</v>
      </c>
      <c r="L248">
        <v>0.36631214444719262</v>
      </c>
      <c r="M248">
        <v>0</v>
      </c>
      <c r="N248">
        <f t="shared" si="3"/>
        <v>1</v>
      </c>
      <c r="O248" cm="1">
        <f t="array" ref="O248">_xlfn.IFS(A248=2012,1,A248=2016,1,A248=2020,1,A248=2014,0,A248=2018,0)</f>
        <v>0</v>
      </c>
    </row>
    <row r="249" spans="1:15" x14ac:dyDescent="0.2">
      <c r="A249">
        <v>2014</v>
      </c>
      <c r="B249" t="s">
        <v>2558</v>
      </c>
      <c r="C249" t="s">
        <v>1859</v>
      </c>
      <c r="D249">
        <v>0</v>
      </c>
      <c r="E249">
        <v>954</v>
      </c>
      <c r="F249">
        <v>327</v>
      </c>
      <c r="G249">
        <v>0</v>
      </c>
      <c r="H249">
        <v>0</v>
      </c>
      <c r="I249">
        <v>4043</v>
      </c>
      <c r="J249">
        <v>0.23596339351966361</v>
      </c>
      <c r="K249">
        <v>8.088053425674005E-2</v>
      </c>
      <c r="L249">
        <v>0.36631214444719262</v>
      </c>
      <c r="M249">
        <v>0</v>
      </c>
      <c r="N249">
        <f t="shared" si="3"/>
        <v>1</v>
      </c>
      <c r="O249" cm="1">
        <f t="array" ref="O249">_xlfn.IFS(A249=2012,1,A249=2016,1,A249=2020,1,A249=2014,0,A249=2018,0)</f>
        <v>0</v>
      </c>
    </row>
    <row r="250" spans="1:15" x14ac:dyDescent="0.2">
      <c r="A250">
        <v>2014</v>
      </c>
      <c r="B250" t="s">
        <v>2559</v>
      </c>
      <c r="C250" t="s">
        <v>166</v>
      </c>
      <c r="D250">
        <v>0</v>
      </c>
      <c r="E250">
        <v>4138</v>
      </c>
      <c r="F250">
        <v>0</v>
      </c>
      <c r="G250">
        <v>1</v>
      </c>
      <c r="H250">
        <v>1</v>
      </c>
      <c r="I250">
        <v>8419</v>
      </c>
      <c r="J250">
        <v>0.49150730490557071</v>
      </c>
      <c r="K250">
        <v>0</v>
      </c>
      <c r="L250">
        <v>1.6985390188858585E-2</v>
      </c>
      <c r="M250">
        <v>1</v>
      </c>
      <c r="N250">
        <f t="shared" si="3"/>
        <v>0</v>
      </c>
      <c r="O250" cm="1">
        <f t="array" ref="O250">_xlfn.IFS(A250=2012,1,A250=2016,1,A250=2020,1,A250=2014,0,A250=2018,0)</f>
        <v>0</v>
      </c>
    </row>
    <row r="251" spans="1:15" x14ac:dyDescent="0.2">
      <c r="A251">
        <v>2014</v>
      </c>
      <c r="B251" t="s">
        <v>2559</v>
      </c>
      <c r="C251" t="s">
        <v>1861</v>
      </c>
      <c r="D251">
        <v>1</v>
      </c>
      <c r="E251">
        <v>3946</v>
      </c>
      <c r="F251">
        <v>335</v>
      </c>
      <c r="G251">
        <v>0</v>
      </c>
      <c r="H251">
        <v>0</v>
      </c>
      <c r="I251">
        <v>8419</v>
      </c>
      <c r="J251">
        <v>0.46870174605059983</v>
      </c>
      <c r="K251">
        <v>3.9790949043829432E-2</v>
      </c>
      <c r="L251">
        <v>1.6985390188858585E-2</v>
      </c>
      <c r="M251">
        <v>1</v>
      </c>
      <c r="N251">
        <f t="shared" si="3"/>
        <v>1</v>
      </c>
      <c r="O251" cm="1">
        <f t="array" ref="O251">_xlfn.IFS(A251=2012,1,A251=2016,1,A251=2020,1,A251=2014,0,A251=2018,0)</f>
        <v>0</v>
      </c>
    </row>
    <row r="252" spans="1:15" x14ac:dyDescent="0.2">
      <c r="A252">
        <v>2014</v>
      </c>
      <c r="B252" t="s">
        <v>2499</v>
      </c>
      <c r="C252" t="s">
        <v>763</v>
      </c>
      <c r="D252">
        <v>1</v>
      </c>
      <c r="E252">
        <v>3672</v>
      </c>
      <c r="F252">
        <v>237</v>
      </c>
      <c r="G252">
        <v>1</v>
      </c>
      <c r="H252">
        <v>1</v>
      </c>
      <c r="I252">
        <v>7326</v>
      </c>
      <c r="J252">
        <v>0.50122850122850127</v>
      </c>
      <c r="K252">
        <v>3.2350532350532347E-2</v>
      </c>
      <c r="L252">
        <v>6.7158067158067158E-2</v>
      </c>
      <c r="M252">
        <v>0</v>
      </c>
      <c r="N252">
        <f t="shared" si="3"/>
        <v>1</v>
      </c>
      <c r="O252" cm="1">
        <f t="array" ref="O252">_xlfn.IFS(A252=2012,1,A252=2016,1,A252=2020,1,A252=2014,0,A252=2018,0)</f>
        <v>0</v>
      </c>
    </row>
    <row r="253" spans="1:15" x14ac:dyDescent="0.2">
      <c r="A253">
        <v>2014</v>
      </c>
      <c r="B253" t="s">
        <v>2499</v>
      </c>
      <c r="C253" t="s">
        <v>1862</v>
      </c>
      <c r="D253">
        <v>0</v>
      </c>
      <c r="E253">
        <v>3159</v>
      </c>
      <c r="F253">
        <v>258</v>
      </c>
      <c r="G253">
        <v>0</v>
      </c>
      <c r="H253">
        <v>0</v>
      </c>
      <c r="I253">
        <v>7326</v>
      </c>
      <c r="J253">
        <v>0.43120393120393119</v>
      </c>
      <c r="K253">
        <v>3.5217035217035217E-2</v>
      </c>
      <c r="L253">
        <v>6.7158067158067158E-2</v>
      </c>
      <c r="M253">
        <v>0</v>
      </c>
      <c r="N253">
        <f t="shared" si="3"/>
        <v>1</v>
      </c>
      <c r="O253" cm="1">
        <f t="array" ref="O253">_xlfn.IFS(A253=2012,1,A253=2016,1,A253=2020,1,A253=2014,0,A253=2018,0)</f>
        <v>0</v>
      </c>
    </row>
    <row r="254" spans="1:15" x14ac:dyDescent="0.2">
      <c r="A254">
        <v>2014</v>
      </c>
      <c r="B254" t="s">
        <v>2560</v>
      </c>
      <c r="C254" t="s">
        <v>1657</v>
      </c>
      <c r="D254">
        <v>0</v>
      </c>
      <c r="E254">
        <v>4272</v>
      </c>
      <c r="F254">
        <v>0</v>
      </c>
      <c r="G254">
        <v>1</v>
      </c>
      <c r="H254">
        <v>1</v>
      </c>
      <c r="I254">
        <v>8695</v>
      </c>
      <c r="J254">
        <v>0.49131684876365728</v>
      </c>
      <c r="K254">
        <v>0</v>
      </c>
      <c r="L254">
        <v>1.7366302472685502E-2</v>
      </c>
      <c r="M254">
        <v>1</v>
      </c>
      <c r="N254">
        <f t="shared" ref="N254:N317" si="4">IF(K254&gt;0,1,0)</f>
        <v>0</v>
      </c>
      <c r="O254" cm="1">
        <f t="array" ref="O254">_xlfn.IFS(A254=2012,1,A254=2016,1,A254=2020,1,A254=2014,0,A254=2018,0)</f>
        <v>0</v>
      </c>
    </row>
    <row r="255" spans="1:15" x14ac:dyDescent="0.2">
      <c r="A255">
        <v>2014</v>
      </c>
      <c r="B255" t="s">
        <v>2560</v>
      </c>
      <c r="C255" t="s">
        <v>1658</v>
      </c>
      <c r="D255">
        <v>1</v>
      </c>
      <c r="E255">
        <v>4170</v>
      </c>
      <c r="F255">
        <v>253</v>
      </c>
      <c r="G255">
        <v>0</v>
      </c>
      <c r="H255">
        <v>0</v>
      </c>
      <c r="I255">
        <v>8695</v>
      </c>
      <c r="J255">
        <v>0.47958596894767108</v>
      </c>
      <c r="K255">
        <v>2.9097182288671652E-2</v>
      </c>
      <c r="L255">
        <v>1.7366302472685502E-2</v>
      </c>
      <c r="M255">
        <v>1</v>
      </c>
      <c r="N255">
        <f t="shared" si="4"/>
        <v>1</v>
      </c>
      <c r="O255" cm="1">
        <f t="array" ref="O255">_xlfn.IFS(A255=2012,1,A255=2016,1,A255=2020,1,A255=2014,0,A255=2018,0)</f>
        <v>0</v>
      </c>
    </row>
    <row r="256" spans="1:15" x14ac:dyDescent="0.2">
      <c r="A256">
        <v>2014</v>
      </c>
      <c r="B256" t="s">
        <v>2500</v>
      </c>
      <c r="C256" t="s">
        <v>1863</v>
      </c>
      <c r="D256">
        <v>0</v>
      </c>
      <c r="E256">
        <v>2665</v>
      </c>
      <c r="F256">
        <v>0</v>
      </c>
      <c r="G256">
        <v>0</v>
      </c>
      <c r="H256">
        <v>1</v>
      </c>
      <c r="I256">
        <v>7896</v>
      </c>
      <c r="J256">
        <v>0.3375126646403242</v>
      </c>
      <c r="K256">
        <v>0</v>
      </c>
      <c r="L256">
        <v>0.32497467071935154</v>
      </c>
      <c r="M256">
        <v>0</v>
      </c>
      <c r="N256">
        <f t="shared" si="4"/>
        <v>0</v>
      </c>
      <c r="O256" cm="1">
        <f t="array" ref="O256">_xlfn.IFS(A256=2012,1,A256=2016,1,A256=2020,1,A256=2014,0,A256=2018,0)</f>
        <v>0</v>
      </c>
    </row>
    <row r="257" spans="1:15" x14ac:dyDescent="0.2">
      <c r="A257">
        <v>2014</v>
      </c>
      <c r="B257" t="s">
        <v>2500</v>
      </c>
      <c r="C257" t="s">
        <v>1660</v>
      </c>
      <c r="D257">
        <v>1</v>
      </c>
      <c r="E257">
        <v>4958</v>
      </c>
      <c r="F257">
        <v>273</v>
      </c>
      <c r="G257">
        <v>1</v>
      </c>
      <c r="H257">
        <v>0</v>
      </c>
      <c r="I257">
        <v>7896</v>
      </c>
      <c r="J257">
        <v>0.62791286727456941</v>
      </c>
      <c r="K257">
        <v>3.4574468085106384E-2</v>
      </c>
      <c r="L257">
        <v>0.32497467071935154</v>
      </c>
      <c r="M257">
        <v>0</v>
      </c>
      <c r="N257">
        <f t="shared" si="4"/>
        <v>1</v>
      </c>
      <c r="O257" cm="1">
        <f t="array" ref="O257">_xlfn.IFS(A257=2012,1,A257=2016,1,A257=2020,1,A257=2014,0,A257=2018,0)</f>
        <v>0</v>
      </c>
    </row>
    <row r="258" spans="1:15" x14ac:dyDescent="0.2">
      <c r="A258">
        <v>2014</v>
      </c>
      <c r="B258" t="s">
        <v>2501</v>
      </c>
      <c r="C258" t="s">
        <v>1868</v>
      </c>
      <c r="D258">
        <v>0</v>
      </c>
      <c r="E258">
        <v>3016</v>
      </c>
      <c r="F258">
        <v>187</v>
      </c>
      <c r="G258">
        <v>0</v>
      </c>
      <c r="H258">
        <v>1</v>
      </c>
      <c r="I258">
        <v>8478</v>
      </c>
      <c r="J258">
        <v>0.35574427931115832</v>
      </c>
      <c r="K258">
        <v>2.2057088936069828E-2</v>
      </c>
      <c r="L258">
        <v>0.24439726350554375</v>
      </c>
      <c r="M258">
        <v>0</v>
      </c>
      <c r="N258">
        <f t="shared" si="4"/>
        <v>1</v>
      </c>
      <c r="O258" cm="1">
        <f t="array" ref="O258">_xlfn.IFS(A258=2012,1,A258=2016,1,A258=2020,1,A258=2014,0,A258=2018,0)</f>
        <v>0</v>
      </c>
    </row>
    <row r="259" spans="1:15" x14ac:dyDescent="0.2">
      <c r="A259">
        <v>2014</v>
      </c>
      <c r="B259" t="s">
        <v>2501</v>
      </c>
      <c r="C259" t="s">
        <v>1665</v>
      </c>
      <c r="D259">
        <v>1</v>
      </c>
      <c r="E259">
        <v>5055</v>
      </c>
      <c r="F259">
        <v>220</v>
      </c>
      <c r="G259">
        <v>1</v>
      </c>
      <c r="H259">
        <v>0</v>
      </c>
      <c r="I259">
        <v>8478</v>
      </c>
      <c r="J259">
        <v>0.59624911535739566</v>
      </c>
      <c r="K259">
        <v>2.5949516395376269E-2</v>
      </c>
      <c r="L259">
        <v>0.24439726350554375</v>
      </c>
      <c r="M259">
        <v>0</v>
      </c>
      <c r="N259">
        <f t="shared" si="4"/>
        <v>1</v>
      </c>
      <c r="O259" cm="1">
        <f t="array" ref="O259">_xlfn.IFS(A259=2012,1,A259=2016,1,A259=2020,1,A259=2014,0,A259=2018,0)</f>
        <v>0</v>
      </c>
    </row>
    <row r="260" spans="1:15" x14ac:dyDescent="0.2">
      <c r="A260">
        <v>2014</v>
      </c>
      <c r="B260" t="s">
        <v>2561</v>
      </c>
      <c r="C260" t="s">
        <v>1875</v>
      </c>
      <c r="D260">
        <v>0</v>
      </c>
      <c r="E260">
        <v>3233</v>
      </c>
      <c r="F260">
        <v>169</v>
      </c>
      <c r="G260">
        <v>0</v>
      </c>
      <c r="H260">
        <v>1</v>
      </c>
      <c r="I260">
        <v>8984</v>
      </c>
      <c r="J260">
        <v>0.3598619768477293</v>
      </c>
      <c r="K260">
        <v>1.8811219946571683E-2</v>
      </c>
      <c r="L260">
        <v>0.2426536064113981</v>
      </c>
      <c r="M260">
        <v>0</v>
      </c>
      <c r="N260">
        <f t="shared" si="4"/>
        <v>1</v>
      </c>
      <c r="O260" cm="1">
        <f t="array" ref="O260">_xlfn.IFS(A260=2012,1,A260=2016,1,A260=2020,1,A260=2014,0,A260=2018,0)</f>
        <v>0</v>
      </c>
    </row>
    <row r="261" spans="1:15" x14ac:dyDescent="0.2">
      <c r="A261">
        <v>2014</v>
      </c>
      <c r="B261" t="s">
        <v>2561</v>
      </c>
      <c r="C261" t="s">
        <v>1682</v>
      </c>
      <c r="D261">
        <v>1</v>
      </c>
      <c r="E261">
        <v>5233</v>
      </c>
      <c r="F261">
        <v>349</v>
      </c>
      <c r="G261">
        <v>0</v>
      </c>
      <c r="H261">
        <v>0</v>
      </c>
      <c r="I261">
        <v>8984</v>
      </c>
      <c r="J261">
        <v>0.58247996438112204</v>
      </c>
      <c r="K261">
        <v>3.8846838824577026E-2</v>
      </c>
      <c r="L261">
        <v>0.2426536064113981</v>
      </c>
      <c r="M261">
        <v>0</v>
      </c>
      <c r="N261">
        <f t="shared" si="4"/>
        <v>1</v>
      </c>
      <c r="O261" cm="1">
        <f t="array" ref="O261">_xlfn.IFS(A261=2012,1,A261=2016,1,A261=2020,1,A261=2014,0,A261=2018,0)</f>
        <v>0</v>
      </c>
    </row>
    <row r="262" spans="1:15" x14ac:dyDescent="0.2">
      <c r="A262">
        <v>2014</v>
      </c>
      <c r="B262" t="s">
        <v>2562</v>
      </c>
      <c r="C262" t="s">
        <v>1876</v>
      </c>
      <c r="D262">
        <v>1</v>
      </c>
      <c r="E262">
        <v>3827</v>
      </c>
      <c r="F262">
        <v>276</v>
      </c>
      <c r="G262">
        <v>0</v>
      </c>
      <c r="H262">
        <v>1</v>
      </c>
      <c r="I262">
        <v>6814</v>
      </c>
      <c r="J262">
        <v>0.5616378045201057</v>
      </c>
      <c r="K262">
        <v>4.050484297035515E-2</v>
      </c>
      <c r="L262">
        <v>0.20428529498092168</v>
      </c>
      <c r="M262">
        <v>0</v>
      </c>
      <c r="N262">
        <f t="shared" si="4"/>
        <v>1</v>
      </c>
      <c r="O262" cm="1">
        <f t="array" ref="O262">_xlfn.IFS(A262=2012,1,A262=2016,1,A262=2020,1,A262=2014,0,A262=2018,0)</f>
        <v>0</v>
      </c>
    </row>
    <row r="263" spans="1:15" x14ac:dyDescent="0.2">
      <c r="A263">
        <v>2014</v>
      </c>
      <c r="B263" t="s">
        <v>2562</v>
      </c>
      <c r="C263" t="s">
        <v>1877</v>
      </c>
      <c r="D263">
        <v>0</v>
      </c>
      <c r="E263">
        <v>2711</v>
      </c>
      <c r="F263">
        <v>0</v>
      </c>
      <c r="G263">
        <v>0</v>
      </c>
      <c r="H263">
        <v>0</v>
      </c>
      <c r="I263">
        <v>6814</v>
      </c>
      <c r="J263">
        <v>0.39785735250953919</v>
      </c>
      <c r="K263">
        <v>0</v>
      </c>
      <c r="L263">
        <v>0.20428529498092168</v>
      </c>
      <c r="M263">
        <v>0</v>
      </c>
      <c r="N263">
        <f t="shared" si="4"/>
        <v>0</v>
      </c>
      <c r="O263" cm="1">
        <f t="array" ref="O263">_xlfn.IFS(A263=2012,1,A263=2016,1,A263=2020,1,A263=2014,0,A263=2018,0)</f>
        <v>0</v>
      </c>
    </row>
    <row r="264" spans="1:15" x14ac:dyDescent="0.2">
      <c r="A264">
        <v>2014</v>
      </c>
      <c r="B264" t="s">
        <v>2563</v>
      </c>
      <c r="C264" t="s">
        <v>1878</v>
      </c>
      <c r="D264">
        <v>0</v>
      </c>
      <c r="E264">
        <v>3989</v>
      </c>
      <c r="F264">
        <v>0</v>
      </c>
      <c r="G264">
        <v>0</v>
      </c>
      <c r="H264">
        <v>1</v>
      </c>
      <c r="I264">
        <v>8533</v>
      </c>
      <c r="J264">
        <v>0.46747919840618773</v>
      </c>
      <c r="K264">
        <v>0</v>
      </c>
      <c r="L264">
        <v>6.5041603187624475E-2</v>
      </c>
      <c r="M264">
        <v>0</v>
      </c>
      <c r="N264">
        <f t="shared" si="4"/>
        <v>0</v>
      </c>
      <c r="O264" cm="1">
        <f t="array" ref="O264">_xlfn.IFS(A264=2012,1,A264=2016,1,A264=2020,1,A264=2014,0,A264=2018,0)</f>
        <v>0</v>
      </c>
    </row>
    <row r="265" spans="1:15" x14ac:dyDescent="0.2">
      <c r="A265">
        <v>2014</v>
      </c>
      <c r="B265" t="s">
        <v>2563</v>
      </c>
      <c r="C265" t="s">
        <v>1879</v>
      </c>
      <c r="D265">
        <v>1</v>
      </c>
      <c r="E265">
        <v>4353</v>
      </c>
      <c r="F265">
        <v>191</v>
      </c>
      <c r="G265">
        <v>0</v>
      </c>
      <c r="H265">
        <v>0</v>
      </c>
      <c r="I265">
        <v>8533</v>
      </c>
      <c r="J265">
        <v>0.51013711473104417</v>
      </c>
      <c r="K265">
        <v>2.2383686862768076E-2</v>
      </c>
      <c r="L265">
        <v>6.5041603187624475E-2</v>
      </c>
      <c r="M265">
        <v>0</v>
      </c>
      <c r="N265">
        <f t="shared" si="4"/>
        <v>1</v>
      </c>
      <c r="O265" cm="1">
        <f t="array" ref="O265">_xlfn.IFS(A265=2012,1,A265=2016,1,A265=2020,1,A265=2014,0,A265=2018,0)</f>
        <v>0</v>
      </c>
    </row>
    <row r="266" spans="1:15" x14ac:dyDescent="0.2">
      <c r="A266">
        <v>2014</v>
      </c>
      <c r="B266" t="s">
        <v>2564</v>
      </c>
      <c r="C266" t="s">
        <v>1691</v>
      </c>
      <c r="D266">
        <v>1</v>
      </c>
      <c r="E266">
        <v>5009</v>
      </c>
      <c r="F266">
        <v>0</v>
      </c>
      <c r="G266">
        <v>1</v>
      </c>
      <c r="H266">
        <v>1</v>
      </c>
      <c r="I266">
        <v>9112</v>
      </c>
      <c r="J266">
        <v>0.54971466198419672</v>
      </c>
      <c r="K266">
        <v>0</v>
      </c>
      <c r="L266">
        <v>9.9429323968393379E-2</v>
      </c>
      <c r="M266">
        <v>0</v>
      </c>
      <c r="N266">
        <f t="shared" si="4"/>
        <v>0</v>
      </c>
      <c r="O266" cm="1">
        <f t="array" ref="O266">_xlfn.IFS(A266=2012,1,A266=2016,1,A266=2020,1,A266=2014,0,A266=2018,0)</f>
        <v>0</v>
      </c>
    </row>
    <row r="267" spans="1:15" x14ac:dyDescent="0.2">
      <c r="A267">
        <v>2014</v>
      </c>
      <c r="B267" t="s">
        <v>2564</v>
      </c>
      <c r="C267" t="s">
        <v>1881</v>
      </c>
      <c r="D267">
        <v>0</v>
      </c>
      <c r="E267">
        <v>3887</v>
      </c>
      <c r="F267">
        <v>216</v>
      </c>
      <c r="G267">
        <v>0</v>
      </c>
      <c r="H267">
        <v>0</v>
      </c>
      <c r="I267">
        <v>9112</v>
      </c>
      <c r="J267">
        <v>0.42658033362598768</v>
      </c>
      <c r="K267">
        <v>2.3705004389815629E-2</v>
      </c>
      <c r="L267">
        <v>9.9429323968393379E-2</v>
      </c>
      <c r="M267">
        <v>0</v>
      </c>
      <c r="N267">
        <f t="shared" si="4"/>
        <v>1</v>
      </c>
      <c r="O267" cm="1">
        <f t="array" ref="O267">_xlfn.IFS(A267=2012,1,A267=2016,1,A267=2020,1,A267=2014,0,A267=2018,0)</f>
        <v>0</v>
      </c>
    </row>
    <row r="268" spans="1:15" x14ac:dyDescent="0.2">
      <c r="A268">
        <v>2014</v>
      </c>
      <c r="B268" t="s">
        <v>2503</v>
      </c>
      <c r="C268" t="s">
        <v>1693</v>
      </c>
      <c r="D268">
        <v>1</v>
      </c>
      <c r="E268">
        <v>3718</v>
      </c>
      <c r="F268">
        <v>260</v>
      </c>
      <c r="G268">
        <v>1</v>
      </c>
      <c r="H268">
        <v>1</v>
      </c>
      <c r="I268">
        <v>5838</v>
      </c>
      <c r="J268">
        <v>0.63686193902021238</v>
      </c>
      <c r="K268">
        <v>4.4535799931483384E-2</v>
      </c>
      <c r="L268">
        <v>0.36279547790339156</v>
      </c>
      <c r="M268">
        <v>0</v>
      </c>
      <c r="N268">
        <f t="shared" si="4"/>
        <v>1</v>
      </c>
      <c r="O268" cm="1">
        <f t="array" ref="O268">_xlfn.IFS(A268=2012,1,A268=2016,1,A268=2020,1,A268=2014,0,A268=2018,0)</f>
        <v>0</v>
      </c>
    </row>
    <row r="269" spans="1:15" x14ac:dyDescent="0.2">
      <c r="A269">
        <v>2014</v>
      </c>
      <c r="B269" t="s">
        <v>2503</v>
      </c>
      <c r="C269" t="s">
        <v>1882</v>
      </c>
      <c r="D269">
        <v>0</v>
      </c>
      <c r="E269">
        <v>1860</v>
      </c>
      <c r="F269">
        <v>0</v>
      </c>
      <c r="G269">
        <v>0</v>
      </c>
      <c r="H269">
        <v>0</v>
      </c>
      <c r="I269">
        <v>5838</v>
      </c>
      <c r="J269">
        <v>0.31860226104830419</v>
      </c>
      <c r="K269">
        <v>0</v>
      </c>
      <c r="L269">
        <v>0.36279547790339156</v>
      </c>
      <c r="M269">
        <v>0</v>
      </c>
      <c r="N269">
        <f t="shared" si="4"/>
        <v>0</v>
      </c>
      <c r="O269" cm="1">
        <f t="array" ref="O269">_xlfn.IFS(A269=2012,1,A269=2016,1,A269=2020,1,A269=2014,0,A269=2018,0)</f>
        <v>0</v>
      </c>
    </row>
    <row r="270" spans="1:15" x14ac:dyDescent="0.2">
      <c r="A270">
        <v>2014</v>
      </c>
      <c r="B270" t="s">
        <v>2565</v>
      </c>
      <c r="C270" t="s">
        <v>536</v>
      </c>
      <c r="D270">
        <v>0</v>
      </c>
      <c r="E270">
        <v>2311</v>
      </c>
      <c r="F270">
        <v>0</v>
      </c>
      <c r="G270">
        <v>0</v>
      </c>
      <c r="H270">
        <v>1</v>
      </c>
      <c r="I270">
        <v>6424</v>
      </c>
      <c r="J270">
        <v>0.35974470734744707</v>
      </c>
      <c r="K270">
        <v>0</v>
      </c>
      <c r="L270">
        <v>0.28051058530510592</v>
      </c>
      <c r="M270">
        <v>0</v>
      </c>
      <c r="N270">
        <f t="shared" si="4"/>
        <v>0</v>
      </c>
      <c r="O270" cm="1">
        <f t="array" ref="O270">_xlfn.IFS(A270=2012,1,A270=2016,1,A270=2020,1,A270=2014,0,A270=2018,0)</f>
        <v>0</v>
      </c>
    </row>
    <row r="271" spans="1:15" x14ac:dyDescent="0.2">
      <c r="A271">
        <v>2014</v>
      </c>
      <c r="B271" t="s">
        <v>2565</v>
      </c>
      <c r="C271" t="s">
        <v>1694</v>
      </c>
      <c r="D271">
        <v>1</v>
      </c>
      <c r="E271">
        <v>3715</v>
      </c>
      <c r="F271">
        <v>398</v>
      </c>
      <c r="G271">
        <v>1</v>
      </c>
      <c r="H271">
        <v>0</v>
      </c>
      <c r="I271">
        <v>6424</v>
      </c>
      <c r="J271">
        <v>0.57830012453300128</v>
      </c>
      <c r="K271">
        <v>6.1955168119551679E-2</v>
      </c>
      <c r="L271">
        <v>0.28051058530510592</v>
      </c>
      <c r="M271">
        <v>0</v>
      </c>
      <c r="N271">
        <f t="shared" si="4"/>
        <v>1</v>
      </c>
      <c r="O271" cm="1">
        <f t="array" ref="O271">_xlfn.IFS(A271=2012,1,A271=2016,1,A271=2020,1,A271=2014,0,A271=2018,0)</f>
        <v>0</v>
      </c>
    </row>
    <row r="272" spans="1:15" x14ac:dyDescent="0.2">
      <c r="A272">
        <v>2014</v>
      </c>
      <c r="B272" t="s">
        <v>2504</v>
      </c>
      <c r="C272" t="s">
        <v>492</v>
      </c>
      <c r="D272">
        <v>1</v>
      </c>
      <c r="E272">
        <v>3557</v>
      </c>
      <c r="F272">
        <v>391</v>
      </c>
      <c r="G272">
        <v>1</v>
      </c>
      <c r="H272">
        <v>1</v>
      </c>
      <c r="I272">
        <v>6161</v>
      </c>
      <c r="J272">
        <v>0.57734134069144616</v>
      </c>
      <c r="K272">
        <v>6.3463723421522483E-2</v>
      </c>
      <c r="L272">
        <v>0.28161012822593734</v>
      </c>
      <c r="M272">
        <v>0</v>
      </c>
      <c r="N272">
        <f t="shared" si="4"/>
        <v>1</v>
      </c>
      <c r="O272" cm="1">
        <f t="array" ref="O272">_xlfn.IFS(A272=2012,1,A272=2016,1,A272=2020,1,A272=2014,0,A272=2018,0)</f>
        <v>0</v>
      </c>
    </row>
    <row r="273" spans="1:15" x14ac:dyDescent="0.2">
      <c r="A273">
        <v>2014</v>
      </c>
      <c r="B273" t="s">
        <v>2504</v>
      </c>
      <c r="C273" t="s">
        <v>521</v>
      </c>
      <c r="D273">
        <v>0</v>
      </c>
      <c r="E273">
        <v>2213</v>
      </c>
      <c r="F273">
        <v>0</v>
      </c>
      <c r="G273">
        <v>0</v>
      </c>
      <c r="H273">
        <v>0</v>
      </c>
      <c r="I273">
        <v>6161</v>
      </c>
      <c r="J273">
        <v>0.35919493588703133</v>
      </c>
      <c r="K273">
        <v>0</v>
      </c>
      <c r="L273">
        <v>0.28161012822593734</v>
      </c>
      <c r="M273">
        <v>0</v>
      </c>
      <c r="N273">
        <f t="shared" si="4"/>
        <v>0</v>
      </c>
      <c r="O273" cm="1">
        <f t="array" ref="O273">_xlfn.IFS(A273=2012,1,A273=2016,1,A273=2020,1,A273=2014,0,A273=2018,0)</f>
        <v>0</v>
      </c>
    </row>
    <row r="274" spans="1:15" x14ac:dyDescent="0.2">
      <c r="A274">
        <v>2014</v>
      </c>
      <c r="B274" t="s">
        <v>2505</v>
      </c>
      <c r="C274" t="s">
        <v>1883</v>
      </c>
      <c r="D274">
        <v>0</v>
      </c>
      <c r="E274">
        <v>3337</v>
      </c>
      <c r="F274">
        <v>162</v>
      </c>
      <c r="G274">
        <v>0</v>
      </c>
      <c r="H274">
        <v>1</v>
      </c>
      <c r="I274">
        <v>7775</v>
      </c>
      <c r="J274">
        <v>0.42919614147909968</v>
      </c>
      <c r="K274">
        <v>2.0836012861736336E-2</v>
      </c>
      <c r="L274">
        <v>9.9935691318328024E-2</v>
      </c>
      <c r="M274">
        <v>0</v>
      </c>
      <c r="N274">
        <f t="shared" si="4"/>
        <v>1</v>
      </c>
      <c r="O274" cm="1">
        <f t="array" ref="O274">_xlfn.IFS(A274=2012,1,A274=2016,1,A274=2020,1,A274=2014,0,A274=2018,0)</f>
        <v>0</v>
      </c>
    </row>
    <row r="275" spans="1:15" x14ac:dyDescent="0.2">
      <c r="A275">
        <v>2014</v>
      </c>
      <c r="B275" t="s">
        <v>2505</v>
      </c>
      <c r="C275" t="s">
        <v>1884</v>
      </c>
      <c r="D275">
        <v>1</v>
      </c>
      <c r="E275">
        <v>4074</v>
      </c>
      <c r="F275">
        <v>202</v>
      </c>
      <c r="G275">
        <v>0</v>
      </c>
      <c r="H275">
        <v>0</v>
      </c>
      <c r="I275">
        <v>7775</v>
      </c>
      <c r="J275">
        <v>0.52398713826366561</v>
      </c>
      <c r="K275">
        <v>2.5980707395498393E-2</v>
      </c>
      <c r="L275">
        <v>9.9935691318328024E-2</v>
      </c>
      <c r="M275">
        <v>0</v>
      </c>
      <c r="N275">
        <f t="shared" si="4"/>
        <v>1</v>
      </c>
      <c r="O275" cm="1">
        <f t="array" ref="O275">_xlfn.IFS(A275=2012,1,A275=2016,1,A275=2020,1,A275=2014,0,A275=2018,0)</f>
        <v>0</v>
      </c>
    </row>
    <row r="276" spans="1:15" x14ac:dyDescent="0.2">
      <c r="A276">
        <v>2014</v>
      </c>
      <c r="B276" t="s">
        <v>2566</v>
      </c>
      <c r="C276" t="s">
        <v>70</v>
      </c>
      <c r="D276">
        <v>1</v>
      </c>
      <c r="E276">
        <v>2447</v>
      </c>
      <c r="F276">
        <v>0</v>
      </c>
      <c r="G276">
        <v>0</v>
      </c>
      <c r="H276">
        <v>1</v>
      </c>
      <c r="I276">
        <v>4496</v>
      </c>
      <c r="J276">
        <v>0.54426156583629892</v>
      </c>
      <c r="K276">
        <v>0</v>
      </c>
      <c r="L276">
        <v>8.8523131672597843E-2</v>
      </c>
      <c r="M276">
        <v>0</v>
      </c>
      <c r="N276">
        <f t="shared" si="4"/>
        <v>0</v>
      </c>
      <c r="O276" cm="1">
        <f t="array" ref="O276">_xlfn.IFS(A276=2012,1,A276=2016,1,A276=2020,1,A276=2014,0,A276=2018,0)</f>
        <v>0</v>
      </c>
    </row>
    <row r="277" spans="1:15" x14ac:dyDescent="0.2">
      <c r="A277">
        <v>2014</v>
      </c>
      <c r="B277" t="s">
        <v>2566</v>
      </c>
      <c r="C277" t="s">
        <v>492</v>
      </c>
      <c r="D277">
        <v>0</v>
      </c>
      <c r="E277">
        <v>1888</v>
      </c>
      <c r="F277">
        <v>161</v>
      </c>
      <c r="G277">
        <v>0</v>
      </c>
      <c r="H277">
        <v>0</v>
      </c>
      <c r="I277">
        <v>4496</v>
      </c>
      <c r="J277">
        <v>0.41992882562277578</v>
      </c>
      <c r="K277">
        <v>3.580960854092527E-2</v>
      </c>
      <c r="L277">
        <v>8.8523131672597843E-2</v>
      </c>
      <c r="M277">
        <v>0</v>
      </c>
      <c r="N277">
        <f t="shared" si="4"/>
        <v>1</v>
      </c>
      <c r="O277" cm="1">
        <f t="array" ref="O277">_xlfn.IFS(A277=2012,1,A277=2016,1,A277=2020,1,A277=2014,0,A277=2018,0)</f>
        <v>0</v>
      </c>
    </row>
    <row r="278" spans="1:15" x14ac:dyDescent="0.2">
      <c r="A278">
        <v>2014</v>
      </c>
      <c r="B278" t="s">
        <v>2567</v>
      </c>
      <c r="C278" t="s">
        <v>1706</v>
      </c>
      <c r="D278">
        <v>1</v>
      </c>
      <c r="E278">
        <v>3905</v>
      </c>
      <c r="F278">
        <v>0</v>
      </c>
      <c r="G278">
        <v>1</v>
      </c>
      <c r="H278">
        <v>1</v>
      </c>
      <c r="I278">
        <v>7656</v>
      </c>
      <c r="J278">
        <v>0.51005747126436785</v>
      </c>
      <c r="K278">
        <v>0</v>
      </c>
      <c r="L278">
        <v>2.0114942528735691E-2</v>
      </c>
      <c r="M278">
        <v>1</v>
      </c>
      <c r="N278">
        <f t="shared" si="4"/>
        <v>0</v>
      </c>
      <c r="O278" cm="1">
        <f t="array" ref="O278">_xlfn.IFS(A278=2012,1,A278=2016,1,A278=2020,1,A278=2014,0,A278=2018,0)</f>
        <v>0</v>
      </c>
    </row>
    <row r="279" spans="1:15" x14ac:dyDescent="0.2">
      <c r="A279">
        <v>2014</v>
      </c>
      <c r="B279" t="s">
        <v>2567</v>
      </c>
      <c r="C279" t="s">
        <v>1888</v>
      </c>
      <c r="D279">
        <v>0</v>
      </c>
      <c r="E279">
        <v>3553</v>
      </c>
      <c r="F279">
        <v>198</v>
      </c>
      <c r="G279">
        <v>0</v>
      </c>
      <c r="H279">
        <v>0</v>
      </c>
      <c r="I279">
        <v>7656</v>
      </c>
      <c r="J279">
        <v>0.46408045977011492</v>
      </c>
      <c r="K279">
        <v>2.5862068965517241E-2</v>
      </c>
      <c r="L279">
        <v>2.0114942528735691E-2</v>
      </c>
      <c r="M279">
        <v>1</v>
      </c>
      <c r="N279">
        <f t="shared" si="4"/>
        <v>1</v>
      </c>
      <c r="O279" cm="1">
        <f t="array" ref="O279">_xlfn.IFS(A279=2012,1,A279=2016,1,A279=2020,1,A279=2014,0,A279=2018,0)</f>
        <v>0</v>
      </c>
    </row>
    <row r="280" spans="1:15" x14ac:dyDescent="0.2">
      <c r="A280">
        <v>2014</v>
      </c>
      <c r="B280" t="s">
        <v>2506</v>
      </c>
      <c r="C280" t="s">
        <v>265</v>
      </c>
      <c r="D280">
        <v>1</v>
      </c>
      <c r="E280">
        <v>2967</v>
      </c>
      <c r="F280">
        <v>0</v>
      </c>
      <c r="G280">
        <v>0</v>
      </c>
      <c r="H280">
        <v>1</v>
      </c>
      <c r="I280">
        <v>4370</v>
      </c>
      <c r="J280">
        <v>0.67894736842105263</v>
      </c>
      <c r="K280">
        <v>0</v>
      </c>
      <c r="L280">
        <v>0.35789473684210527</v>
      </c>
      <c r="M280">
        <v>0</v>
      </c>
      <c r="N280">
        <f t="shared" si="4"/>
        <v>0</v>
      </c>
      <c r="O280" cm="1">
        <f t="array" ref="O280">_xlfn.IFS(A280=2012,1,A280=2016,1,A280=2020,1,A280=2014,0,A280=2018,0)</f>
        <v>0</v>
      </c>
    </row>
    <row r="281" spans="1:15" x14ac:dyDescent="0.2">
      <c r="A281">
        <v>2014</v>
      </c>
      <c r="B281" t="s">
        <v>2506</v>
      </c>
      <c r="C281" t="s">
        <v>1889</v>
      </c>
      <c r="D281">
        <v>0</v>
      </c>
      <c r="E281">
        <v>1283</v>
      </c>
      <c r="F281">
        <v>120</v>
      </c>
      <c r="G281">
        <v>0</v>
      </c>
      <c r="H281">
        <v>0</v>
      </c>
      <c r="I281">
        <v>4370</v>
      </c>
      <c r="J281">
        <v>0.29359267734553773</v>
      </c>
      <c r="K281">
        <v>2.7459954233409609E-2</v>
      </c>
      <c r="L281">
        <v>0.35789473684210527</v>
      </c>
      <c r="M281">
        <v>0</v>
      </c>
      <c r="N281">
        <f t="shared" si="4"/>
        <v>1</v>
      </c>
      <c r="O281" cm="1">
        <f t="array" ref="O281">_xlfn.IFS(A281=2012,1,A281=2016,1,A281=2020,1,A281=2014,0,A281=2018,0)</f>
        <v>0</v>
      </c>
    </row>
    <row r="282" spans="1:15" x14ac:dyDescent="0.2">
      <c r="A282">
        <v>2016</v>
      </c>
      <c r="B282" t="s">
        <v>2446</v>
      </c>
      <c r="C282" t="s">
        <v>1922</v>
      </c>
      <c r="D282">
        <v>0</v>
      </c>
      <c r="E282">
        <v>5353</v>
      </c>
      <c r="F282">
        <v>377</v>
      </c>
      <c r="G282">
        <v>0</v>
      </c>
      <c r="H282">
        <v>1</v>
      </c>
      <c r="I282">
        <v>11742</v>
      </c>
      <c r="J282">
        <v>0.45588485777550675</v>
      </c>
      <c r="K282">
        <v>3.2106966445239311E-2</v>
      </c>
      <c r="L282">
        <v>2.4016351558507898E-2</v>
      </c>
      <c r="M282">
        <v>1</v>
      </c>
      <c r="N282">
        <f t="shared" si="4"/>
        <v>1</v>
      </c>
      <c r="O282" cm="1">
        <f t="array" ref="O282">_xlfn.IFS(A282=2012,1,A282=2016,1,A282=2020,1,A282=2014,0,A282=2018,0)</f>
        <v>1</v>
      </c>
    </row>
    <row r="283" spans="1:15" x14ac:dyDescent="0.2">
      <c r="A283">
        <v>2016</v>
      </c>
      <c r="B283" t="s">
        <v>2446</v>
      </c>
      <c r="C283" t="s">
        <v>1437</v>
      </c>
      <c r="D283">
        <v>1</v>
      </c>
      <c r="E283">
        <v>5727</v>
      </c>
      <c r="F283">
        <v>285</v>
      </c>
      <c r="G283">
        <v>0</v>
      </c>
      <c r="H283">
        <v>0</v>
      </c>
      <c r="I283">
        <v>11742</v>
      </c>
      <c r="J283">
        <v>0.48773633111905978</v>
      </c>
      <c r="K283">
        <v>2.4271844660194174E-2</v>
      </c>
      <c r="L283">
        <v>2.4016351558507898E-2</v>
      </c>
      <c r="M283">
        <v>1</v>
      </c>
      <c r="N283">
        <f t="shared" si="4"/>
        <v>1</v>
      </c>
      <c r="O283" cm="1">
        <f t="array" ref="O283">_xlfn.IFS(A283=2012,1,A283=2016,1,A283=2020,1,A283=2014,0,A283=2018,0)</f>
        <v>1</v>
      </c>
    </row>
    <row r="284" spans="1:15" x14ac:dyDescent="0.2">
      <c r="A284">
        <v>2016</v>
      </c>
      <c r="B284" t="s">
        <v>2448</v>
      </c>
      <c r="C284" t="s">
        <v>1469</v>
      </c>
      <c r="D284">
        <v>1</v>
      </c>
      <c r="E284">
        <v>5173</v>
      </c>
      <c r="F284">
        <v>249</v>
      </c>
      <c r="G284">
        <v>1</v>
      </c>
      <c r="H284">
        <v>1</v>
      </c>
      <c r="I284">
        <v>6084</v>
      </c>
      <c r="J284">
        <v>0.85026298487836949</v>
      </c>
      <c r="K284">
        <v>4.0927021696252466E-2</v>
      </c>
      <c r="L284">
        <v>0.78238001314924399</v>
      </c>
      <c r="M284">
        <v>0</v>
      </c>
      <c r="N284">
        <f t="shared" si="4"/>
        <v>1</v>
      </c>
      <c r="O284" cm="1">
        <f t="array" ref="O284">_xlfn.IFS(A284=2012,1,A284=2016,1,A284=2020,1,A284=2014,0,A284=2018,0)</f>
        <v>1</v>
      </c>
    </row>
    <row r="285" spans="1:15" x14ac:dyDescent="0.2">
      <c r="A285">
        <v>2016</v>
      </c>
      <c r="B285" t="s">
        <v>2448</v>
      </c>
      <c r="C285" t="s">
        <v>615</v>
      </c>
      <c r="D285">
        <v>0</v>
      </c>
      <c r="E285">
        <v>662</v>
      </c>
      <c r="F285">
        <v>0</v>
      </c>
      <c r="G285">
        <v>0</v>
      </c>
      <c r="H285">
        <v>0</v>
      </c>
      <c r="I285">
        <v>6084</v>
      </c>
      <c r="J285">
        <v>0.10880999342537805</v>
      </c>
      <c r="K285">
        <v>0</v>
      </c>
      <c r="L285">
        <v>0.78238001314924399</v>
      </c>
      <c r="M285">
        <v>0</v>
      </c>
      <c r="N285">
        <f t="shared" si="4"/>
        <v>0</v>
      </c>
      <c r="O285" cm="1">
        <f t="array" ref="O285">_xlfn.IFS(A285=2012,1,A285=2016,1,A285=2020,1,A285=2014,0,A285=2018,0)</f>
        <v>1</v>
      </c>
    </row>
    <row r="286" spans="1:15" x14ac:dyDescent="0.2">
      <c r="A286">
        <v>2016</v>
      </c>
      <c r="B286" t="s">
        <v>2449</v>
      </c>
      <c r="C286" t="s">
        <v>1926</v>
      </c>
      <c r="D286">
        <v>0</v>
      </c>
      <c r="E286">
        <v>4245</v>
      </c>
      <c r="F286">
        <v>401</v>
      </c>
      <c r="G286">
        <v>0</v>
      </c>
      <c r="H286">
        <v>1</v>
      </c>
      <c r="I286">
        <v>13510</v>
      </c>
      <c r="J286">
        <v>0.31421169504071056</v>
      </c>
      <c r="K286">
        <v>2.9681717246484086E-2</v>
      </c>
      <c r="L286">
        <v>0.31221317542561061</v>
      </c>
      <c r="M286">
        <v>0</v>
      </c>
      <c r="N286">
        <f t="shared" si="4"/>
        <v>1</v>
      </c>
      <c r="O286" cm="1">
        <f t="array" ref="O286">_xlfn.IFS(A286=2012,1,A286=2016,1,A286=2020,1,A286=2014,0,A286=2018,0)</f>
        <v>1</v>
      </c>
    </row>
    <row r="287" spans="1:15" x14ac:dyDescent="0.2">
      <c r="A287">
        <v>2016</v>
      </c>
      <c r="B287" t="s">
        <v>2449</v>
      </c>
      <c r="C287" t="s">
        <v>1473</v>
      </c>
      <c r="D287">
        <v>1</v>
      </c>
      <c r="E287">
        <v>8864</v>
      </c>
      <c r="F287">
        <v>0</v>
      </c>
      <c r="G287">
        <v>1</v>
      </c>
      <c r="H287">
        <v>0</v>
      </c>
      <c r="I287">
        <v>13510</v>
      </c>
      <c r="J287">
        <v>0.65610658771280528</v>
      </c>
      <c r="K287">
        <v>0</v>
      </c>
      <c r="L287">
        <v>0.31221317542561061</v>
      </c>
      <c r="M287">
        <v>0</v>
      </c>
      <c r="N287">
        <f t="shared" si="4"/>
        <v>0</v>
      </c>
      <c r="O287" cm="1">
        <f t="array" ref="O287">_xlfn.IFS(A287=2012,1,A287=2016,1,A287=2020,1,A287=2014,0,A287=2018,0)</f>
        <v>1</v>
      </c>
    </row>
    <row r="288" spans="1:15" x14ac:dyDescent="0.2">
      <c r="A288">
        <v>2016</v>
      </c>
      <c r="B288" t="s">
        <v>2450</v>
      </c>
      <c r="C288" t="s">
        <v>1476</v>
      </c>
      <c r="D288">
        <v>1</v>
      </c>
      <c r="E288">
        <v>5854</v>
      </c>
      <c r="F288">
        <v>392</v>
      </c>
      <c r="G288">
        <v>1</v>
      </c>
      <c r="H288">
        <v>1</v>
      </c>
      <c r="I288">
        <v>8316</v>
      </c>
      <c r="J288">
        <v>0.70394420394420398</v>
      </c>
      <c r="K288">
        <v>4.7138047138047139E-2</v>
      </c>
      <c r="L288">
        <v>0.50216450216450226</v>
      </c>
      <c r="M288">
        <v>0</v>
      </c>
      <c r="N288">
        <f t="shared" si="4"/>
        <v>1</v>
      </c>
      <c r="O288" cm="1">
        <f t="array" ref="O288">_xlfn.IFS(A288=2012,1,A288=2016,1,A288=2020,1,A288=2014,0,A288=2018,0)</f>
        <v>1</v>
      </c>
    </row>
    <row r="289" spans="1:15" x14ac:dyDescent="0.2">
      <c r="A289">
        <v>2016</v>
      </c>
      <c r="B289" t="s">
        <v>2450</v>
      </c>
      <c r="C289" t="s">
        <v>1341</v>
      </c>
      <c r="D289">
        <v>0</v>
      </c>
      <c r="E289">
        <v>2070</v>
      </c>
      <c r="F289">
        <v>0</v>
      </c>
      <c r="G289">
        <v>0</v>
      </c>
      <c r="H289">
        <v>0</v>
      </c>
      <c r="I289">
        <v>8316</v>
      </c>
      <c r="J289">
        <v>0.24891774891774893</v>
      </c>
      <c r="K289">
        <v>0</v>
      </c>
      <c r="L289">
        <v>0.50216450216450226</v>
      </c>
      <c r="M289">
        <v>0</v>
      </c>
      <c r="N289">
        <f t="shared" si="4"/>
        <v>0</v>
      </c>
      <c r="O289" cm="1">
        <f t="array" ref="O289">_xlfn.IFS(A289=2012,1,A289=2016,1,A289=2020,1,A289=2014,0,A289=2018,0)</f>
        <v>1</v>
      </c>
    </row>
    <row r="290" spans="1:15" x14ac:dyDescent="0.2">
      <c r="A290">
        <v>2016</v>
      </c>
      <c r="B290" t="s">
        <v>2451</v>
      </c>
      <c r="C290" t="s">
        <v>1480</v>
      </c>
      <c r="D290">
        <v>1</v>
      </c>
      <c r="E290">
        <v>5810</v>
      </c>
      <c r="F290">
        <v>503</v>
      </c>
      <c r="G290">
        <v>1</v>
      </c>
      <c r="H290">
        <v>1</v>
      </c>
      <c r="I290">
        <v>10313</v>
      </c>
      <c r="J290">
        <v>0.56336662464850185</v>
      </c>
      <c r="K290">
        <v>4.8773392805197324E-2</v>
      </c>
      <c r="L290">
        <v>0.2242800349073984</v>
      </c>
      <c r="M290">
        <v>0</v>
      </c>
      <c r="N290">
        <f t="shared" si="4"/>
        <v>1</v>
      </c>
      <c r="O290" cm="1">
        <f t="array" ref="O290">_xlfn.IFS(A290=2012,1,A290=2016,1,A290=2020,1,A290=2014,0,A290=2018,0)</f>
        <v>1</v>
      </c>
    </row>
    <row r="291" spans="1:15" x14ac:dyDescent="0.2">
      <c r="A291">
        <v>2016</v>
      </c>
      <c r="B291" t="s">
        <v>2451</v>
      </c>
      <c r="C291" t="s">
        <v>1927</v>
      </c>
      <c r="D291">
        <v>0</v>
      </c>
      <c r="E291">
        <v>3678</v>
      </c>
      <c r="F291">
        <v>322</v>
      </c>
      <c r="G291">
        <v>0</v>
      </c>
      <c r="H291">
        <v>0</v>
      </c>
      <c r="I291">
        <v>10313</v>
      </c>
      <c r="J291">
        <v>0.35663725395132356</v>
      </c>
      <c r="K291">
        <v>3.1222728594977212E-2</v>
      </c>
      <c r="L291">
        <v>0.2242800349073984</v>
      </c>
      <c r="M291">
        <v>0</v>
      </c>
      <c r="N291">
        <f t="shared" si="4"/>
        <v>1</v>
      </c>
      <c r="O291" cm="1">
        <f t="array" ref="O291">_xlfn.IFS(A291=2012,1,A291=2016,1,A291=2020,1,A291=2014,0,A291=2018,0)</f>
        <v>1</v>
      </c>
    </row>
    <row r="292" spans="1:15" x14ac:dyDescent="0.2">
      <c r="A292">
        <v>2016</v>
      </c>
      <c r="B292" t="s">
        <v>2452</v>
      </c>
      <c r="C292" t="s">
        <v>1482</v>
      </c>
      <c r="D292">
        <v>0</v>
      </c>
      <c r="E292">
        <v>5274</v>
      </c>
      <c r="F292">
        <v>373</v>
      </c>
      <c r="G292">
        <v>0</v>
      </c>
      <c r="H292">
        <v>1</v>
      </c>
      <c r="I292">
        <v>11559</v>
      </c>
      <c r="J292">
        <v>0.45626784323903452</v>
      </c>
      <c r="K292">
        <v>3.2269227441820224E-2</v>
      </c>
      <c r="L292">
        <v>2.2925858638290553E-2</v>
      </c>
      <c r="M292">
        <v>1</v>
      </c>
      <c r="N292">
        <f t="shared" si="4"/>
        <v>1</v>
      </c>
      <c r="O292" cm="1">
        <f t="array" ref="O292">_xlfn.IFS(A292=2012,1,A292=2016,1,A292=2020,1,A292=2014,0,A292=2018,0)</f>
        <v>1</v>
      </c>
    </row>
    <row r="293" spans="1:15" x14ac:dyDescent="0.2">
      <c r="A293">
        <v>2016</v>
      </c>
      <c r="B293" t="s">
        <v>2452</v>
      </c>
      <c r="C293" t="s">
        <v>1483</v>
      </c>
      <c r="D293">
        <v>1</v>
      </c>
      <c r="E293">
        <v>5501</v>
      </c>
      <c r="F293">
        <v>411</v>
      </c>
      <c r="G293">
        <v>1</v>
      </c>
      <c r="H293">
        <v>0</v>
      </c>
      <c r="I293">
        <v>11559</v>
      </c>
      <c r="J293">
        <v>0.47590622026126828</v>
      </c>
      <c r="K293">
        <v>3.555670905787698E-2</v>
      </c>
      <c r="L293">
        <v>2.2925858638290553E-2</v>
      </c>
      <c r="M293">
        <v>1</v>
      </c>
      <c r="N293">
        <f t="shared" si="4"/>
        <v>1</v>
      </c>
      <c r="O293" cm="1">
        <f t="array" ref="O293">_xlfn.IFS(A293=2012,1,A293=2016,1,A293=2020,1,A293=2014,0,A293=2018,0)</f>
        <v>1</v>
      </c>
    </row>
    <row r="294" spans="1:15" x14ac:dyDescent="0.2">
      <c r="A294">
        <v>2016</v>
      </c>
      <c r="B294" t="s">
        <v>2536</v>
      </c>
      <c r="C294" t="s">
        <v>1928</v>
      </c>
      <c r="D294">
        <v>0</v>
      </c>
      <c r="E294">
        <v>5847</v>
      </c>
      <c r="F294">
        <v>323</v>
      </c>
      <c r="G294">
        <v>0</v>
      </c>
      <c r="H294">
        <v>1</v>
      </c>
      <c r="I294">
        <v>13022</v>
      </c>
      <c r="J294">
        <v>0.44900936876055908</v>
      </c>
      <c r="K294">
        <v>2.4804177545691905E-2</v>
      </c>
      <c r="L294">
        <v>5.2372907387498058E-2</v>
      </c>
      <c r="M294">
        <v>0</v>
      </c>
      <c r="N294">
        <f t="shared" si="4"/>
        <v>1</v>
      </c>
      <c r="O294" cm="1">
        <f t="array" ref="O294">_xlfn.IFS(A294=2012,1,A294=2016,1,A294=2020,1,A294=2014,0,A294=2018,0)</f>
        <v>1</v>
      </c>
    </row>
    <row r="295" spans="1:15" x14ac:dyDescent="0.2">
      <c r="A295">
        <v>2016</v>
      </c>
      <c r="B295" t="s">
        <v>2536</v>
      </c>
      <c r="C295" t="s">
        <v>1929</v>
      </c>
      <c r="D295">
        <v>1</v>
      </c>
      <c r="E295">
        <v>6453</v>
      </c>
      <c r="F295">
        <v>399</v>
      </c>
      <c r="G295">
        <v>0</v>
      </c>
      <c r="H295">
        <v>0</v>
      </c>
      <c r="I295">
        <v>13022</v>
      </c>
      <c r="J295">
        <v>0.49554599907848257</v>
      </c>
      <c r="K295">
        <v>3.0640454615266471E-2</v>
      </c>
      <c r="L295">
        <v>5.2372907387498058E-2</v>
      </c>
      <c r="M295">
        <v>0</v>
      </c>
      <c r="N295">
        <f t="shared" si="4"/>
        <v>1</v>
      </c>
      <c r="O295" cm="1">
        <f t="array" ref="O295">_xlfn.IFS(A295=2012,1,A295=2016,1,A295=2020,1,A295=2014,0,A295=2018,0)</f>
        <v>1</v>
      </c>
    </row>
    <row r="296" spans="1:15" x14ac:dyDescent="0.2">
      <c r="A296">
        <v>2016</v>
      </c>
      <c r="B296" t="s">
        <v>2569</v>
      </c>
      <c r="C296" t="s">
        <v>1495</v>
      </c>
      <c r="D296">
        <v>1</v>
      </c>
      <c r="E296">
        <v>7474</v>
      </c>
      <c r="F296">
        <v>0</v>
      </c>
      <c r="G296">
        <v>1</v>
      </c>
      <c r="H296">
        <v>1</v>
      </c>
      <c r="I296">
        <v>11526</v>
      </c>
      <c r="J296">
        <v>0.64844698941523515</v>
      </c>
      <c r="K296">
        <v>0</v>
      </c>
      <c r="L296">
        <v>0.29689397883047031</v>
      </c>
      <c r="M296">
        <v>0</v>
      </c>
      <c r="N296">
        <f t="shared" si="4"/>
        <v>0</v>
      </c>
      <c r="O296" cm="1">
        <f t="array" ref="O296">_xlfn.IFS(A296=2012,1,A296=2016,1,A296=2020,1,A296=2014,0,A296=2018,0)</f>
        <v>1</v>
      </c>
    </row>
    <row r="297" spans="1:15" x14ac:dyDescent="0.2">
      <c r="A297">
        <v>2016</v>
      </c>
      <c r="B297" t="s">
        <v>2569</v>
      </c>
      <c r="C297" t="s">
        <v>1933</v>
      </c>
      <c r="D297">
        <v>0</v>
      </c>
      <c r="E297">
        <v>3733</v>
      </c>
      <c r="F297">
        <v>319</v>
      </c>
      <c r="G297">
        <v>0</v>
      </c>
      <c r="H297">
        <v>0</v>
      </c>
      <c r="I297">
        <v>11526</v>
      </c>
      <c r="J297">
        <v>0.32387645323616171</v>
      </c>
      <c r="K297">
        <v>2.7676557348603158E-2</v>
      </c>
      <c r="L297">
        <v>0.29689397883047031</v>
      </c>
      <c r="M297">
        <v>0</v>
      </c>
      <c r="N297">
        <f t="shared" si="4"/>
        <v>1</v>
      </c>
      <c r="O297" cm="1">
        <f t="array" ref="O297">_xlfn.IFS(A297=2012,1,A297=2016,1,A297=2020,1,A297=2014,0,A297=2018,0)</f>
        <v>1</v>
      </c>
    </row>
    <row r="298" spans="1:15" x14ac:dyDescent="0.2">
      <c r="A298">
        <v>2016</v>
      </c>
      <c r="B298" t="s">
        <v>2570</v>
      </c>
      <c r="C298" t="s">
        <v>1934</v>
      </c>
      <c r="D298">
        <v>1</v>
      </c>
      <c r="E298">
        <v>7669</v>
      </c>
      <c r="F298">
        <v>0</v>
      </c>
      <c r="G298">
        <v>0</v>
      </c>
      <c r="H298">
        <v>1</v>
      </c>
      <c r="I298">
        <v>14242</v>
      </c>
      <c r="J298">
        <v>0.53847774189018394</v>
      </c>
      <c r="K298">
        <v>0</v>
      </c>
      <c r="L298">
        <v>7.6955483780367928E-2</v>
      </c>
      <c r="M298">
        <v>0</v>
      </c>
      <c r="N298">
        <f t="shared" si="4"/>
        <v>0</v>
      </c>
      <c r="O298" cm="1">
        <f t="array" ref="O298">_xlfn.IFS(A298=2012,1,A298=2016,1,A298=2020,1,A298=2014,0,A298=2018,0)</f>
        <v>1</v>
      </c>
    </row>
    <row r="299" spans="1:15" x14ac:dyDescent="0.2">
      <c r="A299">
        <v>2016</v>
      </c>
      <c r="B299" t="s">
        <v>2570</v>
      </c>
      <c r="C299" t="s">
        <v>1935</v>
      </c>
      <c r="D299">
        <v>0</v>
      </c>
      <c r="E299">
        <v>6313</v>
      </c>
      <c r="F299">
        <v>260</v>
      </c>
      <c r="G299">
        <v>0</v>
      </c>
      <c r="H299">
        <v>0</v>
      </c>
      <c r="I299">
        <v>14242</v>
      </c>
      <c r="J299">
        <v>0.44326639516921779</v>
      </c>
      <c r="K299">
        <v>1.8255862940598229E-2</v>
      </c>
      <c r="L299">
        <v>7.6955483780367928E-2</v>
      </c>
      <c r="M299">
        <v>0</v>
      </c>
      <c r="N299">
        <f t="shared" si="4"/>
        <v>1</v>
      </c>
      <c r="O299" cm="1">
        <f t="array" ref="O299">_xlfn.IFS(A299=2012,1,A299=2016,1,A299=2020,1,A299=2014,0,A299=2018,0)</f>
        <v>1</v>
      </c>
    </row>
    <row r="300" spans="1:15" x14ac:dyDescent="0.2">
      <c r="A300">
        <v>2016</v>
      </c>
      <c r="B300" t="s">
        <v>2454</v>
      </c>
      <c r="C300" t="s">
        <v>1498</v>
      </c>
      <c r="D300">
        <v>1</v>
      </c>
      <c r="E300">
        <v>6616</v>
      </c>
      <c r="F300">
        <v>431</v>
      </c>
      <c r="G300">
        <v>1</v>
      </c>
      <c r="H300">
        <v>1</v>
      </c>
      <c r="I300">
        <v>13194</v>
      </c>
      <c r="J300">
        <v>0.50144004850689705</v>
      </c>
      <c r="K300">
        <v>3.2666363498559954E-2</v>
      </c>
      <c r="L300">
        <v>6.8212824010914053E-2</v>
      </c>
      <c r="M300">
        <v>0</v>
      </c>
      <c r="N300">
        <f t="shared" si="4"/>
        <v>1</v>
      </c>
      <c r="O300" cm="1">
        <f t="array" ref="O300">_xlfn.IFS(A300=2012,1,A300=2016,1,A300=2020,1,A300=2014,0,A300=2018,0)</f>
        <v>1</v>
      </c>
    </row>
    <row r="301" spans="1:15" x14ac:dyDescent="0.2">
      <c r="A301">
        <v>2016</v>
      </c>
      <c r="B301" t="s">
        <v>2454</v>
      </c>
      <c r="C301" t="s">
        <v>1936</v>
      </c>
      <c r="D301">
        <v>0</v>
      </c>
      <c r="E301">
        <v>5894</v>
      </c>
      <c r="F301">
        <v>253</v>
      </c>
      <c r="G301">
        <v>0</v>
      </c>
      <c r="H301">
        <v>0</v>
      </c>
      <c r="I301">
        <v>13194</v>
      </c>
      <c r="J301">
        <v>0.44671820524480826</v>
      </c>
      <c r="K301">
        <v>1.9175382749734727E-2</v>
      </c>
      <c r="L301">
        <v>6.8212824010914053E-2</v>
      </c>
      <c r="M301">
        <v>0</v>
      </c>
      <c r="N301">
        <f t="shared" si="4"/>
        <v>1</v>
      </c>
      <c r="O301" cm="1">
        <f t="array" ref="O301">_xlfn.IFS(A301=2012,1,A301=2016,1,A301=2020,1,A301=2014,0,A301=2018,0)</f>
        <v>1</v>
      </c>
    </row>
    <row r="302" spans="1:15" x14ac:dyDescent="0.2">
      <c r="A302">
        <v>2016</v>
      </c>
      <c r="B302" t="s">
        <v>2455</v>
      </c>
      <c r="C302" t="s">
        <v>1937</v>
      </c>
      <c r="D302">
        <v>0</v>
      </c>
      <c r="E302">
        <v>4229</v>
      </c>
      <c r="F302">
        <v>0</v>
      </c>
      <c r="G302">
        <v>0</v>
      </c>
      <c r="H302">
        <v>1</v>
      </c>
      <c r="I302">
        <v>10588</v>
      </c>
      <c r="J302">
        <v>0.3994144314318096</v>
      </c>
      <c r="K302">
        <v>0</v>
      </c>
      <c r="L302">
        <v>0.20117113713638085</v>
      </c>
      <c r="M302">
        <v>0</v>
      </c>
      <c r="N302">
        <f t="shared" si="4"/>
        <v>0</v>
      </c>
      <c r="O302" cm="1">
        <f t="array" ref="O302">_xlfn.IFS(A302=2012,1,A302=2016,1,A302=2020,1,A302=2014,0,A302=2018,0)</f>
        <v>1</v>
      </c>
    </row>
    <row r="303" spans="1:15" x14ac:dyDescent="0.2">
      <c r="A303">
        <v>2016</v>
      </c>
      <c r="B303" t="s">
        <v>2455</v>
      </c>
      <c r="C303" t="s">
        <v>1938</v>
      </c>
      <c r="D303">
        <v>1</v>
      </c>
      <c r="E303">
        <v>5765</v>
      </c>
      <c r="F303">
        <v>594</v>
      </c>
      <c r="G303">
        <v>0</v>
      </c>
      <c r="H303">
        <v>0</v>
      </c>
      <c r="I303">
        <v>10588</v>
      </c>
      <c r="J303">
        <v>0.54448432187381945</v>
      </c>
      <c r="K303">
        <v>5.6101246694370985E-2</v>
      </c>
      <c r="L303">
        <v>0.20117113713638085</v>
      </c>
      <c r="M303">
        <v>0</v>
      </c>
      <c r="N303">
        <f t="shared" si="4"/>
        <v>1</v>
      </c>
      <c r="O303" cm="1">
        <f t="array" ref="O303">_xlfn.IFS(A303=2012,1,A303=2016,1,A303=2020,1,A303=2014,0,A303=2018,0)</f>
        <v>1</v>
      </c>
    </row>
    <row r="304" spans="1:15" x14ac:dyDescent="0.2">
      <c r="A304">
        <v>2016</v>
      </c>
      <c r="B304" t="s">
        <v>2456</v>
      </c>
      <c r="C304" t="s">
        <v>1504</v>
      </c>
      <c r="D304">
        <v>1</v>
      </c>
      <c r="E304">
        <v>4845</v>
      </c>
      <c r="F304">
        <v>364</v>
      </c>
      <c r="G304">
        <v>1</v>
      </c>
      <c r="H304">
        <v>1</v>
      </c>
      <c r="I304">
        <v>8064</v>
      </c>
      <c r="J304">
        <v>0.60081845238095233</v>
      </c>
      <c r="K304">
        <v>4.5138888888888888E-2</v>
      </c>
      <c r="L304">
        <v>0.29191468253968245</v>
      </c>
      <c r="M304">
        <v>0</v>
      </c>
      <c r="N304">
        <f t="shared" si="4"/>
        <v>1</v>
      </c>
      <c r="O304" cm="1">
        <f t="array" ref="O304">_xlfn.IFS(A304=2012,1,A304=2016,1,A304=2020,1,A304=2014,0,A304=2018,0)</f>
        <v>1</v>
      </c>
    </row>
    <row r="305" spans="1:15" x14ac:dyDescent="0.2">
      <c r="A305">
        <v>2016</v>
      </c>
      <c r="B305" t="s">
        <v>2456</v>
      </c>
      <c r="C305" t="s">
        <v>40</v>
      </c>
      <c r="D305">
        <v>0</v>
      </c>
      <c r="E305">
        <v>2855</v>
      </c>
      <c r="F305">
        <v>0</v>
      </c>
      <c r="G305">
        <v>0</v>
      </c>
      <c r="H305">
        <v>0</v>
      </c>
      <c r="I305">
        <v>8064</v>
      </c>
      <c r="J305">
        <v>0.35404265873015872</v>
      </c>
      <c r="K305">
        <v>0</v>
      </c>
      <c r="L305">
        <v>0.29191468253968245</v>
      </c>
      <c r="M305">
        <v>0</v>
      </c>
      <c r="N305">
        <f t="shared" si="4"/>
        <v>0</v>
      </c>
      <c r="O305" cm="1">
        <f t="array" ref="O305">_xlfn.IFS(A305=2012,1,A305=2016,1,A305=2020,1,A305=2014,0,A305=2018,0)</f>
        <v>1</v>
      </c>
    </row>
    <row r="306" spans="1:15" x14ac:dyDescent="0.2">
      <c r="A306">
        <v>2016</v>
      </c>
      <c r="B306" t="s">
        <v>2457</v>
      </c>
      <c r="C306" t="s">
        <v>371</v>
      </c>
      <c r="D306">
        <v>1</v>
      </c>
      <c r="E306">
        <v>4042</v>
      </c>
      <c r="F306">
        <v>307</v>
      </c>
      <c r="G306">
        <v>1</v>
      </c>
      <c r="H306">
        <v>1</v>
      </c>
      <c r="I306">
        <v>5246</v>
      </c>
      <c r="J306">
        <v>0.77049180327868849</v>
      </c>
      <c r="K306">
        <v>5.8520777735417459E-2</v>
      </c>
      <c r="L306">
        <v>0.65802516202821193</v>
      </c>
      <c r="M306">
        <v>0</v>
      </c>
      <c r="N306">
        <f t="shared" si="4"/>
        <v>1</v>
      </c>
      <c r="O306" cm="1">
        <f t="array" ref="O306">_xlfn.IFS(A306=2012,1,A306=2016,1,A306=2020,1,A306=2014,0,A306=2018,0)</f>
        <v>1</v>
      </c>
    </row>
    <row r="307" spans="1:15" x14ac:dyDescent="0.2">
      <c r="A307">
        <v>2016</v>
      </c>
      <c r="B307" t="s">
        <v>2457</v>
      </c>
      <c r="C307" t="s">
        <v>1506</v>
      </c>
      <c r="D307">
        <v>0</v>
      </c>
      <c r="E307">
        <v>897</v>
      </c>
      <c r="F307">
        <v>0</v>
      </c>
      <c r="G307">
        <v>0</v>
      </c>
      <c r="H307">
        <v>0</v>
      </c>
      <c r="I307">
        <v>5246</v>
      </c>
      <c r="J307">
        <v>0.17098741898589401</v>
      </c>
      <c r="K307">
        <v>0</v>
      </c>
      <c r="L307">
        <v>0.65802516202821193</v>
      </c>
      <c r="M307">
        <v>0</v>
      </c>
      <c r="N307">
        <f t="shared" si="4"/>
        <v>0</v>
      </c>
      <c r="O307" cm="1">
        <f t="array" ref="O307">_xlfn.IFS(A307=2012,1,A307=2016,1,A307=2020,1,A307=2014,0,A307=2018,0)</f>
        <v>1</v>
      </c>
    </row>
    <row r="308" spans="1:15" x14ac:dyDescent="0.2">
      <c r="A308">
        <v>2016</v>
      </c>
      <c r="B308" t="s">
        <v>2458</v>
      </c>
      <c r="C308" t="s">
        <v>1510</v>
      </c>
      <c r="D308">
        <v>1</v>
      </c>
      <c r="E308">
        <v>4221</v>
      </c>
      <c r="F308">
        <v>433</v>
      </c>
      <c r="G308">
        <v>1</v>
      </c>
      <c r="H308">
        <v>1</v>
      </c>
      <c r="I308">
        <v>6439</v>
      </c>
      <c r="J308">
        <v>0.65553657400217424</v>
      </c>
      <c r="K308">
        <v>6.7246466842677433E-2</v>
      </c>
      <c r="L308">
        <v>0.44556608168970335</v>
      </c>
      <c r="M308">
        <v>0</v>
      </c>
      <c r="N308">
        <f t="shared" si="4"/>
        <v>1</v>
      </c>
      <c r="O308" cm="1">
        <f t="array" ref="O308">_xlfn.IFS(A308=2012,1,A308=2016,1,A308=2020,1,A308=2014,0,A308=2018,0)</f>
        <v>1</v>
      </c>
    </row>
    <row r="309" spans="1:15" x14ac:dyDescent="0.2">
      <c r="A309">
        <v>2016</v>
      </c>
      <c r="B309" t="s">
        <v>2458</v>
      </c>
      <c r="C309" t="s">
        <v>1940</v>
      </c>
      <c r="D309">
        <v>0</v>
      </c>
      <c r="E309">
        <v>1785</v>
      </c>
      <c r="F309">
        <v>0</v>
      </c>
      <c r="G309">
        <v>0</v>
      </c>
      <c r="H309">
        <v>0</v>
      </c>
      <c r="I309">
        <v>6439</v>
      </c>
      <c r="J309">
        <v>0.27721695915514832</v>
      </c>
      <c r="K309">
        <v>0</v>
      </c>
      <c r="L309">
        <v>0.44556608168970335</v>
      </c>
      <c r="M309">
        <v>0</v>
      </c>
      <c r="N309">
        <f t="shared" si="4"/>
        <v>0</v>
      </c>
      <c r="O309" cm="1">
        <f t="array" ref="O309">_xlfn.IFS(A309=2012,1,A309=2016,1,A309=2020,1,A309=2014,0,A309=2018,0)</f>
        <v>1</v>
      </c>
    </row>
    <row r="310" spans="1:15" x14ac:dyDescent="0.2">
      <c r="A310">
        <v>2016</v>
      </c>
      <c r="B310" t="s">
        <v>2459</v>
      </c>
      <c r="C310" t="s">
        <v>1941</v>
      </c>
      <c r="D310">
        <v>0</v>
      </c>
      <c r="E310">
        <v>5351</v>
      </c>
      <c r="F310">
        <v>0</v>
      </c>
      <c r="G310">
        <v>0</v>
      </c>
      <c r="H310">
        <v>1</v>
      </c>
      <c r="I310">
        <v>11975</v>
      </c>
      <c r="J310">
        <v>0.44684759916492695</v>
      </c>
      <c r="K310">
        <v>0</v>
      </c>
      <c r="L310">
        <v>0.10630480167014617</v>
      </c>
      <c r="M310">
        <v>0</v>
      </c>
      <c r="N310">
        <f t="shared" si="4"/>
        <v>0</v>
      </c>
      <c r="O310" cm="1">
        <f t="array" ref="O310">_xlfn.IFS(A310=2012,1,A310=2016,1,A310=2020,1,A310=2014,0,A310=2018,0)</f>
        <v>1</v>
      </c>
    </row>
    <row r="311" spans="1:15" x14ac:dyDescent="0.2">
      <c r="A311">
        <v>2016</v>
      </c>
      <c r="B311" t="s">
        <v>2459</v>
      </c>
      <c r="C311" t="s">
        <v>1781</v>
      </c>
      <c r="D311">
        <v>1</v>
      </c>
      <c r="E311">
        <v>6129</v>
      </c>
      <c r="F311">
        <v>495</v>
      </c>
      <c r="G311">
        <v>0</v>
      </c>
      <c r="H311">
        <v>0</v>
      </c>
      <c r="I311">
        <v>11975</v>
      </c>
      <c r="J311">
        <v>0.51181628392484346</v>
      </c>
      <c r="K311">
        <v>4.1336116910229648E-2</v>
      </c>
      <c r="L311">
        <v>0.10630480167014617</v>
      </c>
      <c r="M311">
        <v>0</v>
      </c>
      <c r="N311">
        <f t="shared" si="4"/>
        <v>1</v>
      </c>
      <c r="O311" cm="1">
        <f t="array" ref="O311">_xlfn.IFS(A311=2012,1,A311=2016,1,A311=2020,1,A311=2014,0,A311=2018,0)</f>
        <v>1</v>
      </c>
    </row>
    <row r="312" spans="1:15" x14ac:dyDescent="0.2">
      <c r="A312">
        <v>2016</v>
      </c>
      <c r="B312" t="s">
        <v>2571</v>
      </c>
      <c r="C312" t="s">
        <v>1518</v>
      </c>
      <c r="D312">
        <v>1</v>
      </c>
      <c r="E312">
        <v>6215</v>
      </c>
      <c r="F312">
        <v>671</v>
      </c>
      <c r="G312">
        <v>1</v>
      </c>
      <c r="H312">
        <v>1</v>
      </c>
      <c r="I312">
        <v>13275</v>
      </c>
      <c r="J312">
        <v>0.46817325800376647</v>
      </c>
      <c r="K312">
        <v>5.0546139359698684E-2</v>
      </c>
      <c r="L312">
        <v>3.7438794726930347E-2</v>
      </c>
      <c r="M312">
        <v>1</v>
      </c>
      <c r="N312">
        <f t="shared" si="4"/>
        <v>1</v>
      </c>
      <c r="O312" cm="1">
        <f t="array" ref="O312">_xlfn.IFS(A312=2012,1,A312=2016,1,A312=2020,1,A312=2014,0,A312=2018,0)</f>
        <v>1</v>
      </c>
    </row>
    <row r="313" spans="1:15" x14ac:dyDescent="0.2">
      <c r="A313">
        <v>2016</v>
      </c>
      <c r="B313" t="s">
        <v>2571</v>
      </c>
      <c r="C313" t="s">
        <v>1945</v>
      </c>
      <c r="D313">
        <v>0</v>
      </c>
      <c r="E313">
        <v>6389</v>
      </c>
      <c r="F313">
        <v>0</v>
      </c>
      <c r="G313">
        <v>0</v>
      </c>
      <c r="H313">
        <v>0</v>
      </c>
      <c r="I313">
        <v>13275</v>
      </c>
      <c r="J313">
        <v>0.48128060263653483</v>
      </c>
      <c r="K313">
        <v>0</v>
      </c>
      <c r="L313">
        <v>3.7438794726930347E-2</v>
      </c>
      <c r="M313">
        <v>1</v>
      </c>
      <c r="N313">
        <f t="shared" si="4"/>
        <v>0</v>
      </c>
      <c r="O313" cm="1">
        <f t="array" ref="O313">_xlfn.IFS(A313=2012,1,A313=2016,1,A313=2020,1,A313=2014,0,A313=2018,0)</f>
        <v>1</v>
      </c>
    </row>
    <row r="314" spans="1:15" x14ac:dyDescent="0.2">
      <c r="A314">
        <v>2016</v>
      </c>
      <c r="B314" t="s">
        <v>2462</v>
      </c>
      <c r="C314" t="s">
        <v>1946</v>
      </c>
      <c r="D314">
        <v>0</v>
      </c>
      <c r="E314">
        <v>4253</v>
      </c>
      <c r="F314">
        <v>217</v>
      </c>
      <c r="G314">
        <v>0</v>
      </c>
      <c r="H314">
        <v>1</v>
      </c>
      <c r="I314">
        <v>14087</v>
      </c>
      <c r="J314">
        <v>0.30190956200752467</v>
      </c>
      <c r="K314">
        <v>1.5404273443600482E-2</v>
      </c>
      <c r="L314">
        <v>0.36537232909774964</v>
      </c>
      <c r="M314">
        <v>0</v>
      </c>
      <c r="N314">
        <f t="shared" si="4"/>
        <v>1</v>
      </c>
      <c r="O314" cm="1">
        <f t="array" ref="O314">_xlfn.IFS(A314=2012,1,A314=2016,1,A314=2020,1,A314=2014,0,A314=2018,0)</f>
        <v>1</v>
      </c>
    </row>
    <row r="315" spans="1:15" x14ac:dyDescent="0.2">
      <c r="A315">
        <v>2016</v>
      </c>
      <c r="B315" t="s">
        <v>2462</v>
      </c>
      <c r="C315" t="s">
        <v>1519</v>
      </c>
      <c r="D315">
        <v>1</v>
      </c>
      <c r="E315">
        <v>9129</v>
      </c>
      <c r="F315">
        <v>488</v>
      </c>
      <c r="G315">
        <v>1</v>
      </c>
      <c r="H315">
        <v>0</v>
      </c>
      <c r="I315">
        <v>14087</v>
      </c>
      <c r="J315">
        <v>0.6480442961595797</v>
      </c>
      <c r="K315">
        <v>3.4641868389295095E-2</v>
      </c>
      <c r="L315">
        <v>0.36537232909774964</v>
      </c>
      <c r="M315">
        <v>0</v>
      </c>
      <c r="N315">
        <f t="shared" si="4"/>
        <v>1</v>
      </c>
      <c r="O315" cm="1">
        <f t="array" ref="O315">_xlfn.IFS(A315=2012,1,A315=2016,1,A315=2020,1,A315=2014,0,A315=2018,0)</f>
        <v>1</v>
      </c>
    </row>
    <row r="316" spans="1:15" x14ac:dyDescent="0.2">
      <c r="A316">
        <v>2016</v>
      </c>
      <c r="B316" t="s">
        <v>2463</v>
      </c>
      <c r="C316" t="s">
        <v>100</v>
      </c>
      <c r="D316">
        <v>0</v>
      </c>
      <c r="E316">
        <v>4395</v>
      </c>
      <c r="F316">
        <v>0</v>
      </c>
      <c r="G316">
        <v>0</v>
      </c>
      <c r="H316">
        <v>1</v>
      </c>
      <c r="I316">
        <v>12658</v>
      </c>
      <c r="J316">
        <v>0.34721124980249646</v>
      </c>
      <c r="K316">
        <v>0</v>
      </c>
      <c r="L316">
        <v>0.30557750039500714</v>
      </c>
      <c r="M316">
        <v>0</v>
      </c>
      <c r="N316">
        <f t="shared" si="4"/>
        <v>0</v>
      </c>
      <c r="O316" cm="1">
        <f t="array" ref="O316">_xlfn.IFS(A316=2012,1,A316=2016,1,A316=2020,1,A316=2014,0,A316=2018,0)</f>
        <v>1</v>
      </c>
    </row>
    <row r="317" spans="1:15" x14ac:dyDescent="0.2">
      <c r="A317">
        <v>2016</v>
      </c>
      <c r="B317" t="s">
        <v>2463</v>
      </c>
      <c r="C317" t="s">
        <v>1521</v>
      </c>
      <c r="D317">
        <v>1</v>
      </c>
      <c r="E317">
        <v>7658</v>
      </c>
      <c r="F317">
        <v>605</v>
      </c>
      <c r="G317">
        <v>1</v>
      </c>
      <c r="H317">
        <v>0</v>
      </c>
      <c r="I317">
        <v>12658</v>
      </c>
      <c r="J317">
        <v>0.60499288987201771</v>
      </c>
      <c r="K317">
        <v>4.7795860325485856E-2</v>
      </c>
      <c r="L317">
        <v>0.30557750039500714</v>
      </c>
      <c r="M317">
        <v>0</v>
      </c>
      <c r="N317">
        <f t="shared" si="4"/>
        <v>1</v>
      </c>
      <c r="O317" cm="1">
        <f t="array" ref="O317">_xlfn.IFS(A317=2012,1,A317=2016,1,A317=2020,1,A317=2014,0,A317=2018,0)</f>
        <v>1</v>
      </c>
    </row>
    <row r="318" spans="1:15" x14ac:dyDescent="0.2">
      <c r="A318">
        <v>2016</v>
      </c>
      <c r="B318" t="s">
        <v>2572</v>
      </c>
      <c r="C318" t="s">
        <v>1522</v>
      </c>
      <c r="D318">
        <v>1</v>
      </c>
      <c r="E318">
        <v>5648</v>
      </c>
      <c r="F318">
        <v>0</v>
      </c>
      <c r="G318">
        <v>1</v>
      </c>
      <c r="H318">
        <v>1</v>
      </c>
      <c r="I318">
        <v>9778</v>
      </c>
      <c r="J318">
        <v>0.5776232358355492</v>
      </c>
      <c r="K318">
        <v>0</v>
      </c>
      <c r="L318">
        <v>0.1552464716710984</v>
      </c>
      <c r="M318">
        <v>0</v>
      </c>
      <c r="N318">
        <f t="shared" ref="N318:N381" si="5">IF(K318&gt;0,1,0)</f>
        <v>0</v>
      </c>
      <c r="O318" cm="1">
        <f t="array" ref="O318">_xlfn.IFS(A318=2012,1,A318=2016,1,A318=2020,1,A318=2014,0,A318=2018,0)</f>
        <v>1</v>
      </c>
    </row>
    <row r="319" spans="1:15" x14ac:dyDescent="0.2">
      <c r="A319">
        <v>2016</v>
      </c>
      <c r="B319" t="s">
        <v>2572</v>
      </c>
      <c r="C319" t="s">
        <v>1784</v>
      </c>
      <c r="D319">
        <v>0</v>
      </c>
      <c r="E319">
        <v>3811</v>
      </c>
      <c r="F319">
        <v>319</v>
      </c>
      <c r="G319">
        <v>0</v>
      </c>
      <c r="H319">
        <v>0</v>
      </c>
      <c r="I319">
        <v>9778</v>
      </c>
      <c r="J319">
        <v>0.38975250562487218</v>
      </c>
      <c r="K319">
        <v>3.2624258539578649E-2</v>
      </c>
      <c r="L319">
        <v>0.1552464716710984</v>
      </c>
      <c r="M319">
        <v>0</v>
      </c>
      <c r="N319">
        <f t="shared" si="5"/>
        <v>1</v>
      </c>
      <c r="O319" cm="1">
        <f t="array" ref="O319">_xlfn.IFS(A319=2012,1,A319=2016,1,A319=2020,1,A319=2014,0,A319=2018,0)</f>
        <v>1</v>
      </c>
    </row>
    <row r="320" spans="1:15" x14ac:dyDescent="0.2">
      <c r="A320">
        <v>2016</v>
      </c>
      <c r="B320" t="s">
        <v>2464</v>
      </c>
      <c r="C320" t="s">
        <v>1947</v>
      </c>
      <c r="D320">
        <v>0</v>
      </c>
      <c r="E320">
        <v>4854</v>
      </c>
      <c r="F320">
        <v>0</v>
      </c>
      <c r="G320">
        <v>0</v>
      </c>
      <c r="H320">
        <v>1</v>
      </c>
      <c r="I320">
        <v>12583</v>
      </c>
      <c r="J320">
        <v>0.38575856314074547</v>
      </c>
      <c r="K320">
        <v>0</v>
      </c>
      <c r="L320">
        <v>0.22848287371850912</v>
      </c>
      <c r="M320">
        <v>0</v>
      </c>
      <c r="N320">
        <f t="shared" si="5"/>
        <v>0</v>
      </c>
      <c r="O320" cm="1">
        <f t="array" ref="O320">_xlfn.IFS(A320=2012,1,A320=2016,1,A320=2020,1,A320=2014,0,A320=2018,0)</f>
        <v>1</v>
      </c>
    </row>
    <row r="321" spans="1:15" x14ac:dyDescent="0.2">
      <c r="A321">
        <v>2016</v>
      </c>
      <c r="B321" t="s">
        <v>2464</v>
      </c>
      <c r="C321" t="s">
        <v>1741</v>
      </c>
      <c r="D321">
        <v>1</v>
      </c>
      <c r="E321">
        <v>7392</v>
      </c>
      <c r="F321">
        <v>337</v>
      </c>
      <c r="G321">
        <v>1</v>
      </c>
      <c r="H321">
        <v>0</v>
      </c>
      <c r="I321">
        <v>12583</v>
      </c>
      <c r="J321">
        <v>0.58745927044425017</v>
      </c>
      <c r="K321">
        <v>2.6782166415004371E-2</v>
      </c>
      <c r="L321">
        <v>0.22848287371850912</v>
      </c>
      <c r="M321">
        <v>0</v>
      </c>
      <c r="N321">
        <f t="shared" si="5"/>
        <v>1</v>
      </c>
      <c r="O321" cm="1">
        <f t="array" ref="O321">_xlfn.IFS(A321=2012,1,A321=2016,1,A321=2020,1,A321=2014,0,A321=2018,0)</f>
        <v>1</v>
      </c>
    </row>
    <row r="322" spans="1:15" x14ac:dyDescent="0.2">
      <c r="A322">
        <v>2016</v>
      </c>
      <c r="B322" t="s">
        <v>2465</v>
      </c>
      <c r="C322" t="s">
        <v>256</v>
      </c>
      <c r="D322">
        <v>0</v>
      </c>
      <c r="E322">
        <v>6662</v>
      </c>
      <c r="F322">
        <v>0</v>
      </c>
      <c r="G322">
        <v>1</v>
      </c>
      <c r="H322">
        <v>1</v>
      </c>
      <c r="I322">
        <v>13637</v>
      </c>
      <c r="J322">
        <v>0.48852386888611865</v>
      </c>
      <c r="K322">
        <v>0</v>
      </c>
      <c r="L322">
        <v>2.2952262227762699E-2</v>
      </c>
      <c r="M322">
        <v>1</v>
      </c>
      <c r="N322">
        <f t="shared" si="5"/>
        <v>0</v>
      </c>
      <c r="O322" cm="1">
        <f t="array" ref="O322">_xlfn.IFS(A322=2012,1,A322=2016,1,A322=2020,1,A322=2014,0,A322=2018,0)</f>
        <v>1</v>
      </c>
    </row>
    <row r="323" spans="1:15" x14ac:dyDescent="0.2">
      <c r="A323">
        <v>2016</v>
      </c>
      <c r="B323" t="s">
        <v>2465</v>
      </c>
      <c r="C323" t="s">
        <v>1950</v>
      </c>
      <c r="D323">
        <v>1</v>
      </c>
      <c r="E323">
        <v>6576</v>
      </c>
      <c r="F323">
        <v>399</v>
      </c>
      <c r="G323">
        <v>0</v>
      </c>
      <c r="H323">
        <v>0</v>
      </c>
      <c r="I323">
        <v>13637</v>
      </c>
      <c r="J323">
        <v>0.48221749651682921</v>
      </c>
      <c r="K323">
        <v>2.9258634597052139E-2</v>
      </c>
      <c r="L323">
        <v>2.2952262227762699E-2</v>
      </c>
      <c r="M323">
        <v>1</v>
      </c>
      <c r="N323">
        <f t="shared" si="5"/>
        <v>1</v>
      </c>
      <c r="O323" cm="1">
        <f t="array" ref="O323">_xlfn.IFS(A323=2012,1,A323=2016,1,A323=2020,1,A323=2014,0,A323=2018,0)</f>
        <v>1</v>
      </c>
    </row>
    <row r="324" spans="1:15" x14ac:dyDescent="0.2">
      <c r="A324">
        <v>2016</v>
      </c>
      <c r="B324" t="s">
        <v>2573</v>
      </c>
      <c r="C324" t="s">
        <v>1951</v>
      </c>
      <c r="D324">
        <v>0</v>
      </c>
      <c r="E324">
        <v>5342</v>
      </c>
      <c r="F324">
        <v>0</v>
      </c>
      <c r="G324">
        <v>0</v>
      </c>
      <c r="H324">
        <v>1</v>
      </c>
      <c r="I324">
        <v>12169</v>
      </c>
      <c r="J324">
        <v>0.43898430437998193</v>
      </c>
      <c r="K324">
        <v>0</v>
      </c>
      <c r="L324">
        <v>0.12203139124003615</v>
      </c>
      <c r="M324">
        <v>0</v>
      </c>
      <c r="N324">
        <f t="shared" si="5"/>
        <v>0</v>
      </c>
      <c r="O324" cm="1">
        <f t="array" ref="O324">_xlfn.IFS(A324=2012,1,A324=2016,1,A324=2020,1,A324=2014,0,A324=2018,0)</f>
        <v>1</v>
      </c>
    </row>
    <row r="325" spans="1:15" x14ac:dyDescent="0.2">
      <c r="A325">
        <v>2016</v>
      </c>
      <c r="B325" t="s">
        <v>2573</v>
      </c>
      <c r="C325" t="s">
        <v>1952</v>
      </c>
      <c r="D325">
        <v>1</v>
      </c>
      <c r="E325">
        <v>6393</v>
      </c>
      <c r="F325">
        <v>434</v>
      </c>
      <c r="G325">
        <v>0</v>
      </c>
      <c r="H325">
        <v>0</v>
      </c>
      <c r="I325">
        <v>12169</v>
      </c>
      <c r="J325">
        <v>0.52535130248993345</v>
      </c>
      <c r="K325">
        <v>3.566439313008464E-2</v>
      </c>
      <c r="L325">
        <v>0.12203139124003615</v>
      </c>
      <c r="M325">
        <v>0</v>
      </c>
      <c r="N325">
        <f t="shared" si="5"/>
        <v>1</v>
      </c>
      <c r="O325" cm="1">
        <f t="array" ref="O325">_xlfn.IFS(A325=2012,1,A325=2016,1,A325=2020,1,A325=2014,0,A325=2018,0)</f>
        <v>1</v>
      </c>
    </row>
    <row r="326" spans="1:15" x14ac:dyDescent="0.2">
      <c r="A326">
        <v>2016</v>
      </c>
      <c r="B326" t="s">
        <v>2466</v>
      </c>
      <c r="C326" t="s">
        <v>1737</v>
      </c>
      <c r="D326">
        <v>0</v>
      </c>
      <c r="E326">
        <v>4697</v>
      </c>
      <c r="F326">
        <v>315</v>
      </c>
      <c r="G326">
        <v>0</v>
      </c>
      <c r="H326">
        <v>1</v>
      </c>
      <c r="I326">
        <v>11759</v>
      </c>
      <c r="J326">
        <v>0.39943872778297473</v>
      </c>
      <c r="K326">
        <v>2.678799217620546E-2</v>
      </c>
      <c r="L326">
        <v>0.14754656008163963</v>
      </c>
      <c r="M326">
        <v>0</v>
      </c>
      <c r="N326">
        <f t="shared" si="5"/>
        <v>1</v>
      </c>
      <c r="O326" cm="1">
        <f t="array" ref="O326">_xlfn.IFS(A326=2012,1,A326=2016,1,A326=2020,1,A326=2014,0,A326=2018,0)</f>
        <v>1</v>
      </c>
    </row>
    <row r="327" spans="1:15" x14ac:dyDescent="0.2">
      <c r="A327">
        <v>2016</v>
      </c>
      <c r="B327" t="s">
        <v>2466</v>
      </c>
      <c r="C327" t="s">
        <v>1789</v>
      </c>
      <c r="D327">
        <v>1</v>
      </c>
      <c r="E327">
        <v>6261</v>
      </c>
      <c r="F327">
        <v>486</v>
      </c>
      <c r="G327">
        <v>0</v>
      </c>
      <c r="H327">
        <v>0</v>
      </c>
      <c r="I327">
        <v>11759</v>
      </c>
      <c r="J327">
        <v>0.53244323496895996</v>
      </c>
      <c r="K327">
        <v>4.1330045071859854E-2</v>
      </c>
      <c r="L327">
        <v>0.14754656008163963</v>
      </c>
      <c r="M327">
        <v>0</v>
      </c>
      <c r="N327">
        <f t="shared" si="5"/>
        <v>1</v>
      </c>
      <c r="O327" cm="1">
        <f t="array" ref="O327">_xlfn.IFS(A327=2012,1,A327=2016,1,A327=2020,1,A327=2014,0,A327=2018,0)</f>
        <v>1</v>
      </c>
    </row>
    <row r="328" spans="1:15" x14ac:dyDescent="0.2">
      <c r="A328">
        <v>2016</v>
      </c>
      <c r="B328" t="s">
        <v>2574</v>
      </c>
      <c r="C328" t="s">
        <v>1956</v>
      </c>
      <c r="D328">
        <v>1</v>
      </c>
      <c r="E328">
        <v>3667</v>
      </c>
      <c r="F328">
        <v>411</v>
      </c>
      <c r="G328">
        <v>0</v>
      </c>
      <c r="H328">
        <v>1</v>
      </c>
      <c r="I328">
        <v>7517</v>
      </c>
      <c r="J328">
        <v>0.48782759079419979</v>
      </c>
      <c r="K328">
        <v>5.4676067580151658E-2</v>
      </c>
      <c r="L328">
        <v>8.5007316748702932E-2</v>
      </c>
      <c r="M328">
        <v>0</v>
      </c>
      <c r="N328">
        <f t="shared" si="5"/>
        <v>1</v>
      </c>
      <c r="O328" cm="1">
        <f t="array" ref="O328">_xlfn.IFS(A328=2012,1,A328=2016,1,A328=2020,1,A328=2014,0,A328=2018,0)</f>
        <v>1</v>
      </c>
    </row>
    <row r="329" spans="1:15" x14ac:dyDescent="0.2">
      <c r="A329">
        <v>2016</v>
      </c>
      <c r="B329" t="s">
        <v>2574</v>
      </c>
      <c r="C329" t="s">
        <v>1387</v>
      </c>
      <c r="D329">
        <v>0</v>
      </c>
      <c r="E329">
        <v>3207</v>
      </c>
      <c r="F329">
        <v>232</v>
      </c>
      <c r="G329">
        <v>1</v>
      </c>
      <c r="H329">
        <v>0</v>
      </c>
      <c r="I329">
        <v>7517</v>
      </c>
      <c r="J329">
        <v>0.42663296527870159</v>
      </c>
      <c r="K329">
        <v>3.0863376346946921E-2</v>
      </c>
      <c r="L329">
        <v>8.5007316748702932E-2</v>
      </c>
      <c r="M329">
        <v>0</v>
      </c>
      <c r="N329">
        <f t="shared" si="5"/>
        <v>1</v>
      </c>
      <c r="O329" cm="1">
        <f t="array" ref="O329">_xlfn.IFS(A329=2012,1,A329=2016,1,A329=2020,1,A329=2014,0,A329=2018,0)</f>
        <v>1</v>
      </c>
    </row>
    <row r="330" spans="1:15" x14ac:dyDescent="0.2">
      <c r="A330">
        <v>2016</v>
      </c>
      <c r="B330" t="s">
        <v>2540</v>
      </c>
      <c r="C330" t="s">
        <v>1957</v>
      </c>
      <c r="D330">
        <v>1</v>
      </c>
      <c r="E330">
        <v>5153</v>
      </c>
      <c r="F330">
        <v>483</v>
      </c>
      <c r="G330">
        <v>0</v>
      </c>
      <c r="H330">
        <v>1</v>
      </c>
      <c r="I330">
        <v>10282</v>
      </c>
      <c r="J330">
        <v>0.50116708811515265</v>
      </c>
      <c r="K330">
        <v>4.6975296634895934E-2</v>
      </c>
      <c r="L330">
        <v>9.6284769500097289E-2</v>
      </c>
      <c r="M330">
        <v>0</v>
      </c>
      <c r="N330">
        <f t="shared" si="5"/>
        <v>1</v>
      </c>
      <c r="O330" cm="1">
        <f t="array" ref="O330">_xlfn.IFS(A330=2012,1,A330=2016,1,A330=2020,1,A330=2014,0,A330=2018,0)</f>
        <v>1</v>
      </c>
    </row>
    <row r="331" spans="1:15" x14ac:dyDescent="0.2">
      <c r="A331">
        <v>2016</v>
      </c>
      <c r="B331" t="s">
        <v>2540</v>
      </c>
      <c r="C331" t="s">
        <v>1792</v>
      </c>
      <c r="D331">
        <v>0</v>
      </c>
      <c r="E331">
        <v>4337</v>
      </c>
      <c r="F331">
        <v>309</v>
      </c>
      <c r="G331">
        <v>0</v>
      </c>
      <c r="H331">
        <v>0</v>
      </c>
      <c r="I331">
        <v>10282</v>
      </c>
      <c r="J331">
        <v>0.42180509628476948</v>
      </c>
      <c r="K331">
        <v>3.0052518965181872E-2</v>
      </c>
      <c r="L331">
        <v>9.6284769500097289E-2</v>
      </c>
      <c r="M331">
        <v>0</v>
      </c>
      <c r="N331">
        <f t="shared" si="5"/>
        <v>1</v>
      </c>
      <c r="O331" cm="1">
        <f t="array" ref="O331">_xlfn.IFS(A331=2012,1,A331=2016,1,A331=2020,1,A331=2014,0,A331=2018,0)</f>
        <v>1</v>
      </c>
    </row>
    <row r="332" spans="1:15" x14ac:dyDescent="0.2">
      <c r="A332">
        <v>2016</v>
      </c>
      <c r="B332" t="s">
        <v>2575</v>
      </c>
      <c r="C332" t="s">
        <v>1959</v>
      </c>
      <c r="D332">
        <v>0</v>
      </c>
      <c r="E332">
        <v>3235</v>
      </c>
      <c r="F332">
        <v>442</v>
      </c>
      <c r="G332">
        <v>0</v>
      </c>
      <c r="H332">
        <v>1</v>
      </c>
      <c r="I332">
        <v>9269</v>
      </c>
      <c r="J332">
        <v>0.34901283849390441</v>
      </c>
      <c r="K332">
        <v>4.7685834502103785E-2</v>
      </c>
      <c r="L332">
        <v>0.20660265400798355</v>
      </c>
      <c r="M332">
        <v>0</v>
      </c>
      <c r="N332">
        <f t="shared" si="5"/>
        <v>1</v>
      </c>
      <c r="O332" cm="1">
        <f t="array" ref="O332">_xlfn.IFS(A332=2012,1,A332=2016,1,A332=2020,1,A332=2014,0,A332=2018,0)</f>
        <v>1</v>
      </c>
    </row>
    <row r="333" spans="1:15" x14ac:dyDescent="0.2">
      <c r="A333">
        <v>2016</v>
      </c>
      <c r="B333" t="s">
        <v>2575</v>
      </c>
      <c r="C333" t="s">
        <v>1960</v>
      </c>
      <c r="D333">
        <v>1</v>
      </c>
      <c r="E333">
        <v>5044</v>
      </c>
      <c r="F333">
        <v>548</v>
      </c>
      <c r="G333">
        <v>0</v>
      </c>
      <c r="H333">
        <v>0</v>
      </c>
      <c r="I333">
        <v>9269</v>
      </c>
      <c r="J333">
        <v>0.54417952314165496</v>
      </c>
      <c r="K333">
        <v>5.9121803862336821E-2</v>
      </c>
      <c r="L333">
        <v>0.20660265400798355</v>
      </c>
      <c r="M333">
        <v>0</v>
      </c>
      <c r="N333">
        <f t="shared" si="5"/>
        <v>1</v>
      </c>
      <c r="O333" cm="1">
        <f t="array" ref="O333">_xlfn.IFS(A333=2012,1,A333=2016,1,A333=2020,1,A333=2014,0,A333=2018,0)</f>
        <v>1</v>
      </c>
    </row>
    <row r="334" spans="1:15" x14ac:dyDescent="0.2">
      <c r="A334">
        <v>2016</v>
      </c>
      <c r="B334" t="s">
        <v>2468</v>
      </c>
      <c r="C334" t="s">
        <v>1961</v>
      </c>
      <c r="D334">
        <v>0</v>
      </c>
      <c r="E334">
        <v>3278</v>
      </c>
      <c r="F334">
        <v>573</v>
      </c>
      <c r="G334">
        <v>0</v>
      </c>
      <c r="H334">
        <v>1</v>
      </c>
      <c r="I334">
        <v>10240</v>
      </c>
      <c r="J334">
        <v>0.32011718750000001</v>
      </c>
      <c r="K334">
        <v>5.5957031249999997E-2</v>
      </c>
      <c r="L334">
        <v>0.24785156249999996</v>
      </c>
      <c r="M334">
        <v>0</v>
      </c>
      <c r="N334">
        <f t="shared" si="5"/>
        <v>1</v>
      </c>
      <c r="O334" cm="1">
        <f t="array" ref="O334">_xlfn.IFS(A334=2012,1,A334=2016,1,A334=2020,1,A334=2014,0,A334=2018,0)</f>
        <v>1</v>
      </c>
    </row>
    <row r="335" spans="1:15" x14ac:dyDescent="0.2">
      <c r="A335">
        <v>2016</v>
      </c>
      <c r="B335" t="s">
        <v>2468</v>
      </c>
      <c r="C335" t="s">
        <v>1962</v>
      </c>
      <c r="D335">
        <v>1</v>
      </c>
      <c r="E335">
        <v>5818</v>
      </c>
      <c r="F335">
        <v>571</v>
      </c>
      <c r="G335">
        <v>0</v>
      </c>
      <c r="H335">
        <v>0</v>
      </c>
      <c r="I335">
        <v>10240</v>
      </c>
      <c r="J335">
        <v>0.56816406249999996</v>
      </c>
      <c r="K335">
        <v>5.5761718750000001E-2</v>
      </c>
      <c r="L335">
        <v>0.24785156249999996</v>
      </c>
      <c r="M335">
        <v>0</v>
      </c>
      <c r="N335">
        <f t="shared" si="5"/>
        <v>1</v>
      </c>
      <c r="O335" cm="1">
        <f t="array" ref="O335">_xlfn.IFS(A335=2012,1,A335=2016,1,A335=2020,1,A335=2014,0,A335=2018,0)</f>
        <v>1</v>
      </c>
    </row>
    <row r="336" spans="1:15" x14ac:dyDescent="0.2">
      <c r="A336">
        <v>2016</v>
      </c>
      <c r="B336" t="s">
        <v>2541</v>
      </c>
      <c r="C336" t="s">
        <v>1543</v>
      </c>
      <c r="D336">
        <v>1</v>
      </c>
      <c r="E336">
        <v>3265</v>
      </c>
      <c r="F336">
        <v>271</v>
      </c>
      <c r="G336">
        <v>1</v>
      </c>
      <c r="H336">
        <v>1</v>
      </c>
      <c r="I336">
        <v>5942</v>
      </c>
      <c r="J336">
        <v>0.54947829013800065</v>
      </c>
      <c r="K336">
        <v>4.5607539548973411E-2</v>
      </c>
      <c r="L336">
        <v>0.1901716593739482</v>
      </c>
      <c r="M336">
        <v>0</v>
      </c>
      <c r="N336">
        <f t="shared" si="5"/>
        <v>1</v>
      </c>
      <c r="O336" cm="1">
        <f t="array" ref="O336">_xlfn.IFS(A336=2012,1,A336=2016,1,A336=2020,1,A336=2014,0,A336=2018,0)</f>
        <v>1</v>
      </c>
    </row>
    <row r="337" spans="1:15" x14ac:dyDescent="0.2">
      <c r="A337">
        <v>2016</v>
      </c>
      <c r="B337" t="s">
        <v>2541</v>
      </c>
      <c r="C337" t="s">
        <v>1797</v>
      </c>
      <c r="D337">
        <v>0</v>
      </c>
      <c r="E337">
        <v>2406</v>
      </c>
      <c r="F337">
        <v>0</v>
      </c>
      <c r="G337">
        <v>0</v>
      </c>
      <c r="H337">
        <v>0</v>
      </c>
      <c r="I337">
        <v>5942</v>
      </c>
      <c r="J337">
        <v>0.4049141703130259</v>
      </c>
      <c r="K337">
        <v>0</v>
      </c>
      <c r="L337">
        <v>0.1901716593739482</v>
      </c>
      <c r="M337">
        <v>0</v>
      </c>
      <c r="N337">
        <f t="shared" si="5"/>
        <v>0</v>
      </c>
      <c r="O337" cm="1">
        <f t="array" ref="O337">_xlfn.IFS(A337=2012,1,A337=2016,1,A337=2020,1,A337=2014,0,A337=2018,0)</f>
        <v>1</v>
      </c>
    </row>
    <row r="338" spans="1:15" x14ac:dyDescent="0.2">
      <c r="A338">
        <v>2016</v>
      </c>
      <c r="B338" t="s">
        <v>2542</v>
      </c>
      <c r="C338" t="s">
        <v>147</v>
      </c>
      <c r="D338">
        <v>0</v>
      </c>
      <c r="E338">
        <v>4358</v>
      </c>
      <c r="F338">
        <v>560</v>
      </c>
      <c r="G338">
        <v>0</v>
      </c>
      <c r="H338">
        <v>1</v>
      </c>
      <c r="I338">
        <v>12241</v>
      </c>
      <c r="J338">
        <v>0.3560166653051221</v>
      </c>
      <c r="K338">
        <v>4.5747896413691695E-2</v>
      </c>
      <c r="L338">
        <v>0.19647087656237239</v>
      </c>
      <c r="M338">
        <v>0</v>
      </c>
      <c r="N338">
        <f t="shared" si="5"/>
        <v>1</v>
      </c>
      <c r="O338" cm="1">
        <f t="array" ref="O338">_xlfn.IFS(A338=2012,1,A338=2016,1,A338=2020,1,A338=2014,0,A338=2018,0)</f>
        <v>1</v>
      </c>
    </row>
    <row r="339" spans="1:15" x14ac:dyDescent="0.2">
      <c r="A339">
        <v>2016</v>
      </c>
      <c r="B339" t="s">
        <v>2542</v>
      </c>
      <c r="C339" t="s">
        <v>1798</v>
      </c>
      <c r="D339">
        <v>1</v>
      </c>
      <c r="E339">
        <v>6853</v>
      </c>
      <c r="F339">
        <v>470</v>
      </c>
      <c r="G339">
        <v>1</v>
      </c>
      <c r="H339">
        <v>0</v>
      </c>
      <c r="I339">
        <v>12241</v>
      </c>
      <c r="J339">
        <v>0.55983988236255211</v>
      </c>
      <c r="K339">
        <v>3.8395555918634097E-2</v>
      </c>
      <c r="L339">
        <v>0.19647087656237239</v>
      </c>
      <c r="M339">
        <v>0</v>
      </c>
      <c r="N339">
        <f t="shared" si="5"/>
        <v>1</v>
      </c>
      <c r="O339" cm="1">
        <f t="array" ref="O339">_xlfn.IFS(A339=2012,1,A339=2016,1,A339=2020,1,A339=2014,0,A339=2018,0)</f>
        <v>1</v>
      </c>
    </row>
    <row r="340" spans="1:15" x14ac:dyDescent="0.2">
      <c r="A340">
        <v>2016</v>
      </c>
      <c r="B340" t="s">
        <v>2469</v>
      </c>
      <c r="C340" t="s">
        <v>1547</v>
      </c>
      <c r="D340">
        <v>1</v>
      </c>
      <c r="E340">
        <v>5979</v>
      </c>
      <c r="F340">
        <v>723</v>
      </c>
      <c r="G340">
        <v>1</v>
      </c>
      <c r="H340">
        <v>1</v>
      </c>
      <c r="I340">
        <v>11977</v>
      </c>
      <c r="J340">
        <v>0.49920681305836184</v>
      </c>
      <c r="K340">
        <v>6.0365700926776324E-2</v>
      </c>
      <c r="L340">
        <v>0.11914502797027637</v>
      </c>
      <c r="M340">
        <v>0</v>
      </c>
      <c r="N340">
        <f t="shared" si="5"/>
        <v>1</v>
      </c>
      <c r="O340" cm="1">
        <f t="array" ref="O340">_xlfn.IFS(A340=2012,1,A340=2016,1,A340=2020,1,A340=2014,0,A340=2018,0)</f>
        <v>1</v>
      </c>
    </row>
    <row r="341" spans="1:15" x14ac:dyDescent="0.2">
      <c r="A341">
        <v>2016</v>
      </c>
      <c r="B341" t="s">
        <v>2469</v>
      </c>
      <c r="C341" t="s">
        <v>346</v>
      </c>
      <c r="D341">
        <v>0</v>
      </c>
      <c r="E341">
        <v>5275</v>
      </c>
      <c r="F341">
        <v>0</v>
      </c>
      <c r="G341">
        <v>0</v>
      </c>
      <c r="H341">
        <v>0</v>
      </c>
      <c r="I341">
        <v>11977</v>
      </c>
      <c r="J341">
        <v>0.44042748601486181</v>
      </c>
      <c r="K341">
        <v>0</v>
      </c>
      <c r="L341">
        <v>0.11914502797027637</v>
      </c>
      <c r="M341">
        <v>0</v>
      </c>
      <c r="N341">
        <f t="shared" si="5"/>
        <v>0</v>
      </c>
      <c r="O341" cm="1">
        <f t="array" ref="O341">_xlfn.IFS(A341=2012,1,A341=2016,1,A341=2020,1,A341=2014,0,A341=2018,0)</f>
        <v>1</v>
      </c>
    </row>
    <row r="342" spans="1:15" x14ac:dyDescent="0.2">
      <c r="A342">
        <v>2016</v>
      </c>
      <c r="B342" t="s">
        <v>2470</v>
      </c>
      <c r="C342" t="s">
        <v>100</v>
      </c>
      <c r="D342">
        <v>1</v>
      </c>
      <c r="E342">
        <v>4461</v>
      </c>
      <c r="F342">
        <v>0</v>
      </c>
      <c r="G342">
        <v>1</v>
      </c>
      <c r="H342">
        <v>1</v>
      </c>
      <c r="I342">
        <v>6968</v>
      </c>
      <c r="J342">
        <v>0.6402123995407577</v>
      </c>
      <c r="K342">
        <v>0</v>
      </c>
      <c r="L342">
        <v>0.28042479908151541</v>
      </c>
      <c r="M342">
        <v>0</v>
      </c>
      <c r="N342">
        <f t="shared" si="5"/>
        <v>0</v>
      </c>
      <c r="O342" cm="1">
        <f t="array" ref="O342">_xlfn.IFS(A342=2012,1,A342=2016,1,A342=2020,1,A342=2014,0,A342=2018,0)</f>
        <v>1</v>
      </c>
    </row>
    <row r="343" spans="1:15" x14ac:dyDescent="0.2">
      <c r="A343">
        <v>2016</v>
      </c>
      <c r="B343" t="s">
        <v>2470</v>
      </c>
      <c r="C343" t="s">
        <v>1964</v>
      </c>
      <c r="D343">
        <v>0</v>
      </c>
      <c r="E343">
        <v>2289</v>
      </c>
      <c r="F343">
        <v>218</v>
      </c>
      <c r="G343">
        <v>0</v>
      </c>
      <c r="H343">
        <v>0</v>
      </c>
      <c r="I343">
        <v>6968</v>
      </c>
      <c r="J343">
        <v>0.32850172215843859</v>
      </c>
      <c r="K343">
        <v>3.1285878300803677E-2</v>
      </c>
      <c r="L343">
        <v>0.28042479908151541</v>
      </c>
      <c r="M343">
        <v>0</v>
      </c>
      <c r="N343">
        <f t="shared" si="5"/>
        <v>1</v>
      </c>
      <c r="O343" cm="1">
        <f t="array" ref="O343">_xlfn.IFS(A343=2012,1,A343=2016,1,A343=2020,1,A343=2014,0,A343=2018,0)</f>
        <v>1</v>
      </c>
    </row>
    <row r="344" spans="1:15" x14ac:dyDescent="0.2">
      <c r="A344">
        <v>2016</v>
      </c>
      <c r="B344" t="s">
        <v>2576</v>
      </c>
      <c r="C344" t="s">
        <v>1967</v>
      </c>
      <c r="D344">
        <v>1</v>
      </c>
      <c r="E344">
        <v>5460</v>
      </c>
      <c r="F344">
        <v>783</v>
      </c>
      <c r="G344">
        <v>0</v>
      </c>
      <c r="H344">
        <v>1</v>
      </c>
      <c r="I344">
        <v>11408</v>
      </c>
      <c r="J344">
        <v>0.47861150070126229</v>
      </c>
      <c r="K344">
        <v>6.863604488078541E-2</v>
      </c>
      <c r="L344">
        <v>9.4495091164095379E-2</v>
      </c>
      <c r="M344">
        <v>0</v>
      </c>
      <c r="N344">
        <f t="shared" si="5"/>
        <v>1</v>
      </c>
      <c r="O344" cm="1">
        <f t="array" ref="O344">_xlfn.IFS(A344=2012,1,A344=2016,1,A344=2020,1,A344=2014,0,A344=2018,0)</f>
        <v>1</v>
      </c>
    </row>
    <row r="345" spans="1:15" x14ac:dyDescent="0.2">
      <c r="A345">
        <v>2016</v>
      </c>
      <c r="B345" t="s">
        <v>2576</v>
      </c>
      <c r="C345" t="s">
        <v>1968</v>
      </c>
      <c r="D345">
        <v>0</v>
      </c>
      <c r="E345">
        <v>5165</v>
      </c>
      <c r="F345">
        <v>0</v>
      </c>
      <c r="G345">
        <v>0</v>
      </c>
      <c r="H345">
        <v>0</v>
      </c>
      <c r="I345">
        <v>11408</v>
      </c>
      <c r="J345">
        <v>0.45275245441795231</v>
      </c>
      <c r="K345">
        <v>0</v>
      </c>
      <c r="L345">
        <v>9.4495091164095379E-2</v>
      </c>
      <c r="M345">
        <v>0</v>
      </c>
      <c r="N345">
        <f t="shared" si="5"/>
        <v>0</v>
      </c>
      <c r="O345" cm="1">
        <f t="array" ref="O345">_xlfn.IFS(A345=2012,1,A345=2016,1,A345=2020,1,A345=2014,0,A345=2018,0)</f>
        <v>1</v>
      </c>
    </row>
    <row r="346" spans="1:15" x14ac:dyDescent="0.2">
      <c r="A346">
        <v>2016</v>
      </c>
      <c r="B346" t="s">
        <v>2471</v>
      </c>
      <c r="C346" t="s">
        <v>1970</v>
      </c>
      <c r="D346">
        <v>0</v>
      </c>
      <c r="E346">
        <v>3694</v>
      </c>
      <c r="F346">
        <v>486</v>
      </c>
      <c r="G346">
        <v>0</v>
      </c>
      <c r="H346">
        <v>1</v>
      </c>
      <c r="I346">
        <v>10545</v>
      </c>
      <c r="J346">
        <v>0.35030820293978188</v>
      </c>
      <c r="K346">
        <v>4.608819345661451E-2</v>
      </c>
      <c r="L346">
        <v>0.20720720720720726</v>
      </c>
      <c r="M346">
        <v>0</v>
      </c>
      <c r="N346">
        <f t="shared" si="5"/>
        <v>1</v>
      </c>
      <c r="O346" cm="1">
        <f t="array" ref="O346">_xlfn.IFS(A346=2012,1,A346=2016,1,A346=2020,1,A346=2014,0,A346=2018,0)</f>
        <v>1</v>
      </c>
    </row>
    <row r="347" spans="1:15" x14ac:dyDescent="0.2">
      <c r="A347">
        <v>2016</v>
      </c>
      <c r="B347" t="s">
        <v>2471</v>
      </c>
      <c r="C347" t="s">
        <v>1802</v>
      </c>
      <c r="D347">
        <v>1</v>
      </c>
      <c r="E347">
        <v>6365</v>
      </c>
      <c r="F347">
        <v>0</v>
      </c>
      <c r="G347">
        <v>1</v>
      </c>
      <c r="H347">
        <v>0</v>
      </c>
      <c r="I347">
        <v>10545</v>
      </c>
      <c r="J347">
        <v>0.60360360360360366</v>
      </c>
      <c r="K347">
        <v>0</v>
      </c>
      <c r="L347">
        <v>0.20720720720720726</v>
      </c>
      <c r="M347">
        <v>0</v>
      </c>
      <c r="N347">
        <f t="shared" si="5"/>
        <v>0</v>
      </c>
      <c r="O347" cm="1">
        <f t="array" ref="O347">_xlfn.IFS(A347=2012,1,A347=2016,1,A347=2020,1,A347=2014,0,A347=2018,0)</f>
        <v>1</v>
      </c>
    </row>
    <row r="348" spans="1:15" x14ac:dyDescent="0.2">
      <c r="A348">
        <v>2016</v>
      </c>
      <c r="B348" t="s">
        <v>2543</v>
      </c>
      <c r="C348" t="s">
        <v>1455</v>
      </c>
      <c r="D348">
        <v>0</v>
      </c>
      <c r="E348">
        <v>5727</v>
      </c>
      <c r="F348">
        <v>610</v>
      </c>
      <c r="G348">
        <v>0</v>
      </c>
      <c r="H348">
        <v>1</v>
      </c>
      <c r="I348">
        <v>12722</v>
      </c>
      <c r="J348">
        <v>0.45016506838547399</v>
      </c>
      <c r="K348">
        <v>4.7948435780537653E-2</v>
      </c>
      <c r="L348">
        <v>3.7729916679767328E-3</v>
      </c>
      <c r="M348">
        <v>1</v>
      </c>
      <c r="N348">
        <f t="shared" si="5"/>
        <v>1</v>
      </c>
      <c r="O348" cm="1">
        <f t="array" ref="O348">_xlfn.IFS(A348=2012,1,A348=2016,1,A348=2020,1,A348=2014,0,A348=2018,0)</f>
        <v>1</v>
      </c>
    </row>
    <row r="349" spans="1:15" x14ac:dyDescent="0.2">
      <c r="A349">
        <v>2016</v>
      </c>
      <c r="B349" t="s">
        <v>2543</v>
      </c>
      <c r="C349" t="s">
        <v>1806</v>
      </c>
      <c r="D349">
        <v>1</v>
      </c>
      <c r="E349">
        <v>6146</v>
      </c>
      <c r="F349">
        <v>239</v>
      </c>
      <c r="G349">
        <v>1</v>
      </c>
      <c r="H349">
        <v>0</v>
      </c>
      <c r="I349">
        <v>12722</v>
      </c>
      <c r="J349">
        <v>0.48310014148718755</v>
      </c>
      <c r="K349">
        <v>1.8786354346800819E-2</v>
      </c>
      <c r="L349">
        <v>3.7729916679767328E-3</v>
      </c>
      <c r="M349">
        <v>1</v>
      </c>
      <c r="N349">
        <f t="shared" si="5"/>
        <v>1</v>
      </c>
      <c r="O349" cm="1">
        <f t="array" ref="O349">_xlfn.IFS(A349=2012,1,A349=2016,1,A349=2020,1,A349=2014,0,A349=2018,0)</f>
        <v>1</v>
      </c>
    </row>
    <row r="350" spans="1:15" x14ac:dyDescent="0.2">
      <c r="A350">
        <v>2016</v>
      </c>
      <c r="B350" t="s">
        <v>2544</v>
      </c>
      <c r="C350" t="s">
        <v>1556</v>
      </c>
      <c r="D350">
        <v>1</v>
      </c>
      <c r="E350">
        <v>6621</v>
      </c>
      <c r="F350">
        <v>406</v>
      </c>
      <c r="G350">
        <v>1</v>
      </c>
      <c r="H350">
        <v>1</v>
      </c>
      <c r="I350">
        <v>9333</v>
      </c>
      <c r="J350">
        <v>0.70941819350691093</v>
      </c>
      <c r="K350">
        <v>4.3501553626915247E-2</v>
      </c>
      <c r="L350">
        <v>0.50583949426765229</v>
      </c>
      <c r="M350">
        <v>0</v>
      </c>
      <c r="N350">
        <f t="shared" si="5"/>
        <v>1</v>
      </c>
      <c r="O350" cm="1">
        <f t="array" ref="O350">_xlfn.IFS(A350=2012,1,A350=2016,1,A350=2020,1,A350=2014,0,A350=2018,0)</f>
        <v>1</v>
      </c>
    </row>
    <row r="351" spans="1:15" x14ac:dyDescent="0.2">
      <c r="A351">
        <v>2016</v>
      </c>
      <c r="B351" t="s">
        <v>2544</v>
      </c>
      <c r="C351" t="s">
        <v>1973</v>
      </c>
      <c r="D351">
        <v>0</v>
      </c>
      <c r="E351">
        <v>2096</v>
      </c>
      <c r="F351">
        <v>210</v>
      </c>
      <c r="G351">
        <v>0</v>
      </c>
      <c r="H351">
        <v>0</v>
      </c>
      <c r="I351">
        <v>9333</v>
      </c>
      <c r="J351">
        <v>0.22457944926604523</v>
      </c>
      <c r="K351">
        <v>2.2500803600128575E-2</v>
      </c>
      <c r="L351">
        <v>0.50583949426765229</v>
      </c>
      <c r="M351">
        <v>0</v>
      </c>
      <c r="N351">
        <f t="shared" si="5"/>
        <v>1</v>
      </c>
      <c r="O351" cm="1">
        <f t="array" ref="O351">_xlfn.IFS(A351=2012,1,A351=2016,1,A351=2020,1,A351=2014,0,A351=2018,0)</f>
        <v>1</v>
      </c>
    </row>
    <row r="352" spans="1:15" x14ac:dyDescent="0.2">
      <c r="A352">
        <v>2016</v>
      </c>
      <c r="B352" t="s">
        <v>2546</v>
      </c>
      <c r="C352" t="s">
        <v>1974</v>
      </c>
      <c r="D352">
        <v>1</v>
      </c>
      <c r="E352">
        <v>5023</v>
      </c>
      <c r="F352">
        <v>433</v>
      </c>
      <c r="G352">
        <v>0</v>
      </c>
      <c r="H352">
        <v>1</v>
      </c>
      <c r="I352">
        <v>10547</v>
      </c>
      <c r="J352">
        <v>0.47624917038020292</v>
      </c>
      <c r="K352">
        <v>4.1054328244998578E-2</v>
      </c>
      <c r="L352">
        <v>3.4606997250403004E-2</v>
      </c>
      <c r="M352">
        <v>1</v>
      </c>
      <c r="N352">
        <f t="shared" si="5"/>
        <v>1</v>
      </c>
      <c r="O352" cm="1">
        <f t="array" ref="O352">_xlfn.IFS(A352=2012,1,A352=2016,1,A352=2020,1,A352=2014,0,A352=2018,0)</f>
        <v>1</v>
      </c>
    </row>
    <row r="353" spans="1:15" x14ac:dyDescent="0.2">
      <c r="A353">
        <v>2016</v>
      </c>
      <c r="B353" t="s">
        <v>2546</v>
      </c>
      <c r="C353" t="s">
        <v>1811</v>
      </c>
      <c r="D353">
        <v>0</v>
      </c>
      <c r="E353">
        <v>4803</v>
      </c>
      <c r="F353">
        <v>288</v>
      </c>
      <c r="G353">
        <v>0</v>
      </c>
      <c r="H353">
        <v>0</v>
      </c>
      <c r="I353">
        <v>10547</v>
      </c>
      <c r="J353">
        <v>0.45539015833886415</v>
      </c>
      <c r="K353">
        <v>2.7306343035934388E-2</v>
      </c>
      <c r="L353">
        <v>3.4606997250403004E-2</v>
      </c>
      <c r="M353">
        <v>1</v>
      </c>
      <c r="N353">
        <f t="shared" si="5"/>
        <v>1</v>
      </c>
      <c r="O353" cm="1">
        <f t="array" ref="O353">_xlfn.IFS(A353=2012,1,A353=2016,1,A353=2020,1,A353=2014,0,A353=2018,0)</f>
        <v>1</v>
      </c>
    </row>
    <row r="354" spans="1:15" x14ac:dyDescent="0.2">
      <c r="A354">
        <v>2016</v>
      </c>
      <c r="B354" t="s">
        <v>2473</v>
      </c>
      <c r="C354" t="s">
        <v>1561</v>
      </c>
      <c r="D354">
        <v>0</v>
      </c>
      <c r="E354">
        <v>3987</v>
      </c>
      <c r="F354">
        <v>423</v>
      </c>
      <c r="G354">
        <v>1</v>
      </c>
      <c r="H354">
        <v>1</v>
      </c>
      <c r="I354">
        <v>9505</v>
      </c>
      <c r="J354">
        <v>0.41946344029458182</v>
      </c>
      <c r="K354">
        <v>4.4502893214097845E-2</v>
      </c>
      <c r="L354">
        <v>7.2067332982640675E-2</v>
      </c>
      <c r="M354">
        <v>0</v>
      </c>
      <c r="N354">
        <f t="shared" si="5"/>
        <v>1</v>
      </c>
      <c r="O354" cm="1">
        <f t="array" ref="O354">_xlfn.IFS(A354=2012,1,A354=2016,1,A354=2020,1,A354=2014,0,A354=2018,0)</f>
        <v>1</v>
      </c>
    </row>
    <row r="355" spans="1:15" x14ac:dyDescent="0.2">
      <c r="A355">
        <v>2016</v>
      </c>
      <c r="B355" t="s">
        <v>2473</v>
      </c>
      <c r="C355" t="s">
        <v>1975</v>
      </c>
      <c r="D355">
        <v>1</v>
      </c>
      <c r="E355">
        <v>4707</v>
      </c>
      <c r="F355">
        <v>388</v>
      </c>
      <c r="G355">
        <v>0</v>
      </c>
      <c r="H355">
        <v>0</v>
      </c>
      <c r="I355">
        <v>9505</v>
      </c>
      <c r="J355">
        <v>0.49521304576538666</v>
      </c>
      <c r="K355">
        <v>4.0820620725933718E-2</v>
      </c>
      <c r="L355">
        <v>7.2067332982640675E-2</v>
      </c>
      <c r="M355">
        <v>0</v>
      </c>
      <c r="N355">
        <f t="shared" si="5"/>
        <v>1</v>
      </c>
      <c r="O355" cm="1">
        <f t="array" ref="O355">_xlfn.IFS(A355=2012,1,A355=2016,1,A355=2020,1,A355=2014,0,A355=2018,0)</f>
        <v>1</v>
      </c>
    </row>
    <row r="356" spans="1:15" x14ac:dyDescent="0.2">
      <c r="A356">
        <v>2016</v>
      </c>
      <c r="B356" t="s">
        <v>2474</v>
      </c>
      <c r="C356" t="s">
        <v>1976</v>
      </c>
      <c r="D356">
        <v>0</v>
      </c>
      <c r="E356">
        <v>3965</v>
      </c>
      <c r="F356">
        <v>530</v>
      </c>
      <c r="G356">
        <v>0</v>
      </c>
      <c r="H356">
        <v>1</v>
      </c>
      <c r="I356">
        <v>9789</v>
      </c>
      <c r="J356">
        <v>0.40504648074369187</v>
      </c>
      <c r="K356">
        <v>5.4142404740014305E-2</v>
      </c>
      <c r="L356">
        <v>8.1622229032587645E-2</v>
      </c>
      <c r="M356">
        <v>0</v>
      </c>
      <c r="N356">
        <f t="shared" si="5"/>
        <v>1</v>
      </c>
      <c r="O356" cm="1">
        <f t="array" ref="O356">_xlfn.IFS(A356=2012,1,A356=2016,1,A356=2020,1,A356=2014,0,A356=2018,0)</f>
        <v>1</v>
      </c>
    </row>
    <row r="357" spans="1:15" x14ac:dyDescent="0.2">
      <c r="A357">
        <v>2016</v>
      </c>
      <c r="B357" t="s">
        <v>2474</v>
      </c>
      <c r="C357" t="s">
        <v>536</v>
      </c>
      <c r="D357">
        <v>1</v>
      </c>
      <c r="E357">
        <v>4907</v>
      </c>
      <c r="F357">
        <v>387</v>
      </c>
      <c r="G357">
        <v>0</v>
      </c>
      <c r="H357">
        <v>0</v>
      </c>
      <c r="I357">
        <v>9789</v>
      </c>
      <c r="J357">
        <v>0.50127694350801921</v>
      </c>
      <c r="K357">
        <v>3.9534171008274596E-2</v>
      </c>
      <c r="L357">
        <v>8.1622229032587645E-2</v>
      </c>
      <c r="M357">
        <v>0</v>
      </c>
      <c r="N357">
        <f t="shared" si="5"/>
        <v>1</v>
      </c>
      <c r="O357" cm="1">
        <f t="array" ref="O357">_xlfn.IFS(A357=2012,1,A357=2016,1,A357=2020,1,A357=2014,0,A357=2018,0)</f>
        <v>1</v>
      </c>
    </row>
    <row r="358" spans="1:15" x14ac:dyDescent="0.2">
      <c r="A358">
        <v>2016</v>
      </c>
      <c r="B358" t="s">
        <v>2547</v>
      </c>
      <c r="C358" t="s">
        <v>1977</v>
      </c>
      <c r="D358">
        <v>0</v>
      </c>
      <c r="E358">
        <v>5427</v>
      </c>
      <c r="F358">
        <v>0</v>
      </c>
      <c r="G358">
        <v>0</v>
      </c>
      <c r="H358">
        <v>1</v>
      </c>
      <c r="I358">
        <v>11656</v>
      </c>
      <c r="J358">
        <v>0.46559711736444748</v>
      </c>
      <c r="K358">
        <v>0</v>
      </c>
      <c r="L358">
        <v>6.8805765271104991E-2</v>
      </c>
      <c r="M358">
        <v>0</v>
      </c>
      <c r="N358">
        <f t="shared" si="5"/>
        <v>0</v>
      </c>
      <c r="O358" cm="1">
        <f t="array" ref="O358">_xlfn.IFS(A358=2012,1,A358=2016,1,A358=2020,1,A358=2014,0,A358=2018,0)</f>
        <v>1</v>
      </c>
    </row>
    <row r="359" spans="1:15" x14ac:dyDescent="0.2">
      <c r="A359">
        <v>2016</v>
      </c>
      <c r="B359" t="s">
        <v>2547</v>
      </c>
      <c r="C359" t="s">
        <v>1814</v>
      </c>
      <c r="D359">
        <v>1</v>
      </c>
      <c r="E359">
        <v>5713</v>
      </c>
      <c r="F359">
        <v>516</v>
      </c>
      <c r="G359">
        <v>0</v>
      </c>
      <c r="H359">
        <v>0</v>
      </c>
      <c r="I359">
        <v>11656</v>
      </c>
      <c r="J359">
        <v>0.49013383665065202</v>
      </c>
      <c r="K359">
        <v>4.4269045984900481E-2</v>
      </c>
      <c r="L359">
        <v>6.8805765271104991E-2</v>
      </c>
      <c r="M359">
        <v>0</v>
      </c>
      <c r="N359">
        <f t="shared" si="5"/>
        <v>1</v>
      </c>
      <c r="O359" cm="1">
        <f t="array" ref="O359">_xlfn.IFS(A359=2012,1,A359=2016,1,A359=2020,1,A359=2014,0,A359=2018,0)</f>
        <v>1</v>
      </c>
    </row>
    <row r="360" spans="1:15" x14ac:dyDescent="0.2">
      <c r="A360">
        <v>2016</v>
      </c>
      <c r="B360" t="s">
        <v>2548</v>
      </c>
      <c r="C360" t="s">
        <v>1978</v>
      </c>
      <c r="D360">
        <v>0</v>
      </c>
      <c r="E360">
        <v>4136</v>
      </c>
      <c r="F360">
        <v>0</v>
      </c>
      <c r="G360">
        <v>0</v>
      </c>
      <c r="H360">
        <v>1</v>
      </c>
      <c r="I360">
        <v>11683</v>
      </c>
      <c r="J360">
        <v>0.35401865959085849</v>
      </c>
      <c r="K360">
        <v>0</v>
      </c>
      <c r="L360">
        <v>0.29196268081828297</v>
      </c>
      <c r="M360">
        <v>0</v>
      </c>
      <c r="N360">
        <f t="shared" si="5"/>
        <v>0</v>
      </c>
      <c r="O360" cm="1">
        <f t="array" ref="O360">_xlfn.IFS(A360=2012,1,A360=2016,1,A360=2020,1,A360=2014,0,A360=2018,0)</f>
        <v>1</v>
      </c>
    </row>
    <row r="361" spans="1:15" x14ac:dyDescent="0.2">
      <c r="A361">
        <v>2016</v>
      </c>
      <c r="B361" t="s">
        <v>2548</v>
      </c>
      <c r="C361" t="s">
        <v>1567</v>
      </c>
      <c r="D361">
        <v>1</v>
      </c>
      <c r="E361">
        <v>7077</v>
      </c>
      <c r="F361">
        <v>470</v>
      </c>
      <c r="G361">
        <v>1</v>
      </c>
      <c r="H361">
        <v>0</v>
      </c>
      <c r="I361">
        <v>11683</v>
      </c>
      <c r="J361">
        <v>0.60575194727381665</v>
      </c>
      <c r="K361">
        <v>4.022939313532483E-2</v>
      </c>
      <c r="L361">
        <v>0.29196268081828297</v>
      </c>
      <c r="M361">
        <v>0</v>
      </c>
      <c r="N361">
        <f t="shared" si="5"/>
        <v>1</v>
      </c>
      <c r="O361" cm="1">
        <f t="array" ref="O361">_xlfn.IFS(A361=2012,1,A361=2016,1,A361=2020,1,A361=2014,0,A361=2018,0)</f>
        <v>1</v>
      </c>
    </row>
    <row r="362" spans="1:15" x14ac:dyDescent="0.2">
      <c r="A362">
        <v>2016</v>
      </c>
      <c r="B362" t="s">
        <v>2475</v>
      </c>
      <c r="C362" t="s">
        <v>1447</v>
      </c>
      <c r="D362">
        <v>0</v>
      </c>
      <c r="E362">
        <v>5433</v>
      </c>
      <c r="F362">
        <v>0</v>
      </c>
      <c r="G362">
        <v>0</v>
      </c>
      <c r="H362">
        <v>1</v>
      </c>
      <c r="I362">
        <v>12390</v>
      </c>
      <c r="J362">
        <v>0.43849878934624698</v>
      </c>
      <c r="K362">
        <v>0</v>
      </c>
      <c r="L362">
        <v>0.12300242130750605</v>
      </c>
      <c r="M362">
        <v>0</v>
      </c>
      <c r="N362">
        <f t="shared" si="5"/>
        <v>0</v>
      </c>
      <c r="O362" cm="1">
        <f t="array" ref="O362">_xlfn.IFS(A362=2012,1,A362=2016,1,A362=2020,1,A362=2014,0,A362=2018,0)</f>
        <v>1</v>
      </c>
    </row>
    <row r="363" spans="1:15" x14ac:dyDescent="0.2">
      <c r="A363">
        <v>2016</v>
      </c>
      <c r="B363" t="s">
        <v>2475</v>
      </c>
      <c r="C363" t="s">
        <v>1818</v>
      </c>
      <c r="D363">
        <v>1</v>
      </c>
      <c r="E363">
        <v>6447</v>
      </c>
      <c r="F363">
        <v>510</v>
      </c>
      <c r="G363">
        <v>0</v>
      </c>
      <c r="H363">
        <v>0</v>
      </c>
      <c r="I363">
        <v>12390</v>
      </c>
      <c r="J363">
        <v>0.52033898305084747</v>
      </c>
      <c r="K363">
        <v>4.1162227602905568E-2</v>
      </c>
      <c r="L363">
        <v>0.12300242130750605</v>
      </c>
      <c r="M363">
        <v>0</v>
      </c>
      <c r="N363">
        <f t="shared" si="5"/>
        <v>1</v>
      </c>
      <c r="O363" cm="1">
        <f t="array" ref="O363">_xlfn.IFS(A363=2012,1,A363=2016,1,A363=2020,1,A363=2014,0,A363=2018,0)</f>
        <v>1</v>
      </c>
    </row>
    <row r="364" spans="1:15" x14ac:dyDescent="0.2">
      <c r="A364">
        <v>2016</v>
      </c>
      <c r="B364" t="s">
        <v>2476</v>
      </c>
      <c r="C364" t="s">
        <v>246</v>
      </c>
      <c r="D364">
        <v>1</v>
      </c>
      <c r="E364">
        <v>3717</v>
      </c>
      <c r="F364">
        <v>557</v>
      </c>
      <c r="G364">
        <v>0</v>
      </c>
      <c r="H364">
        <v>1</v>
      </c>
      <c r="I364">
        <v>8335</v>
      </c>
      <c r="J364">
        <v>0.44595080983803237</v>
      </c>
      <c r="K364">
        <v>6.6826634673065391E-2</v>
      </c>
      <c r="L364">
        <v>2.5554889022195548E-2</v>
      </c>
      <c r="M364">
        <v>1</v>
      </c>
      <c r="N364">
        <f t="shared" si="5"/>
        <v>1</v>
      </c>
      <c r="O364" cm="1">
        <f t="array" ref="O364">_xlfn.IFS(A364=2012,1,A364=2016,1,A364=2020,1,A364=2014,0,A364=2018,0)</f>
        <v>1</v>
      </c>
    </row>
    <row r="365" spans="1:15" x14ac:dyDescent="0.2">
      <c r="A365">
        <v>2016</v>
      </c>
      <c r="B365" t="s">
        <v>2476</v>
      </c>
      <c r="C365" t="s">
        <v>1980</v>
      </c>
      <c r="D365">
        <v>0</v>
      </c>
      <c r="E365">
        <v>4061</v>
      </c>
      <c r="F365">
        <v>0</v>
      </c>
      <c r="G365">
        <v>0</v>
      </c>
      <c r="H365">
        <v>0</v>
      </c>
      <c r="I365">
        <v>8335</v>
      </c>
      <c r="J365">
        <v>0.4872225554889022</v>
      </c>
      <c r="K365">
        <v>0</v>
      </c>
      <c r="L365">
        <v>2.5554889022195548E-2</v>
      </c>
      <c r="M365">
        <v>1</v>
      </c>
      <c r="N365">
        <f t="shared" si="5"/>
        <v>0</v>
      </c>
      <c r="O365" cm="1">
        <f t="array" ref="O365">_xlfn.IFS(A365=2012,1,A365=2016,1,A365=2020,1,A365=2014,0,A365=2018,0)</f>
        <v>1</v>
      </c>
    </row>
    <row r="366" spans="1:15" x14ac:dyDescent="0.2">
      <c r="A366">
        <v>2016</v>
      </c>
      <c r="B366" t="s">
        <v>2477</v>
      </c>
      <c r="C366" t="s">
        <v>107</v>
      </c>
      <c r="D366">
        <v>0</v>
      </c>
      <c r="E366">
        <v>4179</v>
      </c>
      <c r="F366">
        <v>346</v>
      </c>
      <c r="G366">
        <v>0</v>
      </c>
      <c r="H366">
        <v>1</v>
      </c>
      <c r="I366">
        <v>11064</v>
      </c>
      <c r="J366">
        <v>0.37771149674620391</v>
      </c>
      <c r="K366">
        <v>3.1272595806218363E-2</v>
      </c>
      <c r="L366">
        <v>0.18203181489515541</v>
      </c>
      <c r="M366">
        <v>0</v>
      </c>
      <c r="N366">
        <f t="shared" si="5"/>
        <v>1</v>
      </c>
      <c r="O366" cm="1">
        <f t="array" ref="O366">_xlfn.IFS(A366=2012,1,A366=2016,1,A366=2020,1,A366=2014,0,A366=2018,0)</f>
        <v>1</v>
      </c>
    </row>
    <row r="367" spans="1:15" x14ac:dyDescent="0.2">
      <c r="A367">
        <v>2016</v>
      </c>
      <c r="B367" t="s">
        <v>2477</v>
      </c>
      <c r="C367" t="s">
        <v>1981</v>
      </c>
      <c r="D367">
        <v>1</v>
      </c>
      <c r="E367">
        <v>5907</v>
      </c>
      <c r="F367">
        <v>632</v>
      </c>
      <c r="G367">
        <v>0</v>
      </c>
      <c r="H367">
        <v>0</v>
      </c>
      <c r="I367">
        <v>11064</v>
      </c>
      <c r="J367">
        <v>0.53389370932754876</v>
      </c>
      <c r="K367">
        <v>5.7122198120028923E-2</v>
      </c>
      <c r="L367">
        <v>0.18203181489515541</v>
      </c>
      <c r="M367">
        <v>0</v>
      </c>
      <c r="N367">
        <f t="shared" si="5"/>
        <v>1</v>
      </c>
      <c r="O367" cm="1">
        <f t="array" ref="O367">_xlfn.IFS(A367=2012,1,A367=2016,1,A367=2020,1,A367=2014,0,A367=2018,0)</f>
        <v>1</v>
      </c>
    </row>
    <row r="368" spans="1:15" x14ac:dyDescent="0.2">
      <c r="A368">
        <v>2016</v>
      </c>
      <c r="B368" t="s">
        <v>2480</v>
      </c>
      <c r="C368" t="s">
        <v>1242</v>
      </c>
      <c r="D368">
        <v>1</v>
      </c>
      <c r="E368">
        <v>3957</v>
      </c>
      <c r="F368">
        <v>336</v>
      </c>
      <c r="G368">
        <v>1</v>
      </c>
      <c r="H368">
        <v>1</v>
      </c>
      <c r="I368">
        <v>8265</v>
      </c>
      <c r="J368">
        <v>0.47876588021778582</v>
      </c>
      <c r="K368">
        <v>4.0653357531760435E-2</v>
      </c>
      <c r="L368">
        <v>3.8838475499092528E-2</v>
      </c>
      <c r="M368">
        <v>1</v>
      </c>
      <c r="N368">
        <f t="shared" si="5"/>
        <v>1</v>
      </c>
      <c r="O368" cm="1">
        <f t="array" ref="O368">_xlfn.IFS(A368=2012,1,A368=2016,1,A368=2020,1,A368=2014,0,A368=2018,0)</f>
        <v>1</v>
      </c>
    </row>
    <row r="369" spans="1:15" x14ac:dyDescent="0.2">
      <c r="A369">
        <v>2016</v>
      </c>
      <c r="B369" t="s">
        <v>2480</v>
      </c>
      <c r="C369" t="s">
        <v>1984</v>
      </c>
      <c r="D369">
        <v>0</v>
      </c>
      <c r="E369">
        <v>3605</v>
      </c>
      <c r="F369">
        <v>367</v>
      </c>
      <c r="G369">
        <v>0</v>
      </c>
      <c r="H369">
        <v>0</v>
      </c>
      <c r="I369">
        <v>8265</v>
      </c>
      <c r="J369">
        <v>0.43617664851784632</v>
      </c>
      <c r="K369">
        <v>4.440411373260738E-2</v>
      </c>
      <c r="L369">
        <v>3.8838475499092528E-2</v>
      </c>
      <c r="M369">
        <v>1</v>
      </c>
      <c r="N369">
        <f t="shared" si="5"/>
        <v>1</v>
      </c>
      <c r="O369" cm="1">
        <f t="array" ref="O369">_xlfn.IFS(A369=2012,1,A369=2016,1,A369=2020,1,A369=2014,0,A369=2018,0)</f>
        <v>1</v>
      </c>
    </row>
    <row r="370" spans="1:15" x14ac:dyDescent="0.2">
      <c r="A370">
        <v>2016</v>
      </c>
      <c r="B370" t="s">
        <v>2577</v>
      </c>
      <c r="C370" t="s">
        <v>1985</v>
      </c>
      <c r="D370">
        <v>0</v>
      </c>
      <c r="E370">
        <v>3365</v>
      </c>
      <c r="F370">
        <v>0</v>
      </c>
      <c r="G370">
        <v>0</v>
      </c>
      <c r="H370">
        <v>1</v>
      </c>
      <c r="I370">
        <v>7695</v>
      </c>
      <c r="J370">
        <v>0.43729694606887587</v>
      </c>
      <c r="K370">
        <v>0</v>
      </c>
      <c r="L370">
        <v>0.12540610786224821</v>
      </c>
      <c r="M370">
        <v>0</v>
      </c>
      <c r="N370">
        <f t="shared" si="5"/>
        <v>0</v>
      </c>
      <c r="O370" cm="1">
        <f t="array" ref="O370">_xlfn.IFS(A370=2012,1,A370=2016,1,A370=2020,1,A370=2014,0,A370=2018,0)</f>
        <v>1</v>
      </c>
    </row>
    <row r="371" spans="1:15" x14ac:dyDescent="0.2">
      <c r="A371">
        <v>2016</v>
      </c>
      <c r="B371" t="s">
        <v>2577</v>
      </c>
      <c r="C371" t="s">
        <v>1986</v>
      </c>
      <c r="D371">
        <v>1</v>
      </c>
      <c r="E371">
        <v>3819</v>
      </c>
      <c r="F371">
        <v>511</v>
      </c>
      <c r="G371">
        <v>0</v>
      </c>
      <c r="H371">
        <v>0</v>
      </c>
      <c r="I371">
        <v>7695</v>
      </c>
      <c r="J371">
        <v>0.49629629629629629</v>
      </c>
      <c r="K371">
        <v>6.6406757634827812E-2</v>
      </c>
      <c r="L371">
        <v>0.12540610786224821</v>
      </c>
      <c r="M371">
        <v>0</v>
      </c>
      <c r="N371">
        <f t="shared" si="5"/>
        <v>1</v>
      </c>
      <c r="O371" cm="1">
        <f t="array" ref="O371">_xlfn.IFS(A371=2012,1,A371=2016,1,A371=2020,1,A371=2014,0,A371=2018,0)</f>
        <v>1</v>
      </c>
    </row>
    <row r="372" spans="1:15" x14ac:dyDescent="0.2">
      <c r="A372">
        <v>2016</v>
      </c>
      <c r="B372" t="s">
        <v>2482</v>
      </c>
      <c r="C372" t="s">
        <v>1991</v>
      </c>
      <c r="D372">
        <v>0</v>
      </c>
      <c r="E372">
        <v>4858</v>
      </c>
      <c r="F372">
        <v>311</v>
      </c>
      <c r="G372">
        <v>0</v>
      </c>
      <c r="H372">
        <v>1</v>
      </c>
      <c r="I372">
        <v>10951</v>
      </c>
      <c r="J372">
        <v>0.44361245548351746</v>
      </c>
      <c r="K372">
        <v>2.8399232946762852E-2</v>
      </c>
      <c r="L372">
        <v>5.5976623139439408E-2</v>
      </c>
      <c r="M372">
        <v>0</v>
      </c>
      <c r="N372">
        <f t="shared" si="5"/>
        <v>1</v>
      </c>
      <c r="O372" cm="1">
        <f t="array" ref="O372">_xlfn.IFS(A372=2012,1,A372=2016,1,A372=2020,1,A372=2014,0,A372=2018,0)</f>
        <v>1</v>
      </c>
    </row>
    <row r="373" spans="1:15" x14ac:dyDescent="0.2">
      <c r="A373">
        <v>2016</v>
      </c>
      <c r="B373" t="s">
        <v>2482</v>
      </c>
      <c r="C373" t="s">
        <v>1830</v>
      </c>
      <c r="D373">
        <v>1</v>
      </c>
      <c r="E373">
        <v>5438</v>
      </c>
      <c r="F373">
        <v>344</v>
      </c>
      <c r="G373">
        <v>1</v>
      </c>
      <c r="H373">
        <v>0</v>
      </c>
      <c r="I373">
        <v>10951</v>
      </c>
      <c r="J373">
        <v>0.49657565519130675</v>
      </c>
      <c r="K373">
        <v>3.141265637841293E-2</v>
      </c>
      <c r="L373">
        <v>5.5976623139439408E-2</v>
      </c>
      <c r="M373">
        <v>0</v>
      </c>
      <c r="N373">
        <f t="shared" si="5"/>
        <v>1</v>
      </c>
      <c r="O373" cm="1">
        <f t="array" ref="O373">_xlfn.IFS(A373=2012,1,A373=2016,1,A373=2020,1,A373=2014,0,A373=2018,0)</f>
        <v>1</v>
      </c>
    </row>
    <row r="374" spans="1:15" x14ac:dyDescent="0.2">
      <c r="A374">
        <v>2016</v>
      </c>
      <c r="B374" t="s">
        <v>2483</v>
      </c>
      <c r="C374" t="s">
        <v>1992</v>
      </c>
      <c r="D374">
        <v>0</v>
      </c>
      <c r="E374">
        <v>3704</v>
      </c>
      <c r="F374">
        <v>421</v>
      </c>
      <c r="G374">
        <v>0</v>
      </c>
      <c r="H374">
        <v>1</v>
      </c>
      <c r="I374">
        <v>11143</v>
      </c>
      <c r="J374">
        <v>0.33240599479493854</v>
      </c>
      <c r="K374">
        <v>3.7781566902988423E-2</v>
      </c>
      <c r="L374">
        <v>0.25962487660414602</v>
      </c>
      <c r="M374">
        <v>0</v>
      </c>
      <c r="N374">
        <f t="shared" si="5"/>
        <v>1</v>
      </c>
      <c r="O374" cm="1">
        <f t="array" ref="O374">_xlfn.IFS(A374=2012,1,A374=2016,1,A374=2020,1,A374=2014,0,A374=2018,0)</f>
        <v>1</v>
      </c>
    </row>
    <row r="375" spans="1:15" x14ac:dyDescent="0.2">
      <c r="A375">
        <v>2016</v>
      </c>
      <c r="B375" t="s">
        <v>2483</v>
      </c>
      <c r="C375" t="s">
        <v>1596</v>
      </c>
      <c r="D375">
        <v>1</v>
      </c>
      <c r="E375">
        <v>6659</v>
      </c>
      <c r="F375">
        <v>359</v>
      </c>
      <c r="G375">
        <v>1</v>
      </c>
      <c r="H375">
        <v>0</v>
      </c>
      <c r="I375">
        <v>11143</v>
      </c>
      <c r="J375">
        <v>0.59759490262945347</v>
      </c>
      <c r="K375">
        <v>3.2217535672619584E-2</v>
      </c>
      <c r="L375">
        <v>0.25962487660414602</v>
      </c>
      <c r="M375">
        <v>0</v>
      </c>
      <c r="N375">
        <f t="shared" si="5"/>
        <v>1</v>
      </c>
      <c r="O375" cm="1">
        <f t="array" ref="O375">_xlfn.IFS(A375=2012,1,A375=2016,1,A375=2020,1,A375=2014,0,A375=2018,0)</f>
        <v>1</v>
      </c>
    </row>
    <row r="376" spans="1:15" x14ac:dyDescent="0.2">
      <c r="A376">
        <v>2016</v>
      </c>
      <c r="B376" t="s">
        <v>2484</v>
      </c>
      <c r="C376" t="s">
        <v>1993</v>
      </c>
      <c r="D376">
        <v>1</v>
      </c>
      <c r="E376">
        <v>4785</v>
      </c>
      <c r="F376">
        <v>0</v>
      </c>
      <c r="G376">
        <v>0</v>
      </c>
      <c r="H376">
        <v>1</v>
      </c>
      <c r="I376">
        <v>8837</v>
      </c>
      <c r="J376">
        <v>0.54147335068462144</v>
      </c>
      <c r="K376">
        <v>0</v>
      </c>
      <c r="L376">
        <v>8.2946701369242926E-2</v>
      </c>
      <c r="M376">
        <v>0</v>
      </c>
      <c r="N376">
        <f t="shared" si="5"/>
        <v>0</v>
      </c>
      <c r="O376" cm="1">
        <f t="array" ref="O376">_xlfn.IFS(A376=2012,1,A376=2016,1,A376=2020,1,A376=2014,0,A376=2018,0)</f>
        <v>1</v>
      </c>
    </row>
    <row r="377" spans="1:15" x14ac:dyDescent="0.2">
      <c r="A377">
        <v>2016</v>
      </c>
      <c r="B377" t="s">
        <v>2484</v>
      </c>
      <c r="C377" t="s">
        <v>1994</v>
      </c>
      <c r="D377">
        <v>0</v>
      </c>
      <c r="E377">
        <v>3798</v>
      </c>
      <c r="F377">
        <v>254</v>
      </c>
      <c r="G377">
        <v>0</v>
      </c>
      <c r="H377">
        <v>0</v>
      </c>
      <c r="I377">
        <v>8837</v>
      </c>
      <c r="J377">
        <v>0.42978386330202556</v>
      </c>
      <c r="K377">
        <v>2.8742786013352947E-2</v>
      </c>
      <c r="L377">
        <v>8.2946701369242926E-2</v>
      </c>
      <c r="M377">
        <v>0</v>
      </c>
      <c r="N377">
        <f t="shared" si="5"/>
        <v>1</v>
      </c>
      <c r="O377" cm="1">
        <f t="array" ref="O377">_xlfn.IFS(A377=2012,1,A377=2016,1,A377=2020,1,A377=2014,0,A377=2018,0)</f>
        <v>1</v>
      </c>
    </row>
    <row r="378" spans="1:15" x14ac:dyDescent="0.2">
      <c r="A378">
        <v>2016</v>
      </c>
      <c r="B378" t="s">
        <v>2486</v>
      </c>
      <c r="C378" t="s">
        <v>1602</v>
      </c>
      <c r="D378">
        <v>0</v>
      </c>
      <c r="E378">
        <v>4386</v>
      </c>
      <c r="F378">
        <v>443</v>
      </c>
      <c r="G378">
        <v>1</v>
      </c>
      <c r="H378">
        <v>1</v>
      </c>
      <c r="I378">
        <v>11820</v>
      </c>
      <c r="J378">
        <v>0.37106598984771572</v>
      </c>
      <c r="K378">
        <v>3.747884940778342E-2</v>
      </c>
      <c r="L378">
        <v>0.18291032148900177</v>
      </c>
      <c r="M378">
        <v>0</v>
      </c>
      <c r="N378">
        <f t="shared" si="5"/>
        <v>1</v>
      </c>
      <c r="O378" cm="1">
        <f t="array" ref="O378">_xlfn.IFS(A378=2012,1,A378=2016,1,A378=2020,1,A378=2014,0,A378=2018,0)</f>
        <v>1</v>
      </c>
    </row>
    <row r="379" spans="1:15" x14ac:dyDescent="0.2">
      <c r="A379">
        <v>2016</v>
      </c>
      <c r="B379" t="s">
        <v>2486</v>
      </c>
      <c r="C379" t="s">
        <v>1995</v>
      </c>
      <c r="D379">
        <v>1</v>
      </c>
      <c r="E379">
        <v>6659</v>
      </c>
      <c r="F379">
        <v>332</v>
      </c>
      <c r="G379">
        <v>0</v>
      </c>
      <c r="H379">
        <v>0</v>
      </c>
      <c r="I379">
        <v>11820</v>
      </c>
      <c r="J379">
        <v>0.5633671742808799</v>
      </c>
      <c r="K379">
        <v>2.8087986463620981E-2</v>
      </c>
      <c r="L379">
        <v>0.18291032148900177</v>
      </c>
      <c r="M379">
        <v>0</v>
      </c>
      <c r="N379">
        <f t="shared" si="5"/>
        <v>1</v>
      </c>
      <c r="O379" cm="1">
        <f t="array" ref="O379">_xlfn.IFS(A379=2012,1,A379=2016,1,A379=2020,1,A379=2014,0,A379=2018,0)</f>
        <v>1</v>
      </c>
    </row>
    <row r="380" spans="1:15" x14ac:dyDescent="0.2">
      <c r="A380">
        <v>2016</v>
      </c>
      <c r="B380" t="s">
        <v>2487</v>
      </c>
      <c r="C380" t="s">
        <v>1613</v>
      </c>
      <c r="D380">
        <v>1</v>
      </c>
      <c r="E380">
        <v>5005</v>
      </c>
      <c r="F380">
        <v>641</v>
      </c>
      <c r="G380">
        <v>1</v>
      </c>
      <c r="H380">
        <v>1</v>
      </c>
      <c r="I380">
        <v>9820</v>
      </c>
      <c r="J380">
        <v>0.50967413441955189</v>
      </c>
      <c r="K380">
        <v>6.527494908350305E-2</v>
      </c>
      <c r="L380">
        <v>0.14989816700610997</v>
      </c>
      <c r="M380">
        <v>0</v>
      </c>
      <c r="N380">
        <f t="shared" si="5"/>
        <v>1</v>
      </c>
      <c r="O380" cm="1">
        <f t="array" ref="O380">_xlfn.IFS(A380=2012,1,A380=2016,1,A380=2020,1,A380=2014,0,A380=2018,0)</f>
        <v>1</v>
      </c>
    </row>
    <row r="381" spans="1:15" x14ac:dyDescent="0.2">
      <c r="A381">
        <v>2016</v>
      </c>
      <c r="B381" t="s">
        <v>2487</v>
      </c>
      <c r="C381" t="s">
        <v>1997</v>
      </c>
      <c r="D381">
        <v>0</v>
      </c>
      <c r="E381">
        <v>3849</v>
      </c>
      <c r="F381">
        <v>325</v>
      </c>
      <c r="G381">
        <v>0</v>
      </c>
      <c r="H381">
        <v>0</v>
      </c>
      <c r="I381">
        <v>9820</v>
      </c>
      <c r="J381">
        <v>0.39195519348268837</v>
      </c>
      <c r="K381">
        <v>3.3095723014256617E-2</v>
      </c>
      <c r="L381">
        <v>0.14989816700610997</v>
      </c>
      <c r="M381">
        <v>0</v>
      </c>
      <c r="N381">
        <f t="shared" si="5"/>
        <v>1</v>
      </c>
      <c r="O381" cm="1">
        <f t="array" ref="O381">_xlfn.IFS(A381=2012,1,A381=2016,1,A381=2020,1,A381=2014,0,A381=2018,0)</f>
        <v>1</v>
      </c>
    </row>
    <row r="382" spans="1:15" x14ac:dyDescent="0.2">
      <c r="A382">
        <v>2016</v>
      </c>
      <c r="B382" t="s">
        <v>2551</v>
      </c>
      <c r="C382" t="s">
        <v>1998</v>
      </c>
      <c r="D382">
        <v>0</v>
      </c>
      <c r="E382">
        <v>3331</v>
      </c>
      <c r="F382">
        <v>0</v>
      </c>
      <c r="G382">
        <v>0</v>
      </c>
      <c r="H382">
        <v>1</v>
      </c>
      <c r="I382">
        <v>13257</v>
      </c>
      <c r="J382">
        <v>0.25126348344270949</v>
      </c>
      <c r="K382">
        <v>0</v>
      </c>
      <c r="L382">
        <v>0.49747303311458096</v>
      </c>
      <c r="M382">
        <v>0</v>
      </c>
      <c r="N382">
        <f t="shared" ref="N382:N445" si="6">IF(K382&gt;0,1,0)</f>
        <v>0</v>
      </c>
      <c r="O382" cm="1">
        <f t="array" ref="O382">_xlfn.IFS(A382=2012,1,A382=2016,1,A382=2020,1,A382=2014,0,A382=2018,0)</f>
        <v>1</v>
      </c>
    </row>
    <row r="383" spans="1:15" x14ac:dyDescent="0.2">
      <c r="A383">
        <v>2016</v>
      </c>
      <c r="B383" t="s">
        <v>2551</v>
      </c>
      <c r="C383" t="s">
        <v>1616</v>
      </c>
      <c r="D383">
        <v>1</v>
      </c>
      <c r="E383">
        <v>9171</v>
      </c>
      <c r="F383">
        <v>755</v>
      </c>
      <c r="G383">
        <v>1</v>
      </c>
      <c r="H383">
        <v>0</v>
      </c>
      <c r="I383">
        <v>13257</v>
      </c>
      <c r="J383">
        <v>0.69178547182620498</v>
      </c>
      <c r="K383">
        <v>5.6951044731085462E-2</v>
      </c>
      <c r="L383">
        <v>0.49747303311458096</v>
      </c>
      <c r="M383">
        <v>0</v>
      </c>
      <c r="N383">
        <f t="shared" si="6"/>
        <v>1</v>
      </c>
      <c r="O383" cm="1">
        <f t="array" ref="O383">_xlfn.IFS(A383=2012,1,A383=2016,1,A383=2020,1,A383=2014,0,A383=2018,0)</f>
        <v>1</v>
      </c>
    </row>
    <row r="384" spans="1:15" x14ac:dyDescent="0.2">
      <c r="A384">
        <v>2016</v>
      </c>
      <c r="B384" t="s">
        <v>2578</v>
      </c>
      <c r="C384" t="s">
        <v>1999</v>
      </c>
      <c r="D384">
        <v>1</v>
      </c>
      <c r="E384">
        <v>5919</v>
      </c>
      <c r="F384">
        <v>456</v>
      </c>
      <c r="G384">
        <v>0</v>
      </c>
      <c r="H384">
        <v>1</v>
      </c>
      <c r="I384">
        <v>10249</v>
      </c>
      <c r="J384">
        <v>0.57751975802517319</v>
      </c>
      <c r="K384">
        <v>4.4492145575178069E-2</v>
      </c>
      <c r="L384">
        <v>0.24402380720070255</v>
      </c>
      <c r="M384">
        <v>0</v>
      </c>
      <c r="N384">
        <f t="shared" si="6"/>
        <v>1</v>
      </c>
      <c r="O384" cm="1">
        <f t="array" ref="O384">_xlfn.IFS(A384=2012,1,A384=2016,1,A384=2020,1,A384=2014,0,A384=2018,0)</f>
        <v>1</v>
      </c>
    </row>
    <row r="385" spans="1:15" x14ac:dyDescent="0.2">
      <c r="A385">
        <v>2016</v>
      </c>
      <c r="B385" t="s">
        <v>2578</v>
      </c>
      <c r="C385" t="s">
        <v>2000</v>
      </c>
      <c r="D385">
        <v>0</v>
      </c>
      <c r="E385">
        <v>3874</v>
      </c>
      <c r="F385">
        <v>0</v>
      </c>
      <c r="G385">
        <v>0</v>
      </c>
      <c r="H385">
        <v>0</v>
      </c>
      <c r="I385">
        <v>10249</v>
      </c>
      <c r="J385">
        <v>0.37798809639964875</v>
      </c>
      <c r="K385">
        <v>0</v>
      </c>
      <c r="L385">
        <v>0.24402380720070255</v>
      </c>
      <c r="M385">
        <v>0</v>
      </c>
      <c r="N385">
        <f t="shared" si="6"/>
        <v>0</v>
      </c>
      <c r="O385" cm="1">
        <f t="array" ref="O385">_xlfn.IFS(A385=2012,1,A385=2016,1,A385=2020,1,A385=2014,0,A385=2018,0)</f>
        <v>1</v>
      </c>
    </row>
    <row r="386" spans="1:15" x14ac:dyDescent="0.2">
      <c r="A386">
        <v>2016</v>
      </c>
      <c r="B386" t="s">
        <v>2579</v>
      </c>
      <c r="C386" t="s">
        <v>2001</v>
      </c>
      <c r="D386">
        <v>0</v>
      </c>
      <c r="E386">
        <v>4860</v>
      </c>
      <c r="F386">
        <v>0</v>
      </c>
      <c r="G386">
        <v>0</v>
      </c>
      <c r="H386">
        <v>1</v>
      </c>
      <c r="I386">
        <v>11911</v>
      </c>
      <c r="J386">
        <v>0.40802619427420034</v>
      </c>
      <c r="K386">
        <v>0</v>
      </c>
      <c r="L386">
        <v>0.18394761145159927</v>
      </c>
      <c r="M386">
        <v>0</v>
      </c>
      <c r="N386">
        <f t="shared" si="6"/>
        <v>0</v>
      </c>
      <c r="O386" cm="1">
        <f t="array" ref="O386">_xlfn.IFS(A386=2012,1,A386=2016,1,A386=2020,1,A386=2014,0,A386=2018,0)</f>
        <v>1</v>
      </c>
    </row>
    <row r="387" spans="1:15" x14ac:dyDescent="0.2">
      <c r="A387">
        <v>2016</v>
      </c>
      <c r="B387" t="s">
        <v>2579</v>
      </c>
      <c r="C387" t="s">
        <v>2002</v>
      </c>
      <c r="D387">
        <v>1</v>
      </c>
      <c r="E387">
        <v>6643</v>
      </c>
      <c r="F387">
        <v>408</v>
      </c>
      <c r="G387">
        <v>0</v>
      </c>
      <c r="H387">
        <v>0</v>
      </c>
      <c r="I387">
        <v>11911</v>
      </c>
      <c r="J387">
        <v>0.55771975484845937</v>
      </c>
      <c r="K387">
        <v>3.4254050877340271E-2</v>
      </c>
      <c r="L387">
        <v>0.18394761145159927</v>
      </c>
      <c r="M387">
        <v>0</v>
      </c>
      <c r="N387">
        <f t="shared" si="6"/>
        <v>1</v>
      </c>
      <c r="O387" cm="1">
        <f t="array" ref="O387">_xlfn.IFS(A387=2012,1,A387=2016,1,A387=2020,1,A387=2014,0,A387=2018,0)</f>
        <v>1</v>
      </c>
    </row>
    <row r="388" spans="1:15" x14ac:dyDescent="0.2">
      <c r="A388">
        <v>2016</v>
      </c>
      <c r="B388" t="s">
        <v>2489</v>
      </c>
      <c r="C388" t="s">
        <v>1628</v>
      </c>
      <c r="D388">
        <v>1</v>
      </c>
      <c r="E388">
        <v>4565</v>
      </c>
      <c r="F388">
        <v>441</v>
      </c>
      <c r="G388">
        <v>1</v>
      </c>
      <c r="H388">
        <v>1</v>
      </c>
      <c r="I388">
        <v>10001</v>
      </c>
      <c r="J388">
        <v>0.45645435456454353</v>
      </c>
      <c r="K388">
        <v>4.4095590440955908E-2</v>
      </c>
      <c r="L388">
        <v>1.0998900109988607E-3</v>
      </c>
      <c r="M388">
        <v>1</v>
      </c>
      <c r="N388">
        <f t="shared" si="6"/>
        <v>1</v>
      </c>
      <c r="O388" cm="1">
        <f t="array" ref="O388">_xlfn.IFS(A388=2012,1,A388=2016,1,A388=2020,1,A388=2014,0,A388=2018,0)</f>
        <v>1</v>
      </c>
    </row>
    <row r="389" spans="1:15" x14ac:dyDescent="0.2">
      <c r="A389">
        <v>2016</v>
      </c>
      <c r="B389" t="s">
        <v>2489</v>
      </c>
      <c r="C389" t="s">
        <v>2005</v>
      </c>
      <c r="D389">
        <v>0</v>
      </c>
      <c r="E389">
        <v>4653</v>
      </c>
      <c r="F389">
        <v>342</v>
      </c>
      <c r="G389">
        <v>0</v>
      </c>
      <c r="H389">
        <v>0</v>
      </c>
      <c r="I389">
        <v>10001</v>
      </c>
      <c r="J389">
        <v>0.46525347465253475</v>
      </c>
      <c r="K389">
        <v>3.41965803419658E-2</v>
      </c>
      <c r="L389">
        <v>1.0998900109988607E-3</v>
      </c>
      <c r="M389">
        <v>1</v>
      </c>
      <c r="N389">
        <f t="shared" si="6"/>
        <v>1</v>
      </c>
      <c r="O389" cm="1">
        <f t="array" ref="O389">_xlfn.IFS(A389=2012,1,A389=2016,1,A389=2020,1,A389=2014,0,A389=2018,0)</f>
        <v>1</v>
      </c>
    </row>
    <row r="390" spans="1:15" x14ac:dyDescent="0.2">
      <c r="A390">
        <v>2016</v>
      </c>
      <c r="B390" t="s">
        <v>2490</v>
      </c>
      <c r="C390" t="s">
        <v>1630</v>
      </c>
      <c r="D390">
        <v>1</v>
      </c>
      <c r="E390">
        <v>6417</v>
      </c>
      <c r="F390">
        <v>696</v>
      </c>
      <c r="G390">
        <v>1</v>
      </c>
      <c r="H390">
        <v>1</v>
      </c>
      <c r="I390">
        <v>10249</v>
      </c>
      <c r="J390">
        <v>0.62610986437701244</v>
      </c>
      <c r="K390">
        <v>6.790906429895599E-2</v>
      </c>
      <c r="L390">
        <v>0.38803785735193674</v>
      </c>
      <c r="M390">
        <v>0</v>
      </c>
      <c r="N390">
        <f t="shared" si="6"/>
        <v>1</v>
      </c>
      <c r="O390" cm="1">
        <f t="array" ref="O390">_xlfn.IFS(A390=2012,1,A390=2016,1,A390=2020,1,A390=2014,0,A390=2018,0)</f>
        <v>1</v>
      </c>
    </row>
    <row r="391" spans="1:15" x14ac:dyDescent="0.2">
      <c r="A391">
        <v>2016</v>
      </c>
      <c r="B391" t="s">
        <v>2490</v>
      </c>
      <c r="C391" t="s">
        <v>2006</v>
      </c>
      <c r="D391">
        <v>0</v>
      </c>
      <c r="E391">
        <v>3136</v>
      </c>
      <c r="F391">
        <v>0</v>
      </c>
      <c r="G391">
        <v>0</v>
      </c>
      <c r="H391">
        <v>0</v>
      </c>
      <c r="I391">
        <v>10249</v>
      </c>
      <c r="J391">
        <v>0.30598107132403163</v>
      </c>
      <c r="K391">
        <v>0</v>
      </c>
      <c r="L391">
        <v>0.38803785735193674</v>
      </c>
      <c r="M391">
        <v>0</v>
      </c>
      <c r="N391">
        <f t="shared" si="6"/>
        <v>0</v>
      </c>
      <c r="O391" cm="1">
        <f t="array" ref="O391">_xlfn.IFS(A391=2012,1,A391=2016,1,A391=2020,1,A391=2014,0,A391=2018,0)</f>
        <v>1</v>
      </c>
    </row>
    <row r="392" spans="1:15" x14ac:dyDescent="0.2">
      <c r="A392">
        <v>2016</v>
      </c>
      <c r="B392" t="s">
        <v>2556</v>
      </c>
      <c r="C392" t="s">
        <v>1634</v>
      </c>
      <c r="D392">
        <v>1</v>
      </c>
      <c r="E392">
        <v>5637</v>
      </c>
      <c r="F392">
        <v>0</v>
      </c>
      <c r="G392">
        <v>0</v>
      </c>
      <c r="H392">
        <v>1</v>
      </c>
      <c r="I392">
        <v>11189</v>
      </c>
      <c r="J392">
        <v>0.50379837340244882</v>
      </c>
      <c r="K392">
        <v>0</v>
      </c>
      <c r="L392">
        <v>7.5967468048976361E-3</v>
      </c>
      <c r="M392">
        <v>1</v>
      </c>
      <c r="N392">
        <f t="shared" si="6"/>
        <v>0</v>
      </c>
      <c r="O392" cm="1">
        <f t="array" ref="O392">_xlfn.IFS(A392=2012,1,A392=2016,1,A392=2020,1,A392=2014,0,A392=2018,0)</f>
        <v>1</v>
      </c>
    </row>
    <row r="393" spans="1:15" x14ac:dyDescent="0.2">
      <c r="A393">
        <v>2016</v>
      </c>
      <c r="B393" t="s">
        <v>2556</v>
      </c>
      <c r="C393" t="s">
        <v>2007</v>
      </c>
      <c r="D393">
        <v>0</v>
      </c>
      <c r="E393">
        <v>5340</v>
      </c>
      <c r="F393">
        <v>212</v>
      </c>
      <c r="G393">
        <v>0</v>
      </c>
      <c r="H393">
        <v>0</v>
      </c>
      <c r="I393">
        <v>11189</v>
      </c>
      <c r="J393">
        <v>0.47725444633121816</v>
      </c>
      <c r="K393">
        <v>1.8947180266333005E-2</v>
      </c>
      <c r="L393">
        <v>7.5967468048976361E-3</v>
      </c>
      <c r="M393">
        <v>1</v>
      </c>
      <c r="N393">
        <f t="shared" si="6"/>
        <v>1</v>
      </c>
      <c r="O393" cm="1">
        <f t="array" ref="O393">_xlfn.IFS(A393=2012,1,A393=2016,1,A393=2020,1,A393=2014,0,A393=2018,0)</f>
        <v>1</v>
      </c>
    </row>
    <row r="394" spans="1:15" x14ac:dyDescent="0.2">
      <c r="A394">
        <v>2016</v>
      </c>
      <c r="B394" t="s">
        <v>2492</v>
      </c>
      <c r="C394" t="s">
        <v>1347</v>
      </c>
      <c r="D394">
        <v>1</v>
      </c>
      <c r="E394">
        <v>4341</v>
      </c>
      <c r="F394">
        <v>539</v>
      </c>
      <c r="G394">
        <v>1</v>
      </c>
      <c r="H394">
        <v>1</v>
      </c>
      <c r="I394">
        <v>8553</v>
      </c>
      <c r="J394">
        <v>0.50754121360925986</v>
      </c>
      <c r="K394">
        <v>6.3018823804513041E-2</v>
      </c>
      <c r="L394">
        <v>0.1411200748275459</v>
      </c>
      <c r="M394">
        <v>0</v>
      </c>
      <c r="N394">
        <f t="shared" si="6"/>
        <v>1</v>
      </c>
      <c r="O394" cm="1">
        <f t="array" ref="O394">_xlfn.IFS(A394=2012,1,A394=2016,1,A394=2020,1,A394=2014,0,A394=2018,0)</f>
        <v>1</v>
      </c>
    </row>
    <row r="395" spans="1:15" x14ac:dyDescent="0.2">
      <c r="A395">
        <v>2016</v>
      </c>
      <c r="B395" t="s">
        <v>2492</v>
      </c>
      <c r="C395" t="s">
        <v>2008</v>
      </c>
      <c r="D395">
        <v>0</v>
      </c>
      <c r="E395">
        <v>3430</v>
      </c>
      <c r="F395">
        <v>243</v>
      </c>
      <c r="G395">
        <v>0</v>
      </c>
      <c r="H395">
        <v>0</v>
      </c>
      <c r="I395">
        <v>8553</v>
      </c>
      <c r="J395">
        <v>0.40102887875599202</v>
      </c>
      <c r="K395">
        <v>2.8411083830235006E-2</v>
      </c>
      <c r="L395">
        <v>0.1411200748275459</v>
      </c>
      <c r="M395">
        <v>0</v>
      </c>
      <c r="N395">
        <f t="shared" si="6"/>
        <v>1</v>
      </c>
      <c r="O395" cm="1">
        <f t="array" ref="O395">_xlfn.IFS(A395=2012,1,A395=2016,1,A395=2020,1,A395=2014,0,A395=2018,0)</f>
        <v>1</v>
      </c>
    </row>
    <row r="396" spans="1:15" x14ac:dyDescent="0.2">
      <c r="A396">
        <v>2016</v>
      </c>
      <c r="B396" t="s">
        <v>2493</v>
      </c>
      <c r="C396" t="s">
        <v>497</v>
      </c>
      <c r="D396">
        <v>0</v>
      </c>
      <c r="E396">
        <v>4568</v>
      </c>
      <c r="F396">
        <v>576</v>
      </c>
      <c r="G396">
        <v>1</v>
      </c>
      <c r="H396">
        <v>1</v>
      </c>
      <c r="I396">
        <v>12040</v>
      </c>
      <c r="J396">
        <v>0.37940199335548175</v>
      </c>
      <c r="K396">
        <v>4.7840531561461792E-2</v>
      </c>
      <c r="L396">
        <v>0.14551495016611299</v>
      </c>
      <c r="M396">
        <v>0</v>
      </c>
      <c r="N396">
        <f t="shared" si="6"/>
        <v>1</v>
      </c>
      <c r="O396" cm="1">
        <f t="array" ref="O396">_xlfn.IFS(A396=2012,1,A396=2016,1,A396=2020,1,A396=2014,0,A396=2018,0)</f>
        <v>1</v>
      </c>
    </row>
    <row r="397" spans="1:15" x14ac:dyDescent="0.2">
      <c r="A397">
        <v>2016</v>
      </c>
      <c r="B397" t="s">
        <v>2493</v>
      </c>
      <c r="C397" t="s">
        <v>2009</v>
      </c>
      <c r="D397">
        <v>1</v>
      </c>
      <c r="E397">
        <v>6491</v>
      </c>
      <c r="F397">
        <v>405</v>
      </c>
      <c r="G397">
        <v>0</v>
      </c>
      <c r="H397">
        <v>0</v>
      </c>
      <c r="I397">
        <v>12040</v>
      </c>
      <c r="J397">
        <v>0.53911960132890369</v>
      </c>
      <c r="K397">
        <v>3.3637873754152822E-2</v>
      </c>
      <c r="L397">
        <v>0.14551495016611299</v>
      </c>
      <c r="M397">
        <v>0</v>
      </c>
      <c r="N397">
        <f t="shared" si="6"/>
        <v>1</v>
      </c>
      <c r="O397" cm="1">
        <f t="array" ref="O397">_xlfn.IFS(A397=2012,1,A397=2016,1,A397=2020,1,A397=2014,0,A397=2018,0)</f>
        <v>1</v>
      </c>
    </row>
    <row r="398" spans="1:15" x14ac:dyDescent="0.2">
      <c r="A398">
        <v>2016</v>
      </c>
      <c r="B398" t="s">
        <v>2580</v>
      </c>
      <c r="C398" t="s">
        <v>2010</v>
      </c>
      <c r="D398">
        <v>0</v>
      </c>
      <c r="E398">
        <v>4918</v>
      </c>
      <c r="F398">
        <v>405</v>
      </c>
      <c r="G398">
        <v>0</v>
      </c>
      <c r="H398">
        <v>1</v>
      </c>
      <c r="I398">
        <v>12508</v>
      </c>
      <c r="J398">
        <v>0.39318835944995201</v>
      </c>
      <c r="K398">
        <v>3.2379277262551964E-2</v>
      </c>
      <c r="L398">
        <v>0.14886472657499195</v>
      </c>
      <c r="M398">
        <v>0</v>
      </c>
      <c r="N398">
        <f t="shared" si="6"/>
        <v>1</v>
      </c>
      <c r="O398" cm="1">
        <f t="array" ref="O398">_xlfn.IFS(A398=2012,1,A398=2016,1,A398=2020,1,A398=2014,0,A398=2018,0)</f>
        <v>1</v>
      </c>
    </row>
    <row r="399" spans="1:15" x14ac:dyDescent="0.2">
      <c r="A399">
        <v>2016</v>
      </c>
      <c r="B399" t="s">
        <v>2580</v>
      </c>
      <c r="C399" t="s">
        <v>1639</v>
      </c>
      <c r="D399">
        <v>1</v>
      </c>
      <c r="E399">
        <v>6871</v>
      </c>
      <c r="F399">
        <v>314</v>
      </c>
      <c r="G399">
        <v>1</v>
      </c>
      <c r="H399">
        <v>0</v>
      </c>
      <c r="I399">
        <v>12508</v>
      </c>
      <c r="J399">
        <v>0.5493284298049248</v>
      </c>
      <c r="K399">
        <v>2.5103933482571155E-2</v>
      </c>
      <c r="L399">
        <v>0.14886472657499195</v>
      </c>
      <c r="M399">
        <v>0</v>
      </c>
      <c r="N399">
        <f t="shared" si="6"/>
        <v>1</v>
      </c>
      <c r="O399" cm="1">
        <f t="array" ref="O399">_xlfn.IFS(A399=2012,1,A399=2016,1,A399=2020,1,A399=2014,0,A399=2018,0)</f>
        <v>1</v>
      </c>
    </row>
    <row r="400" spans="1:15" x14ac:dyDescent="0.2">
      <c r="A400">
        <v>2016</v>
      </c>
      <c r="B400" t="s">
        <v>2494</v>
      </c>
      <c r="C400" t="s">
        <v>1853</v>
      </c>
      <c r="D400">
        <v>1</v>
      </c>
      <c r="E400">
        <v>4830</v>
      </c>
      <c r="F400">
        <v>490</v>
      </c>
      <c r="G400">
        <v>1</v>
      </c>
      <c r="H400">
        <v>1</v>
      </c>
      <c r="I400">
        <v>8155</v>
      </c>
      <c r="J400">
        <v>0.59227467811158796</v>
      </c>
      <c r="K400">
        <v>6.0085836909871244E-2</v>
      </c>
      <c r="L400">
        <v>0.30472103004291845</v>
      </c>
      <c r="M400">
        <v>0</v>
      </c>
      <c r="N400">
        <f t="shared" si="6"/>
        <v>1</v>
      </c>
      <c r="O400" cm="1">
        <f t="array" ref="O400">_xlfn.IFS(A400=2012,1,A400=2016,1,A400=2020,1,A400=2014,0,A400=2018,0)</f>
        <v>1</v>
      </c>
    </row>
    <row r="401" spans="1:15" x14ac:dyDescent="0.2">
      <c r="A401">
        <v>2016</v>
      </c>
      <c r="B401" t="s">
        <v>2494</v>
      </c>
      <c r="C401" t="s">
        <v>2012</v>
      </c>
      <c r="D401">
        <v>0</v>
      </c>
      <c r="E401">
        <v>2683</v>
      </c>
      <c r="F401">
        <v>152</v>
      </c>
      <c r="G401">
        <v>0</v>
      </c>
      <c r="H401">
        <v>0</v>
      </c>
      <c r="I401">
        <v>8155</v>
      </c>
      <c r="J401">
        <v>0.32900061312078477</v>
      </c>
      <c r="K401">
        <v>1.8638871857755979E-2</v>
      </c>
      <c r="L401">
        <v>0.30472103004291845</v>
      </c>
      <c r="M401">
        <v>0</v>
      </c>
      <c r="N401">
        <f t="shared" si="6"/>
        <v>1</v>
      </c>
      <c r="O401" cm="1">
        <f t="array" ref="O401">_xlfn.IFS(A401=2012,1,A401=2016,1,A401=2020,1,A401=2014,0,A401=2018,0)</f>
        <v>1</v>
      </c>
    </row>
    <row r="402" spans="1:15" x14ac:dyDescent="0.2">
      <c r="A402">
        <v>2016</v>
      </c>
      <c r="B402" t="s">
        <v>2495</v>
      </c>
      <c r="C402" t="s">
        <v>1644</v>
      </c>
      <c r="D402">
        <v>1</v>
      </c>
      <c r="E402">
        <v>3265</v>
      </c>
      <c r="F402">
        <v>249</v>
      </c>
      <c r="G402">
        <v>1</v>
      </c>
      <c r="H402">
        <v>1</v>
      </c>
      <c r="I402">
        <v>5633</v>
      </c>
      <c r="J402">
        <v>0.57962009586366059</v>
      </c>
      <c r="K402">
        <v>4.4203799041363394E-2</v>
      </c>
      <c r="L402">
        <v>0.24764778981004798</v>
      </c>
      <c r="M402">
        <v>0</v>
      </c>
      <c r="N402">
        <f t="shared" si="6"/>
        <v>1</v>
      </c>
      <c r="O402" cm="1">
        <f t="array" ref="O402">_xlfn.IFS(A402=2012,1,A402=2016,1,A402=2020,1,A402=2014,0,A402=2018,0)</f>
        <v>1</v>
      </c>
    </row>
    <row r="403" spans="1:15" x14ac:dyDescent="0.2">
      <c r="A403">
        <v>2016</v>
      </c>
      <c r="B403" t="s">
        <v>2495</v>
      </c>
      <c r="C403" t="s">
        <v>2014</v>
      </c>
      <c r="D403">
        <v>0</v>
      </c>
      <c r="E403">
        <v>1817</v>
      </c>
      <c r="F403">
        <v>302</v>
      </c>
      <c r="G403">
        <v>0</v>
      </c>
      <c r="H403">
        <v>0</v>
      </c>
      <c r="I403">
        <v>5633</v>
      </c>
      <c r="J403">
        <v>0.32256346529380436</v>
      </c>
      <c r="K403">
        <v>5.3612639801171667E-2</v>
      </c>
      <c r="L403">
        <v>0.24764778981004798</v>
      </c>
      <c r="M403">
        <v>0</v>
      </c>
      <c r="N403">
        <f t="shared" si="6"/>
        <v>1</v>
      </c>
      <c r="O403" cm="1">
        <f t="array" ref="O403">_xlfn.IFS(A403=2012,1,A403=2016,1,A403=2020,1,A403=2014,0,A403=2018,0)</f>
        <v>1</v>
      </c>
    </row>
    <row r="404" spans="1:15" x14ac:dyDescent="0.2">
      <c r="A404">
        <v>2016</v>
      </c>
      <c r="B404" t="s">
        <v>2498</v>
      </c>
      <c r="C404" t="s">
        <v>1654</v>
      </c>
      <c r="D404">
        <v>1</v>
      </c>
      <c r="E404">
        <v>5273</v>
      </c>
      <c r="F404">
        <v>525</v>
      </c>
      <c r="G404">
        <v>1</v>
      </c>
      <c r="H404">
        <v>1</v>
      </c>
      <c r="I404">
        <v>8187</v>
      </c>
      <c r="J404">
        <v>0.64406986686209844</v>
      </c>
      <c r="K404">
        <v>6.4126053499450344E-2</v>
      </c>
      <c r="L404">
        <v>0.41639184072309754</v>
      </c>
      <c r="M404">
        <v>0</v>
      </c>
      <c r="N404">
        <f t="shared" si="6"/>
        <v>1</v>
      </c>
      <c r="O404" cm="1">
        <f t="array" ref="O404">_xlfn.IFS(A404=2012,1,A404=2016,1,A404=2020,1,A404=2014,0,A404=2018,0)</f>
        <v>1</v>
      </c>
    </row>
    <row r="405" spans="1:15" x14ac:dyDescent="0.2">
      <c r="A405">
        <v>2016</v>
      </c>
      <c r="B405" t="s">
        <v>2498</v>
      </c>
      <c r="C405" t="s">
        <v>2017</v>
      </c>
      <c r="D405">
        <v>0</v>
      </c>
      <c r="E405">
        <v>2389</v>
      </c>
      <c r="F405">
        <v>0</v>
      </c>
      <c r="G405">
        <v>0</v>
      </c>
      <c r="H405">
        <v>0</v>
      </c>
      <c r="I405">
        <v>8187</v>
      </c>
      <c r="J405">
        <v>0.29180407963845123</v>
      </c>
      <c r="K405">
        <v>0</v>
      </c>
      <c r="L405">
        <v>0.41639184072309754</v>
      </c>
      <c r="M405">
        <v>0</v>
      </c>
      <c r="N405">
        <f t="shared" si="6"/>
        <v>0</v>
      </c>
      <c r="O405" cm="1">
        <f t="array" ref="O405">_xlfn.IFS(A405=2012,1,A405=2016,1,A405=2020,1,A405=2014,0,A405=2018,0)</f>
        <v>1</v>
      </c>
    </row>
    <row r="406" spans="1:15" x14ac:dyDescent="0.2">
      <c r="A406">
        <v>2016</v>
      </c>
      <c r="B406" t="s">
        <v>2558</v>
      </c>
      <c r="C406" t="s">
        <v>2018</v>
      </c>
      <c r="D406">
        <v>1</v>
      </c>
      <c r="E406">
        <v>4496</v>
      </c>
      <c r="F406">
        <v>203</v>
      </c>
      <c r="G406">
        <v>0</v>
      </c>
      <c r="H406">
        <v>1</v>
      </c>
      <c r="I406">
        <v>6403</v>
      </c>
      <c r="J406">
        <v>0.70217085741058882</v>
      </c>
      <c r="K406">
        <v>3.1703888802124006E-2</v>
      </c>
      <c r="L406">
        <v>0.46774949242542568</v>
      </c>
      <c r="M406">
        <v>0</v>
      </c>
      <c r="N406">
        <f t="shared" si="6"/>
        <v>1</v>
      </c>
      <c r="O406" cm="1">
        <f t="array" ref="O406">_xlfn.IFS(A406=2012,1,A406=2016,1,A406=2020,1,A406=2014,0,A406=2018,0)</f>
        <v>1</v>
      </c>
    </row>
    <row r="407" spans="1:15" x14ac:dyDescent="0.2">
      <c r="A407">
        <v>2016</v>
      </c>
      <c r="B407" t="s">
        <v>2558</v>
      </c>
      <c r="C407" t="s">
        <v>2019</v>
      </c>
      <c r="D407">
        <v>0</v>
      </c>
      <c r="E407">
        <v>1704</v>
      </c>
      <c r="F407">
        <v>0</v>
      </c>
      <c r="G407">
        <v>0</v>
      </c>
      <c r="H407">
        <v>0</v>
      </c>
      <c r="I407">
        <v>6403</v>
      </c>
      <c r="J407">
        <v>0.26612525378728719</v>
      </c>
      <c r="K407">
        <v>0</v>
      </c>
      <c r="L407">
        <v>0.46774949242542568</v>
      </c>
      <c r="M407">
        <v>0</v>
      </c>
      <c r="N407">
        <f t="shared" si="6"/>
        <v>0</v>
      </c>
      <c r="O407" cm="1">
        <f t="array" ref="O407">_xlfn.IFS(A407=2012,1,A407=2016,1,A407=2020,1,A407=2014,0,A407=2018,0)</f>
        <v>1</v>
      </c>
    </row>
    <row r="408" spans="1:15" x14ac:dyDescent="0.2">
      <c r="A408">
        <v>2016</v>
      </c>
      <c r="B408" t="s">
        <v>2559</v>
      </c>
      <c r="C408" t="s">
        <v>2020</v>
      </c>
      <c r="D408">
        <v>0</v>
      </c>
      <c r="E408">
        <v>4861</v>
      </c>
      <c r="F408">
        <v>316</v>
      </c>
      <c r="G408">
        <v>0</v>
      </c>
      <c r="H408">
        <v>1</v>
      </c>
      <c r="I408">
        <v>11923</v>
      </c>
      <c r="J408">
        <v>0.4076994045122872</v>
      </c>
      <c r="K408">
        <v>2.6503396796108362E-2</v>
      </c>
      <c r="L408">
        <v>0.13159439738320883</v>
      </c>
      <c r="M408">
        <v>0</v>
      </c>
      <c r="N408">
        <f t="shared" si="6"/>
        <v>1</v>
      </c>
      <c r="O408" cm="1">
        <f t="array" ref="O408">_xlfn.IFS(A408=2012,1,A408=2016,1,A408=2020,1,A408=2014,0,A408=2018,0)</f>
        <v>1</v>
      </c>
    </row>
    <row r="409" spans="1:15" x14ac:dyDescent="0.2">
      <c r="A409">
        <v>2016</v>
      </c>
      <c r="B409" t="s">
        <v>2559</v>
      </c>
      <c r="C409" t="s">
        <v>1861</v>
      </c>
      <c r="D409">
        <v>1</v>
      </c>
      <c r="E409">
        <v>6325</v>
      </c>
      <c r="F409">
        <v>421</v>
      </c>
      <c r="G409">
        <v>0</v>
      </c>
      <c r="H409">
        <v>0</v>
      </c>
      <c r="I409">
        <v>11923</v>
      </c>
      <c r="J409">
        <v>0.53048729346640944</v>
      </c>
      <c r="K409">
        <v>3.5309905225195004E-2</v>
      </c>
      <c r="L409">
        <v>0.13159439738320883</v>
      </c>
      <c r="M409">
        <v>0</v>
      </c>
      <c r="N409">
        <f t="shared" si="6"/>
        <v>1</v>
      </c>
      <c r="O409" cm="1">
        <f t="array" ref="O409">_xlfn.IFS(A409=2012,1,A409=2016,1,A409=2020,1,A409=2014,0,A409=2018,0)</f>
        <v>1</v>
      </c>
    </row>
    <row r="410" spans="1:15" x14ac:dyDescent="0.2">
      <c r="A410">
        <v>2016</v>
      </c>
      <c r="B410" t="s">
        <v>2499</v>
      </c>
      <c r="C410" t="s">
        <v>763</v>
      </c>
      <c r="D410">
        <v>1</v>
      </c>
      <c r="E410">
        <v>5700</v>
      </c>
      <c r="F410">
        <v>747</v>
      </c>
      <c r="G410">
        <v>1</v>
      </c>
      <c r="H410">
        <v>1</v>
      </c>
      <c r="I410">
        <v>11178</v>
      </c>
      <c r="J410">
        <v>0.50993022007514766</v>
      </c>
      <c r="K410">
        <v>6.6827697262479877E-2</v>
      </c>
      <c r="L410">
        <v>0.15351583467525498</v>
      </c>
      <c r="M410">
        <v>0</v>
      </c>
      <c r="N410">
        <f t="shared" si="6"/>
        <v>1</v>
      </c>
      <c r="O410" cm="1">
        <f t="array" ref="O410">_xlfn.IFS(A410=2012,1,A410=2016,1,A410=2020,1,A410=2014,0,A410=2018,0)</f>
        <v>1</v>
      </c>
    </row>
    <row r="411" spans="1:15" x14ac:dyDescent="0.2">
      <c r="A411">
        <v>2016</v>
      </c>
      <c r="B411" t="s">
        <v>2499</v>
      </c>
      <c r="C411" t="s">
        <v>2021</v>
      </c>
      <c r="D411">
        <v>0</v>
      </c>
      <c r="E411">
        <v>4731</v>
      </c>
      <c r="F411">
        <v>0</v>
      </c>
      <c r="G411">
        <v>0</v>
      </c>
      <c r="H411">
        <v>0</v>
      </c>
      <c r="I411">
        <v>11178</v>
      </c>
      <c r="J411">
        <v>0.42324208266237251</v>
      </c>
      <c r="K411">
        <v>0</v>
      </c>
      <c r="L411">
        <v>0.15351583467525498</v>
      </c>
      <c r="M411">
        <v>0</v>
      </c>
      <c r="N411">
        <f t="shared" si="6"/>
        <v>0</v>
      </c>
      <c r="O411" cm="1">
        <f t="array" ref="O411">_xlfn.IFS(A411=2012,1,A411=2016,1,A411=2020,1,A411=2014,0,A411=2018,0)</f>
        <v>1</v>
      </c>
    </row>
    <row r="412" spans="1:15" x14ac:dyDescent="0.2">
      <c r="A412">
        <v>2016</v>
      </c>
      <c r="B412" t="s">
        <v>2560</v>
      </c>
      <c r="C412" t="s">
        <v>2022</v>
      </c>
      <c r="D412">
        <v>0</v>
      </c>
      <c r="E412">
        <v>4814</v>
      </c>
      <c r="F412">
        <v>417</v>
      </c>
      <c r="G412">
        <v>0</v>
      </c>
      <c r="H412">
        <v>1</v>
      </c>
      <c r="I412">
        <v>12769</v>
      </c>
      <c r="J412">
        <v>0.37700681337614533</v>
      </c>
      <c r="K412">
        <v>3.2657216696687287E-2</v>
      </c>
      <c r="L412">
        <v>0.18067193985433466</v>
      </c>
      <c r="M412">
        <v>0</v>
      </c>
      <c r="N412">
        <f t="shared" si="6"/>
        <v>1</v>
      </c>
      <c r="O412" cm="1">
        <f t="array" ref="O412">_xlfn.IFS(A412=2012,1,A412=2016,1,A412=2020,1,A412=2014,0,A412=2018,0)</f>
        <v>1</v>
      </c>
    </row>
    <row r="413" spans="1:15" x14ac:dyDescent="0.2">
      <c r="A413">
        <v>2016</v>
      </c>
      <c r="B413" t="s">
        <v>2560</v>
      </c>
      <c r="C413" t="s">
        <v>1658</v>
      </c>
      <c r="D413">
        <v>1</v>
      </c>
      <c r="E413">
        <v>7538</v>
      </c>
      <c r="F413">
        <v>0</v>
      </c>
      <c r="G413">
        <v>1</v>
      </c>
      <c r="H413">
        <v>0</v>
      </c>
      <c r="I413">
        <v>12769</v>
      </c>
      <c r="J413">
        <v>0.5903359699271673</v>
      </c>
      <c r="K413">
        <v>0</v>
      </c>
      <c r="L413">
        <v>0.18067193985433466</v>
      </c>
      <c r="M413">
        <v>0</v>
      </c>
      <c r="N413">
        <f t="shared" si="6"/>
        <v>0</v>
      </c>
      <c r="O413" cm="1">
        <f t="array" ref="O413">_xlfn.IFS(A413=2012,1,A413=2016,1,A413=2020,1,A413=2014,0,A413=2018,0)</f>
        <v>1</v>
      </c>
    </row>
    <row r="414" spans="1:15" x14ac:dyDescent="0.2">
      <c r="A414">
        <v>2016</v>
      </c>
      <c r="B414" t="s">
        <v>2501</v>
      </c>
      <c r="C414" t="s">
        <v>1738</v>
      </c>
      <c r="D414">
        <v>0</v>
      </c>
      <c r="E414">
        <v>4847</v>
      </c>
      <c r="F414">
        <v>0</v>
      </c>
      <c r="G414">
        <v>0</v>
      </c>
      <c r="H414">
        <v>1</v>
      </c>
      <c r="I414">
        <v>12574</v>
      </c>
      <c r="J414">
        <v>0.38547797041514237</v>
      </c>
      <c r="K414">
        <v>0</v>
      </c>
      <c r="L414">
        <v>0.22904405916971521</v>
      </c>
      <c r="M414">
        <v>0</v>
      </c>
      <c r="N414">
        <f t="shared" si="6"/>
        <v>0</v>
      </c>
      <c r="O414" cm="1">
        <f t="array" ref="O414">_xlfn.IFS(A414=2012,1,A414=2016,1,A414=2020,1,A414=2014,0,A414=2018,0)</f>
        <v>1</v>
      </c>
    </row>
    <row r="415" spans="1:15" x14ac:dyDescent="0.2">
      <c r="A415">
        <v>2016</v>
      </c>
      <c r="B415" t="s">
        <v>2501</v>
      </c>
      <c r="C415" t="s">
        <v>1665</v>
      </c>
      <c r="D415">
        <v>1</v>
      </c>
      <c r="E415">
        <v>7373</v>
      </c>
      <c r="F415">
        <v>354</v>
      </c>
      <c r="G415">
        <v>1</v>
      </c>
      <c r="H415">
        <v>0</v>
      </c>
      <c r="I415">
        <v>12574</v>
      </c>
      <c r="J415">
        <v>0.58636869731191343</v>
      </c>
      <c r="K415">
        <v>2.815333227294417E-2</v>
      </c>
      <c r="L415">
        <v>0.22904405916971521</v>
      </c>
      <c r="M415">
        <v>0</v>
      </c>
      <c r="N415">
        <f t="shared" si="6"/>
        <v>1</v>
      </c>
      <c r="O415" cm="1">
        <f t="array" ref="O415">_xlfn.IFS(A415=2012,1,A415=2016,1,A415=2020,1,A415=2014,0,A415=2018,0)</f>
        <v>1</v>
      </c>
    </row>
    <row r="416" spans="1:15" x14ac:dyDescent="0.2">
      <c r="A416">
        <v>2016</v>
      </c>
      <c r="B416" t="s">
        <v>2502</v>
      </c>
      <c r="C416" t="s">
        <v>1674</v>
      </c>
      <c r="D416">
        <v>1</v>
      </c>
      <c r="E416">
        <v>4853</v>
      </c>
      <c r="F416">
        <v>256</v>
      </c>
      <c r="G416">
        <v>1</v>
      </c>
      <c r="H416">
        <v>1</v>
      </c>
      <c r="I416">
        <v>6682</v>
      </c>
      <c r="J416">
        <v>0.7262795570188566</v>
      </c>
      <c r="K416">
        <v>3.8311882669859326E-2</v>
      </c>
      <c r="L416">
        <v>0.5291828793774318</v>
      </c>
      <c r="M416">
        <v>0</v>
      </c>
      <c r="N416">
        <f t="shared" si="6"/>
        <v>1</v>
      </c>
      <c r="O416" cm="1">
        <f t="array" ref="O416">_xlfn.IFS(A416=2012,1,A416=2016,1,A416=2020,1,A416=2014,0,A416=2018,0)</f>
        <v>1</v>
      </c>
    </row>
    <row r="417" spans="1:15" x14ac:dyDescent="0.2">
      <c r="A417">
        <v>2016</v>
      </c>
      <c r="B417" t="s">
        <v>2502</v>
      </c>
      <c r="C417" t="s">
        <v>2028</v>
      </c>
      <c r="D417">
        <v>0</v>
      </c>
      <c r="E417">
        <v>1573</v>
      </c>
      <c r="F417">
        <v>0</v>
      </c>
      <c r="G417">
        <v>0</v>
      </c>
      <c r="H417">
        <v>0</v>
      </c>
      <c r="I417">
        <v>6682</v>
      </c>
      <c r="J417">
        <v>0.23540856031128404</v>
      </c>
      <c r="K417">
        <v>0</v>
      </c>
      <c r="L417">
        <v>0.5291828793774318</v>
      </c>
      <c r="M417">
        <v>0</v>
      </c>
      <c r="N417">
        <f t="shared" si="6"/>
        <v>0</v>
      </c>
      <c r="O417" cm="1">
        <f t="array" ref="O417">_xlfn.IFS(A417=2012,1,A417=2016,1,A417=2020,1,A417=2014,0,A417=2018,0)</f>
        <v>1</v>
      </c>
    </row>
    <row r="418" spans="1:15" x14ac:dyDescent="0.2">
      <c r="A418">
        <v>2016</v>
      </c>
      <c r="B418" t="s">
        <v>2561</v>
      </c>
      <c r="C418" t="s">
        <v>2032</v>
      </c>
      <c r="D418">
        <v>0</v>
      </c>
      <c r="E418">
        <v>5330</v>
      </c>
      <c r="F418">
        <v>0</v>
      </c>
      <c r="G418">
        <v>0</v>
      </c>
      <c r="H418">
        <v>1</v>
      </c>
      <c r="I418">
        <v>13314</v>
      </c>
      <c r="J418">
        <v>0.4003304791948325</v>
      </c>
      <c r="K418">
        <v>0</v>
      </c>
      <c r="L418">
        <v>0.19933904161033494</v>
      </c>
      <c r="M418">
        <v>0</v>
      </c>
      <c r="N418">
        <f t="shared" si="6"/>
        <v>0</v>
      </c>
      <c r="O418" cm="1">
        <f t="array" ref="O418">_xlfn.IFS(A418=2012,1,A418=2016,1,A418=2020,1,A418=2014,0,A418=2018,0)</f>
        <v>1</v>
      </c>
    </row>
    <row r="419" spans="1:15" x14ac:dyDescent="0.2">
      <c r="A419">
        <v>2016</v>
      </c>
      <c r="B419" t="s">
        <v>2561</v>
      </c>
      <c r="C419" t="s">
        <v>1682</v>
      </c>
      <c r="D419">
        <v>1</v>
      </c>
      <c r="E419">
        <v>7586</v>
      </c>
      <c r="F419">
        <v>398</v>
      </c>
      <c r="G419">
        <v>1</v>
      </c>
      <c r="H419">
        <v>0</v>
      </c>
      <c r="I419">
        <v>13314</v>
      </c>
      <c r="J419">
        <v>0.56977617545440884</v>
      </c>
      <c r="K419">
        <v>2.9893345350758601E-2</v>
      </c>
      <c r="L419">
        <v>0.19933904161033494</v>
      </c>
      <c r="M419">
        <v>0</v>
      </c>
      <c r="N419">
        <f t="shared" si="6"/>
        <v>1</v>
      </c>
      <c r="O419" cm="1">
        <f t="array" ref="O419">_xlfn.IFS(A419=2012,1,A419=2016,1,A419=2020,1,A419=2014,0,A419=2018,0)</f>
        <v>1</v>
      </c>
    </row>
    <row r="420" spans="1:15" x14ac:dyDescent="0.2">
      <c r="A420">
        <v>2016</v>
      </c>
      <c r="B420" t="s">
        <v>2562</v>
      </c>
      <c r="C420" t="s">
        <v>1876</v>
      </c>
      <c r="D420">
        <v>1</v>
      </c>
      <c r="E420">
        <v>6022</v>
      </c>
      <c r="F420">
        <v>380</v>
      </c>
      <c r="G420">
        <v>1</v>
      </c>
      <c r="H420">
        <v>1</v>
      </c>
      <c r="I420">
        <v>10830</v>
      </c>
      <c r="J420">
        <v>0.55604801477377652</v>
      </c>
      <c r="K420">
        <v>3.5087719298245612E-2</v>
      </c>
      <c r="L420">
        <v>0.18227146814404432</v>
      </c>
      <c r="M420">
        <v>0</v>
      </c>
      <c r="N420">
        <f t="shared" si="6"/>
        <v>1</v>
      </c>
      <c r="O420" cm="1">
        <f t="array" ref="O420">_xlfn.IFS(A420=2012,1,A420=2016,1,A420=2020,1,A420=2014,0,A420=2018,0)</f>
        <v>1</v>
      </c>
    </row>
    <row r="421" spans="1:15" x14ac:dyDescent="0.2">
      <c r="A421">
        <v>2016</v>
      </c>
      <c r="B421" t="s">
        <v>2562</v>
      </c>
      <c r="C421" t="s">
        <v>2033</v>
      </c>
      <c r="D421">
        <v>0</v>
      </c>
      <c r="E421">
        <v>4194</v>
      </c>
      <c r="F421">
        <v>234</v>
      </c>
      <c r="G421">
        <v>0</v>
      </c>
      <c r="H421">
        <v>0</v>
      </c>
      <c r="I421">
        <v>10830</v>
      </c>
      <c r="J421">
        <v>0.38725761772853184</v>
      </c>
      <c r="K421">
        <v>2.1606648199445983E-2</v>
      </c>
      <c r="L421">
        <v>0.18227146814404432</v>
      </c>
      <c r="M421">
        <v>0</v>
      </c>
      <c r="N421">
        <f t="shared" si="6"/>
        <v>1</v>
      </c>
      <c r="O421" cm="1">
        <f t="array" ref="O421">_xlfn.IFS(A421=2012,1,A421=2016,1,A421=2020,1,A421=2014,0,A421=2018,0)</f>
        <v>1</v>
      </c>
    </row>
    <row r="422" spans="1:15" x14ac:dyDescent="0.2">
      <c r="A422">
        <v>2016</v>
      </c>
      <c r="B422" t="s">
        <v>2563</v>
      </c>
      <c r="C422" t="s">
        <v>2419</v>
      </c>
      <c r="D422">
        <v>0</v>
      </c>
      <c r="E422">
        <v>4849</v>
      </c>
      <c r="F422">
        <v>0</v>
      </c>
      <c r="G422">
        <v>0</v>
      </c>
      <c r="H422">
        <v>1</v>
      </c>
      <c r="I422">
        <v>12226</v>
      </c>
      <c r="J422">
        <v>0.39661377392442337</v>
      </c>
      <c r="K422">
        <v>0</v>
      </c>
      <c r="L422">
        <v>0.20677245215115331</v>
      </c>
      <c r="M422">
        <v>0</v>
      </c>
      <c r="N422">
        <f t="shared" si="6"/>
        <v>0</v>
      </c>
      <c r="O422" cm="1">
        <f t="array" ref="O422">_xlfn.IFS(A422=2012,1,A422=2016,1,A422=2020,1,A422=2014,0,A422=2018,0)</f>
        <v>1</v>
      </c>
    </row>
    <row r="423" spans="1:15" x14ac:dyDescent="0.2">
      <c r="A423">
        <v>2016</v>
      </c>
      <c r="B423" t="s">
        <v>2563</v>
      </c>
      <c r="C423" t="s">
        <v>1879</v>
      </c>
      <c r="D423">
        <v>1</v>
      </c>
      <c r="E423">
        <v>7070</v>
      </c>
      <c r="F423">
        <v>307</v>
      </c>
      <c r="G423">
        <v>1</v>
      </c>
      <c r="H423">
        <v>0</v>
      </c>
      <c r="I423">
        <v>12226</v>
      </c>
      <c r="J423">
        <v>0.57827580566006875</v>
      </c>
      <c r="K423">
        <v>2.5110420415507935E-2</v>
      </c>
      <c r="L423">
        <v>0.20677245215115331</v>
      </c>
      <c r="M423">
        <v>0</v>
      </c>
      <c r="N423">
        <f t="shared" si="6"/>
        <v>1</v>
      </c>
      <c r="O423" cm="1">
        <f t="array" ref="O423">_xlfn.IFS(A423=2012,1,A423=2016,1,A423=2020,1,A423=2014,0,A423=2018,0)</f>
        <v>1</v>
      </c>
    </row>
    <row r="424" spans="1:15" x14ac:dyDescent="0.2">
      <c r="A424">
        <v>2016</v>
      </c>
      <c r="B424" t="s">
        <v>2581</v>
      </c>
      <c r="C424" t="s">
        <v>1880</v>
      </c>
      <c r="D424">
        <v>0</v>
      </c>
      <c r="E424">
        <v>6001</v>
      </c>
      <c r="F424">
        <v>300</v>
      </c>
      <c r="G424">
        <v>0</v>
      </c>
      <c r="H424">
        <v>1</v>
      </c>
      <c r="I424">
        <v>13487</v>
      </c>
      <c r="J424">
        <v>0.44494698598650551</v>
      </c>
      <c r="K424">
        <v>2.2243642025654334E-2</v>
      </c>
      <c r="L424">
        <v>6.5618743975680238E-2</v>
      </c>
      <c r="M424">
        <v>0</v>
      </c>
      <c r="N424">
        <f t="shared" si="6"/>
        <v>1</v>
      </c>
      <c r="O424" cm="1">
        <f t="array" ref="O424">_xlfn.IFS(A424=2012,1,A424=2016,1,A424=2020,1,A424=2014,0,A424=2018,0)</f>
        <v>1</v>
      </c>
    </row>
    <row r="425" spans="1:15" x14ac:dyDescent="0.2">
      <c r="A425">
        <v>2016</v>
      </c>
      <c r="B425" t="s">
        <v>2581</v>
      </c>
      <c r="C425" t="s">
        <v>2035</v>
      </c>
      <c r="D425">
        <v>1</v>
      </c>
      <c r="E425">
        <v>6934</v>
      </c>
      <c r="F425">
        <v>252</v>
      </c>
      <c r="G425">
        <v>0</v>
      </c>
      <c r="H425">
        <v>0</v>
      </c>
      <c r="I425">
        <v>13487</v>
      </c>
      <c r="J425">
        <v>0.51412471268629045</v>
      </c>
      <c r="K425">
        <v>1.8684659301549639E-2</v>
      </c>
      <c r="L425">
        <v>6.5618743975680238E-2</v>
      </c>
      <c r="M425">
        <v>0</v>
      </c>
      <c r="N425">
        <f t="shared" si="6"/>
        <v>1</v>
      </c>
      <c r="O425" cm="1">
        <f t="array" ref="O425">_xlfn.IFS(A425=2012,1,A425=2016,1,A425=2020,1,A425=2014,0,A425=2018,0)</f>
        <v>1</v>
      </c>
    </row>
    <row r="426" spans="1:15" x14ac:dyDescent="0.2">
      <c r="A426">
        <v>2016</v>
      </c>
      <c r="B426" t="s">
        <v>2564</v>
      </c>
      <c r="C426" t="s">
        <v>1691</v>
      </c>
      <c r="D426">
        <v>1</v>
      </c>
      <c r="E426">
        <v>8029</v>
      </c>
      <c r="F426">
        <v>0</v>
      </c>
      <c r="G426">
        <v>1</v>
      </c>
      <c r="H426">
        <v>1</v>
      </c>
      <c r="I426">
        <v>13924</v>
      </c>
      <c r="J426">
        <v>0.57663027865555871</v>
      </c>
      <c r="K426">
        <v>0</v>
      </c>
      <c r="L426">
        <v>0.15326055731111748</v>
      </c>
      <c r="M426">
        <v>0</v>
      </c>
      <c r="N426">
        <f t="shared" si="6"/>
        <v>0</v>
      </c>
      <c r="O426" cm="1">
        <f t="array" ref="O426">_xlfn.IFS(A426=2012,1,A426=2016,1,A426=2020,1,A426=2014,0,A426=2018,0)</f>
        <v>1</v>
      </c>
    </row>
    <row r="427" spans="1:15" x14ac:dyDescent="0.2">
      <c r="A427">
        <v>2016</v>
      </c>
      <c r="B427" t="s">
        <v>2564</v>
      </c>
      <c r="C427" t="s">
        <v>928</v>
      </c>
      <c r="D427">
        <v>0</v>
      </c>
      <c r="E427">
        <v>5601</v>
      </c>
      <c r="F427">
        <v>294</v>
      </c>
      <c r="G427">
        <v>0</v>
      </c>
      <c r="H427">
        <v>0</v>
      </c>
      <c r="I427">
        <v>13924</v>
      </c>
      <c r="J427">
        <v>0.40225509910945129</v>
      </c>
      <c r="K427">
        <v>2.1114622234989944E-2</v>
      </c>
      <c r="L427">
        <v>0.15326055731111748</v>
      </c>
      <c r="M427">
        <v>0</v>
      </c>
      <c r="N427">
        <f t="shared" si="6"/>
        <v>1</v>
      </c>
      <c r="O427" cm="1">
        <f t="array" ref="O427">_xlfn.IFS(A427=2012,1,A427=2016,1,A427=2020,1,A427=2014,0,A427=2018,0)</f>
        <v>1</v>
      </c>
    </row>
    <row r="428" spans="1:15" x14ac:dyDescent="0.2">
      <c r="A428">
        <v>2016</v>
      </c>
      <c r="B428" t="s">
        <v>2503</v>
      </c>
      <c r="C428" t="s">
        <v>1693</v>
      </c>
      <c r="D428">
        <v>1</v>
      </c>
      <c r="E428">
        <v>6437</v>
      </c>
      <c r="F428">
        <v>340</v>
      </c>
      <c r="G428">
        <v>1</v>
      </c>
      <c r="H428">
        <v>1</v>
      </c>
      <c r="I428">
        <v>10073</v>
      </c>
      <c r="J428">
        <v>0.63903504417750423</v>
      </c>
      <c r="K428">
        <v>3.3753598729276281E-2</v>
      </c>
      <c r="L428">
        <v>0.34557728581356106</v>
      </c>
      <c r="M428">
        <v>0</v>
      </c>
      <c r="N428">
        <f t="shared" si="6"/>
        <v>1</v>
      </c>
      <c r="O428" cm="1">
        <f t="array" ref="O428">_xlfn.IFS(A428=2012,1,A428=2016,1,A428=2020,1,A428=2014,0,A428=2018,0)</f>
        <v>1</v>
      </c>
    </row>
    <row r="429" spans="1:15" x14ac:dyDescent="0.2">
      <c r="A429">
        <v>2016</v>
      </c>
      <c r="B429" t="s">
        <v>2503</v>
      </c>
      <c r="C429" t="s">
        <v>2037</v>
      </c>
      <c r="D429">
        <v>0</v>
      </c>
      <c r="E429">
        <v>3014</v>
      </c>
      <c r="F429">
        <v>282</v>
      </c>
      <c r="G429">
        <v>0</v>
      </c>
      <c r="H429">
        <v>0</v>
      </c>
      <c r="I429">
        <v>10073</v>
      </c>
      <c r="J429">
        <v>0.29921572520599621</v>
      </c>
      <c r="K429">
        <v>2.7995631887223271E-2</v>
      </c>
      <c r="L429">
        <v>0.34557728581356106</v>
      </c>
      <c r="M429">
        <v>0</v>
      </c>
      <c r="N429">
        <f t="shared" si="6"/>
        <v>1</v>
      </c>
      <c r="O429" cm="1">
        <f t="array" ref="O429">_xlfn.IFS(A429=2012,1,A429=2016,1,A429=2020,1,A429=2014,0,A429=2018,0)</f>
        <v>1</v>
      </c>
    </row>
    <row r="430" spans="1:15" x14ac:dyDescent="0.2">
      <c r="A430">
        <v>2016</v>
      </c>
      <c r="B430" t="s">
        <v>2565</v>
      </c>
      <c r="C430" t="s">
        <v>2038</v>
      </c>
      <c r="D430">
        <v>0</v>
      </c>
      <c r="E430">
        <v>4854</v>
      </c>
      <c r="F430">
        <v>197</v>
      </c>
      <c r="G430">
        <v>0</v>
      </c>
      <c r="H430">
        <v>1</v>
      </c>
      <c r="I430">
        <v>10986</v>
      </c>
      <c r="J430">
        <v>0.44183506280720919</v>
      </c>
      <c r="K430">
        <v>1.7931913344256326E-2</v>
      </c>
      <c r="L430">
        <v>8.0466047697069054E-2</v>
      </c>
      <c r="M430">
        <v>0</v>
      </c>
      <c r="N430">
        <f t="shared" si="6"/>
        <v>1</v>
      </c>
      <c r="O430" cm="1">
        <f t="array" ref="O430">_xlfn.IFS(A430=2012,1,A430=2016,1,A430=2020,1,A430=2014,0,A430=2018,0)</f>
        <v>1</v>
      </c>
    </row>
    <row r="431" spans="1:15" x14ac:dyDescent="0.2">
      <c r="A431">
        <v>2016</v>
      </c>
      <c r="B431" t="s">
        <v>2565</v>
      </c>
      <c r="C431" t="s">
        <v>2039</v>
      </c>
      <c r="D431">
        <v>1</v>
      </c>
      <c r="E431">
        <v>5738</v>
      </c>
      <c r="F431">
        <v>197</v>
      </c>
      <c r="G431">
        <v>0</v>
      </c>
      <c r="H431">
        <v>0</v>
      </c>
      <c r="I431">
        <v>10986</v>
      </c>
      <c r="J431">
        <v>0.52230111050427819</v>
      </c>
      <c r="K431">
        <v>1.7931913344256326E-2</v>
      </c>
      <c r="L431">
        <v>8.0466047697069054E-2</v>
      </c>
      <c r="M431">
        <v>0</v>
      </c>
      <c r="N431">
        <f t="shared" si="6"/>
        <v>1</v>
      </c>
      <c r="O431" cm="1">
        <f t="array" ref="O431">_xlfn.IFS(A431=2012,1,A431=2016,1,A431=2020,1,A431=2014,0,A431=2018,0)</f>
        <v>1</v>
      </c>
    </row>
    <row r="432" spans="1:15" x14ac:dyDescent="0.2">
      <c r="A432">
        <v>2016</v>
      </c>
      <c r="B432" t="s">
        <v>2504</v>
      </c>
      <c r="C432" t="s">
        <v>492</v>
      </c>
      <c r="D432">
        <v>1</v>
      </c>
      <c r="E432">
        <v>4928</v>
      </c>
      <c r="F432">
        <v>824</v>
      </c>
      <c r="G432">
        <v>1</v>
      </c>
      <c r="H432">
        <v>1</v>
      </c>
      <c r="I432">
        <v>9165</v>
      </c>
      <c r="J432">
        <v>0.53769776322967811</v>
      </c>
      <c r="K432">
        <v>8.9907255864702676E-2</v>
      </c>
      <c r="L432">
        <v>0.25521003818876165</v>
      </c>
      <c r="M432">
        <v>0</v>
      </c>
      <c r="N432">
        <f t="shared" si="6"/>
        <v>1</v>
      </c>
      <c r="O432" cm="1">
        <f t="array" ref="O432">_xlfn.IFS(A432=2012,1,A432=2016,1,A432=2020,1,A432=2014,0,A432=2018,0)</f>
        <v>1</v>
      </c>
    </row>
    <row r="433" spans="1:15" x14ac:dyDescent="0.2">
      <c r="A433">
        <v>2016</v>
      </c>
      <c r="B433" t="s">
        <v>2504</v>
      </c>
      <c r="C433" t="s">
        <v>2040</v>
      </c>
      <c r="D433">
        <v>0</v>
      </c>
      <c r="E433">
        <v>3413</v>
      </c>
      <c r="F433">
        <v>0</v>
      </c>
      <c r="G433">
        <v>0</v>
      </c>
      <c r="H433">
        <v>0</v>
      </c>
      <c r="I433">
        <v>9165</v>
      </c>
      <c r="J433">
        <v>0.37239498090561918</v>
      </c>
      <c r="K433">
        <v>0</v>
      </c>
      <c r="L433">
        <v>0.25521003818876165</v>
      </c>
      <c r="M433">
        <v>0</v>
      </c>
      <c r="N433">
        <f t="shared" si="6"/>
        <v>0</v>
      </c>
      <c r="O433" cm="1">
        <f t="array" ref="O433">_xlfn.IFS(A433=2012,1,A433=2016,1,A433=2020,1,A433=2014,0,A433=2018,0)</f>
        <v>1</v>
      </c>
    </row>
    <row r="434" spans="1:15" x14ac:dyDescent="0.2">
      <c r="A434">
        <v>2016</v>
      </c>
      <c r="B434" t="s">
        <v>2582</v>
      </c>
      <c r="C434" t="s">
        <v>105</v>
      </c>
      <c r="D434">
        <v>0</v>
      </c>
      <c r="E434">
        <v>3979</v>
      </c>
      <c r="F434">
        <v>0</v>
      </c>
      <c r="G434">
        <v>0</v>
      </c>
      <c r="H434">
        <v>1</v>
      </c>
      <c r="I434">
        <v>12688</v>
      </c>
      <c r="J434">
        <v>0.31360340479192939</v>
      </c>
      <c r="K434">
        <v>0</v>
      </c>
      <c r="L434">
        <v>0.37279319041614123</v>
      </c>
      <c r="M434">
        <v>0</v>
      </c>
      <c r="N434">
        <f t="shared" si="6"/>
        <v>0</v>
      </c>
      <c r="O434" cm="1">
        <f t="array" ref="O434">_xlfn.IFS(A434=2012,1,A434=2016,1,A434=2020,1,A434=2014,0,A434=2018,0)</f>
        <v>1</v>
      </c>
    </row>
    <row r="435" spans="1:15" x14ac:dyDescent="0.2">
      <c r="A435">
        <v>2016</v>
      </c>
      <c r="B435" t="s">
        <v>2582</v>
      </c>
      <c r="C435" t="s">
        <v>1342</v>
      </c>
      <c r="D435">
        <v>1</v>
      </c>
      <c r="E435">
        <v>8409</v>
      </c>
      <c r="F435">
        <v>300</v>
      </c>
      <c r="G435">
        <v>1</v>
      </c>
      <c r="H435">
        <v>0</v>
      </c>
      <c r="I435">
        <v>12688</v>
      </c>
      <c r="J435">
        <v>0.66275220680958391</v>
      </c>
      <c r="K435">
        <v>2.364438839848676E-2</v>
      </c>
      <c r="L435">
        <v>0.37279319041614123</v>
      </c>
      <c r="M435">
        <v>0</v>
      </c>
      <c r="N435">
        <f t="shared" si="6"/>
        <v>1</v>
      </c>
      <c r="O435" cm="1">
        <f t="array" ref="O435">_xlfn.IFS(A435=2012,1,A435=2016,1,A435=2020,1,A435=2014,0,A435=2018,0)</f>
        <v>1</v>
      </c>
    </row>
    <row r="436" spans="1:15" x14ac:dyDescent="0.2">
      <c r="A436">
        <v>2016</v>
      </c>
      <c r="B436" t="s">
        <v>2583</v>
      </c>
      <c r="C436" t="s">
        <v>1886</v>
      </c>
      <c r="D436">
        <v>1</v>
      </c>
      <c r="E436">
        <v>7441</v>
      </c>
      <c r="F436">
        <v>0</v>
      </c>
      <c r="G436">
        <v>1</v>
      </c>
      <c r="H436">
        <v>1</v>
      </c>
      <c r="I436">
        <v>11100</v>
      </c>
      <c r="J436">
        <v>0.6703603603603604</v>
      </c>
      <c r="K436">
        <v>0</v>
      </c>
      <c r="L436">
        <v>0.34072072072072074</v>
      </c>
      <c r="M436">
        <v>0</v>
      </c>
      <c r="N436">
        <f t="shared" si="6"/>
        <v>0</v>
      </c>
      <c r="O436" cm="1">
        <f t="array" ref="O436">_xlfn.IFS(A436=2012,1,A436=2016,1,A436=2020,1,A436=2014,0,A436=2018,0)</f>
        <v>1</v>
      </c>
    </row>
    <row r="437" spans="1:15" x14ac:dyDescent="0.2">
      <c r="A437">
        <v>2016</v>
      </c>
      <c r="B437" t="s">
        <v>2583</v>
      </c>
      <c r="C437" t="s">
        <v>2043</v>
      </c>
      <c r="D437">
        <v>0</v>
      </c>
      <c r="E437">
        <v>3479</v>
      </c>
      <c r="F437">
        <v>180</v>
      </c>
      <c r="G437">
        <v>0</v>
      </c>
      <c r="H437">
        <v>0</v>
      </c>
      <c r="I437">
        <v>11100</v>
      </c>
      <c r="J437">
        <v>0.31342342342342344</v>
      </c>
      <c r="K437">
        <v>1.6216216216216217E-2</v>
      </c>
      <c r="L437">
        <v>0.34072072072072074</v>
      </c>
      <c r="M437">
        <v>0</v>
      </c>
      <c r="N437">
        <f t="shared" si="6"/>
        <v>1</v>
      </c>
      <c r="O437" cm="1">
        <f t="array" ref="O437">_xlfn.IFS(A437=2012,1,A437=2016,1,A437=2020,1,A437=2014,0,A437=2018,0)</f>
        <v>1</v>
      </c>
    </row>
    <row r="438" spans="1:15" x14ac:dyDescent="0.2">
      <c r="A438">
        <v>2016</v>
      </c>
      <c r="B438" t="s">
        <v>2584</v>
      </c>
      <c r="C438" t="s">
        <v>256</v>
      </c>
      <c r="D438">
        <v>1</v>
      </c>
      <c r="E438">
        <v>5203</v>
      </c>
      <c r="F438">
        <v>0</v>
      </c>
      <c r="G438">
        <v>1</v>
      </c>
      <c r="H438">
        <v>1</v>
      </c>
      <c r="I438">
        <v>6423</v>
      </c>
      <c r="J438">
        <v>0.81005760548030514</v>
      </c>
      <c r="K438">
        <v>0</v>
      </c>
      <c r="L438">
        <v>0.62011521096061029</v>
      </c>
      <c r="M438">
        <v>0</v>
      </c>
      <c r="N438">
        <f t="shared" si="6"/>
        <v>0</v>
      </c>
      <c r="O438" cm="1">
        <f t="array" ref="O438">_xlfn.IFS(A438=2012,1,A438=2016,1,A438=2020,1,A438=2014,0,A438=2018,0)</f>
        <v>1</v>
      </c>
    </row>
    <row r="439" spans="1:15" x14ac:dyDescent="0.2">
      <c r="A439">
        <v>2016</v>
      </c>
      <c r="B439" t="s">
        <v>2584</v>
      </c>
      <c r="C439" t="s">
        <v>1704</v>
      </c>
      <c r="D439">
        <v>0</v>
      </c>
      <c r="E439">
        <v>1125</v>
      </c>
      <c r="F439">
        <v>95</v>
      </c>
      <c r="G439">
        <v>0</v>
      </c>
      <c r="H439">
        <v>0</v>
      </c>
      <c r="I439">
        <v>6423</v>
      </c>
      <c r="J439">
        <v>0.17515179822512844</v>
      </c>
      <c r="K439">
        <v>1.4790596294566402E-2</v>
      </c>
      <c r="L439">
        <v>0.62011521096061029</v>
      </c>
      <c r="M439">
        <v>0</v>
      </c>
      <c r="N439">
        <f t="shared" si="6"/>
        <v>1</v>
      </c>
      <c r="O439" cm="1">
        <f t="array" ref="O439">_xlfn.IFS(A439=2012,1,A439=2016,1,A439=2020,1,A439=2014,0,A439=2018,0)</f>
        <v>1</v>
      </c>
    </row>
    <row r="440" spans="1:15" x14ac:dyDescent="0.2">
      <c r="A440">
        <v>2018</v>
      </c>
      <c r="B440" t="s">
        <v>2446</v>
      </c>
      <c r="C440" t="s">
        <v>1922</v>
      </c>
      <c r="D440">
        <v>1</v>
      </c>
      <c r="E440">
        <v>5245</v>
      </c>
      <c r="F440">
        <v>264</v>
      </c>
      <c r="G440">
        <v>0</v>
      </c>
      <c r="H440">
        <v>1</v>
      </c>
      <c r="I440">
        <v>10372</v>
      </c>
      <c r="J440">
        <v>0.50568839182414194</v>
      </c>
      <c r="K440">
        <v>2.545314307751639E-2</v>
      </c>
      <c r="L440">
        <v>6.2283069803316604E-2</v>
      </c>
      <c r="M440">
        <v>0</v>
      </c>
      <c r="N440">
        <f t="shared" si="6"/>
        <v>1</v>
      </c>
      <c r="O440" cm="1">
        <f t="array" ref="O440">_xlfn.IFS(A440=2012,1,A440=2016,1,A440=2020,1,A440=2014,0,A440=2018,0)</f>
        <v>0</v>
      </c>
    </row>
    <row r="441" spans="1:15" x14ac:dyDescent="0.2">
      <c r="A441">
        <v>2018</v>
      </c>
      <c r="B441" t="s">
        <v>2446</v>
      </c>
      <c r="C441" t="s">
        <v>1437</v>
      </c>
      <c r="D441">
        <v>0</v>
      </c>
      <c r="E441">
        <v>4623</v>
      </c>
      <c r="F441">
        <v>240</v>
      </c>
      <c r="G441">
        <v>1</v>
      </c>
      <c r="H441">
        <v>0</v>
      </c>
      <c r="I441">
        <v>10372</v>
      </c>
      <c r="J441">
        <v>0.44571924411878133</v>
      </c>
      <c r="K441">
        <v>2.3139220979560355E-2</v>
      </c>
      <c r="L441">
        <v>6.2283069803316604E-2</v>
      </c>
      <c r="M441">
        <v>0</v>
      </c>
      <c r="N441">
        <f t="shared" si="6"/>
        <v>1</v>
      </c>
      <c r="O441" cm="1">
        <f t="array" ref="O441">_xlfn.IFS(A441=2012,1,A441=2016,1,A441=2020,1,A441=2014,0,A441=2018,0)</f>
        <v>0</v>
      </c>
    </row>
    <row r="442" spans="1:15" x14ac:dyDescent="0.2">
      <c r="A442">
        <v>2018</v>
      </c>
      <c r="B442" t="s">
        <v>2448</v>
      </c>
      <c r="C442" t="s">
        <v>1469</v>
      </c>
      <c r="D442">
        <v>1</v>
      </c>
      <c r="E442">
        <v>3563</v>
      </c>
      <c r="F442">
        <v>142</v>
      </c>
      <c r="G442">
        <v>1</v>
      </c>
      <c r="H442">
        <v>1</v>
      </c>
      <c r="I442">
        <v>4221</v>
      </c>
      <c r="J442">
        <v>0.84411276948590386</v>
      </c>
      <c r="K442">
        <v>3.3641317223406776E-2</v>
      </c>
      <c r="L442">
        <v>0.7555081734186212</v>
      </c>
      <c r="M442">
        <v>0</v>
      </c>
      <c r="N442">
        <f t="shared" si="6"/>
        <v>1</v>
      </c>
      <c r="O442" cm="1">
        <f t="array" ref="O442">_xlfn.IFS(A442=2012,1,A442=2016,1,A442=2020,1,A442=2014,0,A442=2018,0)</f>
        <v>0</v>
      </c>
    </row>
    <row r="443" spans="1:15" x14ac:dyDescent="0.2">
      <c r="A443">
        <v>2018</v>
      </c>
      <c r="B443" t="s">
        <v>2448</v>
      </c>
      <c r="C443" t="s">
        <v>2078</v>
      </c>
      <c r="D443">
        <v>0</v>
      </c>
      <c r="E443">
        <v>516</v>
      </c>
      <c r="F443">
        <v>0</v>
      </c>
      <c r="G443">
        <v>0</v>
      </c>
      <c r="H443">
        <v>0</v>
      </c>
      <c r="I443">
        <v>4221</v>
      </c>
      <c r="J443">
        <v>0.12224591329068941</v>
      </c>
      <c r="K443">
        <v>0</v>
      </c>
      <c r="L443">
        <v>0.7555081734186212</v>
      </c>
      <c r="M443">
        <v>0</v>
      </c>
      <c r="N443">
        <f t="shared" si="6"/>
        <v>0</v>
      </c>
      <c r="O443" cm="1">
        <f t="array" ref="O443">_xlfn.IFS(A443=2012,1,A443=2016,1,A443=2020,1,A443=2014,0,A443=2018,0)</f>
        <v>0</v>
      </c>
    </row>
    <row r="444" spans="1:15" x14ac:dyDescent="0.2">
      <c r="A444">
        <v>2018</v>
      </c>
      <c r="B444" t="s">
        <v>2451</v>
      </c>
      <c r="C444" t="s">
        <v>1480</v>
      </c>
      <c r="D444">
        <v>1</v>
      </c>
      <c r="E444">
        <v>5327</v>
      </c>
      <c r="F444">
        <v>329</v>
      </c>
      <c r="G444">
        <v>1</v>
      </c>
      <c r="H444">
        <v>1</v>
      </c>
      <c r="I444">
        <v>9001</v>
      </c>
      <c r="J444">
        <v>0.59182313076324855</v>
      </c>
      <c r="K444">
        <v>3.6551494278413511E-2</v>
      </c>
      <c r="L444">
        <v>0.25674925008332411</v>
      </c>
      <c r="M444">
        <v>0</v>
      </c>
      <c r="N444">
        <f t="shared" si="6"/>
        <v>1</v>
      </c>
      <c r="O444" cm="1">
        <f t="array" ref="O444">_xlfn.IFS(A444=2012,1,A444=2016,1,A444=2020,1,A444=2014,0,A444=2018,0)</f>
        <v>0</v>
      </c>
    </row>
    <row r="445" spans="1:15" x14ac:dyDescent="0.2">
      <c r="A445">
        <v>2018</v>
      </c>
      <c r="B445" t="s">
        <v>2451</v>
      </c>
      <c r="C445" t="s">
        <v>2083</v>
      </c>
      <c r="D445">
        <v>0</v>
      </c>
      <c r="E445">
        <v>3345</v>
      </c>
      <c r="F445">
        <v>0</v>
      </c>
      <c r="G445">
        <v>0</v>
      </c>
      <c r="H445">
        <v>0</v>
      </c>
      <c r="I445">
        <v>9001</v>
      </c>
      <c r="J445">
        <v>0.37162537495833797</v>
      </c>
      <c r="K445">
        <v>0</v>
      </c>
      <c r="L445">
        <v>0.25674925008332411</v>
      </c>
      <c r="M445">
        <v>0</v>
      </c>
      <c r="N445">
        <f t="shared" si="6"/>
        <v>0</v>
      </c>
      <c r="O445" cm="1">
        <f t="array" ref="O445">_xlfn.IFS(A445=2012,1,A445=2016,1,A445=2020,1,A445=2014,0,A445=2018,0)</f>
        <v>0</v>
      </c>
    </row>
    <row r="446" spans="1:15" x14ac:dyDescent="0.2">
      <c r="A446">
        <v>2018</v>
      </c>
      <c r="B446" t="s">
        <v>2452</v>
      </c>
      <c r="C446" t="s">
        <v>2084</v>
      </c>
      <c r="D446">
        <v>1</v>
      </c>
      <c r="E446">
        <v>5799</v>
      </c>
      <c r="F446">
        <v>232</v>
      </c>
      <c r="G446">
        <v>0</v>
      </c>
      <c r="H446">
        <v>1</v>
      </c>
      <c r="I446">
        <v>10339</v>
      </c>
      <c r="J446">
        <v>0.56088596576071181</v>
      </c>
      <c r="K446">
        <v>2.2439307476545121E-2</v>
      </c>
      <c r="L446">
        <v>0.16665054647451388</v>
      </c>
      <c r="M446">
        <v>0</v>
      </c>
      <c r="N446">
        <f t="shared" ref="N446:N509" si="7">IF(K446&gt;0,1,0)</f>
        <v>1</v>
      </c>
      <c r="O446" cm="1">
        <f t="array" ref="O446">_xlfn.IFS(A446=2012,1,A446=2016,1,A446=2020,1,A446=2014,0,A446=2018,0)</f>
        <v>0</v>
      </c>
    </row>
    <row r="447" spans="1:15" x14ac:dyDescent="0.2">
      <c r="A447">
        <v>2018</v>
      </c>
      <c r="B447" t="s">
        <v>2452</v>
      </c>
      <c r="C447" t="s">
        <v>2085</v>
      </c>
      <c r="D447">
        <v>0</v>
      </c>
      <c r="E447">
        <v>4053</v>
      </c>
      <c r="F447">
        <v>255</v>
      </c>
      <c r="G447">
        <v>0</v>
      </c>
      <c r="H447">
        <v>0</v>
      </c>
      <c r="I447">
        <v>10339</v>
      </c>
      <c r="J447">
        <v>0.39201083276912663</v>
      </c>
      <c r="K447">
        <v>2.4663893993616404E-2</v>
      </c>
      <c r="L447">
        <v>0.16665054647451388</v>
      </c>
      <c r="M447">
        <v>0</v>
      </c>
      <c r="N447">
        <f t="shared" si="7"/>
        <v>1</v>
      </c>
      <c r="O447" cm="1">
        <f t="array" ref="O447">_xlfn.IFS(A447=2012,1,A447=2016,1,A447=2020,1,A447=2014,0,A447=2018,0)</f>
        <v>0</v>
      </c>
    </row>
    <row r="448" spans="1:15" x14ac:dyDescent="0.2">
      <c r="A448">
        <v>2018</v>
      </c>
      <c r="B448" t="s">
        <v>2536</v>
      </c>
      <c r="C448" t="s">
        <v>2086</v>
      </c>
      <c r="D448">
        <v>0</v>
      </c>
      <c r="E448">
        <v>4976</v>
      </c>
      <c r="F448">
        <v>187</v>
      </c>
      <c r="G448">
        <v>0</v>
      </c>
      <c r="H448">
        <v>1</v>
      </c>
      <c r="I448">
        <v>11431</v>
      </c>
      <c r="J448">
        <v>0.43530749715685418</v>
      </c>
      <c r="K448">
        <v>1.6359023707462166E-2</v>
      </c>
      <c r="L448">
        <v>9.6666958271367287E-2</v>
      </c>
      <c r="M448">
        <v>0</v>
      </c>
      <c r="N448">
        <f t="shared" si="7"/>
        <v>1</v>
      </c>
      <c r="O448" cm="1">
        <f t="array" ref="O448">_xlfn.IFS(A448=2012,1,A448=2016,1,A448=2020,1,A448=2014,0,A448=2018,0)</f>
        <v>0</v>
      </c>
    </row>
    <row r="449" spans="1:15" x14ac:dyDescent="0.2">
      <c r="A449">
        <v>2018</v>
      </c>
      <c r="B449" t="s">
        <v>2536</v>
      </c>
      <c r="C449" t="s">
        <v>1929</v>
      </c>
      <c r="D449">
        <v>1</v>
      </c>
      <c r="E449">
        <v>5929</v>
      </c>
      <c r="F449">
        <v>339</v>
      </c>
      <c r="G449">
        <v>1</v>
      </c>
      <c r="H449">
        <v>0</v>
      </c>
      <c r="I449">
        <v>11431</v>
      </c>
      <c r="J449">
        <v>0.518677281077771</v>
      </c>
      <c r="K449">
        <v>2.9656198057912694E-2</v>
      </c>
      <c r="L449">
        <v>9.6666958271367287E-2</v>
      </c>
      <c r="M449">
        <v>0</v>
      </c>
      <c r="N449">
        <f t="shared" si="7"/>
        <v>1</v>
      </c>
      <c r="O449" cm="1">
        <f t="array" ref="O449">_xlfn.IFS(A449=2012,1,A449=2016,1,A449=2020,1,A449=2014,0,A449=2018,0)</f>
        <v>0</v>
      </c>
    </row>
    <row r="450" spans="1:15" x14ac:dyDescent="0.2">
      <c r="A450">
        <v>2018</v>
      </c>
      <c r="B450" t="s">
        <v>2537</v>
      </c>
      <c r="C450" t="s">
        <v>1488</v>
      </c>
      <c r="D450">
        <v>1</v>
      </c>
      <c r="E450">
        <v>7625</v>
      </c>
      <c r="F450">
        <v>0</v>
      </c>
      <c r="G450">
        <v>1</v>
      </c>
      <c r="H450">
        <v>1</v>
      </c>
      <c r="I450">
        <v>12778</v>
      </c>
      <c r="J450">
        <v>0.59672875254343405</v>
      </c>
      <c r="K450">
        <v>0</v>
      </c>
      <c r="L450">
        <v>0.1934575050868681</v>
      </c>
      <c r="M450">
        <v>0</v>
      </c>
      <c r="N450">
        <f t="shared" si="7"/>
        <v>0</v>
      </c>
      <c r="O450" cm="1">
        <f t="array" ref="O450">_xlfn.IFS(A450=2012,1,A450=2016,1,A450=2020,1,A450=2014,0,A450=2018,0)</f>
        <v>0</v>
      </c>
    </row>
    <row r="451" spans="1:15" x14ac:dyDescent="0.2">
      <c r="A451">
        <v>2018</v>
      </c>
      <c r="B451" t="s">
        <v>2537</v>
      </c>
      <c r="C451" t="s">
        <v>2087</v>
      </c>
      <c r="D451">
        <v>0</v>
      </c>
      <c r="E451">
        <v>4935</v>
      </c>
      <c r="F451">
        <v>218</v>
      </c>
      <c r="G451">
        <v>0</v>
      </c>
      <c r="H451">
        <v>0</v>
      </c>
      <c r="I451">
        <v>12778</v>
      </c>
      <c r="J451">
        <v>0.38621067459696351</v>
      </c>
      <c r="K451">
        <v>1.7060572859602441E-2</v>
      </c>
      <c r="L451">
        <v>0.1934575050868681</v>
      </c>
      <c r="M451">
        <v>0</v>
      </c>
      <c r="N451">
        <f t="shared" si="7"/>
        <v>1</v>
      </c>
      <c r="O451" cm="1">
        <f t="array" ref="O451">_xlfn.IFS(A451=2012,1,A451=2016,1,A451=2020,1,A451=2014,0,A451=2018,0)</f>
        <v>0</v>
      </c>
    </row>
    <row r="452" spans="1:15" x14ac:dyDescent="0.2">
      <c r="A452">
        <v>2018</v>
      </c>
      <c r="B452" t="s">
        <v>2588</v>
      </c>
      <c r="C452" t="s">
        <v>2088</v>
      </c>
      <c r="D452">
        <v>0</v>
      </c>
      <c r="E452">
        <v>5929</v>
      </c>
      <c r="F452">
        <v>230</v>
      </c>
      <c r="G452">
        <v>0</v>
      </c>
      <c r="H452">
        <v>1</v>
      </c>
      <c r="I452">
        <v>12437</v>
      </c>
      <c r="J452">
        <v>0.4767226823188872</v>
      </c>
      <c r="K452">
        <v>1.8493205757015359E-2</v>
      </c>
      <c r="L452">
        <v>9.56822384819489E-3</v>
      </c>
      <c r="M452">
        <v>1</v>
      </c>
      <c r="N452">
        <f t="shared" si="7"/>
        <v>1</v>
      </c>
      <c r="O452" cm="1">
        <f t="array" ref="O452">_xlfn.IFS(A452=2012,1,A452=2016,1,A452=2020,1,A452=2014,0,A452=2018,0)</f>
        <v>0</v>
      </c>
    </row>
    <row r="453" spans="1:15" x14ac:dyDescent="0.2">
      <c r="A453">
        <v>2018</v>
      </c>
      <c r="B453" t="s">
        <v>2588</v>
      </c>
      <c r="C453" t="s">
        <v>2089</v>
      </c>
      <c r="D453">
        <v>1</v>
      </c>
      <c r="E453">
        <v>6004</v>
      </c>
      <c r="F453">
        <v>274</v>
      </c>
      <c r="G453">
        <v>0</v>
      </c>
      <c r="H453">
        <v>0</v>
      </c>
      <c r="I453">
        <v>12437</v>
      </c>
      <c r="J453">
        <v>0.48275307550052265</v>
      </c>
      <c r="K453">
        <v>2.2031036423574818E-2</v>
      </c>
      <c r="L453">
        <v>9.56822384819489E-3</v>
      </c>
      <c r="M453">
        <v>1</v>
      </c>
      <c r="N453">
        <f t="shared" si="7"/>
        <v>1</v>
      </c>
      <c r="O453" cm="1">
        <f t="array" ref="O453">_xlfn.IFS(A453=2012,1,A453=2016,1,A453=2020,1,A453=2014,0,A453=2018,0)</f>
        <v>0</v>
      </c>
    </row>
    <row r="454" spans="1:15" x14ac:dyDescent="0.2">
      <c r="A454">
        <v>2018</v>
      </c>
      <c r="B454" t="s">
        <v>2569</v>
      </c>
      <c r="C454" t="s">
        <v>2090</v>
      </c>
      <c r="D454">
        <v>1</v>
      </c>
      <c r="E454">
        <v>7608</v>
      </c>
      <c r="F454">
        <v>0</v>
      </c>
      <c r="G454">
        <v>0</v>
      </c>
      <c r="H454">
        <v>1</v>
      </c>
      <c r="I454">
        <v>10585</v>
      </c>
      <c r="J454">
        <v>0.7187529522909778</v>
      </c>
      <c r="K454">
        <v>0</v>
      </c>
      <c r="L454">
        <v>0.4375059045819556</v>
      </c>
      <c r="M454">
        <v>0</v>
      </c>
      <c r="N454">
        <f t="shared" si="7"/>
        <v>0</v>
      </c>
      <c r="O454" cm="1">
        <f t="array" ref="O454">_xlfn.IFS(A454=2012,1,A454=2016,1,A454=2020,1,A454=2014,0,A454=2018,0)</f>
        <v>0</v>
      </c>
    </row>
    <row r="455" spans="1:15" x14ac:dyDescent="0.2">
      <c r="A455">
        <v>2018</v>
      </c>
      <c r="B455" t="s">
        <v>2569</v>
      </c>
      <c r="C455" t="s">
        <v>1757</v>
      </c>
      <c r="D455">
        <v>0</v>
      </c>
      <c r="E455">
        <v>2783</v>
      </c>
      <c r="F455">
        <v>194</v>
      </c>
      <c r="G455">
        <v>0</v>
      </c>
      <c r="H455">
        <v>0</v>
      </c>
      <c r="I455">
        <v>10585</v>
      </c>
      <c r="J455">
        <v>0.26291922531884743</v>
      </c>
      <c r="K455">
        <v>1.8327822390174775E-2</v>
      </c>
      <c r="L455">
        <v>0.4375059045819556</v>
      </c>
      <c r="M455">
        <v>0</v>
      </c>
      <c r="N455">
        <f t="shared" si="7"/>
        <v>1</v>
      </c>
      <c r="O455" cm="1">
        <f t="array" ref="O455">_xlfn.IFS(A455=2012,1,A455=2016,1,A455=2020,1,A455=2014,0,A455=2018,0)</f>
        <v>0</v>
      </c>
    </row>
    <row r="456" spans="1:15" x14ac:dyDescent="0.2">
      <c r="A456">
        <v>2018</v>
      </c>
      <c r="B456" t="s">
        <v>2454</v>
      </c>
      <c r="C456" t="s">
        <v>1498</v>
      </c>
      <c r="D456">
        <v>1</v>
      </c>
      <c r="E456">
        <v>6323</v>
      </c>
      <c r="F456">
        <v>290</v>
      </c>
      <c r="G456">
        <v>1</v>
      </c>
      <c r="H456">
        <v>1</v>
      </c>
      <c r="I456">
        <v>11718</v>
      </c>
      <c r="J456">
        <v>0.5395972008875235</v>
      </c>
      <c r="K456">
        <v>2.4748250554702169E-2</v>
      </c>
      <c r="L456">
        <v>0.12869090288445134</v>
      </c>
      <c r="M456">
        <v>0</v>
      </c>
      <c r="N456">
        <f t="shared" si="7"/>
        <v>1</v>
      </c>
      <c r="O456" cm="1">
        <f t="array" ref="O456">_xlfn.IFS(A456=2012,1,A456=2016,1,A456=2020,1,A456=2014,0,A456=2018,0)</f>
        <v>0</v>
      </c>
    </row>
    <row r="457" spans="1:15" x14ac:dyDescent="0.2">
      <c r="A457">
        <v>2018</v>
      </c>
      <c r="B457" t="s">
        <v>2454</v>
      </c>
      <c r="C457" t="s">
        <v>1936</v>
      </c>
      <c r="D457">
        <v>0</v>
      </c>
      <c r="E457">
        <v>4918</v>
      </c>
      <c r="F457">
        <v>187</v>
      </c>
      <c r="G457">
        <v>0</v>
      </c>
      <c r="H457">
        <v>0</v>
      </c>
      <c r="I457">
        <v>11718</v>
      </c>
      <c r="J457">
        <v>0.41969619388974228</v>
      </c>
      <c r="K457">
        <v>1.5958354668032089E-2</v>
      </c>
      <c r="L457">
        <v>0.12869090288445134</v>
      </c>
      <c r="M457">
        <v>0</v>
      </c>
      <c r="N457">
        <f t="shared" si="7"/>
        <v>1</v>
      </c>
      <c r="O457" cm="1">
        <f t="array" ref="O457">_xlfn.IFS(A457=2012,1,A457=2016,1,A457=2020,1,A457=2014,0,A457=2018,0)</f>
        <v>0</v>
      </c>
    </row>
    <row r="458" spans="1:15" x14ac:dyDescent="0.2">
      <c r="A458">
        <v>2018</v>
      </c>
      <c r="B458" t="s">
        <v>2455</v>
      </c>
      <c r="C458" t="s">
        <v>2092</v>
      </c>
      <c r="D458">
        <v>0</v>
      </c>
      <c r="E458">
        <v>2989</v>
      </c>
      <c r="F458">
        <v>0</v>
      </c>
      <c r="G458">
        <v>0</v>
      </c>
      <c r="H458">
        <v>1</v>
      </c>
      <c r="I458">
        <v>8727</v>
      </c>
      <c r="J458">
        <v>0.34250028646728542</v>
      </c>
      <c r="K458">
        <v>0</v>
      </c>
      <c r="L458">
        <v>0.31499942706542911</v>
      </c>
      <c r="M458">
        <v>0</v>
      </c>
      <c r="N458">
        <f t="shared" si="7"/>
        <v>0</v>
      </c>
      <c r="O458" cm="1">
        <f t="array" ref="O458">_xlfn.IFS(A458=2012,1,A458=2016,1,A458=2020,1,A458=2014,0,A458=2018,0)</f>
        <v>0</v>
      </c>
    </row>
    <row r="459" spans="1:15" x14ac:dyDescent="0.2">
      <c r="A459">
        <v>2018</v>
      </c>
      <c r="B459" t="s">
        <v>2455</v>
      </c>
      <c r="C459" t="s">
        <v>2093</v>
      </c>
      <c r="D459">
        <v>1</v>
      </c>
      <c r="E459">
        <v>5297</v>
      </c>
      <c r="F459">
        <v>441</v>
      </c>
      <c r="G459">
        <v>0</v>
      </c>
      <c r="H459">
        <v>0</v>
      </c>
      <c r="I459">
        <v>8727</v>
      </c>
      <c r="J459">
        <v>0.60696688438180357</v>
      </c>
      <c r="K459">
        <v>5.0532829150910966E-2</v>
      </c>
      <c r="L459">
        <v>0.31499942706542911</v>
      </c>
      <c r="M459">
        <v>0</v>
      </c>
      <c r="N459">
        <f t="shared" si="7"/>
        <v>1</v>
      </c>
      <c r="O459" cm="1">
        <f t="array" ref="O459">_xlfn.IFS(A459=2012,1,A459=2016,1,A459=2020,1,A459=2014,0,A459=2018,0)</f>
        <v>0</v>
      </c>
    </row>
    <row r="460" spans="1:15" x14ac:dyDescent="0.2">
      <c r="A460">
        <v>2018</v>
      </c>
      <c r="B460" t="s">
        <v>2538</v>
      </c>
      <c r="C460" t="s">
        <v>1772</v>
      </c>
      <c r="D460">
        <v>0</v>
      </c>
      <c r="E460">
        <v>5566</v>
      </c>
      <c r="F460">
        <v>184</v>
      </c>
      <c r="G460">
        <v>0</v>
      </c>
      <c r="H460">
        <v>1</v>
      </c>
      <c r="I460">
        <v>12912</v>
      </c>
      <c r="J460">
        <v>0.43107187112763323</v>
      </c>
      <c r="K460">
        <v>1.4250309789343246E-2</v>
      </c>
      <c r="L460">
        <v>0.10935563816604699</v>
      </c>
      <c r="M460">
        <v>0</v>
      </c>
      <c r="N460">
        <f t="shared" si="7"/>
        <v>1</v>
      </c>
      <c r="O460" cm="1">
        <f t="array" ref="O460">_xlfn.IFS(A460=2012,1,A460=2016,1,A460=2020,1,A460=2014,0,A460=2018,0)</f>
        <v>0</v>
      </c>
    </row>
    <row r="461" spans="1:15" x14ac:dyDescent="0.2">
      <c r="A461">
        <v>2018</v>
      </c>
      <c r="B461" t="s">
        <v>2538</v>
      </c>
      <c r="C461" t="s">
        <v>1775</v>
      </c>
      <c r="D461">
        <v>1</v>
      </c>
      <c r="E461">
        <v>6854</v>
      </c>
      <c r="F461">
        <v>308</v>
      </c>
      <c r="G461">
        <v>1</v>
      </c>
      <c r="H461">
        <v>0</v>
      </c>
      <c r="I461">
        <v>12912</v>
      </c>
      <c r="J461">
        <v>0.53082403965303593</v>
      </c>
      <c r="K461">
        <v>2.385377942998761E-2</v>
      </c>
      <c r="L461">
        <v>0.10935563816604699</v>
      </c>
      <c r="M461">
        <v>0</v>
      </c>
      <c r="N461">
        <f t="shared" si="7"/>
        <v>1</v>
      </c>
      <c r="O461" cm="1">
        <f t="array" ref="O461">_xlfn.IFS(A461=2012,1,A461=2016,1,A461=2020,1,A461=2014,0,A461=2018,0)</f>
        <v>0</v>
      </c>
    </row>
    <row r="462" spans="1:15" x14ac:dyDescent="0.2">
      <c r="A462">
        <v>2018</v>
      </c>
      <c r="B462" t="s">
        <v>2456</v>
      </c>
      <c r="C462" t="s">
        <v>1504</v>
      </c>
      <c r="D462">
        <v>1</v>
      </c>
      <c r="E462">
        <v>3945</v>
      </c>
      <c r="F462">
        <v>310</v>
      </c>
      <c r="G462">
        <v>1</v>
      </c>
      <c r="H462">
        <v>1</v>
      </c>
      <c r="I462">
        <v>6954</v>
      </c>
      <c r="J462">
        <v>0.56729939603106128</v>
      </c>
      <c r="K462">
        <v>4.4578659764164509E-2</v>
      </c>
      <c r="L462">
        <v>0.22375611159045156</v>
      </c>
      <c r="M462">
        <v>0</v>
      </c>
      <c r="N462">
        <f t="shared" si="7"/>
        <v>1</v>
      </c>
      <c r="O462" cm="1">
        <f t="array" ref="O462">_xlfn.IFS(A462=2012,1,A462=2016,1,A462=2020,1,A462=2014,0,A462=2018,0)</f>
        <v>0</v>
      </c>
    </row>
    <row r="463" spans="1:15" x14ac:dyDescent="0.2">
      <c r="A463">
        <v>2018</v>
      </c>
      <c r="B463" t="s">
        <v>2456</v>
      </c>
      <c r="C463" t="s">
        <v>2094</v>
      </c>
      <c r="D463">
        <v>0</v>
      </c>
      <c r="E463">
        <v>2699</v>
      </c>
      <c r="F463">
        <v>0</v>
      </c>
      <c r="G463">
        <v>0</v>
      </c>
      <c r="H463">
        <v>0</v>
      </c>
      <c r="I463">
        <v>6954</v>
      </c>
      <c r="J463">
        <v>0.38812194420477425</v>
      </c>
      <c r="K463">
        <v>0</v>
      </c>
      <c r="L463">
        <v>0.22375611159045156</v>
      </c>
      <c r="M463">
        <v>0</v>
      </c>
      <c r="N463">
        <f t="shared" si="7"/>
        <v>0</v>
      </c>
      <c r="O463" cm="1">
        <f t="array" ref="O463">_xlfn.IFS(A463=2012,1,A463=2016,1,A463=2020,1,A463=2014,0,A463=2018,0)</f>
        <v>0</v>
      </c>
    </row>
    <row r="464" spans="1:15" x14ac:dyDescent="0.2">
      <c r="A464">
        <v>2018</v>
      </c>
      <c r="B464" t="s">
        <v>2458</v>
      </c>
      <c r="C464" t="s">
        <v>1510</v>
      </c>
      <c r="D464">
        <v>1</v>
      </c>
      <c r="E464">
        <v>3440</v>
      </c>
      <c r="F464">
        <v>258</v>
      </c>
      <c r="G464">
        <v>1</v>
      </c>
      <c r="H464">
        <v>1</v>
      </c>
      <c r="I464">
        <v>5299</v>
      </c>
      <c r="J464">
        <v>0.64917909039441402</v>
      </c>
      <c r="K464">
        <v>4.868843177958105E-2</v>
      </c>
      <c r="L464">
        <v>0.39573504434799017</v>
      </c>
      <c r="M464">
        <v>0</v>
      </c>
      <c r="N464">
        <f t="shared" si="7"/>
        <v>1</v>
      </c>
      <c r="O464" cm="1">
        <f t="array" ref="O464">_xlfn.IFS(A464=2012,1,A464=2016,1,A464=2020,1,A464=2014,0,A464=2018,0)</f>
        <v>0</v>
      </c>
    </row>
    <row r="465" spans="1:15" x14ac:dyDescent="0.2">
      <c r="A465">
        <v>2018</v>
      </c>
      <c r="B465" t="s">
        <v>2458</v>
      </c>
      <c r="C465" t="s">
        <v>556</v>
      </c>
      <c r="D465">
        <v>0</v>
      </c>
      <c r="E465">
        <v>1601</v>
      </c>
      <c r="F465">
        <v>0</v>
      </c>
      <c r="G465">
        <v>0</v>
      </c>
      <c r="H465">
        <v>0</v>
      </c>
      <c r="I465">
        <v>5299</v>
      </c>
      <c r="J465">
        <v>0.30213247782600489</v>
      </c>
      <c r="K465">
        <v>0</v>
      </c>
      <c r="L465">
        <v>0.39573504434799017</v>
      </c>
      <c r="M465">
        <v>0</v>
      </c>
      <c r="N465">
        <f t="shared" si="7"/>
        <v>0</v>
      </c>
      <c r="O465" cm="1">
        <f t="array" ref="O465">_xlfn.IFS(A465=2012,1,A465=2016,1,A465=2020,1,A465=2014,0,A465=2018,0)</f>
        <v>0</v>
      </c>
    </row>
    <row r="466" spans="1:15" x14ac:dyDescent="0.2">
      <c r="A466">
        <v>2018</v>
      </c>
      <c r="B466" t="s">
        <v>2459</v>
      </c>
      <c r="C466" t="s">
        <v>2096</v>
      </c>
      <c r="D466">
        <v>1</v>
      </c>
      <c r="E466">
        <v>5215</v>
      </c>
      <c r="F466">
        <v>276</v>
      </c>
      <c r="G466">
        <v>0</v>
      </c>
      <c r="H466">
        <v>1</v>
      </c>
      <c r="I466">
        <v>10916</v>
      </c>
      <c r="J466">
        <v>0.47773909857090507</v>
      </c>
      <c r="K466">
        <v>2.5283986808354707E-2</v>
      </c>
      <c r="L466">
        <v>6.0461707585195978E-3</v>
      </c>
      <c r="M466">
        <v>1</v>
      </c>
      <c r="N466">
        <f t="shared" si="7"/>
        <v>1</v>
      </c>
      <c r="O466" cm="1">
        <f t="array" ref="O466">_xlfn.IFS(A466=2012,1,A466=2016,1,A466=2020,1,A466=2014,0,A466=2018,0)</f>
        <v>0</v>
      </c>
    </row>
    <row r="467" spans="1:15" x14ac:dyDescent="0.2">
      <c r="A467">
        <v>2018</v>
      </c>
      <c r="B467" t="s">
        <v>2459</v>
      </c>
      <c r="C467" t="s">
        <v>1781</v>
      </c>
      <c r="D467">
        <v>0</v>
      </c>
      <c r="E467">
        <v>5171</v>
      </c>
      <c r="F467">
        <v>254</v>
      </c>
      <c r="G467">
        <v>0</v>
      </c>
      <c r="H467">
        <v>0</v>
      </c>
      <c r="I467">
        <v>10916</v>
      </c>
      <c r="J467">
        <v>0.47370831806522534</v>
      </c>
      <c r="K467">
        <v>2.3268596555514841E-2</v>
      </c>
      <c r="L467">
        <v>6.0461707585195978E-3</v>
      </c>
      <c r="M467">
        <v>1</v>
      </c>
      <c r="N467">
        <f t="shared" si="7"/>
        <v>1</v>
      </c>
      <c r="O467" cm="1">
        <f t="array" ref="O467">_xlfn.IFS(A467=2012,1,A467=2016,1,A467=2020,1,A467=2014,0,A467=2018,0)</f>
        <v>0</v>
      </c>
    </row>
    <row r="468" spans="1:15" x14ac:dyDescent="0.2">
      <c r="A468">
        <v>2018</v>
      </c>
      <c r="B468" t="s">
        <v>2460</v>
      </c>
      <c r="C468" t="s">
        <v>1515</v>
      </c>
      <c r="D468">
        <v>1</v>
      </c>
      <c r="E468">
        <v>6273</v>
      </c>
      <c r="F468">
        <v>290</v>
      </c>
      <c r="G468">
        <v>1</v>
      </c>
      <c r="H468">
        <v>1</v>
      </c>
      <c r="I468">
        <v>11429</v>
      </c>
      <c r="J468">
        <v>0.54886691749059413</v>
      </c>
      <c r="K468">
        <v>2.5374048473182257E-2</v>
      </c>
      <c r="L468">
        <v>0.14848193192755271</v>
      </c>
      <c r="M468">
        <v>0</v>
      </c>
      <c r="N468">
        <f t="shared" si="7"/>
        <v>1</v>
      </c>
      <c r="O468" cm="1">
        <f t="array" ref="O468">_xlfn.IFS(A468=2012,1,A468=2016,1,A468=2020,1,A468=2014,0,A468=2018,0)</f>
        <v>0</v>
      </c>
    </row>
    <row r="469" spans="1:15" x14ac:dyDescent="0.2">
      <c r="A469">
        <v>2018</v>
      </c>
      <c r="B469" t="s">
        <v>2460</v>
      </c>
      <c r="C469" t="s">
        <v>1782</v>
      </c>
      <c r="D469">
        <v>0</v>
      </c>
      <c r="E469">
        <v>4691</v>
      </c>
      <c r="F469">
        <v>175</v>
      </c>
      <c r="G469">
        <v>0</v>
      </c>
      <c r="H469">
        <v>0</v>
      </c>
      <c r="I469">
        <v>11429</v>
      </c>
      <c r="J469">
        <v>0.41044710823344127</v>
      </c>
      <c r="K469">
        <v>1.5311925802782395E-2</v>
      </c>
      <c r="L469">
        <v>0.14848193192755271</v>
      </c>
      <c r="M469">
        <v>0</v>
      </c>
      <c r="N469">
        <f t="shared" si="7"/>
        <v>1</v>
      </c>
      <c r="O469" cm="1">
        <f t="array" ref="O469">_xlfn.IFS(A469=2012,1,A469=2016,1,A469=2020,1,A469=2014,0,A469=2018,0)</f>
        <v>0</v>
      </c>
    </row>
    <row r="470" spans="1:15" x14ac:dyDescent="0.2">
      <c r="A470">
        <v>2018</v>
      </c>
      <c r="B470" t="s">
        <v>2571</v>
      </c>
      <c r="C470" t="s">
        <v>1518</v>
      </c>
      <c r="D470">
        <v>1</v>
      </c>
      <c r="E470">
        <v>5499</v>
      </c>
      <c r="F470">
        <v>399</v>
      </c>
      <c r="G470">
        <v>0</v>
      </c>
      <c r="H470">
        <v>1</v>
      </c>
      <c r="I470">
        <v>11746</v>
      </c>
      <c r="J470">
        <v>0.46815937340371189</v>
      </c>
      <c r="K470">
        <v>3.396901072705602E-2</v>
      </c>
      <c r="L470">
        <v>4.2567682615358149E-3</v>
      </c>
      <c r="M470">
        <v>1</v>
      </c>
      <c r="N470">
        <f t="shared" si="7"/>
        <v>1</v>
      </c>
      <c r="O470" cm="1">
        <f t="array" ref="O470">_xlfn.IFS(A470=2012,1,A470=2016,1,A470=2020,1,A470=2014,0,A470=2018,0)</f>
        <v>0</v>
      </c>
    </row>
    <row r="471" spans="1:15" x14ac:dyDescent="0.2">
      <c r="A471">
        <v>2018</v>
      </c>
      <c r="B471" t="s">
        <v>2571</v>
      </c>
      <c r="C471" t="s">
        <v>2099</v>
      </c>
      <c r="D471">
        <v>0</v>
      </c>
      <c r="E471">
        <v>5848</v>
      </c>
      <c r="F471">
        <v>0</v>
      </c>
      <c r="G471">
        <v>0</v>
      </c>
      <c r="H471">
        <v>0</v>
      </c>
      <c r="I471">
        <v>11746</v>
      </c>
      <c r="J471">
        <v>0.49787161586923206</v>
      </c>
      <c r="K471">
        <v>0</v>
      </c>
      <c r="L471">
        <v>4.2567682615358149E-3</v>
      </c>
      <c r="M471">
        <v>1</v>
      </c>
      <c r="N471">
        <f t="shared" si="7"/>
        <v>0</v>
      </c>
      <c r="O471" cm="1">
        <f t="array" ref="O471">_xlfn.IFS(A471=2012,1,A471=2016,1,A471=2020,1,A471=2014,0,A471=2018,0)</f>
        <v>0</v>
      </c>
    </row>
    <row r="472" spans="1:15" x14ac:dyDescent="0.2">
      <c r="A472">
        <v>2018</v>
      </c>
      <c r="B472" t="s">
        <v>2462</v>
      </c>
      <c r="C472" t="s">
        <v>1236</v>
      </c>
      <c r="D472">
        <v>1</v>
      </c>
      <c r="E472">
        <v>6303</v>
      </c>
      <c r="F472">
        <v>237</v>
      </c>
      <c r="G472">
        <v>0</v>
      </c>
      <c r="H472">
        <v>1</v>
      </c>
      <c r="I472">
        <v>12975</v>
      </c>
      <c r="J472">
        <v>0.48578034682080923</v>
      </c>
      <c r="K472">
        <v>1.8265895953757227E-2</v>
      </c>
      <c r="L472">
        <v>8.0924855491329439E-3</v>
      </c>
      <c r="M472">
        <v>1</v>
      </c>
      <c r="N472">
        <f t="shared" si="7"/>
        <v>1</v>
      </c>
      <c r="O472" cm="1">
        <f t="array" ref="O472">_xlfn.IFS(A472=2012,1,A472=2016,1,A472=2020,1,A472=2014,0,A472=2018,0)</f>
        <v>0</v>
      </c>
    </row>
    <row r="473" spans="1:15" x14ac:dyDescent="0.2">
      <c r="A473">
        <v>2018</v>
      </c>
      <c r="B473" t="s">
        <v>2462</v>
      </c>
      <c r="C473" t="s">
        <v>2100</v>
      </c>
      <c r="D473">
        <v>0</v>
      </c>
      <c r="E473">
        <v>6192</v>
      </c>
      <c r="F473">
        <v>243</v>
      </c>
      <c r="G473">
        <v>0</v>
      </c>
      <c r="H473">
        <v>0</v>
      </c>
      <c r="I473">
        <v>12975</v>
      </c>
      <c r="J473">
        <v>0.47722543352601154</v>
      </c>
      <c r="K473">
        <v>1.8728323699421966E-2</v>
      </c>
      <c r="L473">
        <v>8.0924855491329439E-3</v>
      </c>
      <c r="M473">
        <v>1</v>
      </c>
      <c r="N473">
        <f t="shared" si="7"/>
        <v>1</v>
      </c>
      <c r="O473" cm="1">
        <f t="array" ref="O473">_xlfn.IFS(A473=2012,1,A473=2016,1,A473=2020,1,A473=2014,0,A473=2018,0)</f>
        <v>0</v>
      </c>
    </row>
    <row r="474" spans="1:15" x14ac:dyDescent="0.2">
      <c r="A474">
        <v>2018</v>
      </c>
      <c r="B474" t="s">
        <v>2463</v>
      </c>
      <c r="C474" t="s">
        <v>2101</v>
      </c>
      <c r="D474">
        <v>0</v>
      </c>
      <c r="E474">
        <v>4655</v>
      </c>
      <c r="F474">
        <v>266</v>
      </c>
      <c r="G474">
        <v>0</v>
      </c>
      <c r="H474">
        <v>1</v>
      </c>
      <c r="I474">
        <v>11505</v>
      </c>
      <c r="J474">
        <v>0.40460669274228594</v>
      </c>
      <c r="K474">
        <v>2.3120382442416341E-2</v>
      </c>
      <c r="L474">
        <v>0.14454584963059541</v>
      </c>
      <c r="M474">
        <v>0</v>
      </c>
      <c r="N474">
        <f t="shared" si="7"/>
        <v>1</v>
      </c>
      <c r="O474" cm="1">
        <f t="array" ref="O474">_xlfn.IFS(A474=2012,1,A474=2016,1,A474=2020,1,A474=2014,0,A474=2018,0)</f>
        <v>0</v>
      </c>
    </row>
    <row r="475" spans="1:15" x14ac:dyDescent="0.2">
      <c r="A475">
        <v>2018</v>
      </c>
      <c r="B475" t="s">
        <v>2463</v>
      </c>
      <c r="C475" t="s">
        <v>1521</v>
      </c>
      <c r="D475">
        <v>1</v>
      </c>
      <c r="E475">
        <v>6298</v>
      </c>
      <c r="F475">
        <v>286</v>
      </c>
      <c r="G475">
        <v>1</v>
      </c>
      <c r="H475">
        <v>0</v>
      </c>
      <c r="I475">
        <v>11505</v>
      </c>
      <c r="J475">
        <v>0.54741416775315077</v>
      </c>
      <c r="K475">
        <v>2.4858757062146894E-2</v>
      </c>
      <c r="L475">
        <v>0.14454584963059541</v>
      </c>
      <c r="M475">
        <v>0</v>
      </c>
      <c r="N475">
        <f t="shared" si="7"/>
        <v>1</v>
      </c>
      <c r="O475" cm="1">
        <f t="array" ref="O475">_xlfn.IFS(A475=2012,1,A475=2016,1,A475=2020,1,A475=2014,0,A475=2018,0)</f>
        <v>0</v>
      </c>
    </row>
    <row r="476" spans="1:15" x14ac:dyDescent="0.2">
      <c r="A476">
        <v>2018</v>
      </c>
      <c r="B476" t="s">
        <v>2539</v>
      </c>
      <c r="C476" t="s">
        <v>2103</v>
      </c>
      <c r="D476">
        <v>0</v>
      </c>
      <c r="E476">
        <v>5183</v>
      </c>
      <c r="F476">
        <v>295</v>
      </c>
      <c r="G476">
        <v>0</v>
      </c>
      <c r="H476">
        <v>1</v>
      </c>
      <c r="I476">
        <v>11414</v>
      </c>
      <c r="J476">
        <v>0.45409146661994043</v>
      </c>
      <c r="K476">
        <v>2.5845452952514458E-2</v>
      </c>
      <c r="L476">
        <v>4.0126160855090243E-2</v>
      </c>
      <c r="M476">
        <v>1</v>
      </c>
      <c r="N476">
        <f t="shared" si="7"/>
        <v>1</v>
      </c>
      <c r="O476" cm="1">
        <f t="array" ref="O476">_xlfn.IFS(A476=2012,1,A476=2016,1,A476=2020,1,A476=2014,0,A476=2018,0)</f>
        <v>0</v>
      </c>
    </row>
    <row r="477" spans="1:15" x14ac:dyDescent="0.2">
      <c r="A477">
        <v>2018</v>
      </c>
      <c r="B477" t="s">
        <v>2539</v>
      </c>
      <c r="C477" t="s">
        <v>2104</v>
      </c>
      <c r="D477">
        <v>1</v>
      </c>
      <c r="E477">
        <v>5631</v>
      </c>
      <c r="F477">
        <v>305</v>
      </c>
      <c r="G477">
        <v>0</v>
      </c>
      <c r="H477">
        <v>0</v>
      </c>
      <c r="I477">
        <v>11414</v>
      </c>
      <c r="J477">
        <v>0.49334151042579288</v>
      </c>
      <c r="K477">
        <v>2.6721570001752234E-2</v>
      </c>
      <c r="L477">
        <v>4.0126160855090243E-2</v>
      </c>
      <c r="M477">
        <v>1</v>
      </c>
      <c r="N477">
        <f t="shared" si="7"/>
        <v>1</v>
      </c>
      <c r="O477" cm="1">
        <f t="array" ref="O477">_xlfn.IFS(A477=2012,1,A477=2016,1,A477=2020,1,A477=2014,0,A477=2018,0)</f>
        <v>0</v>
      </c>
    </row>
    <row r="478" spans="1:15" x14ac:dyDescent="0.2">
      <c r="A478">
        <v>2018</v>
      </c>
      <c r="B478" t="s">
        <v>2464</v>
      </c>
      <c r="C478" t="s">
        <v>2105</v>
      </c>
      <c r="D478">
        <v>0</v>
      </c>
      <c r="E478">
        <v>5461</v>
      </c>
      <c r="F478">
        <v>0</v>
      </c>
      <c r="G478">
        <v>0</v>
      </c>
      <c r="H478">
        <v>1</v>
      </c>
      <c r="I478">
        <v>11701</v>
      </c>
      <c r="J478">
        <v>0.46671224681651141</v>
      </c>
      <c r="K478">
        <v>0</v>
      </c>
      <c r="L478">
        <v>6.6575506366977122E-2</v>
      </c>
      <c r="M478">
        <v>0</v>
      </c>
      <c r="N478">
        <f t="shared" si="7"/>
        <v>0</v>
      </c>
      <c r="O478" cm="1">
        <f t="array" ref="O478">_xlfn.IFS(A478=2012,1,A478=2016,1,A478=2020,1,A478=2014,0,A478=2018,0)</f>
        <v>0</v>
      </c>
    </row>
    <row r="479" spans="1:15" x14ac:dyDescent="0.2">
      <c r="A479">
        <v>2018</v>
      </c>
      <c r="B479" t="s">
        <v>2464</v>
      </c>
      <c r="C479" t="s">
        <v>1741</v>
      </c>
      <c r="D479">
        <v>1</v>
      </c>
      <c r="E479">
        <v>5979</v>
      </c>
      <c r="F479">
        <v>261</v>
      </c>
      <c r="G479">
        <v>1</v>
      </c>
      <c r="H479">
        <v>0</v>
      </c>
      <c r="I479">
        <v>11701</v>
      </c>
      <c r="J479">
        <v>0.51098196735321766</v>
      </c>
      <c r="K479">
        <v>2.2305785830270916E-2</v>
      </c>
      <c r="L479">
        <v>6.6575506366977122E-2</v>
      </c>
      <c r="M479">
        <v>0</v>
      </c>
      <c r="N479">
        <f t="shared" si="7"/>
        <v>1</v>
      </c>
      <c r="O479" cm="1">
        <f t="array" ref="O479">_xlfn.IFS(A479=2012,1,A479=2016,1,A479=2020,1,A479=2014,0,A479=2018,0)</f>
        <v>0</v>
      </c>
    </row>
    <row r="480" spans="1:15" x14ac:dyDescent="0.2">
      <c r="A480">
        <v>2018</v>
      </c>
      <c r="B480" t="s">
        <v>2465</v>
      </c>
      <c r="C480" t="s">
        <v>2108</v>
      </c>
      <c r="D480">
        <v>1</v>
      </c>
      <c r="E480">
        <v>6338</v>
      </c>
      <c r="F480">
        <v>234</v>
      </c>
      <c r="G480">
        <v>0</v>
      </c>
      <c r="H480">
        <v>1</v>
      </c>
      <c r="I480">
        <v>12932</v>
      </c>
      <c r="J480">
        <v>0.49010207237859571</v>
      </c>
      <c r="K480">
        <v>1.8094648932879678E-2</v>
      </c>
      <c r="L480">
        <v>1.6393442622950838E-2</v>
      </c>
      <c r="M480">
        <v>1</v>
      </c>
      <c r="N480">
        <f t="shared" si="7"/>
        <v>1</v>
      </c>
      <c r="O480" cm="1">
        <f t="array" ref="O480">_xlfn.IFS(A480=2012,1,A480=2016,1,A480=2020,1,A480=2014,0,A480=2018,0)</f>
        <v>0</v>
      </c>
    </row>
    <row r="481" spans="1:15" x14ac:dyDescent="0.2">
      <c r="A481">
        <v>2018</v>
      </c>
      <c r="B481" t="s">
        <v>2465</v>
      </c>
      <c r="C481" t="s">
        <v>1786</v>
      </c>
      <c r="D481">
        <v>0</v>
      </c>
      <c r="E481">
        <v>6078</v>
      </c>
      <c r="F481">
        <v>282</v>
      </c>
      <c r="G481">
        <v>0</v>
      </c>
      <c r="H481">
        <v>0</v>
      </c>
      <c r="I481">
        <v>12932</v>
      </c>
      <c r="J481">
        <v>0.46999690689761831</v>
      </c>
      <c r="K481">
        <v>2.1806371790906279E-2</v>
      </c>
      <c r="L481">
        <v>1.6393442622950838E-2</v>
      </c>
      <c r="M481">
        <v>1</v>
      </c>
      <c r="N481">
        <f t="shared" si="7"/>
        <v>1</v>
      </c>
      <c r="O481" cm="1">
        <f t="array" ref="O481">_xlfn.IFS(A481=2012,1,A481=2016,1,A481=2020,1,A481=2014,0,A481=2018,0)</f>
        <v>0</v>
      </c>
    </row>
    <row r="482" spans="1:15" x14ac:dyDescent="0.2">
      <c r="A482">
        <v>2018</v>
      </c>
      <c r="B482" t="s">
        <v>2573</v>
      </c>
      <c r="C482" t="s">
        <v>2109</v>
      </c>
      <c r="D482">
        <v>0</v>
      </c>
      <c r="E482">
        <v>5244</v>
      </c>
      <c r="F482">
        <v>212</v>
      </c>
      <c r="G482">
        <v>0</v>
      </c>
      <c r="H482">
        <v>1</v>
      </c>
      <c r="I482">
        <v>11222</v>
      </c>
      <c r="J482">
        <v>0.46729638210657637</v>
      </c>
      <c r="K482">
        <v>1.8891463197291035E-2</v>
      </c>
      <c r="L482">
        <v>2.7624309392265234E-2</v>
      </c>
      <c r="M482">
        <v>1</v>
      </c>
      <c r="N482">
        <f t="shared" si="7"/>
        <v>1</v>
      </c>
      <c r="O482" cm="1">
        <f t="array" ref="O482">_xlfn.IFS(A482=2012,1,A482=2016,1,A482=2020,1,A482=2014,0,A482=2018,0)</f>
        <v>0</v>
      </c>
    </row>
    <row r="483" spans="1:15" x14ac:dyDescent="0.2">
      <c r="A483">
        <v>2018</v>
      </c>
      <c r="B483" t="s">
        <v>2573</v>
      </c>
      <c r="C483" t="s">
        <v>1952</v>
      </c>
      <c r="D483">
        <v>1</v>
      </c>
      <c r="E483">
        <v>5473</v>
      </c>
      <c r="F483">
        <v>293</v>
      </c>
      <c r="G483">
        <v>1</v>
      </c>
      <c r="H483">
        <v>0</v>
      </c>
      <c r="I483">
        <v>11222</v>
      </c>
      <c r="J483">
        <v>0.48770272678666904</v>
      </c>
      <c r="K483">
        <v>2.6109427909463554E-2</v>
      </c>
      <c r="L483">
        <v>2.7624309392265234E-2</v>
      </c>
      <c r="M483">
        <v>1</v>
      </c>
      <c r="N483">
        <f t="shared" si="7"/>
        <v>1</v>
      </c>
      <c r="O483" cm="1">
        <f t="array" ref="O483">_xlfn.IFS(A483=2012,1,A483=2016,1,A483=2020,1,A483=2014,0,A483=2018,0)</f>
        <v>0</v>
      </c>
    </row>
    <row r="484" spans="1:15" x14ac:dyDescent="0.2">
      <c r="A484">
        <v>2018</v>
      </c>
      <c r="B484" t="s">
        <v>2466</v>
      </c>
      <c r="C484" t="s">
        <v>2111</v>
      </c>
      <c r="D484">
        <v>0</v>
      </c>
      <c r="E484">
        <v>5088</v>
      </c>
      <c r="F484">
        <v>262</v>
      </c>
      <c r="G484">
        <v>0</v>
      </c>
      <c r="H484">
        <v>1</v>
      </c>
      <c r="I484">
        <v>11051</v>
      </c>
      <c r="J484">
        <v>0.46041082254999549</v>
      </c>
      <c r="K484">
        <v>2.3708261695774138E-2</v>
      </c>
      <c r="L484">
        <v>3.1761831508460736E-2</v>
      </c>
      <c r="M484">
        <v>1</v>
      </c>
      <c r="N484">
        <f t="shared" si="7"/>
        <v>1</v>
      </c>
      <c r="O484" cm="1">
        <f t="array" ref="O484">_xlfn.IFS(A484=2012,1,A484=2016,1,A484=2020,1,A484=2014,0,A484=2018,0)</f>
        <v>0</v>
      </c>
    </row>
    <row r="485" spans="1:15" x14ac:dyDescent="0.2">
      <c r="A485">
        <v>2018</v>
      </c>
      <c r="B485" t="s">
        <v>2466</v>
      </c>
      <c r="C485" t="s">
        <v>1789</v>
      </c>
      <c r="D485">
        <v>1</v>
      </c>
      <c r="E485">
        <v>5362</v>
      </c>
      <c r="F485">
        <v>339</v>
      </c>
      <c r="G485">
        <v>1</v>
      </c>
      <c r="H485">
        <v>0</v>
      </c>
      <c r="I485">
        <v>11051</v>
      </c>
      <c r="J485">
        <v>0.48520495882725545</v>
      </c>
      <c r="K485">
        <v>3.0675956926974935E-2</v>
      </c>
      <c r="L485">
        <v>3.1761831508460736E-2</v>
      </c>
      <c r="M485">
        <v>1</v>
      </c>
      <c r="N485">
        <f t="shared" si="7"/>
        <v>1</v>
      </c>
      <c r="O485" cm="1">
        <f t="array" ref="O485">_xlfn.IFS(A485=2012,1,A485=2016,1,A485=2020,1,A485=2014,0,A485=2018,0)</f>
        <v>0</v>
      </c>
    </row>
    <row r="486" spans="1:15" x14ac:dyDescent="0.2">
      <c r="A486">
        <v>2018</v>
      </c>
      <c r="B486" t="s">
        <v>2574</v>
      </c>
      <c r="C486" t="s">
        <v>1956</v>
      </c>
      <c r="D486">
        <v>1</v>
      </c>
      <c r="E486">
        <v>3572</v>
      </c>
      <c r="F486">
        <v>243</v>
      </c>
      <c r="G486">
        <v>1</v>
      </c>
      <c r="H486">
        <v>1</v>
      </c>
      <c r="I486">
        <v>6535</v>
      </c>
      <c r="J486">
        <v>0.54659525631216521</v>
      </c>
      <c r="K486">
        <v>3.7184391736801839E-2</v>
      </c>
      <c r="L486">
        <v>0.16755929609793424</v>
      </c>
      <c r="M486">
        <v>0</v>
      </c>
      <c r="N486">
        <f t="shared" si="7"/>
        <v>1</v>
      </c>
      <c r="O486" cm="1">
        <f t="array" ref="O486">_xlfn.IFS(A486=2012,1,A486=2016,1,A486=2020,1,A486=2014,0,A486=2018,0)</f>
        <v>0</v>
      </c>
    </row>
    <row r="487" spans="1:15" x14ac:dyDescent="0.2">
      <c r="A487">
        <v>2018</v>
      </c>
      <c r="B487" t="s">
        <v>2574</v>
      </c>
      <c r="C487" t="s">
        <v>1387</v>
      </c>
      <c r="D487">
        <v>0</v>
      </c>
      <c r="E487">
        <v>2557</v>
      </c>
      <c r="F487">
        <v>163</v>
      </c>
      <c r="G487">
        <v>0</v>
      </c>
      <c r="H487">
        <v>0</v>
      </c>
      <c r="I487">
        <v>6535</v>
      </c>
      <c r="J487">
        <v>0.39127773527161436</v>
      </c>
      <c r="K487">
        <v>2.4942616679418515E-2</v>
      </c>
      <c r="L487">
        <v>0.16755929609793424</v>
      </c>
      <c r="M487">
        <v>0</v>
      </c>
      <c r="N487">
        <f t="shared" si="7"/>
        <v>1</v>
      </c>
      <c r="O487" cm="1">
        <f t="array" ref="O487">_xlfn.IFS(A487=2012,1,A487=2016,1,A487=2020,1,A487=2014,0,A487=2018,0)</f>
        <v>0</v>
      </c>
    </row>
    <row r="488" spans="1:15" x14ac:dyDescent="0.2">
      <c r="A488">
        <v>2018</v>
      </c>
      <c r="B488" t="s">
        <v>2540</v>
      </c>
      <c r="C488" t="s">
        <v>1957</v>
      </c>
      <c r="D488">
        <v>1</v>
      </c>
      <c r="E488">
        <v>5526</v>
      </c>
      <c r="F488">
        <v>302</v>
      </c>
      <c r="G488">
        <v>1</v>
      </c>
      <c r="H488">
        <v>1</v>
      </c>
      <c r="I488">
        <v>8934</v>
      </c>
      <c r="J488">
        <v>0.61853593015446606</v>
      </c>
      <c r="K488">
        <v>3.3803447503917616E-2</v>
      </c>
      <c r="L488">
        <v>0.30467875531676741</v>
      </c>
      <c r="M488">
        <v>0</v>
      </c>
      <c r="N488">
        <f t="shared" si="7"/>
        <v>1</v>
      </c>
      <c r="O488" cm="1">
        <f t="array" ref="O488">_xlfn.IFS(A488=2012,1,A488=2016,1,A488=2020,1,A488=2014,0,A488=2018,0)</f>
        <v>0</v>
      </c>
    </row>
    <row r="489" spans="1:15" x14ac:dyDescent="0.2">
      <c r="A489">
        <v>2018</v>
      </c>
      <c r="B489" t="s">
        <v>2540</v>
      </c>
      <c r="C489" t="s">
        <v>1783</v>
      </c>
      <c r="D489">
        <v>0</v>
      </c>
      <c r="E489">
        <v>2961</v>
      </c>
      <c r="F489">
        <v>145</v>
      </c>
      <c r="G489">
        <v>0</v>
      </c>
      <c r="H489">
        <v>0</v>
      </c>
      <c r="I489">
        <v>8934</v>
      </c>
      <c r="J489">
        <v>0.33143049026192073</v>
      </c>
      <c r="K489">
        <v>1.6230132079695547E-2</v>
      </c>
      <c r="L489">
        <v>0.30467875531676741</v>
      </c>
      <c r="M489">
        <v>0</v>
      </c>
      <c r="N489">
        <f t="shared" si="7"/>
        <v>1</v>
      </c>
      <c r="O489" cm="1">
        <f t="array" ref="O489">_xlfn.IFS(A489=2012,1,A489=2016,1,A489=2020,1,A489=2014,0,A489=2018,0)</f>
        <v>0</v>
      </c>
    </row>
    <row r="490" spans="1:15" x14ac:dyDescent="0.2">
      <c r="A490">
        <v>2018</v>
      </c>
      <c r="B490" t="s">
        <v>2467</v>
      </c>
      <c r="C490" t="s">
        <v>2114</v>
      </c>
      <c r="D490">
        <v>0</v>
      </c>
      <c r="E490">
        <v>3616</v>
      </c>
      <c r="F490">
        <v>264</v>
      </c>
      <c r="G490">
        <v>0</v>
      </c>
      <c r="H490">
        <v>1</v>
      </c>
      <c r="I490">
        <v>8965</v>
      </c>
      <c r="J490">
        <v>0.40334634690462912</v>
      </c>
      <c r="K490">
        <v>2.9447852760736196E-2</v>
      </c>
      <c r="L490">
        <v>0.13441160066926944</v>
      </c>
      <c r="M490">
        <v>0</v>
      </c>
      <c r="N490">
        <f t="shared" si="7"/>
        <v>1</v>
      </c>
      <c r="O490" cm="1">
        <f t="array" ref="O490">_xlfn.IFS(A490=2012,1,A490=2016,1,A490=2020,1,A490=2014,0,A490=2018,0)</f>
        <v>0</v>
      </c>
    </row>
    <row r="491" spans="1:15" x14ac:dyDescent="0.2">
      <c r="A491">
        <v>2018</v>
      </c>
      <c r="B491" t="s">
        <v>2467</v>
      </c>
      <c r="C491" t="s">
        <v>1537</v>
      </c>
      <c r="D491">
        <v>1</v>
      </c>
      <c r="E491">
        <v>4810</v>
      </c>
      <c r="F491">
        <v>275</v>
      </c>
      <c r="G491">
        <v>1</v>
      </c>
      <c r="H491">
        <v>0</v>
      </c>
      <c r="I491">
        <v>8965</v>
      </c>
      <c r="J491">
        <v>0.53653095370886783</v>
      </c>
      <c r="K491">
        <v>3.0674846625766871E-2</v>
      </c>
      <c r="L491">
        <v>0.13441160066926944</v>
      </c>
      <c r="M491">
        <v>0</v>
      </c>
      <c r="N491">
        <f t="shared" si="7"/>
        <v>1</v>
      </c>
      <c r="O491" cm="1">
        <f t="array" ref="O491">_xlfn.IFS(A491=2012,1,A491=2016,1,A491=2020,1,A491=2014,0,A491=2018,0)</f>
        <v>0</v>
      </c>
    </row>
    <row r="492" spans="1:15" x14ac:dyDescent="0.2">
      <c r="A492">
        <v>2018</v>
      </c>
      <c r="B492" t="s">
        <v>2589</v>
      </c>
      <c r="C492" t="s">
        <v>2115</v>
      </c>
      <c r="D492">
        <v>1</v>
      </c>
      <c r="E492">
        <v>6369</v>
      </c>
      <c r="F492">
        <v>0</v>
      </c>
      <c r="G492">
        <v>0</v>
      </c>
      <c r="H492">
        <v>1</v>
      </c>
      <c r="I492">
        <v>11589</v>
      </c>
      <c r="J492">
        <v>0.5495728708257831</v>
      </c>
      <c r="K492">
        <v>0</v>
      </c>
      <c r="L492">
        <v>9.9145741651566144E-2</v>
      </c>
      <c r="M492">
        <v>0</v>
      </c>
      <c r="N492">
        <f t="shared" si="7"/>
        <v>0</v>
      </c>
      <c r="O492" cm="1">
        <f t="array" ref="O492">_xlfn.IFS(A492=2012,1,A492=2016,1,A492=2020,1,A492=2014,0,A492=2018,0)</f>
        <v>0</v>
      </c>
    </row>
    <row r="493" spans="1:15" x14ac:dyDescent="0.2">
      <c r="A493">
        <v>2018</v>
      </c>
      <c r="B493" t="s">
        <v>2589</v>
      </c>
      <c r="C493" t="s">
        <v>2116</v>
      </c>
      <c r="D493">
        <v>0</v>
      </c>
      <c r="E493">
        <v>4913</v>
      </c>
      <c r="F493">
        <v>307</v>
      </c>
      <c r="G493">
        <v>0</v>
      </c>
      <c r="H493">
        <v>0</v>
      </c>
      <c r="I493">
        <v>11589</v>
      </c>
      <c r="J493">
        <v>0.4239364915005609</v>
      </c>
      <c r="K493">
        <v>2.6490637673656052E-2</v>
      </c>
      <c r="L493">
        <v>9.9145741651566144E-2</v>
      </c>
      <c r="M493">
        <v>0</v>
      </c>
      <c r="N493">
        <f t="shared" si="7"/>
        <v>1</v>
      </c>
      <c r="O493" cm="1">
        <f t="array" ref="O493">_xlfn.IFS(A493=2012,1,A493=2016,1,A493=2020,1,A493=2014,0,A493=2018,0)</f>
        <v>0</v>
      </c>
    </row>
    <row r="494" spans="1:15" x14ac:dyDescent="0.2">
      <c r="A494">
        <v>2018</v>
      </c>
      <c r="B494" t="s">
        <v>2575</v>
      </c>
      <c r="C494" t="s">
        <v>1959</v>
      </c>
      <c r="D494">
        <v>0</v>
      </c>
      <c r="E494">
        <v>2774</v>
      </c>
      <c r="F494">
        <v>224</v>
      </c>
      <c r="G494">
        <v>0</v>
      </c>
      <c r="H494">
        <v>1</v>
      </c>
      <c r="I494">
        <v>7742</v>
      </c>
      <c r="J494">
        <v>0.35830534745543785</v>
      </c>
      <c r="K494">
        <v>2.8933092224231464E-2</v>
      </c>
      <c r="L494">
        <v>0.22552312064066138</v>
      </c>
      <c r="M494">
        <v>0</v>
      </c>
      <c r="N494">
        <f t="shared" si="7"/>
        <v>1</v>
      </c>
      <c r="O494" cm="1">
        <f t="array" ref="O494">_xlfn.IFS(A494=2012,1,A494=2016,1,A494=2020,1,A494=2014,0,A494=2018,0)</f>
        <v>0</v>
      </c>
    </row>
    <row r="495" spans="1:15" x14ac:dyDescent="0.2">
      <c r="A495">
        <v>2018</v>
      </c>
      <c r="B495" t="s">
        <v>2575</v>
      </c>
      <c r="C495" t="s">
        <v>1960</v>
      </c>
      <c r="D495">
        <v>1</v>
      </c>
      <c r="E495">
        <v>4441</v>
      </c>
      <c r="F495">
        <v>303</v>
      </c>
      <c r="G495">
        <v>1</v>
      </c>
      <c r="H495">
        <v>0</v>
      </c>
      <c r="I495">
        <v>7742</v>
      </c>
      <c r="J495">
        <v>0.57362438646344616</v>
      </c>
      <c r="K495">
        <v>3.9137173856884526E-2</v>
      </c>
      <c r="L495">
        <v>0.22552312064066138</v>
      </c>
      <c r="M495">
        <v>0</v>
      </c>
      <c r="N495">
        <f t="shared" si="7"/>
        <v>1</v>
      </c>
      <c r="O495" cm="1">
        <f t="array" ref="O495">_xlfn.IFS(A495=2012,1,A495=2016,1,A495=2020,1,A495=2014,0,A495=2018,0)</f>
        <v>0</v>
      </c>
    </row>
    <row r="496" spans="1:15" x14ac:dyDescent="0.2">
      <c r="A496">
        <v>2018</v>
      </c>
      <c r="B496" t="s">
        <v>2468</v>
      </c>
      <c r="C496" t="s">
        <v>1541</v>
      </c>
      <c r="D496">
        <v>0</v>
      </c>
      <c r="E496">
        <v>4035</v>
      </c>
      <c r="F496">
        <v>0</v>
      </c>
      <c r="G496">
        <v>0</v>
      </c>
      <c r="H496">
        <v>1</v>
      </c>
      <c r="I496">
        <v>8751</v>
      </c>
      <c r="J496">
        <v>0.4610901611244429</v>
      </c>
      <c r="K496">
        <v>0</v>
      </c>
      <c r="L496">
        <v>7.7819677751114202E-2</v>
      </c>
      <c r="M496">
        <v>0</v>
      </c>
      <c r="N496">
        <f t="shared" si="7"/>
        <v>0</v>
      </c>
      <c r="O496" cm="1">
        <f t="array" ref="O496">_xlfn.IFS(A496=2012,1,A496=2016,1,A496=2020,1,A496=2014,0,A496=2018,0)</f>
        <v>0</v>
      </c>
    </row>
    <row r="497" spans="1:15" x14ac:dyDescent="0.2">
      <c r="A497">
        <v>2018</v>
      </c>
      <c r="B497" t="s">
        <v>2468</v>
      </c>
      <c r="C497" t="s">
        <v>2117</v>
      </c>
      <c r="D497">
        <v>1</v>
      </c>
      <c r="E497">
        <v>4410</v>
      </c>
      <c r="F497">
        <v>306</v>
      </c>
      <c r="G497">
        <v>0</v>
      </c>
      <c r="H497">
        <v>0</v>
      </c>
      <c r="I497">
        <v>8751</v>
      </c>
      <c r="J497">
        <v>0.50394240658210487</v>
      </c>
      <c r="K497">
        <v>3.4967432293452179E-2</v>
      </c>
      <c r="L497">
        <v>7.7819677751114202E-2</v>
      </c>
      <c r="M497">
        <v>0</v>
      </c>
      <c r="N497">
        <f t="shared" si="7"/>
        <v>1</v>
      </c>
      <c r="O497" cm="1">
        <f t="array" ref="O497">_xlfn.IFS(A497=2012,1,A497=2016,1,A497=2020,1,A497=2014,0,A497=2018,0)</f>
        <v>0</v>
      </c>
    </row>
    <row r="498" spans="1:15" x14ac:dyDescent="0.2">
      <c r="A498">
        <v>2018</v>
      </c>
      <c r="B498" t="s">
        <v>2541</v>
      </c>
      <c r="C498" t="s">
        <v>1543</v>
      </c>
      <c r="D498">
        <v>1</v>
      </c>
      <c r="E498">
        <v>3422</v>
      </c>
      <c r="F498">
        <v>199</v>
      </c>
      <c r="G498">
        <v>1</v>
      </c>
      <c r="H498">
        <v>1</v>
      </c>
      <c r="I498">
        <v>5611</v>
      </c>
      <c r="J498">
        <v>0.60987346284084831</v>
      </c>
      <c r="K498">
        <v>3.546604883265015E-2</v>
      </c>
      <c r="L498">
        <v>0.29067902334699697</v>
      </c>
      <c r="M498">
        <v>0</v>
      </c>
      <c r="N498">
        <f t="shared" si="7"/>
        <v>1</v>
      </c>
      <c r="O498" cm="1">
        <f t="array" ref="O498">_xlfn.IFS(A498=2012,1,A498=2016,1,A498=2020,1,A498=2014,0,A498=2018,0)</f>
        <v>0</v>
      </c>
    </row>
    <row r="499" spans="1:15" x14ac:dyDescent="0.2">
      <c r="A499">
        <v>2018</v>
      </c>
      <c r="B499" t="s">
        <v>2541</v>
      </c>
      <c r="C499" t="s">
        <v>1791</v>
      </c>
      <c r="D499">
        <v>0</v>
      </c>
      <c r="E499">
        <v>1846</v>
      </c>
      <c r="F499">
        <v>144</v>
      </c>
      <c r="G499">
        <v>0</v>
      </c>
      <c r="H499">
        <v>0</v>
      </c>
      <c r="I499">
        <v>5611</v>
      </c>
      <c r="J499">
        <v>0.32899661379433254</v>
      </c>
      <c r="K499">
        <v>2.5663874532168954E-2</v>
      </c>
      <c r="L499">
        <v>0.29067902334699697</v>
      </c>
      <c r="M499">
        <v>0</v>
      </c>
      <c r="N499">
        <f t="shared" si="7"/>
        <v>1</v>
      </c>
      <c r="O499" cm="1">
        <f t="array" ref="O499">_xlfn.IFS(A499=2012,1,A499=2016,1,A499=2020,1,A499=2014,0,A499=2018,0)</f>
        <v>0</v>
      </c>
    </row>
    <row r="500" spans="1:15" x14ac:dyDescent="0.2">
      <c r="A500">
        <v>2018</v>
      </c>
      <c r="B500" t="s">
        <v>2542</v>
      </c>
      <c r="C500" t="s">
        <v>147</v>
      </c>
      <c r="D500">
        <v>0</v>
      </c>
      <c r="E500">
        <v>4343</v>
      </c>
      <c r="F500">
        <v>335</v>
      </c>
      <c r="G500">
        <v>0</v>
      </c>
      <c r="H500">
        <v>1</v>
      </c>
      <c r="I500">
        <v>10835</v>
      </c>
      <c r="J500">
        <v>0.40083064143977848</v>
      </c>
      <c r="K500">
        <v>3.091832025842178E-2</v>
      </c>
      <c r="L500">
        <v>0.13650207660359953</v>
      </c>
      <c r="M500">
        <v>0</v>
      </c>
      <c r="N500">
        <f t="shared" si="7"/>
        <v>1</v>
      </c>
      <c r="O500" cm="1">
        <f t="array" ref="O500">_xlfn.IFS(A500=2012,1,A500=2016,1,A500=2020,1,A500=2014,0,A500=2018,0)</f>
        <v>0</v>
      </c>
    </row>
    <row r="501" spans="1:15" x14ac:dyDescent="0.2">
      <c r="A501">
        <v>2018</v>
      </c>
      <c r="B501" t="s">
        <v>2542</v>
      </c>
      <c r="C501" t="s">
        <v>1798</v>
      </c>
      <c r="D501">
        <v>1</v>
      </c>
      <c r="E501">
        <v>5829</v>
      </c>
      <c r="F501">
        <v>328</v>
      </c>
      <c r="G501">
        <v>1</v>
      </c>
      <c r="H501">
        <v>0</v>
      </c>
      <c r="I501">
        <v>10835</v>
      </c>
      <c r="J501">
        <v>0.53797877249653903</v>
      </c>
      <c r="K501">
        <v>3.0272265805260729E-2</v>
      </c>
      <c r="L501">
        <v>0.13650207660359953</v>
      </c>
      <c r="M501">
        <v>0</v>
      </c>
      <c r="N501">
        <f t="shared" si="7"/>
        <v>1</v>
      </c>
      <c r="O501" cm="1">
        <f t="array" ref="O501">_xlfn.IFS(A501=2012,1,A501=2016,1,A501=2020,1,A501=2014,0,A501=2018,0)</f>
        <v>0</v>
      </c>
    </row>
    <row r="502" spans="1:15" x14ac:dyDescent="0.2">
      <c r="A502">
        <v>2018</v>
      </c>
      <c r="B502" t="s">
        <v>2469</v>
      </c>
      <c r="C502" t="s">
        <v>1547</v>
      </c>
      <c r="D502">
        <v>1</v>
      </c>
      <c r="E502">
        <v>5641</v>
      </c>
      <c r="F502">
        <v>388</v>
      </c>
      <c r="G502">
        <v>1</v>
      </c>
      <c r="H502">
        <v>1</v>
      </c>
      <c r="I502">
        <v>10944</v>
      </c>
      <c r="J502">
        <v>0.5154422514619883</v>
      </c>
      <c r="K502">
        <v>3.5453216374269007E-2</v>
      </c>
      <c r="L502">
        <v>0.10179093567251463</v>
      </c>
      <c r="M502">
        <v>0</v>
      </c>
      <c r="N502">
        <f t="shared" si="7"/>
        <v>1</v>
      </c>
      <c r="O502" cm="1">
        <f t="array" ref="O502">_xlfn.IFS(A502=2012,1,A502=2016,1,A502=2020,1,A502=2014,0,A502=2018,0)</f>
        <v>0</v>
      </c>
    </row>
    <row r="503" spans="1:15" x14ac:dyDescent="0.2">
      <c r="A503">
        <v>2018</v>
      </c>
      <c r="B503" t="s">
        <v>2469</v>
      </c>
      <c r="C503" t="s">
        <v>2118</v>
      </c>
      <c r="D503">
        <v>0</v>
      </c>
      <c r="E503">
        <v>4628</v>
      </c>
      <c r="F503">
        <v>287</v>
      </c>
      <c r="G503">
        <v>0</v>
      </c>
      <c r="H503">
        <v>0</v>
      </c>
      <c r="I503">
        <v>10944</v>
      </c>
      <c r="J503">
        <v>0.4228801169590643</v>
      </c>
      <c r="K503">
        <v>2.6224415204678362E-2</v>
      </c>
      <c r="L503">
        <v>0.10179093567251463</v>
      </c>
      <c r="M503">
        <v>0</v>
      </c>
      <c r="N503">
        <f t="shared" si="7"/>
        <v>1</v>
      </c>
      <c r="O503" cm="1">
        <f t="array" ref="O503">_xlfn.IFS(A503=2012,1,A503=2016,1,A503=2020,1,A503=2014,0,A503=2018,0)</f>
        <v>0</v>
      </c>
    </row>
    <row r="504" spans="1:15" x14ac:dyDescent="0.2">
      <c r="A504">
        <v>2018</v>
      </c>
      <c r="B504" t="s">
        <v>2590</v>
      </c>
      <c r="C504" t="s">
        <v>2120</v>
      </c>
      <c r="D504">
        <v>0</v>
      </c>
      <c r="E504">
        <v>3577</v>
      </c>
      <c r="F504">
        <v>300</v>
      </c>
      <c r="G504">
        <v>0</v>
      </c>
      <c r="H504">
        <v>1</v>
      </c>
      <c r="I504">
        <v>8305</v>
      </c>
      <c r="J504">
        <v>0.43070439494280555</v>
      </c>
      <c r="K504">
        <v>3.6122817579771226E-2</v>
      </c>
      <c r="L504">
        <v>6.6345574954846498E-2</v>
      </c>
      <c r="M504">
        <v>0</v>
      </c>
      <c r="N504">
        <f t="shared" si="7"/>
        <v>1</v>
      </c>
      <c r="O504" cm="1">
        <f t="array" ref="O504">_xlfn.IFS(A504=2012,1,A504=2016,1,A504=2020,1,A504=2014,0,A504=2018,0)</f>
        <v>0</v>
      </c>
    </row>
    <row r="505" spans="1:15" x14ac:dyDescent="0.2">
      <c r="A505">
        <v>2018</v>
      </c>
      <c r="B505" t="s">
        <v>2590</v>
      </c>
      <c r="C505" t="s">
        <v>923</v>
      </c>
      <c r="D505">
        <v>1</v>
      </c>
      <c r="E505">
        <v>4110</v>
      </c>
      <c r="F505">
        <v>318</v>
      </c>
      <c r="G505">
        <v>0</v>
      </c>
      <c r="H505">
        <v>0</v>
      </c>
      <c r="I505">
        <v>8305</v>
      </c>
      <c r="J505">
        <v>0.49488260084286573</v>
      </c>
      <c r="K505">
        <v>3.8290186634557494E-2</v>
      </c>
      <c r="L505">
        <v>6.6345574954846498E-2</v>
      </c>
      <c r="M505">
        <v>0</v>
      </c>
      <c r="N505">
        <f t="shared" si="7"/>
        <v>1</v>
      </c>
      <c r="O505" cm="1">
        <f t="array" ref="O505">_xlfn.IFS(A505=2012,1,A505=2016,1,A505=2020,1,A505=2014,0,A505=2018,0)</f>
        <v>0</v>
      </c>
    </row>
    <row r="506" spans="1:15" x14ac:dyDescent="0.2">
      <c r="A506">
        <v>2018</v>
      </c>
      <c r="B506" t="s">
        <v>2471</v>
      </c>
      <c r="C506" t="s">
        <v>928</v>
      </c>
      <c r="D506">
        <v>0</v>
      </c>
      <c r="E506">
        <v>3307</v>
      </c>
      <c r="F506">
        <v>213</v>
      </c>
      <c r="G506">
        <v>0</v>
      </c>
      <c r="H506">
        <v>1</v>
      </c>
      <c r="I506">
        <v>9201</v>
      </c>
      <c r="J506">
        <v>0.35941745462449731</v>
      </c>
      <c r="K506">
        <v>2.3149657645908053E-2</v>
      </c>
      <c r="L506">
        <v>0.23486577545918924</v>
      </c>
      <c r="M506">
        <v>0</v>
      </c>
      <c r="N506">
        <f t="shared" si="7"/>
        <v>1</v>
      </c>
      <c r="O506" cm="1">
        <f t="array" ref="O506">_xlfn.IFS(A506=2012,1,A506=2016,1,A506=2020,1,A506=2014,0,A506=2018,0)</f>
        <v>0</v>
      </c>
    </row>
    <row r="507" spans="1:15" x14ac:dyDescent="0.2">
      <c r="A507">
        <v>2018</v>
      </c>
      <c r="B507" t="s">
        <v>2471</v>
      </c>
      <c r="C507" t="s">
        <v>1802</v>
      </c>
      <c r="D507">
        <v>1</v>
      </c>
      <c r="E507">
        <v>5433</v>
      </c>
      <c r="F507">
        <v>248</v>
      </c>
      <c r="G507">
        <v>1</v>
      </c>
      <c r="H507">
        <v>0</v>
      </c>
      <c r="I507">
        <v>9201</v>
      </c>
      <c r="J507">
        <v>0.59047929572872515</v>
      </c>
      <c r="K507">
        <v>2.695359200086947E-2</v>
      </c>
      <c r="L507">
        <v>0.23486577545918924</v>
      </c>
      <c r="M507">
        <v>0</v>
      </c>
      <c r="N507">
        <f t="shared" si="7"/>
        <v>1</v>
      </c>
      <c r="O507" cm="1">
        <f t="array" ref="O507">_xlfn.IFS(A507=2012,1,A507=2016,1,A507=2020,1,A507=2014,0,A507=2018,0)</f>
        <v>0</v>
      </c>
    </row>
    <row r="508" spans="1:15" x14ac:dyDescent="0.2">
      <c r="A508">
        <v>2018</v>
      </c>
      <c r="B508" t="s">
        <v>2543</v>
      </c>
      <c r="C508" t="s">
        <v>2122</v>
      </c>
      <c r="D508">
        <v>1</v>
      </c>
      <c r="E508">
        <v>5508</v>
      </c>
      <c r="F508">
        <v>368</v>
      </c>
      <c r="G508">
        <v>0</v>
      </c>
      <c r="H508">
        <v>1</v>
      </c>
      <c r="I508">
        <v>11245</v>
      </c>
      <c r="J508">
        <v>0.48981769675411296</v>
      </c>
      <c r="K508">
        <v>3.2725655847043129E-2</v>
      </c>
      <c r="L508">
        <v>4.5086705202312172E-2</v>
      </c>
      <c r="M508">
        <v>1</v>
      </c>
      <c r="N508">
        <f t="shared" si="7"/>
        <v>1</v>
      </c>
      <c r="O508" cm="1">
        <f t="array" ref="O508">_xlfn.IFS(A508=2012,1,A508=2016,1,A508=2020,1,A508=2014,0,A508=2018,0)</f>
        <v>0</v>
      </c>
    </row>
    <row r="509" spans="1:15" x14ac:dyDescent="0.2">
      <c r="A509">
        <v>2018</v>
      </c>
      <c r="B509" t="s">
        <v>2543</v>
      </c>
      <c r="C509" t="s">
        <v>1806</v>
      </c>
      <c r="D509">
        <v>0</v>
      </c>
      <c r="E509">
        <v>5110</v>
      </c>
      <c r="F509">
        <v>259</v>
      </c>
      <c r="G509">
        <v>1</v>
      </c>
      <c r="H509">
        <v>0</v>
      </c>
      <c r="I509">
        <v>11245</v>
      </c>
      <c r="J509">
        <v>0.4544241885282348</v>
      </c>
      <c r="K509">
        <v>2.303245887060916E-2</v>
      </c>
      <c r="L509">
        <v>4.5086705202312172E-2</v>
      </c>
      <c r="M509">
        <v>1</v>
      </c>
      <c r="N509">
        <f t="shared" si="7"/>
        <v>1</v>
      </c>
      <c r="O509" cm="1">
        <f t="array" ref="O509">_xlfn.IFS(A509=2012,1,A509=2016,1,A509=2020,1,A509=2014,0,A509=2018,0)</f>
        <v>0</v>
      </c>
    </row>
    <row r="510" spans="1:15" x14ac:dyDescent="0.2">
      <c r="A510">
        <v>2018</v>
      </c>
      <c r="B510" t="s">
        <v>2545</v>
      </c>
      <c r="C510" t="s">
        <v>177</v>
      </c>
      <c r="D510">
        <v>0</v>
      </c>
      <c r="E510">
        <v>5219</v>
      </c>
      <c r="F510">
        <v>313</v>
      </c>
      <c r="G510">
        <v>0</v>
      </c>
      <c r="H510">
        <v>1</v>
      </c>
      <c r="I510">
        <v>12200</v>
      </c>
      <c r="J510">
        <v>0.42778688524590164</v>
      </c>
      <c r="K510">
        <v>2.5655737704918032E-2</v>
      </c>
      <c r="L510">
        <v>9.3114754098360619E-2</v>
      </c>
      <c r="M510">
        <v>0</v>
      </c>
      <c r="N510">
        <f t="shared" ref="N510:N573" si="8">IF(K510&gt;0,1,0)</f>
        <v>1</v>
      </c>
      <c r="O510" cm="1">
        <f t="array" ref="O510">_xlfn.IFS(A510=2012,1,A510=2016,1,A510=2020,1,A510=2014,0,A510=2018,0)</f>
        <v>0</v>
      </c>
    </row>
    <row r="511" spans="1:15" x14ac:dyDescent="0.2">
      <c r="A511">
        <v>2018</v>
      </c>
      <c r="B511" t="s">
        <v>2545</v>
      </c>
      <c r="C511" t="s">
        <v>9</v>
      </c>
      <c r="D511">
        <v>1</v>
      </c>
      <c r="E511">
        <v>6668</v>
      </c>
      <c r="F511">
        <v>0</v>
      </c>
      <c r="G511">
        <v>1</v>
      </c>
      <c r="H511">
        <v>0</v>
      </c>
      <c r="I511">
        <v>12200</v>
      </c>
      <c r="J511">
        <v>0.54655737704918028</v>
      </c>
      <c r="K511">
        <v>0</v>
      </c>
      <c r="L511">
        <v>9.3114754098360619E-2</v>
      </c>
      <c r="M511">
        <v>0</v>
      </c>
      <c r="N511">
        <f t="shared" si="8"/>
        <v>0</v>
      </c>
      <c r="O511" cm="1">
        <f t="array" ref="O511">_xlfn.IFS(A511=2012,1,A511=2016,1,A511=2020,1,A511=2014,0,A511=2018,0)</f>
        <v>0</v>
      </c>
    </row>
    <row r="512" spans="1:15" x14ac:dyDescent="0.2">
      <c r="A512">
        <v>2018</v>
      </c>
      <c r="B512" t="s">
        <v>2546</v>
      </c>
      <c r="C512" t="s">
        <v>1974</v>
      </c>
      <c r="D512">
        <v>1</v>
      </c>
      <c r="E512">
        <v>4846</v>
      </c>
      <c r="F512">
        <v>304</v>
      </c>
      <c r="G512">
        <v>1</v>
      </c>
      <c r="H512">
        <v>1</v>
      </c>
      <c r="I512">
        <v>8956</v>
      </c>
      <c r="J512">
        <v>0.54108977221974097</v>
      </c>
      <c r="K512">
        <v>3.3943724877177311E-2</v>
      </c>
      <c r="L512">
        <v>0.15006699419383657</v>
      </c>
      <c r="M512">
        <v>0</v>
      </c>
      <c r="N512">
        <f t="shared" si="8"/>
        <v>1</v>
      </c>
      <c r="O512" cm="1">
        <f t="array" ref="O512">_xlfn.IFS(A512=2012,1,A512=2016,1,A512=2020,1,A512=2014,0,A512=2018,0)</f>
        <v>0</v>
      </c>
    </row>
    <row r="513" spans="1:15" x14ac:dyDescent="0.2">
      <c r="A513">
        <v>2018</v>
      </c>
      <c r="B513" t="s">
        <v>2546</v>
      </c>
      <c r="C513" t="s">
        <v>2123</v>
      </c>
      <c r="D513">
        <v>0</v>
      </c>
      <c r="E513">
        <v>3602</v>
      </c>
      <c r="F513">
        <v>204</v>
      </c>
      <c r="G513">
        <v>0</v>
      </c>
      <c r="H513">
        <v>0</v>
      </c>
      <c r="I513">
        <v>8956</v>
      </c>
      <c r="J513">
        <v>0.40218847699866012</v>
      </c>
      <c r="K513">
        <v>2.2778025904421618E-2</v>
      </c>
      <c r="L513">
        <v>0.15006699419383657</v>
      </c>
      <c r="M513">
        <v>0</v>
      </c>
      <c r="N513">
        <f t="shared" si="8"/>
        <v>1</v>
      </c>
      <c r="O513" cm="1">
        <f t="array" ref="O513">_xlfn.IFS(A513=2012,1,A513=2016,1,A513=2020,1,A513=2014,0,A513=2018,0)</f>
        <v>0</v>
      </c>
    </row>
    <row r="514" spans="1:15" x14ac:dyDescent="0.2">
      <c r="A514">
        <v>2018</v>
      </c>
      <c r="B514" t="s">
        <v>2473</v>
      </c>
      <c r="C514" t="s">
        <v>2125</v>
      </c>
      <c r="D514">
        <v>1</v>
      </c>
      <c r="E514">
        <v>4079</v>
      </c>
      <c r="F514">
        <v>230</v>
      </c>
      <c r="G514">
        <v>0</v>
      </c>
      <c r="H514">
        <v>1</v>
      </c>
      <c r="I514">
        <v>7980</v>
      </c>
      <c r="J514">
        <v>0.5111528822055138</v>
      </c>
      <c r="K514">
        <v>2.882205513784461E-2</v>
      </c>
      <c r="L514">
        <v>7.9949874686716826E-2</v>
      </c>
      <c r="M514">
        <v>0</v>
      </c>
      <c r="N514">
        <f t="shared" si="8"/>
        <v>1</v>
      </c>
      <c r="O514" cm="1">
        <f t="array" ref="O514">_xlfn.IFS(A514=2012,1,A514=2016,1,A514=2020,1,A514=2014,0,A514=2018,0)</f>
        <v>0</v>
      </c>
    </row>
    <row r="515" spans="1:15" x14ac:dyDescent="0.2">
      <c r="A515">
        <v>2018</v>
      </c>
      <c r="B515" t="s">
        <v>2473</v>
      </c>
      <c r="C515" t="s">
        <v>1975</v>
      </c>
      <c r="D515">
        <v>0</v>
      </c>
      <c r="E515">
        <v>3438</v>
      </c>
      <c r="F515">
        <v>233</v>
      </c>
      <c r="G515">
        <v>1</v>
      </c>
      <c r="H515">
        <v>0</v>
      </c>
      <c r="I515">
        <v>7980</v>
      </c>
      <c r="J515">
        <v>0.43082706766917295</v>
      </c>
      <c r="K515">
        <v>2.9197994987468671E-2</v>
      </c>
      <c r="L515">
        <v>7.9949874686716826E-2</v>
      </c>
      <c r="M515">
        <v>0</v>
      </c>
      <c r="N515">
        <f t="shared" si="8"/>
        <v>1</v>
      </c>
      <c r="O515" cm="1">
        <f t="array" ref="O515">_xlfn.IFS(A515=2012,1,A515=2016,1,A515=2020,1,A515=2014,0,A515=2018,0)</f>
        <v>0</v>
      </c>
    </row>
    <row r="516" spans="1:15" x14ac:dyDescent="0.2">
      <c r="A516">
        <v>2018</v>
      </c>
      <c r="B516" t="s">
        <v>2474</v>
      </c>
      <c r="C516" t="s">
        <v>1976</v>
      </c>
      <c r="D516">
        <v>0</v>
      </c>
      <c r="E516">
        <v>3608</v>
      </c>
      <c r="F516">
        <v>211</v>
      </c>
      <c r="G516">
        <v>0</v>
      </c>
      <c r="H516">
        <v>1</v>
      </c>
      <c r="I516">
        <v>8472</v>
      </c>
      <c r="J516">
        <v>0.42587346553352218</v>
      </c>
      <c r="K516">
        <v>2.4905571293673278E-2</v>
      </c>
      <c r="L516">
        <v>9.844192634560911E-2</v>
      </c>
      <c r="M516">
        <v>0</v>
      </c>
      <c r="N516">
        <f t="shared" si="8"/>
        <v>1</v>
      </c>
      <c r="O516" cm="1">
        <f t="array" ref="O516">_xlfn.IFS(A516=2012,1,A516=2016,1,A516=2020,1,A516=2014,0,A516=2018,0)</f>
        <v>0</v>
      </c>
    </row>
    <row r="517" spans="1:15" x14ac:dyDescent="0.2">
      <c r="A517">
        <v>2018</v>
      </c>
      <c r="B517" t="s">
        <v>2474</v>
      </c>
      <c r="C517" t="s">
        <v>536</v>
      </c>
      <c r="D517">
        <v>1</v>
      </c>
      <c r="E517">
        <v>4411</v>
      </c>
      <c r="F517">
        <v>242</v>
      </c>
      <c r="G517">
        <v>1</v>
      </c>
      <c r="H517">
        <v>0</v>
      </c>
      <c r="I517">
        <v>8472</v>
      </c>
      <c r="J517">
        <v>0.52065627950897075</v>
      </c>
      <c r="K517">
        <v>2.8564683663833804E-2</v>
      </c>
      <c r="L517">
        <v>9.844192634560911E-2</v>
      </c>
      <c r="M517">
        <v>0</v>
      </c>
      <c r="N517">
        <f t="shared" si="8"/>
        <v>1</v>
      </c>
      <c r="O517" cm="1">
        <f t="array" ref="O517">_xlfn.IFS(A517=2012,1,A517=2016,1,A517=2020,1,A517=2014,0,A517=2018,0)</f>
        <v>0</v>
      </c>
    </row>
    <row r="518" spans="1:15" x14ac:dyDescent="0.2">
      <c r="A518">
        <v>2018</v>
      </c>
      <c r="B518" t="s">
        <v>2547</v>
      </c>
      <c r="C518" t="s">
        <v>2126</v>
      </c>
      <c r="D518">
        <v>1</v>
      </c>
      <c r="E518">
        <v>5454</v>
      </c>
      <c r="F518">
        <v>0</v>
      </c>
      <c r="G518">
        <v>0</v>
      </c>
      <c r="H518">
        <v>1</v>
      </c>
      <c r="I518">
        <v>10317</v>
      </c>
      <c r="J518">
        <v>0.52864204710671703</v>
      </c>
      <c r="K518">
        <v>0</v>
      </c>
      <c r="L518">
        <v>5.7284094213434111E-2</v>
      </c>
      <c r="M518">
        <v>0</v>
      </c>
      <c r="N518">
        <f t="shared" si="8"/>
        <v>0</v>
      </c>
      <c r="O518" cm="1">
        <f t="array" ref="O518">_xlfn.IFS(A518=2012,1,A518=2016,1,A518=2020,1,A518=2014,0,A518=2018,0)</f>
        <v>0</v>
      </c>
    </row>
    <row r="519" spans="1:15" x14ac:dyDescent="0.2">
      <c r="A519">
        <v>2018</v>
      </c>
      <c r="B519" t="s">
        <v>2547</v>
      </c>
      <c r="C519" t="s">
        <v>1814</v>
      </c>
      <c r="D519">
        <v>0</v>
      </c>
      <c r="E519">
        <v>4606</v>
      </c>
      <c r="F519">
        <v>257</v>
      </c>
      <c r="G519">
        <v>1</v>
      </c>
      <c r="H519">
        <v>0</v>
      </c>
      <c r="I519">
        <v>10317</v>
      </c>
      <c r="J519">
        <v>0.44644761073955608</v>
      </c>
      <c r="K519">
        <v>2.491034215372686E-2</v>
      </c>
      <c r="L519">
        <v>5.7284094213434111E-2</v>
      </c>
      <c r="M519">
        <v>0</v>
      </c>
      <c r="N519">
        <f t="shared" si="8"/>
        <v>1</v>
      </c>
      <c r="O519" cm="1">
        <f t="array" ref="O519">_xlfn.IFS(A519=2012,1,A519=2016,1,A519=2020,1,A519=2014,0,A519=2018,0)</f>
        <v>0</v>
      </c>
    </row>
    <row r="520" spans="1:15" x14ac:dyDescent="0.2">
      <c r="A520">
        <v>2018</v>
      </c>
      <c r="B520" t="s">
        <v>2591</v>
      </c>
      <c r="C520" t="s">
        <v>2129</v>
      </c>
      <c r="D520">
        <v>0</v>
      </c>
      <c r="E520">
        <v>5092</v>
      </c>
      <c r="F520">
        <v>325</v>
      </c>
      <c r="G520">
        <v>0</v>
      </c>
      <c r="H520">
        <v>1</v>
      </c>
      <c r="I520">
        <v>12561</v>
      </c>
      <c r="J520">
        <v>0.40538173712284054</v>
      </c>
      <c r="K520">
        <v>2.5873736167502586E-2</v>
      </c>
      <c r="L520">
        <v>0.13748905341931367</v>
      </c>
      <c r="M520">
        <v>0</v>
      </c>
      <c r="N520">
        <f t="shared" si="8"/>
        <v>1</v>
      </c>
      <c r="O520" cm="1">
        <f t="array" ref="O520">_xlfn.IFS(A520=2012,1,A520=2016,1,A520=2020,1,A520=2014,0,A520=2018,0)</f>
        <v>0</v>
      </c>
    </row>
    <row r="521" spans="1:15" x14ac:dyDescent="0.2">
      <c r="A521">
        <v>2018</v>
      </c>
      <c r="B521" t="s">
        <v>2591</v>
      </c>
      <c r="C521" t="s">
        <v>1569</v>
      </c>
      <c r="D521">
        <v>1</v>
      </c>
      <c r="E521">
        <v>6871</v>
      </c>
      <c r="F521">
        <v>273</v>
      </c>
      <c r="G521">
        <v>1</v>
      </c>
      <c r="H521">
        <v>0</v>
      </c>
      <c r="I521">
        <v>12561</v>
      </c>
      <c r="J521">
        <v>0.54701058832895466</v>
      </c>
      <c r="K521">
        <v>2.1733938380702172E-2</v>
      </c>
      <c r="L521">
        <v>0.13748905341931367</v>
      </c>
      <c r="M521">
        <v>0</v>
      </c>
      <c r="N521">
        <f t="shared" si="8"/>
        <v>1</v>
      </c>
      <c r="O521" cm="1">
        <f t="array" ref="O521">_xlfn.IFS(A521=2012,1,A521=2016,1,A521=2020,1,A521=2014,0,A521=2018,0)</f>
        <v>0</v>
      </c>
    </row>
    <row r="522" spans="1:15" x14ac:dyDescent="0.2">
      <c r="A522">
        <v>2018</v>
      </c>
      <c r="B522" t="s">
        <v>2549</v>
      </c>
      <c r="C522" t="s">
        <v>2130</v>
      </c>
      <c r="D522">
        <v>0</v>
      </c>
      <c r="E522">
        <v>3443</v>
      </c>
      <c r="F522">
        <v>0</v>
      </c>
      <c r="G522">
        <v>0</v>
      </c>
      <c r="H522">
        <v>1</v>
      </c>
      <c r="I522">
        <v>9594</v>
      </c>
      <c r="J522">
        <v>0.35887012716281008</v>
      </c>
      <c r="K522">
        <v>0</v>
      </c>
      <c r="L522">
        <v>0.28225974567437984</v>
      </c>
      <c r="M522">
        <v>0</v>
      </c>
      <c r="N522">
        <f t="shared" si="8"/>
        <v>0</v>
      </c>
      <c r="O522" cm="1">
        <f t="array" ref="O522">_xlfn.IFS(A522=2012,1,A522=2016,1,A522=2020,1,A522=2014,0,A522=2018,0)</f>
        <v>0</v>
      </c>
    </row>
    <row r="523" spans="1:15" x14ac:dyDescent="0.2">
      <c r="A523">
        <v>2018</v>
      </c>
      <c r="B523" t="s">
        <v>2549</v>
      </c>
      <c r="C523" t="s">
        <v>1571</v>
      </c>
      <c r="D523">
        <v>1</v>
      </c>
      <c r="E523">
        <v>5868</v>
      </c>
      <c r="F523">
        <v>283</v>
      </c>
      <c r="G523">
        <v>1</v>
      </c>
      <c r="H523">
        <v>0</v>
      </c>
      <c r="I523">
        <v>9594</v>
      </c>
      <c r="J523">
        <v>0.61163227016885557</v>
      </c>
      <c r="K523">
        <v>2.9497602668334375E-2</v>
      </c>
      <c r="L523">
        <v>0.28225974567437984</v>
      </c>
      <c r="M523">
        <v>0</v>
      </c>
      <c r="N523">
        <f t="shared" si="8"/>
        <v>1</v>
      </c>
      <c r="O523" cm="1">
        <f t="array" ref="O523">_xlfn.IFS(A523=2012,1,A523=2016,1,A523=2020,1,A523=2014,0,A523=2018,0)</f>
        <v>0</v>
      </c>
    </row>
    <row r="524" spans="1:15" x14ac:dyDescent="0.2">
      <c r="A524">
        <v>2018</v>
      </c>
      <c r="B524" t="s">
        <v>2475</v>
      </c>
      <c r="C524" t="s">
        <v>2131</v>
      </c>
      <c r="D524">
        <v>1</v>
      </c>
      <c r="E524">
        <v>5665</v>
      </c>
      <c r="F524">
        <v>212</v>
      </c>
      <c r="G524">
        <v>0</v>
      </c>
      <c r="H524">
        <v>1</v>
      </c>
      <c r="I524">
        <v>11664</v>
      </c>
      <c r="J524">
        <v>0.4856824417009602</v>
      </c>
      <c r="K524">
        <v>1.8175582990397805E-2</v>
      </c>
      <c r="L524">
        <v>7.7160493827160281E-3</v>
      </c>
      <c r="M524">
        <v>1</v>
      </c>
      <c r="N524">
        <f t="shared" si="8"/>
        <v>1</v>
      </c>
      <c r="O524" cm="1">
        <f t="array" ref="O524">_xlfn.IFS(A524=2012,1,A524=2016,1,A524=2020,1,A524=2014,0,A524=2018,0)</f>
        <v>0</v>
      </c>
    </row>
    <row r="525" spans="1:15" x14ac:dyDescent="0.2">
      <c r="A525">
        <v>2018</v>
      </c>
      <c r="B525" t="s">
        <v>2475</v>
      </c>
      <c r="C525" t="s">
        <v>1818</v>
      </c>
      <c r="D525">
        <v>0</v>
      </c>
      <c r="E525">
        <v>5455</v>
      </c>
      <c r="F525">
        <v>332</v>
      </c>
      <c r="G525">
        <v>1</v>
      </c>
      <c r="H525">
        <v>0</v>
      </c>
      <c r="I525">
        <v>11664</v>
      </c>
      <c r="J525">
        <v>0.46767832647462276</v>
      </c>
      <c r="K525">
        <v>2.8463648834019206E-2</v>
      </c>
      <c r="L525">
        <v>7.7160493827160281E-3</v>
      </c>
      <c r="M525">
        <v>1</v>
      </c>
      <c r="N525">
        <f t="shared" si="8"/>
        <v>1</v>
      </c>
      <c r="O525" cm="1">
        <f t="array" ref="O525">_xlfn.IFS(A525=2012,1,A525=2016,1,A525=2020,1,A525=2014,0,A525=2018,0)</f>
        <v>0</v>
      </c>
    </row>
    <row r="526" spans="1:15" x14ac:dyDescent="0.2">
      <c r="A526">
        <v>2018</v>
      </c>
      <c r="B526" t="s">
        <v>2476</v>
      </c>
      <c r="C526" t="s">
        <v>246</v>
      </c>
      <c r="D526">
        <v>1</v>
      </c>
      <c r="E526">
        <v>3388</v>
      </c>
      <c r="F526">
        <v>273</v>
      </c>
      <c r="G526">
        <v>0</v>
      </c>
      <c r="H526">
        <v>1</v>
      </c>
      <c r="I526">
        <v>7018</v>
      </c>
      <c r="J526">
        <v>0.48275862068965519</v>
      </c>
      <c r="K526">
        <v>3.8899971501852378E-2</v>
      </c>
      <c r="L526">
        <v>4.3317184383015128E-2</v>
      </c>
      <c r="M526">
        <v>1</v>
      </c>
      <c r="N526">
        <f t="shared" si="8"/>
        <v>1</v>
      </c>
      <c r="O526" cm="1">
        <f t="array" ref="O526">_xlfn.IFS(A526=2012,1,A526=2016,1,A526=2020,1,A526=2014,0,A526=2018,0)</f>
        <v>0</v>
      </c>
    </row>
    <row r="527" spans="1:15" x14ac:dyDescent="0.2">
      <c r="A527">
        <v>2018</v>
      </c>
      <c r="B527" t="s">
        <v>2476</v>
      </c>
      <c r="C527" t="s">
        <v>2132</v>
      </c>
      <c r="D527">
        <v>0</v>
      </c>
      <c r="E527">
        <v>3214</v>
      </c>
      <c r="F527">
        <v>143</v>
      </c>
      <c r="G527">
        <v>0</v>
      </c>
      <c r="H527">
        <v>0</v>
      </c>
      <c r="I527">
        <v>7018</v>
      </c>
      <c r="J527">
        <v>0.4579652322599031</v>
      </c>
      <c r="K527">
        <v>2.037617554858934E-2</v>
      </c>
      <c r="L527">
        <v>4.3317184383015128E-2</v>
      </c>
      <c r="M527">
        <v>1</v>
      </c>
      <c r="N527">
        <f t="shared" si="8"/>
        <v>1</v>
      </c>
      <c r="O527" cm="1">
        <f t="array" ref="O527">_xlfn.IFS(A527=2012,1,A527=2016,1,A527=2020,1,A527=2014,0,A527=2018,0)</f>
        <v>0</v>
      </c>
    </row>
    <row r="528" spans="1:15" x14ac:dyDescent="0.2">
      <c r="A528">
        <v>2018</v>
      </c>
      <c r="B528" t="s">
        <v>2592</v>
      </c>
      <c r="C528" t="s">
        <v>2134</v>
      </c>
      <c r="D528">
        <v>0</v>
      </c>
      <c r="E528">
        <v>5172</v>
      </c>
      <c r="F528">
        <v>222</v>
      </c>
      <c r="G528">
        <v>0</v>
      </c>
      <c r="H528">
        <v>1</v>
      </c>
      <c r="I528">
        <v>12547</v>
      </c>
      <c r="J528">
        <v>0.41221009006136927</v>
      </c>
      <c r="K528">
        <v>1.7693472543237426E-2</v>
      </c>
      <c r="L528">
        <v>0.14019287479078668</v>
      </c>
      <c r="M528">
        <v>0</v>
      </c>
      <c r="N528">
        <f t="shared" si="8"/>
        <v>1</v>
      </c>
      <c r="O528" cm="1">
        <f t="array" ref="O528">_xlfn.IFS(A528=2012,1,A528=2016,1,A528=2020,1,A528=2014,0,A528=2018,0)</f>
        <v>0</v>
      </c>
    </row>
    <row r="529" spans="1:15" x14ac:dyDescent="0.2">
      <c r="A529">
        <v>2018</v>
      </c>
      <c r="B529" t="s">
        <v>2592</v>
      </c>
      <c r="C529" t="s">
        <v>255</v>
      </c>
      <c r="D529">
        <v>1</v>
      </c>
      <c r="E529">
        <v>6900</v>
      </c>
      <c r="F529">
        <v>253</v>
      </c>
      <c r="G529">
        <v>1</v>
      </c>
      <c r="H529">
        <v>0</v>
      </c>
      <c r="I529">
        <v>12547</v>
      </c>
      <c r="J529">
        <v>0.54993225472224438</v>
      </c>
      <c r="K529">
        <v>2.0164182673148959E-2</v>
      </c>
      <c r="L529">
        <v>0.14019287479078668</v>
      </c>
      <c r="M529">
        <v>0</v>
      </c>
      <c r="N529">
        <f t="shared" si="8"/>
        <v>1</v>
      </c>
      <c r="O529" cm="1">
        <f t="array" ref="O529">_xlfn.IFS(A529=2012,1,A529=2016,1,A529=2020,1,A529=2014,0,A529=2018,0)</f>
        <v>0</v>
      </c>
    </row>
    <row r="530" spans="1:15" x14ac:dyDescent="0.2">
      <c r="A530">
        <v>2018</v>
      </c>
      <c r="B530" t="s">
        <v>2477</v>
      </c>
      <c r="C530" t="s">
        <v>157</v>
      </c>
      <c r="D530">
        <v>0</v>
      </c>
      <c r="E530">
        <v>3911</v>
      </c>
      <c r="F530">
        <v>239</v>
      </c>
      <c r="G530">
        <v>0</v>
      </c>
      <c r="H530">
        <v>1</v>
      </c>
      <c r="I530">
        <v>9813</v>
      </c>
      <c r="J530">
        <v>0.39855293997758073</v>
      </c>
      <c r="K530">
        <v>2.435544685621115E-2</v>
      </c>
      <c r="L530">
        <v>0.15418322633241616</v>
      </c>
      <c r="M530">
        <v>0</v>
      </c>
      <c r="N530">
        <f t="shared" si="8"/>
        <v>1</v>
      </c>
      <c r="O530" cm="1">
        <f t="array" ref="O530">_xlfn.IFS(A530=2012,1,A530=2016,1,A530=2020,1,A530=2014,0,A530=2018,0)</f>
        <v>0</v>
      </c>
    </row>
    <row r="531" spans="1:15" x14ac:dyDescent="0.2">
      <c r="A531">
        <v>2018</v>
      </c>
      <c r="B531" t="s">
        <v>2477</v>
      </c>
      <c r="C531" t="s">
        <v>1981</v>
      </c>
      <c r="D531">
        <v>1</v>
      </c>
      <c r="E531">
        <v>5301</v>
      </c>
      <c r="F531">
        <v>362</v>
      </c>
      <c r="G531">
        <v>1</v>
      </c>
      <c r="H531">
        <v>0</v>
      </c>
      <c r="I531">
        <v>9813</v>
      </c>
      <c r="J531">
        <v>0.54020177315805562</v>
      </c>
      <c r="K531">
        <v>3.6889840008152451E-2</v>
      </c>
      <c r="L531">
        <v>0.15418322633241616</v>
      </c>
      <c r="M531">
        <v>0</v>
      </c>
      <c r="N531">
        <f t="shared" si="8"/>
        <v>1</v>
      </c>
      <c r="O531" cm="1">
        <f t="array" ref="O531">_xlfn.IFS(A531=2012,1,A531=2016,1,A531=2020,1,A531=2014,0,A531=2018,0)</f>
        <v>0</v>
      </c>
    </row>
    <row r="532" spans="1:15" x14ac:dyDescent="0.2">
      <c r="A532">
        <v>2018</v>
      </c>
      <c r="B532" t="s">
        <v>2550</v>
      </c>
      <c r="C532" t="s">
        <v>2135</v>
      </c>
      <c r="D532">
        <v>0</v>
      </c>
      <c r="E532">
        <v>2949</v>
      </c>
      <c r="F532">
        <v>314</v>
      </c>
      <c r="G532">
        <v>0</v>
      </c>
      <c r="H532">
        <v>1</v>
      </c>
      <c r="I532">
        <v>10524</v>
      </c>
      <c r="J532">
        <v>0.28021664766248577</v>
      </c>
      <c r="K532">
        <v>2.98365640440897E-2</v>
      </c>
      <c r="L532">
        <v>0.37989357658684914</v>
      </c>
      <c r="M532">
        <v>0</v>
      </c>
      <c r="N532">
        <f t="shared" si="8"/>
        <v>1</v>
      </c>
      <c r="O532" cm="1">
        <f t="array" ref="O532">_xlfn.IFS(A532=2012,1,A532=2016,1,A532=2020,1,A532=2014,0,A532=2018,0)</f>
        <v>0</v>
      </c>
    </row>
    <row r="533" spans="1:15" x14ac:dyDescent="0.2">
      <c r="A533">
        <v>2018</v>
      </c>
      <c r="B533" t="s">
        <v>2550</v>
      </c>
      <c r="C533" t="s">
        <v>1822</v>
      </c>
      <c r="D533">
        <v>1</v>
      </c>
      <c r="E533">
        <v>7261</v>
      </c>
      <c r="F533">
        <v>0</v>
      </c>
      <c r="G533">
        <v>0</v>
      </c>
      <c r="H533">
        <v>0</v>
      </c>
      <c r="I533">
        <v>10524</v>
      </c>
      <c r="J533">
        <v>0.6899467882934246</v>
      </c>
      <c r="K533">
        <v>0</v>
      </c>
      <c r="L533">
        <v>0.37989357658684914</v>
      </c>
      <c r="M533">
        <v>0</v>
      </c>
      <c r="N533">
        <f t="shared" si="8"/>
        <v>0</v>
      </c>
      <c r="O533" cm="1">
        <f t="array" ref="O533">_xlfn.IFS(A533=2012,1,A533=2016,1,A533=2020,1,A533=2014,0,A533=2018,0)</f>
        <v>0</v>
      </c>
    </row>
    <row r="534" spans="1:15" x14ac:dyDescent="0.2">
      <c r="A534">
        <v>2018</v>
      </c>
      <c r="B534" t="s">
        <v>2593</v>
      </c>
      <c r="C534" t="s">
        <v>1919</v>
      </c>
      <c r="D534">
        <v>0</v>
      </c>
      <c r="E534">
        <v>4501</v>
      </c>
      <c r="F534">
        <v>244</v>
      </c>
      <c r="G534">
        <v>0</v>
      </c>
      <c r="H534">
        <v>1</v>
      </c>
      <c r="I534">
        <v>11830</v>
      </c>
      <c r="J534">
        <v>0.38047337278106508</v>
      </c>
      <c r="K534">
        <v>2.0625528317836012E-2</v>
      </c>
      <c r="L534">
        <v>0.19780219780219777</v>
      </c>
      <c r="M534">
        <v>0</v>
      </c>
      <c r="N534">
        <f t="shared" si="8"/>
        <v>1</v>
      </c>
      <c r="O534" cm="1">
        <f t="array" ref="O534">_xlfn.IFS(A534=2012,1,A534=2016,1,A534=2020,1,A534=2014,0,A534=2018,0)</f>
        <v>0</v>
      </c>
    </row>
    <row r="535" spans="1:15" x14ac:dyDescent="0.2">
      <c r="A535">
        <v>2018</v>
      </c>
      <c r="B535" t="s">
        <v>2593</v>
      </c>
      <c r="C535" t="s">
        <v>1576</v>
      </c>
      <c r="D535">
        <v>1</v>
      </c>
      <c r="E535">
        <v>7085</v>
      </c>
      <c r="F535">
        <v>0</v>
      </c>
      <c r="G535">
        <v>1</v>
      </c>
      <c r="H535">
        <v>0</v>
      </c>
      <c r="I535">
        <v>11830</v>
      </c>
      <c r="J535">
        <v>0.59890109890109888</v>
      </c>
      <c r="K535">
        <v>0</v>
      </c>
      <c r="L535">
        <v>0.19780219780219777</v>
      </c>
      <c r="M535">
        <v>0</v>
      </c>
      <c r="N535">
        <f t="shared" si="8"/>
        <v>0</v>
      </c>
      <c r="O535" cm="1">
        <f t="array" ref="O535">_xlfn.IFS(A535=2012,1,A535=2016,1,A535=2020,1,A535=2014,0,A535=2018,0)</f>
        <v>0</v>
      </c>
    </row>
    <row r="536" spans="1:15" x14ac:dyDescent="0.2">
      <c r="A536">
        <v>2018</v>
      </c>
      <c r="B536" t="s">
        <v>2479</v>
      </c>
      <c r="C536" t="s">
        <v>438</v>
      </c>
      <c r="D536">
        <v>1</v>
      </c>
      <c r="E536">
        <v>3362</v>
      </c>
      <c r="F536">
        <v>0</v>
      </c>
      <c r="G536">
        <v>1</v>
      </c>
      <c r="H536">
        <v>1</v>
      </c>
      <c r="I536">
        <v>4538</v>
      </c>
      <c r="J536">
        <v>0.74085500220361389</v>
      </c>
      <c r="K536">
        <v>0</v>
      </c>
      <c r="L536">
        <v>0.48171000440722783</v>
      </c>
      <c r="M536">
        <v>0</v>
      </c>
      <c r="N536">
        <f t="shared" si="8"/>
        <v>0</v>
      </c>
      <c r="O536" cm="1">
        <f t="array" ref="O536">_xlfn.IFS(A536=2012,1,A536=2016,1,A536=2020,1,A536=2014,0,A536=2018,0)</f>
        <v>0</v>
      </c>
    </row>
    <row r="537" spans="1:15" x14ac:dyDescent="0.2">
      <c r="A537">
        <v>2018</v>
      </c>
      <c r="B537" t="s">
        <v>2479</v>
      </c>
      <c r="C537" t="s">
        <v>2138</v>
      </c>
      <c r="D537">
        <v>0</v>
      </c>
      <c r="E537">
        <v>1072</v>
      </c>
      <c r="F537">
        <v>104</v>
      </c>
      <c r="G537">
        <v>0</v>
      </c>
      <c r="H537">
        <v>0</v>
      </c>
      <c r="I537">
        <v>4538</v>
      </c>
      <c r="J537">
        <v>0.23622741295724989</v>
      </c>
      <c r="K537">
        <v>2.2917584839136182E-2</v>
      </c>
      <c r="L537">
        <v>0.48171000440722783</v>
      </c>
      <c r="M537">
        <v>0</v>
      </c>
      <c r="N537">
        <f t="shared" si="8"/>
        <v>1</v>
      </c>
      <c r="O537" cm="1">
        <f t="array" ref="O537">_xlfn.IFS(A537=2012,1,A537=2016,1,A537=2020,1,A537=2014,0,A537=2018,0)</f>
        <v>0</v>
      </c>
    </row>
    <row r="538" spans="1:15" x14ac:dyDescent="0.2">
      <c r="A538">
        <v>2018</v>
      </c>
      <c r="B538" t="s">
        <v>2480</v>
      </c>
      <c r="C538" t="s">
        <v>2139</v>
      </c>
      <c r="D538">
        <v>1</v>
      </c>
      <c r="E538">
        <v>3828</v>
      </c>
      <c r="F538">
        <v>0</v>
      </c>
      <c r="G538">
        <v>0</v>
      </c>
      <c r="H538">
        <v>1</v>
      </c>
      <c r="I538">
        <v>6853</v>
      </c>
      <c r="J538">
        <v>0.5585874799357945</v>
      </c>
      <c r="K538">
        <v>0</v>
      </c>
      <c r="L538">
        <v>0.11717495987158899</v>
      </c>
      <c r="M538">
        <v>0</v>
      </c>
      <c r="N538">
        <f t="shared" si="8"/>
        <v>0</v>
      </c>
      <c r="O538" cm="1">
        <f t="array" ref="O538">_xlfn.IFS(A538=2012,1,A538=2016,1,A538=2020,1,A538=2014,0,A538=2018,0)</f>
        <v>0</v>
      </c>
    </row>
    <row r="539" spans="1:15" x14ac:dyDescent="0.2">
      <c r="A539">
        <v>2018</v>
      </c>
      <c r="B539" t="s">
        <v>2480</v>
      </c>
      <c r="C539" t="s">
        <v>1984</v>
      </c>
      <c r="D539">
        <v>0</v>
      </c>
      <c r="E539">
        <v>2883</v>
      </c>
      <c r="F539">
        <v>142</v>
      </c>
      <c r="G539">
        <v>0</v>
      </c>
      <c r="H539">
        <v>0</v>
      </c>
      <c r="I539">
        <v>6853</v>
      </c>
      <c r="J539">
        <v>0.42069166788267914</v>
      </c>
      <c r="K539">
        <v>2.0720852181526341E-2</v>
      </c>
      <c r="L539">
        <v>0.11717495987158899</v>
      </c>
      <c r="M539">
        <v>0</v>
      </c>
      <c r="N539">
        <f t="shared" si="8"/>
        <v>1</v>
      </c>
      <c r="O539" cm="1">
        <f t="array" ref="O539">_xlfn.IFS(A539=2012,1,A539=2016,1,A539=2020,1,A539=2014,0,A539=2018,0)</f>
        <v>0</v>
      </c>
    </row>
    <row r="540" spans="1:15" x14ac:dyDescent="0.2">
      <c r="A540">
        <v>2018</v>
      </c>
      <c r="B540" t="s">
        <v>2577</v>
      </c>
      <c r="C540" t="s">
        <v>1985</v>
      </c>
      <c r="D540">
        <v>0</v>
      </c>
      <c r="E540">
        <v>2877</v>
      </c>
      <c r="F540">
        <v>0</v>
      </c>
      <c r="G540">
        <v>0</v>
      </c>
      <c r="H540">
        <v>1</v>
      </c>
      <c r="I540">
        <v>6286</v>
      </c>
      <c r="J540">
        <v>0.45768374164810688</v>
      </c>
      <c r="K540">
        <v>0</v>
      </c>
      <c r="L540">
        <v>8.4632516703786242E-2</v>
      </c>
      <c r="M540">
        <v>0</v>
      </c>
      <c r="N540">
        <f t="shared" si="8"/>
        <v>0</v>
      </c>
      <c r="O540" cm="1">
        <f t="array" ref="O540">_xlfn.IFS(A540=2012,1,A540=2016,1,A540=2020,1,A540=2014,0,A540=2018,0)</f>
        <v>0</v>
      </c>
    </row>
    <row r="541" spans="1:15" x14ac:dyDescent="0.2">
      <c r="A541">
        <v>2018</v>
      </c>
      <c r="B541" t="s">
        <v>2577</v>
      </c>
      <c r="C541" t="s">
        <v>1986</v>
      </c>
      <c r="D541">
        <v>1</v>
      </c>
      <c r="E541">
        <v>3168</v>
      </c>
      <c r="F541">
        <v>241</v>
      </c>
      <c r="G541">
        <v>1</v>
      </c>
      <c r="H541">
        <v>0</v>
      </c>
      <c r="I541">
        <v>6286</v>
      </c>
      <c r="J541">
        <v>0.50397709195036589</v>
      </c>
      <c r="K541">
        <v>3.8339166401527201E-2</v>
      </c>
      <c r="L541">
        <v>8.4632516703786242E-2</v>
      </c>
      <c r="M541">
        <v>0</v>
      </c>
      <c r="N541">
        <f t="shared" si="8"/>
        <v>1</v>
      </c>
      <c r="O541" cm="1">
        <f t="array" ref="O541">_xlfn.IFS(A541=2012,1,A541=2016,1,A541=2020,1,A541=2014,0,A541=2018,0)</f>
        <v>0</v>
      </c>
    </row>
    <row r="542" spans="1:15" x14ac:dyDescent="0.2">
      <c r="A542">
        <v>2018</v>
      </c>
      <c r="B542" t="s">
        <v>2482</v>
      </c>
      <c r="C542" t="s">
        <v>2143</v>
      </c>
      <c r="D542">
        <v>0</v>
      </c>
      <c r="E542">
        <v>4396</v>
      </c>
      <c r="F542">
        <v>0</v>
      </c>
      <c r="G542">
        <v>0</v>
      </c>
      <c r="H542">
        <v>1</v>
      </c>
      <c r="I542">
        <v>9297</v>
      </c>
      <c r="J542">
        <v>0.47284070130149508</v>
      </c>
      <c r="K542">
        <v>0</v>
      </c>
      <c r="L542">
        <v>5.4318597397009782E-2</v>
      </c>
      <c r="M542">
        <v>0</v>
      </c>
      <c r="N542">
        <f t="shared" si="8"/>
        <v>0</v>
      </c>
      <c r="O542" cm="1">
        <f t="array" ref="O542">_xlfn.IFS(A542=2012,1,A542=2016,1,A542=2020,1,A542=2014,0,A542=2018,0)</f>
        <v>0</v>
      </c>
    </row>
    <row r="543" spans="1:15" x14ac:dyDescent="0.2">
      <c r="A543">
        <v>2018</v>
      </c>
      <c r="B543" t="s">
        <v>2482</v>
      </c>
      <c r="C543" t="s">
        <v>2144</v>
      </c>
      <c r="D543">
        <v>1</v>
      </c>
      <c r="E543">
        <v>4640</v>
      </c>
      <c r="F543">
        <v>261</v>
      </c>
      <c r="G543">
        <v>0</v>
      </c>
      <c r="H543">
        <v>0</v>
      </c>
      <c r="I543">
        <v>9297</v>
      </c>
      <c r="J543">
        <v>0.49908572657846617</v>
      </c>
      <c r="K543">
        <v>2.8073572120038724E-2</v>
      </c>
      <c r="L543">
        <v>5.4318597397009782E-2</v>
      </c>
      <c r="M543">
        <v>0</v>
      </c>
      <c r="N543">
        <f t="shared" si="8"/>
        <v>1</v>
      </c>
      <c r="O543" cm="1">
        <f t="array" ref="O543">_xlfn.IFS(A543=2012,1,A543=2016,1,A543=2020,1,A543=2014,0,A543=2018,0)</f>
        <v>0</v>
      </c>
    </row>
    <row r="544" spans="1:15" x14ac:dyDescent="0.2">
      <c r="A544">
        <v>2018</v>
      </c>
      <c r="B544" t="s">
        <v>2483</v>
      </c>
      <c r="C544" t="s">
        <v>2146</v>
      </c>
      <c r="D544">
        <v>0</v>
      </c>
      <c r="E544">
        <v>2900</v>
      </c>
      <c r="F544">
        <v>0</v>
      </c>
      <c r="G544">
        <v>0</v>
      </c>
      <c r="H544">
        <v>1</v>
      </c>
      <c r="I544">
        <v>8986</v>
      </c>
      <c r="J544">
        <v>0.32272423770309372</v>
      </c>
      <c r="K544">
        <v>0</v>
      </c>
      <c r="L544">
        <v>0.35455152459381251</v>
      </c>
      <c r="M544">
        <v>0</v>
      </c>
      <c r="N544">
        <f t="shared" si="8"/>
        <v>0</v>
      </c>
      <c r="O544" cm="1">
        <f t="array" ref="O544">_xlfn.IFS(A544=2012,1,A544=2016,1,A544=2020,1,A544=2014,0,A544=2018,0)</f>
        <v>0</v>
      </c>
    </row>
    <row r="545" spans="1:15" x14ac:dyDescent="0.2">
      <c r="A545">
        <v>2018</v>
      </c>
      <c r="B545" t="s">
        <v>2483</v>
      </c>
      <c r="C545" t="s">
        <v>1596</v>
      </c>
      <c r="D545">
        <v>1</v>
      </c>
      <c r="E545">
        <v>5818</v>
      </c>
      <c r="F545">
        <v>268</v>
      </c>
      <c r="G545">
        <v>1</v>
      </c>
      <c r="H545">
        <v>0</v>
      </c>
      <c r="I545">
        <v>8986</v>
      </c>
      <c r="J545">
        <v>0.64745159136434449</v>
      </c>
      <c r="K545">
        <v>2.9824170932561764E-2</v>
      </c>
      <c r="L545">
        <v>0.35455152459381251</v>
      </c>
      <c r="M545">
        <v>0</v>
      </c>
      <c r="N545">
        <f t="shared" si="8"/>
        <v>1</v>
      </c>
      <c r="O545" cm="1">
        <f t="array" ref="O545">_xlfn.IFS(A545=2012,1,A545=2016,1,A545=2020,1,A545=2014,0,A545=2018,0)</f>
        <v>0</v>
      </c>
    </row>
    <row r="546" spans="1:15" x14ac:dyDescent="0.2">
      <c r="A546">
        <v>2018</v>
      </c>
      <c r="B546" t="s">
        <v>2484</v>
      </c>
      <c r="C546" t="s">
        <v>1993</v>
      </c>
      <c r="D546">
        <v>1</v>
      </c>
      <c r="E546">
        <v>3927</v>
      </c>
      <c r="F546">
        <v>0</v>
      </c>
      <c r="G546">
        <v>1</v>
      </c>
      <c r="H546">
        <v>1</v>
      </c>
      <c r="I546">
        <v>7266</v>
      </c>
      <c r="J546">
        <v>0.54046242774566478</v>
      </c>
      <c r="K546">
        <v>0</v>
      </c>
      <c r="L546">
        <v>8.092485549132955E-2</v>
      </c>
      <c r="M546">
        <v>0</v>
      </c>
      <c r="N546">
        <f t="shared" si="8"/>
        <v>0</v>
      </c>
      <c r="O546" cm="1">
        <f t="array" ref="O546">_xlfn.IFS(A546=2012,1,A546=2016,1,A546=2020,1,A546=2014,0,A546=2018,0)</f>
        <v>0</v>
      </c>
    </row>
    <row r="547" spans="1:15" x14ac:dyDescent="0.2">
      <c r="A547">
        <v>2018</v>
      </c>
      <c r="B547" t="s">
        <v>2484</v>
      </c>
      <c r="C547" t="s">
        <v>2147</v>
      </c>
      <c r="D547">
        <v>0</v>
      </c>
      <c r="E547">
        <v>3156</v>
      </c>
      <c r="F547">
        <v>183</v>
      </c>
      <c r="G547">
        <v>0</v>
      </c>
      <c r="H547">
        <v>0</v>
      </c>
      <c r="I547">
        <v>7266</v>
      </c>
      <c r="J547">
        <v>0.43435177539223779</v>
      </c>
      <c r="K547">
        <v>2.5185796862097438E-2</v>
      </c>
      <c r="L547">
        <v>8.092485549132955E-2</v>
      </c>
      <c r="M547">
        <v>0</v>
      </c>
      <c r="N547">
        <f t="shared" si="8"/>
        <v>1</v>
      </c>
      <c r="O547" cm="1">
        <f t="array" ref="O547">_xlfn.IFS(A547=2012,1,A547=2016,1,A547=2020,1,A547=2014,0,A547=2018,0)</f>
        <v>0</v>
      </c>
    </row>
    <row r="548" spans="1:15" x14ac:dyDescent="0.2">
      <c r="A548">
        <v>2018</v>
      </c>
      <c r="B548" t="s">
        <v>2485</v>
      </c>
      <c r="C548" t="s">
        <v>2148</v>
      </c>
      <c r="D548">
        <v>0</v>
      </c>
      <c r="E548">
        <v>3338</v>
      </c>
      <c r="F548">
        <v>0</v>
      </c>
      <c r="G548">
        <v>0</v>
      </c>
      <c r="H548">
        <v>1</v>
      </c>
      <c r="I548">
        <v>10716</v>
      </c>
      <c r="J548">
        <v>0.31149682717431876</v>
      </c>
      <c r="K548">
        <v>0</v>
      </c>
      <c r="L548">
        <v>0.37700634565136243</v>
      </c>
      <c r="M548">
        <v>0</v>
      </c>
      <c r="N548">
        <f t="shared" si="8"/>
        <v>0</v>
      </c>
      <c r="O548" cm="1">
        <f t="array" ref="O548">_xlfn.IFS(A548=2012,1,A548=2016,1,A548=2020,1,A548=2014,0,A548=2018,0)</f>
        <v>0</v>
      </c>
    </row>
    <row r="549" spans="1:15" x14ac:dyDescent="0.2">
      <c r="A549">
        <v>2018</v>
      </c>
      <c r="B549" t="s">
        <v>2485</v>
      </c>
      <c r="C549" t="s">
        <v>2149</v>
      </c>
      <c r="D549">
        <v>1</v>
      </c>
      <c r="E549">
        <v>7089</v>
      </c>
      <c r="F549">
        <v>289</v>
      </c>
      <c r="G549">
        <v>0</v>
      </c>
      <c r="H549">
        <v>0</v>
      </c>
      <c r="I549">
        <v>10716</v>
      </c>
      <c r="J549">
        <v>0.66153415453527431</v>
      </c>
      <c r="K549">
        <v>2.696901829040687E-2</v>
      </c>
      <c r="L549">
        <v>0.37700634565136243</v>
      </c>
      <c r="M549">
        <v>0</v>
      </c>
      <c r="N549">
        <f t="shared" si="8"/>
        <v>1</v>
      </c>
      <c r="O549" cm="1">
        <f t="array" ref="O549">_xlfn.IFS(A549=2012,1,A549=2016,1,A549=2020,1,A549=2014,0,A549=2018,0)</f>
        <v>0</v>
      </c>
    </row>
    <row r="550" spans="1:15" x14ac:dyDescent="0.2">
      <c r="A550">
        <v>2018</v>
      </c>
      <c r="B550" t="s">
        <v>2486</v>
      </c>
      <c r="C550" t="s">
        <v>1905</v>
      </c>
      <c r="D550">
        <v>0</v>
      </c>
      <c r="E550">
        <v>4286</v>
      </c>
      <c r="F550">
        <v>252</v>
      </c>
      <c r="G550">
        <v>0</v>
      </c>
      <c r="H550">
        <v>1</v>
      </c>
      <c r="I550">
        <v>10397</v>
      </c>
      <c r="J550">
        <v>0.41223429835529479</v>
      </c>
      <c r="K550">
        <v>2.4237760892565165E-2</v>
      </c>
      <c r="L550">
        <v>0.1270558815042801</v>
      </c>
      <c r="M550">
        <v>0</v>
      </c>
      <c r="N550">
        <f t="shared" si="8"/>
        <v>1</v>
      </c>
      <c r="O550" cm="1">
        <f t="array" ref="O550">_xlfn.IFS(A550=2012,1,A550=2016,1,A550=2020,1,A550=2014,0,A550=2018,0)</f>
        <v>0</v>
      </c>
    </row>
    <row r="551" spans="1:15" x14ac:dyDescent="0.2">
      <c r="A551">
        <v>2018</v>
      </c>
      <c r="B551" t="s">
        <v>2486</v>
      </c>
      <c r="C551" t="s">
        <v>1995</v>
      </c>
      <c r="D551">
        <v>1</v>
      </c>
      <c r="E551">
        <v>5586</v>
      </c>
      <c r="F551">
        <v>273</v>
      </c>
      <c r="G551">
        <v>1</v>
      </c>
      <c r="H551">
        <v>0</v>
      </c>
      <c r="I551">
        <v>10397</v>
      </c>
      <c r="J551">
        <v>0.5372703664518611</v>
      </c>
      <c r="K551">
        <v>2.6257574300278926E-2</v>
      </c>
      <c r="L551">
        <v>0.1270558815042801</v>
      </c>
      <c r="M551">
        <v>0</v>
      </c>
      <c r="N551">
        <f t="shared" si="8"/>
        <v>1</v>
      </c>
      <c r="O551" cm="1">
        <f t="array" ref="O551">_xlfn.IFS(A551=2012,1,A551=2016,1,A551=2020,1,A551=2014,0,A551=2018,0)</f>
        <v>0</v>
      </c>
    </row>
    <row r="552" spans="1:15" x14ac:dyDescent="0.2">
      <c r="A552">
        <v>2018</v>
      </c>
      <c r="B552" t="s">
        <v>2594</v>
      </c>
      <c r="C552" t="s">
        <v>1607</v>
      </c>
      <c r="D552">
        <v>1</v>
      </c>
      <c r="E552">
        <v>4765</v>
      </c>
      <c r="F552">
        <v>0</v>
      </c>
      <c r="G552">
        <v>1</v>
      </c>
      <c r="H552">
        <v>1</v>
      </c>
      <c r="I552">
        <v>9215</v>
      </c>
      <c r="J552">
        <v>0.51709169831795987</v>
      </c>
      <c r="K552">
        <v>0</v>
      </c>
      <c r="L552">
        <v>3.4183396635919683E-2</v>
      </c>
      <c r="M552">
        <v>1</v>
      </c>
      <c r="N552">
        <f t="shared" si="8"/>
        <v>0</v>
      </c>
      <c r="O552" cm="1">
        <f t="array" ref="O552">_xlfn.IFS(A552=2012,1,A552=2016,1,A552=2020,1,A552=2014,0,A552=2018,0)</f>
        <v>0</v>
      </c>
    </row>
    <row r="553" spans="1:15" x14ac:dyDescent="0.2">
      <c r="A553">
        <v>2018</v>
      </c>
      <c r="B553" t="s">
        <v>2594</v>
      </c>
      <c r="C553" t="s">
        <v>2150</v>
      </c>
      <c r="D553">
        <v>0</v>
      </c>
      <c r="E553">
        <v>4251</v>
      </c>
      <c r="F553">
        <v>199</v>
      </c>
      <c r="G553">
        <v>0</v>
      </c>
      <c r="H553">
        <v>0</v>
      </c>
      <c r="I553">
        <v>9215</v>
      </c>
      <c r="J553">
        <v>0.46131307650569725</v>
      </c>
      <c r="K553">
        <v>2.1595225176342919E-2</v>
      </c>
      <c r="L553">
        <v>3.4183396635919683E-2</v>
      </c>
      <c r="M553">
        <v>1</v>
      </c>
      <c r="N553">
        <f t="shared" si="8"/>
        <v>1</v>
      </c>
      <c r="O553" cm="1">
        <f t="array" ref="O553">_xlfn.IFS(A553=2012,1,A553=2016,1,A553=2020,1,A553=2014,0,A553=2018,0)</f>
        <v>0</v>
      </c>
    </row>
    <row r="554" spans="1:15" x14ac:dyDescent="0.2">
      <c r="A554">
        <v>2018</v>
      </c>
      <c r="B554" t="s">
        <v>2487</v>
      </c>
      <c r="C554" t="s">
        <v>1613</v>
      </c>
      <c r="D554">
        <v>1</v>
      </c>
      <c r="E554">
        <v>4763</v>
      </c>
      <c r="F554">
        <v>337</v>
      </c>
      <c r="G554">
        <v>1</v>
      </c>
      <c r="H554">
        <v>1</v>
      </c>
      <c r="I554">
        <v>9151</v>
      </c>
      <c r="J554">
        <v>0.52048956398207846</v>
      </c>
      <c r="K554">
        <v>3.682657633045569E-2</v>
      </c>
      <c r="L554">
        <v>0.11463228062506831</v>
      </c>
      <c r="M554">
        <v>0</v>
      </c>
      <c r="N554">
        <f t="shared" si="8"/>
        <v>1</v>
      </c>
      <c r="O554" cm="1">
        <f t="array" ref="O554">_xlfn.IFS(A554=2012,1,A554=2016,1,A554=2020,1,A554=2014,0,A554=2018,0)</f>
        <v>0</v>
      </c>
    </row>
    <row r="555" spans="1:15" x14ac:dyDescent="0.2">
      <c r="A555">
        <v>2018</v>
      </c>
      <c r="B555" t="s">
        <v>2487</v>
      </c>
      <c r="C555" t="s">
        <v>443</v>
      </c>
      <c r="D555">
        <v>0</v>
      </c>
      <c r="E555">
        <v>3857</v>
      </c>
      <c r="F555">
        <v>194</v>
      </c>
      <c r="G555">
        <v>0</v>
      </c>
      <c r="H555">
        <v>0</v>
      </c>
      <c r="I555">
        <v>9151</v>
      </c>
      <c r="J555">
        <v>0.42148399082067534</v>
      </c>
      <c r="K555">
        <v>2.1199868866790515E-2</v>
      </c>
      <c r="L555">
        <v>0.11463228062506831</v>
      </c>
      <c r="M555">
        <v>0</v>
      </c>
      <c r="N555">
        <f t="shared" si="8"/>
        <v>1</v>
      </c>
      <c r="O555" cm="1">
        <f t="array" ref="O555">_xlfn.IFS(A555=2012,1,A555=2016,1,A555=2020,1,A555=2014,0,A555=2018,0)</f>
        <v>0</v>
      </c>
    </row>
    <row r="556" spans="1:15" x14ac:dyDescent="0.2">
      <c r="A556">
        <v>2018</v>
      </c>
      <c r="B556" t="s">
        <v>2595</v>
      </c>
      <c r="C556" t="s">
        <v>2322</v>
      </c>
      <c r="D556">
        <v>0</v>
      </c>
      <c r="E556">
        <v>3961</v>
      </c>
      <c r="F556">
        <v>0</v>
      </c>
      <c r="G556">
        <v>0</v>
      </c>
      <c r="H556">
        <v>1</v>
      </c>
      <c r="I556">
        <v>10757</v>
      </c>
      <c r="J556">
        <v>0.36822534163800313</v>
      </c>
      <c r="K556">
        <v>0</v>
      </c>
      <c r="L556">
        <v>0.26354931672399373</v>
      </c>
      <c r="M556">
        <v>0</v>
      </c>
      <c r="N556">
        <f t="shared" si="8"/>
        <v>0</v>
      </c>
      <c r="O556" cm="1">
        <f t="array" ref="O556">_xlfn.IFS(A556=2012,1,A556=2016,1,A556=2020,1,A556=2014,0,A556=2018,0)</f>
        <v>0</v>
      </c>
    </row>
    <row r="557" spans="1:15" x14ac:dyDescent="0.2">
      <c r="A557">
        <v>2018</v>
      </c>
      <c r="B557" t="s">
        <v>2595</v>
      </c>
      <c r="C557" t="s">
        <v>1615</v>
      </c>
      <c r="D557">
        <v>1</v>
      </c>
      <c r="E557">
        <v>6506</v>
      </c>
      <c r="F557">
        <v>290</v>
      </c>
      <c r="G557">
        <v>1</v>
      </c>
      <c r="H557">
        <v>0</v>
      </c>
      <c r="I557">
        <v>10757</v>
      </c>
      <c r="J557">
        <v>0.60481546899693228</v>
      </c>
      <c r="K557">
        <v>2.6959189365064608E-2</v>
      </c>
      <c r="L557">
        <v>0.26354931672399373</v>
      </c>
      <c r="M557">
        <v>0</v>
      </c>
      <c r="N557">
        <f t="shared" si="8"/>
        <v>1</v>
      </c>
      <c r="O557" cm="1">
        <f t="array" ref="O557">_xlfn.IFS(A557=2012,1,A557=2016,1,A557=2020,1,A557=2014,0,A557=2018,0)</f>
        <v>0</v>
      </c>
    </row>
    <row r="558" spans="1:15" x14ac:dyDescent="0.2">
      <c r="A558">
        <v>2018</v>
      </c>
      <c r="B558" t="s">
        <v>2551</v>
      </c>
      <c r="C558" t="s">
        <v>2157</v>
      </c>
      <c r="D558">
        <v>0</v>
      </c>
      <c r="E558">
        <v>4308</v>
      </c>
      <c r="F558">
        <v>0</v>
      </c>
      <c r="G558">
        <v>0</v>
      </c>
      <c r="H558">
        <v>1</v>
      </c>
      <c r="I558">
        <v>12080</v>
      </c>
      <c r="J558">
        <v>0.3566225165562914</v>
      </c>
      <c r="K558">
        <v>0</v>
      </c>
      <c r="L558">
        <v>0.2867549668874172</v>
      </c>
      <c r="M558">
        <v>0</v>
      </c>
      <c r="N558">
        <f t="shared" si="8"/>
        <v>0</v>
      </c>
      <c r="O558" cm="1">
        <f t="array" ref="O558">_xlfn.IFS(A558=2012,1,A558=2016,1,A558=2020,1,A558=2014,0,A558=2018,0)</f>
        <v>0</v>
      </c>
    </row>
    <row r="559" spans="1:15" x14ac:dyDescent="0.2">
      <c r="A559">
        <v>2018</v>
      </c>
      <c r="B559" t="s">
        <v>2551</v>
      </c>
      <c r="C559" t="s">
        <v>1616</v>
      </c>
      <c r="D559">
        <v>1</v>
      </c>
      <c r="E559">
        <v>7428</v>
      </c>
      <c r="F559">
        <v>344</v>
      </c>
      <c r="G559">
        <v>1</v>
      </c>
      <c r="H559">
        <v>0</v>
      </c>
      <c r="I559">
        <v>12080</v>
      </c>
      <c r="J559">
        <v>0.61490066225165563</v>
      </c>
      <c r="K559">
        <v>2.8476821192052981E-2</v>
      </c>
      <c r="L559">
        <v>0.2867549668874172</v>
      </c>
      <c r="M559">
        <v>0</v>
      </c>
      <c r="N559">
        <f t="shared" si="8"/>
        <v>1</v>
      </c>
      <c r="O559" cm="1">
        <f t="array" ref="O559">_xlfn.IFS(A559=2012,1,A559=2016,1,A559=2020,1,A559=2014,0,A559=2018,0)</f>
        <v>0</v>
      </c>
    </row>
    <row r="560" spans="1:15" x14ac:dyDescent="0.2">
      <c r="A560">
        <v>2018</v>
      </c>
      <c r="B560" t="s">
        <v>2578</v>
      </c>
      <c r="C560" t="s">
        <v>1999</v>
      </c>
      <c r="D560">
        <v>1</v>
      </c>
      <c r="E560">
        <v>6218</v>
      </c>
      <c r="F560">
        <v>343</v>
      </c>
      <c r="G560">
        <v>1</v>
      </c>
      <c r="H560">
        <v>1</v>
      </c>
      <c r="I560">
        <v>9347</v>
      </c>
      <c r="J560">
        <v>0.66524018401626195</v>
      </c>
      <c r="K560">
        <v>3.6696266181662565E-2</v>
      </c>
      <c r="L560">
        <v>0.40387290039584894</v>
      </c>
      <c r="M560">
        <v>0</v>
      </c>
      <c r="N560">
        <f t="shared" si="8"/>
        <v>1</v>
      </c>
      <c r="O560" cm="1">
        <f t="array" ref="O560">_xlfn.IFS(A560=2012,1,A560=2016,1,A560=2020,1,A560=2014,0,A560=2018,0)</f>
        <v>0</v>
      </c>
    </row>
    <row r="561" spans="1:15" x14ac:dyDescent="0.2">
      <c r="A561">
        <v>2018</v>
      </c>
      <c r="B561" t="s">
        <v>2578</v>
      </c>
      <c r="C561" t="s">
        <v>2158</v>
      </c>
      <c r="D561">
        <v>0</v>
      </c>
      <c r="E561">
        <v>2786</v>
      </c>
      <c r="F561">
        <v>0</v>
      </c>
      <c r="G561">
        <v>0</v>
      </c>
      <c r="H561">
        <v>0</v>
      </c>
      <c r="I561">
        <v>9347</v>
      </c>
      <c r="J561">
        <v>0.29806354980207556</v>
      </c>
      <c r="K561">
        <v>0</v>
      </c>
      <c r="L561">
        <v>0.40387290039584894</v>
      </c>
      <c r="M561">
        <v>0</v>
      </c>
      <c r="N561">
        <f t="shared" si="8"/>
        <v>0</v>
      </c>
      <c r="O561" cm="1">
        <f t="array" ref="O561">_xlfn.IFS(A561=2012,1,A561=2016,1,A561=2020,1,A561=2014,0,A561=2018,0)</f>
        <v>0</v>
      </c>
    </row>
    <row r="562" spans="1:15" x14ac:dyDescent="0.2">
      <c r="A562">
        <v>2018</v>
      </c>
      <c r="B562" t="s">
        <v>2488</v>
      </c>
      <c r="C562" t="s">
        <v>2159</v>
      </c>
      <c r="D562">
        <v>0</v>
      </c>
      <c r="E562">
        <v>4367</v>
      </c>
      <c r="F562">
        <v>0</v>
      </c>
      <c r="G562">
        <v>0</v>
      </c>
      <c r="H562">
        <v>1</v>
      </c>
      <c r="I562">
        <v>11990</v>
      </c>
      <c r="J562">
        <v>0.36422018348623852</v>
      </c>
      <c r="K562">
        <v>0</v>
      </c>
      <c r="L562">
        <v>0.27155963302752295</v>
      </c>
      <c r="M562">
        <v>0</v>
      </c>
      <c r="N562">
        <f t="shared" si="8"/>
        <v>0</v>
      </c>
      <c r="O562" cm="1">
        <f t="array" ref="O562">_xlfn.IFS(A562=2012,1,A562=2016,1,A562=2020,1,A562=2014,0,A562=2018,0)</f>
        <v>0</v>
      </c>
    </row>
    <row r="563" spans="1:15" x14ac:dyDescent="0.2">
      <c r="A563">
        <v>2018</v>
      </c>
      <c r="B563" t="s">
        <v>2488</v>
      </c>
      <c r="C563" t="s">
        <v>1619</v>
      </c>
      <c r="D563">
        <v>1</v>
      </c>
      <c r="E563">
        <v>7348</v>
      </c>
      <c r="F563">
        <v>275</v>
      </c>
      <c r="G563">
        <v>1</v>
      </c>
      <c r="H563">
        <v>0</v>
      </c>
      <c r="I563">
        <v>11990</v>
      </c>
      <c r="J563">
        <v>0.61284403669724774</v>
      </c>
      <c r="K563">
        <v>2.2935779816513763E-2</v>
      </c>
      <c r="L563">
        <v>0.27155963302752295</v>
      </c>
      <c r="M563">
        <v>0</v>
      </c>
      <c r="N563">
        <f t="shared" si="8"/>
        <v>1</v>
      </c>
      <c r="O563" cm="1">
        <f t="array" ref="O563">_xlfn.IFS(A563=2012,1,A563=2016,1,A563=2020,1,A563=2014,0,A563=2018,0)</f>
        <v>0</v>
      </c>
    </row>
    <row r="564" spans="1:15" x14ac:dyDescent="0.2">
      <c r="A564">
        <v>2018</v>
      </c>
      <c r="B564" t="s">
        <v>2579</v>
      </c>
      <c r="C564" t="s">
        <v>2160</v>
      </c>
      <c r="D564">
        <v>0</v>
      </c>
      <c r="E564">
        <v>4789</v>
      </c>
      <c r="F564">
        <v>361</v>
      </c>
      <c r="G564">
        <v>0</v>
      </c>
      <c r="H564">
        <v>1</v>
      </c>
      <c r="I564">
        <v>11079</v>
      </c>
      <c r="J564">
        <v>0.43225922917230797</v>
      </c>
      <c r="K564">
        <v>3.2584168246231608E-2</v>
      </c>
      <c r="L564">
        <v>7.0313205162920889E-2</v>
      </c>
      <c r="M564">
        <v>0</v>
      </c>
      <c r="N564">
        <f t="shared" si="8"/>
        <v>1</v>
      </c>
      <c r="O564" cm="1">
        <f t="array" ref="O564">_xlfn.IFS(A564=2012,1,A564=2016,1,A564=2020,1,A564=2014,0,A564=2018,0)</f>
        <v>0</v>
      </c>
    </row>
    <row r="565" spans="1:15" x14ac:dyDescent="0.2">
      <c r="A565">
        <v>2018</v>
      </c>
      <c r="B565" t="s">
        <v>2579</v>
      </c>
      <c r="C565" t="s">
        <v>2002</v>
      </c>
      <c r="D565">
        <v>1</v>
      </c>
      <c r="E565">
        <v>5683</v>
      </c>
      <c r="F565">
        <v>246</v>
      </c>
      <c r="G565">
        <v>1</v>
      </c>
      <c r="H565">
        <v>0</v>
      </c>
      <c r="I565">
        <v>11079</v>
      </c>
      <c r="J565">
        <v>0.51295243253001177</v>
      </c>
      <c r="K565">
        <v>2.2204170051448688E-2</v>
      </c>
      <c r="L565">
        <v>7.0313205162920889E-2</v>
      </c>
      <c r="M565">
        <v>0</v>
      </c>
      <c r="N565">
        <f t="shared" si="8"/>
        <v>1</v>
      </c>
      <c r="O565" cm="1">
        <f t="array" ref="O565">_xlfn.IFS(A565=2012,1,A565=2016,1,A565=2020,1,A565=2014,0,A565=2018,0)</f>
        <v>0</v>
      </c>
    </row>
    <row r="566" spans="1:15" x14ac:dyDescent="0.2">
      <c r="A566">
        <v>2018</v>
      </c>
      <c r="B566" t="s">
        <v>2552</v>
      </c>
      <c r="C566" t="s">
        <v>558</v>
      </c>
      <c r="D566">
        <v>1</v>
      </c>
      <c r="E566">
        <v>6221</v>
      </c>
      <c r="F566">
        <v>344</v>
      </c>
      <c r="G566">
        <v>1</v>
      </c>
      <c r="H566">
        <v>1</v>
      </c>
      <c r="I566">
        <v>7192</v>
      </c>
      <c r="J566">
        <v>0.8649888765294772</v>
      </c>
      <c r="K566">
        <v>4.7830923248053395E-2</v>
      </c>
      <c r="L566">
        <v>0.82563959955506117</v>
      </c>
      <c r="M566">
        <v>0</v>
      </c>
      <c r="N566">
        <f t="shared" si="8"/>
        <v>1</v>
      </c>
      <c r="O566" cm="1">
        <f t="array" ref="O566">_xlfn.IFS(A566=2012,1,A566=2016,1,A566=2020,1,A566=2014,0,A566=2018,0)</f>
        <v>0</v>
      </c>
    </row>
    <row r="567" spans="1:15" x14ac:dyDescent="0.2">
      <c r="A567">
        <v>2018</v>
      </c>
      <c r="B567" t="s">
        <v>2552</v>
      </c>
      <c r="C567" t="s">
        <v>2162</v>
      </c>
      <c r="D567">
        <v>0</v>
      </c>
      <c r="E567">
        <v>627</v>
      </c>
      <c r="F567">
        <v>0</v>
      </c>
      <c r="G567">
        <v>0</v>
      </c>
      <c r="H567">
        <v>0</v>
      </c>
      <c r="I567">
        <v>7192</v>
      </c>
      <c r="J567">
        <v>8.7180200222469417E-2</v>
      </c>
      <c r="K567">
        <v>0</v>
      </c>
      <c r="L567">
        <v>0.82563959955506117</v>
      </c>
      <c r="M567">
        <v>0</v>
      </c>
      <c r="N567">
        <f t="shared" si="8"/>
        <v>0</v>
      </c>
      <c r="O567" cm="1">
        <f t="array" ref="O567">_xlfn.IFS(A567=2012,1,A567=2016,1,A567=2020,1,A567=2014,0,A567=2018,0)</f>
        <v>0</v>
      </c>
    </row>
    <row r="568" spans="1:15" x14ac:dyDescent="0.2">
      <c r="A568">
        <v>2018</v>
      </c>
      <c r="B568" t="s">
        <v>2596</v>
      </c>
      <c r="C568" t="s">
        <v>1137</v>
      </c>
      <c r="D568">
        <v>1</v>
      </c>
      <c r="E568">
        <v>6043</v>
      </c>
      <c r="F568">
        <v>199</v>
      </c>
      <c r="G568">
        <v>1</v>
      </c>
      <c r="H568">
        <v>1</v>
      </c>
      <c r="I568">
        <v>6985</v>
      </c>
      <c r="J568">
        <v>0.86513958482462416</v>
      </c>
      <c r="K568">
        <v>2.8489620615604866E-2</v>
      </c>
      <c r="L568">
        <v>0.78725841088045811</v>
      </c>
      <c r="M568">
        <v>0</v>
      </c>
      <c r="N568">
        <f t="shared" si="8"/>
        <v>1</v>
      </c>
      <c r="O568" cm="1">
        <f t="array" ref="O568">_xlfn.IFS(A568=2012,1,A568=2016,1,A568=2020,1,A568=2014,0,A568=2018,0)</f>
        <v>0</v>
      </c>
    </row>
    <row r="569" spans="1:15" x14ac:dyDescent="0.2">
      <c r="A569">
        <v>2018</v>
      </c>
      <c r="B569" t="s">
        <v>2596</v>
      </c>
      <c r="C569" t="s">
        <v>2163</v>
      </c>
      <c r="D569">
        <v>0</v>
      </c>
      <c r="E569">
        <v>743</v>
      </c>
      <c r="F569">
        <v>0</v>
      </c>
      <c r="G569">
        <v>0</v>
      </c>
      <c r="H569">
        <v>0</v>
      </c>
      <c r="I569">
        <v>6985</v>
      </c>
      <c r="J569">
        <v>0.10637079455977094</v>
      </c>
      <c r="K569">
        <v>0</v>
      </c>
      <c r="L569">
        <v>0.78725841088045811</v>
      </c>
      <c r="M569">
        <v>0</v>
      </c>
      <c r="N569">
        <f t="shared" si="8"/>
        <v>0</v>
      </c>
      <c r="O569" cm="1">
        <f t="array" ref="O569">_xlfn.IFS(A569=2012,1,A569=2016,1,A569=2020,1,A569=2014,0,A569=2018,0)</f>
        <v>0</v>
      </c>
    </row>
    <row r="570" spans="1:15" x14ac:dyDescent="0.2">
      <c r="A570">
        <v>2018</v>
      </c>
      <c r="B570" t="s">
        <v>2597</v>
      </c>
      <c r="C570" t="s">
        <v>1625</v>
      </c>
      <c r="D570">
        <v>1</v>
      </c>
      <c r="E570">
        <v>6183</v>
      </c>
      <c r="F570">
        <v>465</v>
      </c>
      <c r="G570">
        <v>1</v>
      </c>
      <c r="H570">
        <v>1</v>
      </c>
      <c r="I570">
        <v>8246</v>
      </c>
      <c r="J570">
        <v>0.7498180936211496</v>
      </c>
      <c r="K570">
        <v>5.6390977443609019E-2</v>
      </c>
      <c r="L570">
        <v>0.61241814212951728</v>
      </c>
      <c r="M570">
        <v>0</v>
      </c>
      <c r="N570">
        <f t="shared" si="8"/>
        <v>1</v>
      </c>
      <c r="O570" cm="1">
        <f t="array" ref="O570">_xlfn.IFS(A570=2012,1,A570=2016,1,A570=2020,1,A570=2014,0,A570=2018,0)</f>
        <v>0</v>
      </c>
    </row>
    <row r="571" spans="1:15" x14ac:dyDescent="0.2">
      <c r="A571">
        <v>2018</v>
      </c>
      <c r="B571" t="s">
        <v>2597</v>
      </c>
      <c r="C571" t="s">
        <v>2116</v>
      </c>
      <c r="D571">
        <v>0</v>
      </c>
      <c r="E571">
        <v>1598</v>
      </c>
      <c r="F571">
        <v>0</v>
      </c>
      <c r="G571">
        <v>0</v>
      </c>
      <c r="H571">
        <v>0</v>
      </c>
      <c r="I571">
        <v>8246</v>
      </c>
      <c r="J571">
        <v>0.19379092893524133</v>
      </c>
      <c r="K571">
        <v>0</v>
      </c>
      <c r="L571">
        <v>0.61241814212951728</v>
      </c>
      <c r="M571">
        <v>0</v>
      </c>
      <c r="N571">
        <f t="shared" si="8"/>
        <v>0</v>
      </c>
      <c r="O571" cm="1">
        <f t="array" ref="O571">_xlfn.IFS(A571=2012,1,A571=2016,1,A571=2020,1,A571=2014,0,A571=2018,0)</f>
        <v>0</v>
      </c>
    </row>
    <row r="572" spans="1:15" x14ac:dyDescent="0.2">
      <c r="A572">
        <v>2018</v>
      </c>
      <c r="B572" t="s">
        <v>2489</v>
      </c>
      <c r="C572" t="s">
        <v>1628</v>
      </c>
      <c r="D572">
        <v>1</v>
      </c>
      <c r="E572">
        <v>4502</v>
      </c>
      <c r="F572">
        <v>384</v>
      </c>
      <c r="G572">
        <v>0</v>
      </c>
      <c r="H572">
        <v>1</v>
      </c>
      <c r="I572">
        <v>8400</v>
      </c>
      <c r="J572">
        <v>0.53595238095238096</v>
      </c>
      <c r="K572">
        <v>4.5714285714285714E-2</v>
      </c>
      <c r="L572">
        <v>0.16333333333333333</v>
      </c>
      <c r="M572">
        <v>0</v>
      </c>
      <c r="N572">
        <f t="shared" si="8"/>
        <v>1</v>
      </c>
      <c r="O572" cm="1">
        <f t="array" ref="O572">_xlfn.IFS(A572=2012,1,A572=2016,1,A572=2020,1,A572=2014,0,A572=2018,0)</f>
        <v>0</v>
      </c>
    </row>
    <row r="573" spans="1:15" x14ac:dyDescent="0.2">
      <c r="A573">
        <v>2018</v>
      </c>
      <c r="B573" t="s">
        <v>2489</v>
      </c>
      <c r="C573" t="s">
        <v>2167</v>
      </c>
      <c r="D573">
        <v>0</v>
      </c>
      <c r="E573">
        <v>3407</v>
      </c>
      <c r="F573">
        <v>107</v>
      </c>
      <c r="G573">
        <v>0</v>
      </c>
      <c r="H573">
        <v>0</v>
      </c>
      <c r="I573">
        <v>8400</v>
      </c>
      <c r="J573">
        <v>0.40559523809523812</v>
      </c>
      <c r="K573">
        <v>1.2738095238095238E-2</v>
      </c>
      <c r="L573">
        <v>0.16333333333333333</v>
      </c>
      <c r="M573">
        <v>0</v>
      </c>
      <c r="N573">
        <f t="shared" si="8"/>
        <v>1</v>
      </c>
      <c r="O573" cm="1">
        <f t="array" ref="O573">_xlfn.IFS(A573=2012,1,A573=2016,1,A573=2020,1,A573=2014,0,A573=2018,0)</f>
        <v>0</v>
      </c>
    </row>
    <row r="574" spans="1:15" x14ac:dyDescent="0.2">
      <c r="A574">
        <v>2018</v>
      </c>
      <c r="B574" t="s">
        <v>2490</v>
      </c>
      <c r="C574" t="s">
        <v>2168</v>
      </c>
      <c r="D574">
        <v>1</v>
      </c>
      <c r="E574">
        <v>5033</v>
      </c>
      <c r="F574">
        <v>443</v>
      </c>
      <c r="G574">
        <v>0</v>
      </c>
      <c r="H574">
        <v>1</v>
      </c>
      <c r="I574">
        <v>9010</v>
      </c>
      <c r="J574">
        <v>0.55860155382907883</v>
      </c>
      <c r="K574">
        <v>4.9167591564927858E-2</v>
      </c>
      <c r="L574">
        <v>0.2155382907880134</v>
      </c>
      <c r="M574">
        <v>0</v>
      </c>
      <c r="N574">
        <f t="shared" ref="N574:N637" si="9">IF(K574&gt;0,1,0)</f>
        <v>1</v>
      </c>
      <c r="O574" cm="1">
        <f t="array" ref="O574">_xlfn.IFS(A574=2012,1,A574=2016,1,A574=2020,1,A574=2014,0,A574=2018,0)</f>
        <v>0</v>
      </c>
    </row>
    <row r="575" spans="1:15" x14ac:dyDescent="0.2">
      <c r="A575">
        <v>2018</v>
      </c>
      <c r="B575" t="s">
        <v>2490</v>
      </c>
      <c r="C575" t="s">
        <v>2169</v>
      </c>
      <c r="D575">
        <v>0</v>
      </c>
      <c r="E575">
        <v>3534</v>
      </c>
      <c r="F575">
        <v>0</v>
      </c>
      <c r="G575">
        <v>0</v>
      </c>
      <c r="H575">
        <v>0</v>
      </c>
      <c r="I575">
        <v>9010</v>
      </c>
      <c r="J575">
        <v>0.39223085460599333</v>
      </c>
      <c r="K575">
        <v>0</v>
      </c>
      <c r="L575">
        <v>0.2155382907880134</v>
      </c>
      <c r="M575">
        <v>0</v>
      </c>
      <c r="N575">
        <f t="shared" si="9"/>
        <v>0</v>
      </c>
      <c r="O575" cm="1">
        <f t="array" ref="O575">_xlfn.IFS(A575=2012,1,A575=2016,1,A575=2020,1,A575=2014,0,A575=2018,0)</f>
        <v>0</v>
      </c>
    </row>
    <row r="576" spans="1:15" x14ac:dyDescent="0.2">
      <c r="A576">
        <v>2018</v>
      </c>
      <c r="B576" t="s">
        <v>2555</v>
      </c>
      <c r="C576" t="s">
        <v>73</v>
      </c>
      <c r="D576">
        <v>0</v>
      </c>
      <c r="E576">
        <v>6241</v>
      </c>
      <c r="F576">
        <v>0</v>
      </c>
      <c r="G576">
        <v>0</v>
      </c>
      <c r="H576">
        <v>1</v>
      </c>
      <c r="I576">
        <v>12500</v>
      </c>
      <c r="J576">
        <v>0.49928</v>
      </c>
      <c r="K576">
        <v>0</v>
      </c>
      <c r="L576">
        <v>1.4399999999999413E-3</v>
      </c>
      <c r="M576">
        <v>1</v>
      </c>
      <c r="N576">
        <f t="shared" si="9"/>
        <v>0</v>
      </c>
      <c r="O576" cm="1">
        <f t="array" ref="O576">_xlfn.IFS(A576=2012,1,A576=2016,1,A576=2020,1,A576=2014,0,A576=2018,0)</f>
        <v>0</v>
      </c>
    </row>
    <row r="577" spans="1:15" x14ac:dyDescent="0.2">
      <c r="A577">
        <v>2018</v>
      </c>
      <c r="B577" t="s">
        <v>2555</v>
      </c>
      <c r="C577" t="s">
        <v>1632</v>
      </c>
      <c r="D577">
        <v>1</v>
      </c>
      <c r="E577">
        <v>6009</v>
      </c>
      <c r="F577">
        <v>250</v>
      </c>
      <c r="G577">
        <v>1</v>
      </c>
      <c r="H577">
        <v>0</v>
      </c>
      <c r="I577">
        <v>12500</v>
      </c>
      <c r="J577">
        <v>0.48071999999999998</v>
      </c>
      <c r="K577">
        <v>0.02</v>
      </c>
      <c r="L577">
        <v>1.4399999999999413E-3</v>
      </c>
      <c r="M577">
        <v>1</v>
      </c>
      <c r="N577">
        <f t="shared" si="9"/>
        <v>1</v>
      </c>
      <c r="O577" cm="1">
        <f t="array" ref="O577">_xlfn.IFS(A577=2012,1,A577=2016,1,A577=2020,1,A577=2014,0,A577=2018,0)</f>
        <v>0</v>
      </c>
    </row>
    <row r="578" spans="1:15" x14ac:dyDescent="0.2">
      <c r="A578">
        <v>2018</v>
      </c>
      <c r="B578" t="s">
        <v>2491</v>
      </c>
      <c r="C578" t="s">
        <v>2170</v>
      </c>
      <c r="D578">
        <v>1</v>
      </c>
      <c r="E578">
        <v>5856</v>
      </c>
      <c r="F578">
        <v>241</v>
      </c>
      <c r="G578">
        <v>0</v>
      </c>
      <c r="H578">
        <v>1</v>
      </c>
      <c r="I578">
        <v>11081</v>
      </c>
      <c r="J578">
        <v>0.52847215955238702</v>
      </c>
      <c r="K578">
        <v>2.174893962638751E-2</v>
      </c>
      <c r="L578">
        <v>0.10044219835754897</v>
      </c>
      <c r="M578">
        <v>0</v>
      </c>
      <c r="N578">
        <f t="shared" si="9"/>
        <v>1</v>
      </c>
      <c r="O578" cm="1">
        <f t="array" ref="O578">_xlfn.IFS(A578=2012,1,A578=2016,1,A578=2020,1,A578=2014,0,A578=2018,0)</f>
        <v>0</v>
      </c>
    </row>
    <row r="579" spans="1:15" x14ac:dyDescent="0.2">
      <c r="A579">
        <v>2018</v>
      </c>
      <c r="B579" t="s">
        <v>2491</v>
      </c>
      <c r="C579" t="s">
        <v>2171</v>
      </c>
      <c r="D579">
        <v>0</v>
      </c>
      <c r="E579">
        <v>4753</v>
      </c>
      <c r="F579">
        <v>231</v>
      </c>
      <c r="G579">
        <v>0</v>
      </c>
      <c r="H579">
        <v>0</v>
      </c>
      <c r="I579">
        <v>11081</v>
      </c>
      <c r="J579">
        <v>0.42893240682248895</v>
      </c>
      <c r="K579">
        <v>2.0846493998736577E-2</v>
      </c>
      <c r="L579">
        <v>0.10044219835754897</v>
      </c>
      <c r="M579">
        <v>0</v>
      </c>
      <c r="N579">
        <f t="shared" si="9"/>
        <v>1</v>
      </c>
      <c r="O579" cm="1">
        <f t="array" ref="O579">_xlfn.IFS(A579=2012,1,A579=2016,1,A579=2020,1,A579=2014,0,A579=2018,0)</f>
        <v>0</v>
      </c>
    </row>
    <row r="580" spans="1:15" x14ac:dyDescent="0.2">
      <c r="A580">
        <v>2018</v>
      </c>
      <c r="B580" t="s">
        <v>2556</v>
      </c>
      <c r="C580" t="s">
        <v>1634</v>
      </c>
      <c r="D580">
        <v>1</v>
      </c>
      <c r="E580">
        <v>5188</v>
      </c>
      <c r="F580">
        <v>0</v>
      </c>
      <c r="G580">
        <v>1</v>
      </c>
      <c r="H580">
        <v>1</v>
      </c>
      <c r="I580">
        <v>10061</v>
      </c>
      <c r="J580">
        <v>0.51565450750422426</v>
      </c>
      <c r="K580">
        <v>0</v>
      </c>
      <c r="L580">
        <v>3.130901500844846E-2</v>
      </c>
      <c r="M580">
        <v>1</v>
      </c>
      <c r="N580">
        <f t="shared" si="9"/>
        <v>0</v>
      </c>
      <c r="O580" cm="1">
        <f t="array" ref="O580">_xlfn.IFS(A580=2012,1,A580=2016,1,A580=2020,1,A580=2014,0,A580=2018,0)</f>
        <v>0</v>
      </c>
    </row>
    <row r="581" spans="1:15" x14ac:dyDescent="0.2">
      <c r="A581">
        <v>2018</v>
      </c>
      <c r="B581" t="s">
        <v>2556</v>
      </c>
      <c r="C581" t="s">
        <v>2172</v>
      </c>
      <c r="D581">
        <v>0</v>
      </c>
      <c r="E581">
        <v>4680</v>
      </c>
      <c r="F581">
        <v>193</v>
      </c>
      <c r="G581">
        <v>0</v>
      </c>
      <c r="H581">
        <v>0</v>
      </c>
      <c r="I581">
        <v>10061</v>
      </c>
      <c r="J581">
        <v>0.46516250869694864</v>
      </c>
      <c r="K581">
        <v>1.9182983798827154E-2</v>
      </c>
      <c r="L581">
        <v>3.130901500844846E-2</v>
      </c>
      <c r="M581">
        <v>1</v>
      </c>
      <c r="N581">
        <f t="shared" si="9"/>
        <v>1</v>
      </c>
      <c r="O581" cm="1">
        <f t="array" ref="O581">_xlfn.IFS(A581=2012,1,A581=2016,1,A581=2020,1,A581=2014,0,A581=2018,0)</f>
        <v>0</v>
      </c>
    </row>
    <row r="582" spans="1:15" x14ac:dyDescent="0.2">
      <c r="A582">
        <v>2018</v>
      </c>
      <c r="B582" t="s">
        <v>2492</v>
      </c>
      <c r="C582" t="s">
        <v>2173</v>
      </c>
      <c r="D582">
        <v>1</v>
      </c>
      <c r="E582">
        <v>3785</v>
      </c>
      <c r="F582">
        <v>345</v>
      </c>
      <c r="G582">
        <v>0</v>
      </c>
      <c r="H582">
        <v>1</v>
      </c>
      <c r="I582">
        <v>7253</v>
      </c>
      <c r="J582">
        <v>0.52185302633393083</v>
      </c>
      <c r="K582">
        <v>4.756652419688405E-2</v>
      </c>
      <c r="L582">
        <v>0.13883910106162967</v>
      </c>
      <c r="M582">
        <v>0</v>
      </c>
      <c r="N582">
        <f t="shared" si="9"/>
        <v>1</v>
      </c>
      <c r="O582" cm="1">
        <f t="array" ref="O582">_xlfn.IFS(A582=2012,1,A582=2016,1,A582=2020,1,A582=2014,0,A582=2018,0)</f>
        <v>0</v>
      </c>
    </row>
    <row r="583" spans="1:15" x14ac:dyDescent="0.2">
      <c r="A583">
        <v>2018</v>
      </c>
      <c r="B583" t="s">
        <v>2492</v>
      </c>
      <c r="C583" t="s">
        <v>2008</v>
      </c>
      <c r="D583">
        <v>0</v>
      </c>
      <c r="E583">
        <v>3002</v>
      </c>
      <c r="F583">
        <v>121</v>
      </c>
      <c r="G583">
        <v>0</v>
      </c>
      <c r="H583">
        <v>0</v>
      </c>
      <c r="I583">
        <v>7253</v>
      </c>
      <c r="J583">
        <v>0.41389769750448091</v>
      </c>
      <c r="K583">
        <v>1.668275196470426E-2</v>
      </c>
      <c r="L583">
        <v>0.13883910106162967</v>
      </c>
      <c r="M583">
        <v>0</v>
      </c>
      <c r="N583">
        <f t="shared" si="9"/>
        <v>1</v>
      </c>
      <c r="O583" cm="1">
        <f t="array" ref="O583">_xlfn.IFS(A583=2012,1,A583=2016,1,A583=2020,1,A583=2014,0,A583=2018,0)</f>
        <v>0</v>
      </c>
    </row>
    <row r="584" spans="1:15" x14ac:dyDescent="0.2">
      <c r="A584">
        <v>2018</v>
      </c>
      <c r="B584" t="s">
        <v>2493</v>
      </c>
      <c r="C584" t="s">
        <v>2174</v>
      </c>
      <c r="D584">
        <v>0</v>
      </c>
      <c r="E584">
        <v>3346</v>
      </c>
      <c r="F584">
        <v>0</v>
      </c>
      <c r="G584">
        <v>0</v>
      </c>
      <c r="H584">
        <v>1</v>
      </c>
      <c r="I584">
        <v>10381</v>
      </c>
      <c r="J584">
        <v>0.32231962238705325</v>
      </c>
      <c r="K584">
        <v>0</v>
      </c>
      <c r="L584">
        <v>0.3553607552258935</v>
      </c>
      <c r="M584">
        <v>0</v>
      </c>
      <c r="N584">
        <f t="shared" si="9"/>
        <v>0</v>
      </c>
      <c r="O584" cm="1">
        <f t="array" ref="O584">_xlfn.IFS(A584=2012,1,A584=2016,1,A584=2020,1,A584=2014,0,A584=2018,0)</f>
        <v>0</v>
      </c>
    </row>
    <row r="585" spans="1:15" x14ac:dyDescent="0.2">
      <c r="A585">
        <v>2018</v>
      </c>
      <c r="B585" t="s">
        <v>2493</v>
      </c>
      <c r="C585" t="s">
        <v>2009</v>
      </c>
      <c r="D585">
        <v>1</v>
      </c>
      <c r="E585">
        <v>6697</v>
      </c>
      <c r="F585">
        <v>338</v>
      </c>
      <c r="G585">
        <v>1</v>
      </c>
      <c r="H585">
        <v>0</v>
      </c>
      <c r="I585">
        <v>10381</v>
      </c>
      <c r="J585">
        <v>0.64512089394085348</v>
      </c>
      <c r="K585">
        <v>3.2559483672093249E-2</v>
      </c>
      <c r="L585">
        <v>0.3553607552258935</v>
      </c>
      <c r="M585">
        <v>0</v>
      </c>
      <c r="N585">
        <f t="shared" si="9"/>
        <v>1</v>
      </c>
      <c r="O585" cm="1">
        <f t="array" ref="O585">_xlfn.IFS(A585=2012,1,A585=2016,1,A585=2020,1,A585=2014,0,A585=2018,0)</f>
        <v>0</v>
      </c>
    </row>
    <row r="586" spans="1:15" x14ac:dyDescent="0.2">
      <c r="A586">
        <v>2018</v>
      </c>
      <c r="B586" t="s">
        <v>2580</v>
      </c>
      <c r="C586" t="s">
        <v>2176</v>
      </c>
      <c r="D586">
        <v>0</v>
      </c>
      <c r="E586">
        <v>5297</v>
      </c>
      <c r="F586">
        <v>278</v>
      </c>
      <c r="G586">
        <v>0</v>
      </c>
      <c r="H586">
        <v>1</v>
      </c>
      <c r="I586">
        <v>11272</v>
      </c>
      <c r="J586">
        <v>0.46992547906316534</v>
      </c>
      <c r="K586">
        <v>2.4662881476224273E-2</v>
      </c>
      <c r="L586">
        <v>1.0823278921220814E-2</v>
      </c>
      <c r="M586">
        <v>1</v>
      </c>
      <c r="N586">
        <f t="shared" si="9"/>
        <v>1</v>
      </c>
      <c r="O586" cm="1">
        <f t="array" ref="O586">_xlfn.IFS(A586=2012,1,A586=2016,1,A586=2020,1,A586=2014,0,A586=2018,0)</f>
        <v>0</v>
      </c>
    </row>
    <row r="587" spans="1:15" x14ac:dyDescent="0.2">
      <c r="A587">
        <v>2018</v>
      </c>
      <c r="B587" t="s">
        <v>2580</v>
      </c>
      <c r="C587" t="s">
        <v>1639</v>
      </c>
      <c r="D587">
        <v>1</v>
      </c>
      <c r="E587">
        <v>5697</v>
      </c>
      <c r="F587">
        <v>0</v>
      </c>
      <c r="G587">
        <v>1</v>
      </c>
      <c r="H587">
        <v>0</v>
      </c>
      <c r="I587">
        <v>11272</v>
      </c>
      <c r="J587">
        <v>0.50541163946061041</v>
      </c>
      <c r="K587">
        <v>0</v>
      </c>
      <c r="L587">
        <v>1.0823278921220814E-2</v>
      </c>
      <c r="M587">
        <v>1</v>
      </c>
      <c r="N587">
        <f t="shared" si="9"/>
        <v>0</v>
      </c>
      <c r="O587" cm="1">
        <f t="array" ref="O587">_xlfn.IFS(A587=2012,1,A587=2016,1,A587=2020,1,A587=2014,0,A587=2018,0)</f>
        <v>0</v>
      </c>
    </row>
    <row r="588" spans="1:15" x14ac:dyDescent="0.2">
      <c r="A588">
        <v>2018</v>
      </c>
      <c r="B588" t="s">
        <v>2557</v>
      </c>
      <c r="C588" t="s">
        <v>2177</v>
      </c>
      <c r="D588">
        <v>0</v>
      </c>
      <c r="E588">
        <v>4736</v>
      </c>
      <c r="F588">
        <v>0</v>
      </c>
      <c r="G588">
        <v>0</v>
      </c>
      <c r="H588">
        <v>1</v>
      </c>
      <c r="I588">
        <v>11626</v>
      </c>
      <c r="J588">
        <v>0.40736280750043008</v>
      </c>
      <c r="K588">
        <v>0</v>
      </c>
      <c r="L588">
        <v>0.18527438499913984</v>
      </c>
      <c r="M588">
        <v>0</v>
      </c>
      <c r="N588">
        <f t="shared" si="9"/>
        <v>0</v>
      </c>
      <c r="O588" cm="1">
        <f t="array" ref="O588">_xlfn.IFS(A588=2012,1,A588=2016,1,A588=2020,1,A588=2014,0,A588=2018,0)</f>
        <v>0</v>
      </c>
    </row>
    <row r="589" spans="1:15" x14ac:dyDescent="0.2">
      <c r="A589">
        <v>2018</v>
      </c>
      <c r="B589" t="s">
        <v>2557</v>
      </c>
      <c r="C589" t="s">
        <v>2011</v>
      </c>
      <c r="D589">
        <v>1</v>
      </c>
      <c r="E589">
        <v>6556</v>
      </c>
      <c r="F589">
        <v>334</v>
      </c>
      <c r="G589">
        <v>1</v>
      </c>
      <c r="H589">
        <v>0</v>
      </c>
      <c r="I589">
        <v>11626</v>
      </c>
      <c r="J589">
        <v>0.56390848099088253</v>
      </c>
      <c r="K589">
        <v>2.8728711508687426E-2</v>
      </c>
      <c r="L589">
        <v>0.18527438499913984</v>
      </c>
      <c r="M589">
        <v>0</v>
      </c>
      <c r="N589">
        <f t="shared" si="9"/>
        <v>1</v>
      </c>
      <c r="O589" cm="1">
        <f t="array" ref="O589">_xlfn.IFS(A589=2012,1,A589=2016,1,A589=2020,1,A589=2014,0,A589=2018,0)</f>
        <v>0</v>
      </c>
    </row>
    <row r="590" spans="1:15" x14ac:dyDescent="0.2">
      <c r="A590">
        <v>2018</v>
      </c>
      <c r="B590" t="s">
        <v>2494</v>
      </c>
      <c r="C590" t="s">
        <v>1853</v>
      </c>
      <c r="D590">
        <v>1</v>
      </c>
      <c r="E590">
        <v>3555</v>
      </c>
      <c r="F590">
        <v>252</v>
      </c>
      <c r="G590">
        <v>1</v>
      </c>
      <c r="H590">
        <v>1</v>
      </c>
      <c r="I590">
        <v>5971</v>
      </c>
      <c r="J590">
        <v>0.59537765868363757</v>
      </c>
      <c r="K590">
        <v>4.2203985932004688E-2</v>
      </c>
      <c r="L590">
        <v>0.27516328923128452</v>
      </c>
      <c r="M590">
        <v>0</v>
      </c>
      <c r="N590">
        <f t="shared" si="9"/>
        <v>1</v>
      </c>
      <c r="O590" cm="1">
        <f t="array" ref="O590">_xlfn.IFS(A590=2012,1,A590=2016,1,A590=2020,1,A590=2014,0,A590=2018,0)</f>
        <v>0</v>
      </c>
    </row>
    <row r="591" spans="1:15" x14ac:dyDescent="0.2">
      <c r="A591">
        <v>2018</v>
      </c>
      <c r="B591" t="s">
        <v>2494</v>
      </c>
      <c r="C591" t="s">
        <v>2012</v>
      </c>
      <c r="D591">
        <v>0</v>
      </c>
      <c r="E591">
        <v>2066</v>
      </c>
      <c r="F591">
        <v>98</v>
      </c>
      <c r="G591">
        <v>0</v>
      </c>
      <c r="H591">
        <v>0</v>
      </c>
      <c r="I591">
        <v>5971</v>
      </c>
      <c r="J591">
        <v>0.34600569418857813</v>
      </c>
      <c r="K591">
        <v>1.6412661195779603E-2</v>
      </c>
      <c r="L591">
        <v>0.27516328923128452</v>
      </c>
      <c r="M591">
        <v>0</v>
      </c>
      <c r="N591">
        <f t="shared" si="9"/>
        <v>1</v>
      </c>
      <c r="O591" cm="1">
        <f t="array" ref="O591">_xlfn.IFS(A591=2012,1,A591=2016,1,A591=2020,1,A591=2014,0,A591=2018,0)</f>
        <v>0</v>
      </c>
    </row>
    <row r="592" spans="1:15" x14ac:dyDescent="0.2">
      <c r="A592">
        <v>2018</v>
      </c>
      <c r="B592" t="s">
        <v>2495</v>
      </c>
      <c r="C592" t="s">
        <v>1644</v>
      </c>
      <c r="D592">
        <v>1</v>
      </c>
      <c r="E592">
        <v>2367</v>
      </c>
      <c r="F592">
        <v>130</v>
      </c>
      <c r="G592">
        <v>1</v>
      </c>
      <c r="H592">
        <v>1</v>
      </c>
      <c r="I592">
        <v>3430</v>
      </c>
      <c r="J592">
        <v>0.69008746355685135</v>
      </c>
      <c r="K592">
        <v>3.7900874635568516E-2</v>
      </c>
      <c r="L592">
        <v>0.45597667638483974</v>
      </c>
      <c r="M592">
        <v>0</v>
      </c>
      <c r="N592">
        <f t="shared" si="9"/>
        <v>1</v>
      </c>
      <c r="O592" cm="1">
        <f t="array" ref="O592">_xlfn.IFS(A592=2012,1,A592=2016,1,A592=2020,1,A592=2014,0,A592=2018,0)</f>
        <v>0</v>
      </c>
    </row>
    <row r="593" spans="1:15" x14ac:dyDescent="0.2">
      <c r="A593">
        <v>2018</v>
      </c>
      <c r="B593" t="s">
        <v>2495</v>
      </c>
      <c r="C593" t="s">
        <v>2178</v>
      </c>
      <c r="D593">
        <v>0</v>
      </c>
      <c r="E593">
        <v>880</v>
      </c>
      <c r="F593">
        <v>53</v>
      </c>
      <c r="G593">
        <v>0</v>
      </c>
      <c r="H593">
        <v>0</v>
      </c>
      <c r="I593">
        <v>3430</v>
      </c>
      <c r="J593">
        <v>0.2565597667638484</v>
      </c>
      <c r="K593">
        <v>1.5451895043731779E-2</v>
      </c>
      <c r="L593">
        <v>0.45597667638483974</v>
      </c>
      <c r="M593">
        <v>0</v>
      </c>
      <c r="N593">
        <f t="shared" si="9"/>
        <v>1</v>
      </c>
      <c r="O593" cm="1">
        <f t="array" ref="O593">_xlfn.IFS(A593=2012,1,A593=2016,1,A593=2020,1,A593=2014,0,A593=2018,0)</f>
        <v>0</v>
      </c>
    </row>
    <row r="594" spans="1:15" x14ac:dyDescent="0.2">
      <c r="A594">
        <v>2018</v>
      </c>
      <c r="B594" t="s">
        <v>2598</v>
      </c>
      <c r="C594" t="s">
        <v>2179</v>
      </c>
      <c r="D594">
        <v>0</v>
      </c>
      <c r="E594">
        <v>5888</v>
      </c>
      <c r="F594">
        <v>0</v>
      </c>
      <c r="G594">
        <v>0</v>
      </c>
      <c r="H594">
        <v>1</v>
      </c>
      <c r="I594">
        <v>12214</v>
      </c>
      <c r="J594">
        <v>0.48206975601768465</v>
      </c>
      <c r="K594">
        <v>0</v>
      </c>
      <c r="L594">
        <v>3.5860487964630705E-2</v>
      </c>
      <c r="M594">
        <v>1</v>
      </c>
      <c r="N594">
        <f t="shared" si="9"/>
        <v>0</v>
      </c>
      <c r="O594" cm="1">
        <f t="array" ref="O594">_xlfn.IFS(A594=2012,1,A594=2016,1,A594=2020,1,A594=2014,0,A594=2018,0)</f>
        <v>0</v>
      </c>
    </row>
    <row r="595" spans="1:15" x14ac:dyDescent="0.2">
      <c r="A595">
        <v>2018</v>
      </c>
      <c r="B595" t="s">
        <v>2598</v>
      </c>
      <c r="C595" t="s">
        <v>1647</v>
      </c>
      <c r="D595">
        <v>1</v>
      </c>
      <c r="E595">
        <v>6048</v>
      </c>
      <c r="F595">
        <v>278</v>
      </c>
      <c r="G595">
        <v>1</v>
      </c>
      <c r="H595">
        <v>0</v>
      </c>
      <c r="I595">
        <v>12214</v>
      </c>
      <c r="J595">
        <v>0.49516947764859998</v>
      </c>
      <c r="K595">
        <v>2.2760766333715408E-2</v>
      </c>
      <c r="L595">
        <v>3.5860487964630705E-2</v>
      </c>
      <c r="M595">
        <v>1</v>
      </c>
      <c r="N595">
        <f t="shared" si="9"/>
        <v>1</v>
      </c>
      <c r="O595" cm="1">
        <f t="array" ref="O595">_xlfn.IFS(A595=2012,1,A595=2016,1,A595=2020,1,A595=2014,0,A595=2018,0)</f>
        <v>0</v>
      </c>
    </row>
    <row r="596" spans="1:15" x14ac:dyDescent="0.2">
      <c r="A596">
        <v>2018</v>
      </c>
      <c r="B596" t="s">
        <v>2497</v>
      </c>
      <c r="C596" t="s">
        <v>2181</v>
      </c>
      <c r="D596">
        <v>0</v>
      </c>
      <c r="E596">
        <v>5033</v>
      </c>
      <c r="F596">
        <v>213</v>
      </c>
      <c r="G596">
        <v>0</v>
      </c>
      <c r="H596">
        <v>1</v>
      </c>
      <c r="I596">
        <v>11495</v>
      </c>
      <c r="J596">
        <v>0.43784254023488473</v>
      </c>
      <c r="K596">
        <v>1.8529795563288386E-2</v>
      </c>
      <c r="L596">
        <v>8.7255328403653742E-2</v>
      </c>
      <c r="M596">
        <v>0</v>
      </c>
      <c r="N596">
        <f t="shared" si="9"/>
        <v>1</v>
      </c>
      <c r="O596" cm="1">
        <f t="array" ref="O596">_xlfn.IFS(A596=2012,1,A596=2016,1,A596=2020,1,A596=2014,0,A596=2018,0)</f>
        <v>0</v>
      </c>
    </row>
    <row r="597" spans="1:15" x14ac:dyDescent="0.2">
      <c r="A597">
        <v>2018</v>
      </c>
      <c r="B597" t="s">
        <v>2497</v>
      </c>
      <c r="C597" t="s">
        <v>1653</v>
      </c>
      <c r="D597">
        <v>1</v>
      </c>
      <c r="E597">
        <v>6022</v>
      </c>
      <c r="F597">
        <v>227</v>
      </c>
      <c r="G597">
        <v>1</v>
      </c>
      <c r="H597">
        <v>0</v>
      </c>
      <c r="I597">
        <v>11495</v>
      </c>
      <c r="J597">
        <v>0.52387994780339275</v>
      </c>
      <c r="K597">
        <v>1.97477163984341E-2</v>
      </c>
      <c r="L597">
        <v>8.7255328403653742E-2</v>
      </c>
      <c r="M597">
        <v>0</v>
      </c>
      <c r="N597">
        <f t="shared" si="9"/>
        <v>1</v>
      </c>
      <c r="O597" cm="1">
        <f t="array" ref="O597">_xlfn.IFS(A597=2012,1,A597=2016,1,A597=2020,1,A597=2014,0,A597=2018,0)</f>
        <v>0</v>
      </c>
    </row>
    <row r="598" spans="1:15" x14ac:dyDescent="0.2">
      <c r="A598">
        <v>2018</v>
      </c>
      <c r="B598" t="s">
        <v>2498</v>
      </c>
      <c r="C598" t="s">
        <v>2182</v>
      </c>
      <c r="D598">
        <v>1</v>
      </c>
      <c r="E598">
        <v>4814</v>
      </c>
      <c r="F598">
        <v>326</v>
      </c>
      <c r="G598">
        <v>0</v>
      </c>
      <c r="H598">
        <v>1</v>
      </c>
      <c r="I598">
        <v>7156</v>
      </c>
      <c r="J598">
        <v>0.67272219116825038</v>
      </c>
      <c r="K598">
        <v>4.5556176634991619E-2</v>
      </c>
      <c r="L598">
        <v>0.43655673560648411</v>
      </c>
      <c r="M598">
        <v>0</v>
      </c>
      <c r="N598">
        <f t="shared" si="9"/>
        <v>1</v>
      </c>
      <c r="O598" cm="1">
        <f t="array" ref="O598">_xlfn.IFS(A598=2012,1,A598=2016,1,A598=2020,1,A598=2014,0,A598=2018,0)</f>
        <v>0</v>
      </c>
    </row>
    <row r="599" spans="1:15" x14ac:dyDescent="0.2">
      <c r="A599">
        <v>2018</v>
      </c>
      <c r="B599" t="s">
        <v>2498</v>
      </c>
      <c r="C599" t="s">
        <v>2183</v>
      </c>
      <c r="D599">
        <v>0</v>
      </c>
      <c r="E599">
        <v>2016</v>
      </c>
      <c r="F599">
        <v>0</v>
      </c>
      <c r="G599">
        <v>0</v>
      </c>
      <c r="H599">
        <v>0</v>
      </c>
      <c r="I599">
        <v>7156</v>
      </c>
      <c r="J599">
        <v>0.28172163219675794</v>
      </c>
      <c r="K599">
        <v>0</v>
      </c>
      <c r="L599">
        <v>0.43655673560648411</v>
      </c>
      <c r="M599">
        <v>0</v>
      </c>
      <c r="N599">
        <f t="shared" si="9"/>
        <v>0</v>
      </c>
      <c r="O599" cm="1">
        <f t="array" ref="O599">_xlfn.IFS(A599=2012,1,A599=2016,1,A599=2020,1,A599=2014,0,A599=2018,0)</f>
        <v>0</v>
      </c>
    </row>
    <row r="600" spans="1:15" x14ac:dyDescent="0.2">
      <c r="A600">
        <v>2018</v>
      </c>
      <c r="B600" t="s">
        <v>2558</v>
      </c>
      <c r="C600" t="s">
        <v>2184</v>
      </c>
      <c r="D600">
        <v>1</v>
      </c>
      <c r="E600">
        <v>3643</v>
      </c>
      <c r="F600">
        <v>146</v>
      </c>
      <c r="G600">
        <v>1</v>
      </c>
      <c r="H600">
        <v>1</v>
      </c>
      <c r="I600">
        <v>5088</v>
      </c>
      <c r="J600">
        <v>0.71599842767295596</v>
      </c>
      <c r="K600">
        <v>2.869496855345912E-2</v>
      </c>
      <c r="L600">
        <v>0.48938679245283018</v>
      </c>
      <c r="M600">
        <v>0</v>
      </c>
      <c r="N600">
        <f t="shared" si="9"/>
        <v>1</v>
      </c>
      <c r="O600" cm="1">
        <f t="array" ref="O600">_xlfn.IFS(A600=2012,1,A600=2016,1,A600=2020,1,A600=2014,0,A600=2018,0)</f>
        <v>0</v>
      </c>
    </row>
    <row r="601" spans="1:15" x14ac:dyDescent="0.2">
      <c r="A601">
        <v>2018</v>
      </c>
      <c r="B601" t="s">
        <v>2558</v>
      </c>
      <c r="C601" t="s">
        <v>2019</v>
      </c>
      <c r="D601">
        <v>0</v>
      </c>
      <c r="E601">
        <v>1299</v>
      </c>
      <c r="F601">
        <v>0</v>
      </c>
      <c r="G601">
        <v>0</v>
      </c>
      <c r="H601">
        <v>0</v>
      </c>
      <c r="I601">
        <v>5088</v>
      </c>
      <c r="J601">
        <v>0.25530660377358488</v>
      </c>
      <c r="K601">
        <v>0</v>
      </c>
      <c r="L601">
        <v>0.48938679245283018</v>
      </c>
      <c r="M601">
        <v>0</v>
      </c>
      <c r="N601">
        <f t="shared" si="9"/>
        <v>0</v>
      </c>
      <c r="O601" cm="1">
        <f t="array" ref="O601">_xlfn.IFS(A601=2012,1,A601=2016,1,A601=2020,1,A601=2014,0,A601=2018,0)</f>
        <v>0</v>
      </c>
    </row>
    <row r="602" spans="1:15" x14ac:dyDescent="0.2">
      <c r="A602">
        <v>2018</v>
      </c>
      <c r="B602" t="s">
        <v>2559</v>
      </c>
      <c r="C602" t="s">
        <v>2185</v>
      </c>
      <c r="D602">
        <v>0</v>
      </c>
      <c r="E602">
        <v>4626</v>
      </c>
      <c r="F602">
        <v>241</v>
      </c>
      <c r="G602">
        <v>0</v>
      </c>
      <c r="H602">
        <v>1</v>
      </c>
      <c r="I602">
        <v>10894</v>
      </c>
      <c r="J602">
        <v>0.42463741509087571</v>
      </c>
      <c r="K602">
        <v>2.2122269138975584E-2</v>
      </c>
      <c r="L602">
        <v>0.10648063154029735</v>
      </c>
      <c r="M602">
        <v>0</v>
      </c>
      <c r="N602">
        <f t="shared" si="9"/>
        <v>1</v>
      </c>
      <c r="O602" cm="1">
        <f t="array" ref="O602">_xlfn.IFS(A602=2012,1,A602=2016,1,A602=2020,1,A602=2014,0,A602=2018,0)</f>
        <v>0</v>
      </c>
    </row>
    <row r="603" spans="1:15" x14ac:dyDescent="0.2">
      <c r="A603">
        <v>2018</v>
      </c>
      <c r="B603" t="s">
        <v>2559</v>
      </c>
      <c r="C603" t="s">
        <v>1861</v>
      </c>
      <c r="D603">
        <v>1</v>
      </c>
      <c r="E603">
        <v>5823</v>
      </c>
      <c r="F603">
        <v>204</v>
      </c>
      <c r="G603">
        <v>1</v>
      </c>
      <c r="H603">
        <v>0</v>
      </c>
      <c r="I603">
        <v>10894</v>
      </c>
      <c r="J603">
        <v>0.53451441160271707</v>
      </c>
      <c r="K603">
        <v>1.8725904167431615E-2</v>
      </c>
      <c r="L603">
        <v>0.10648063154029735</v>
      </c>
      <c r="M603">
        <v>0</v>
      </c>
      <c r="N603">
        <f t="shared" si="9"/>
        <v>1</v>
      </c>
      <c r="O603" cm="1">
        <f t="array" ref="O603">_xlfn.IFS(A603=2012,1,A603=2016,1,A603=2020,1,A603=2014,0,A603=2018,0)</f>
        <v>0</v>
      </c>
    </row>
    <row r="604" spans="1:15" x14ac:dyDescent="0.2">
      <c r="A604">
        <v>2018</v>
      </c>
      <c r="B604" t="s">
        <v>2499</v>
      </c>
      <c r="C604" t="s">
        <v>763</v>
      </c>
      <c r="D604">
        <v>1</v>
      </c>
      <c r="E604">
        <v>5404</v>
      </c>
      <c r="F604">
        <v>292</v>
      </c>
      <c r="G604">
        <v>1</v>
      </c>
      <c r="H604">
        <v>1</v>
      </c>
      <c r="I604">
        <v>10117</v>
      </c>
      <c r="J604">
        <v>0.53415043985371158</v>
      </c>
      <c r="K604">
        <v>2.8862310961747555E-2</v>
      </c>
      <c r="L604">
        <v>0.12602550163091825</v>
      </c>
      <c r="M604">
        <v>0</v>
      </c>
      <c r="N604">
        <f t="shared" si="9"/>
        <v>1</v>
      </c>
      <c r="O604" cm="1">
        <f t="array" ref="O604">_xlfn.IFS(A604=2012,1,A604=2016,1,A604=2020,1,A604=2014,0,A604=2018,0)</f>
        <v>0</v>
      </c>
    </row>
    <row r="605" spans="1:15" x14ac:dyDescent="0.2">
      <c r="A605">
        <v>2018</v>
      </c>
      <c r="B605" t="s">
        <v>2499</v>
      </c>
      <c r="C605" t="s">
        <v>2186</v>
      </c>
      <c r="D605">
        <v>0</v>
      </c>
      <c r="E605">
        <v>4421</v>
      </c>
      <c r="F605">
        <v>0</v>
      </c>
      <c r="G605">
        <v>0</v>
      </c>
      <c r="H605">
        <v>0</v>
      </c>
      <c r="I605">
        <v>10117</v>
      </c>
      <c r="J605">
        <v>0.43698724918454085</v>
      </c>
      <c r="K605">
        <v>0</v>
      </c>
      <c r="L605">
        <v>0.12602550163091825</v>
      </c>
      <c r="M605">
        <v>0</v>
      </c>
      <c r="N605">
        <f t="shared" si="9"/>
        <v>0</v>
      </c>
      <c r="O605" cm="1">
        <f t="array" ref="O605">_xlfn.IFS(A605=2012,1,A605=2016,1,A605=2020,1,A605=2014,0,A605=2018,0)</f>
        <v>0</v>
      </c>
    </row>
    <row r="606" spans="1:15" x14ac:dyDescent="0.2">
      <c r="A606">
        <v>2018</v>
      </c>
      <c r="B606" t="s">
        <v>2560</v>
      </c>
      <c r="C606" t="s">
        <v>2187</v>
      </c>
      <c r="D606">
        <v>0</v>
      </c>
      <c r="E606">
        <v>5044</v>
      </c>
      <c r="F606">
        <v>224</v>
      </c>
      <c r="G606">
        <v>0</v>
      </c>
      <c r="H606">
        <v>1</v>
      </c>
      <c r="I606">
        <v>11331</v>
      </c>
      <c r="J606">
        <v>0.44515047215603215</v>
      </c>
      <c r="K606">
        <v>1.9768775924455036E-2</v>
      </c>
      <c r="L606">
        <v>7.0161503839025696E-2</v>
      </c>
      <c r="M606">
        <v>0</v>
      </c>
      <c r="N606">
        <f t="shared" si="9"/>
        <v>1</v>
      </c>
      <c r="O606" cm="1">
        <f t="array" ref="O606">_xlfn.IFS(A606=2012,1,A606=2016,1,A606=2020,1,A606=2014,0,A606=2018,0)</f>
        <v>0</v>
      </c>
    </row>
    <row r="607" spans="1:15" x14ac:dyDescent="0.2">
      <c r="A607">
        <v>2018</v>
      </c>
      <c r="B607" t="s">
        <v>2560</v>
      </c>
      <c r="C607" t="s">
        <v>174</v>
      </c>
      <c r="D607">
        <v>1</v>
      </c>
      <c r="E607">
        <v>6063</v>
      </c>
      <c r="F607">
        <v>0</v>
      </c>
      <c r="G607">
        <v>0</v>
      </c>
      <c r="H607">
        <v>0</v>
      </c>
      <c r="I607">
        <v>11331</v>
      </c>
      <c r="J607">
        <v>0.53508075191951288</v>
      </c>
      <c r="K607">
        <v>0</v>
      </c>
      <c r="L607">
        <v>7.0161503839025696E-2</v>
      </c>
      <c r="M607">
        <v>0</v>
      </c>
      <c r="N607">
        <f t="shared" si="9"/>
        <v>0</v>
      </c>
      <c r="O607" cm="1">
        <f t="array" ref="O607">_xlfn.IFS(A607=2012,1,A607=2016,1,A607=2020,1,A607=2014,0,A607=2018,0)</f>
        <v>0</v>
      </c>
    </row>
    <row r="608" spans="1:15" x14ac:dyDescent="0.2">
      <c r="A608">
        <v>2018</v>
      </c>
      <c r="B608" t="s">
        <v>2500</v>
      </c>
      <c r="C608" t="s">
        <v>160</v>
      </c>
      <c r="D608">
        <v>1</v>
      </c>
      <c r="E608">
        <v>5222</v>
      </c>
      <c r="F608">
        <v>0</v>
      </c>
      <c r="G608">
        <v>0</v>
      </c>
      <c r="H608">
        <v>1</v>
      </c>
      <c r="I608">
        <v>10431</v>
      </c>
      <c r="J608">
        <v>0.50062314255584317</v>
      </c>
      <c r="K608">
        <v>0</v>
      </c>
      <c r="L608">
        <v>1.2462851116863405E-3</v>
      </c>
      <c r="M608">
        <v>1</v>
      </c>
      <c r="N608">
        <f t="shared" si="9"/>
        <v>0</v>
      </c>
      <c r="O608" cm="1">
        <f t="array" ref="O608">_xlfn.IFS(A608=2012,1,A608=2016,1,A608=2020,1,A608=2014,0,A608=2018,0)</f>
        <v>0</v>
      </c>
    </row>
    <row r="609" spans="1:15" x14ac:dyDescent="0.2">
      <c r="A609">
        <v>2018</v>
      </c>
      <c r="B609" t="s">
        <v>2500</v>
      </c>
      <c r="C609" t="s">
        <v>2188</v>
      </c>
      <c r="D609">
        <v>0</v>
      </c>
      <c r="E609">
        <v>5028</v>
      </c>
      <c r="F609">
        <v>181</v>
      </c>
      <c r="G609">
        <v>0</v>
      </c>
      <c r="H609">
        <v>0</v>
      </c>
      <c r="I609">
        <v>10431</v>
      </c>
      <c r="J609">
        <v>0.48202473396606271</v>
      </c>
      <c r="K609">
        <v>1.7352123478094141E-2</v>
      </c>
      <c r="L609">
        <v>1.2462851116863405E-3</v>
      </c>
      <c r="M609">
        <v>1</v>
      </c>
      <c r="N609">
        <f t="shared" si="9"/>
        <v>1</v>
      </c>
      <c r="O609" cm="1">
        <f t="array" ref="O609">_xlfn.IFS(A609=2012,1,A609=2016,1,A609=2020,1,A609=2014,0,A609=2018,0)</f>
        <v>0</v>
      </c>
    </row>
    <row r="610" spans="1:15" x14ac:dyDescent="0.2">
      <c r="A610">
        <v>2018</v>
      </c>
      <c r="B610" t="s">
        <v>2599</v>
      </c>
      <c r="C610" t="s">
        <v>2025</v>
      </c>
      <c r="D610">
        <v>1</v>
      </c>
      <c r="E610">
        <v>5376</v>
      </c>
      <c r="F610">
        <v>0</v>
      </c>
      <c r="G610">
        <v>1</v>
      </c>
      <c r="H610">
        <v>1</v>
      </c>
      <c r="I610">
        <v>7650</v>
      </c>
      <c r="J610">
        <v>0.7027450980392157</v>
      </c>
      <c r="K610">
        <v>0</v>
      </c>
      <c r="L610">
        <v>0.4054901960784314</v>
      </c>
      <c r="M610">
        <v>0</v>
      </c>
      <c r="N610">
        <f t="shared" si="9"/>
        <v>0</v>
      </c>
      <c r="O610" cm="1">
        <f t="array" ref="O610">_xlfn.IFS(A610=2012,1,A610=2016,1,A610=2020,1,A610=2014,0,A610=2018,0)</f>
        <v>0</v>
      </c>
    </row>
    <row r="611" spans="1:15" x14ac:dyDescent="0.2">
      <c r="A611">
        <v>2018</v>
      </c>
      <c r="B611" t="s">
        <v>2599</v>
      </c>
      <c r="C611" t="s">
        <v>2189</v>
      </c>
      <c r="D611">
        <v>0</v>
      </c>
      <c r="E611">
        <v>2164</v>
      </c>
      <c r="F611">
        <v>110</v>
      </c>
      <c r="G611">
        <v>0</v>
      </c>
      <c r="H611">
        <v>0</v>
      </c>
      <c r="I611">
        <v>7650</v>
      </c>
      <c r="J611">
        <v>0.28287581699346404</v>
      </c>
      <c r="K611">
        <v>1.4379084967320261E-2</v>
      </c>
      <c r="L611">
        <v>0.4054901960784314</v>
      </c>
      <c r="M611">
        <v>0</v>
      </c>
      <c r="N611">
        <f t="shared" si="9"/>
        <v>1</v>
      </c>
      <c r="O611" cm="1">
        <f t="array" ref="O611">_xlfn.IFS(A611=2012,1,A611=2016,1,A611=2020,1,A611=2014,0,A611=2018,0)</f>
        <v>0</v>
      </c>
    </row>
    <row r="612" spans="1:15" x14ac:dyDescent="0.2">
      <c r="A612">
        <v>2018</v>
      </c>
      <c r="B612" t="s">
        <v>2501</v>
      </c>
      <c r="C612" t="s">
        <v>2190</v>
      </c>
      <c r="D612">
        <v>0</v>
      </c>
      <c r="E612">
        <v>4868</v>
      </c>
      <c r="F612">
        <v>194</v>
      </c>
      <c r="G612">
        <v>0</v>
      </c>
      <c r="H612">
        <v>1</v>
      </c>
      <c r="I612">
        <v>10977</v>
      </c>
      <c r="J612">
        <v>0.44347271567823632</v>
      </c>
      <c r="K612">
        <v>1.7673316935410403E-2</v>
      </c>
      <c r="L612">
        <v>7.7707934772706544E-2</v>
      </c>
      <c r="M612">
        <v>0</v>
      </c>
      <c r="N612">
        <f t="shared" si="9"/>
        <v>1</v>
      </c>
      <c r="O612" cm="1">
        <f t="array" ref="O612">_xlfn.IFS(A612=2012,1,A612=2016,1,A612=2020,1,A612=2014,0,A612=2018,0)</f>
        <v>0</v>
      </c>
    </row>
    <row r="613" spans="1:15" x14ac:dyDescent="0.2">
      <c r="A613">
        <v>2018</v>
      </c>
      <c r="B613" t="s">
        <v>2501</v>
      </c>
      <c r="C613" t="s">
        <v>1665</v>
      </c>
      <c r="D613">
        <v>1</v>
      </c>
      <c r="E613">
        <v>5705</v>
      </c>
      <c r="F613">
        <v>210</v>
      </c>
      <c r="G613">
        <v>1</v>
      </c>
      <c r="H613">
        <v>0</v>
      </c>
      <c r="I613">
        <v>10977</v>
      </c>
      <c r="J613">
        <v>0.51972305730163071</v>
      </c>
      <c r="K613">
        <v>1.9130910084722601E-2</v>
      </c>
      <c r="L613">
        <v>7.7707934772706544E-2</v>
      </c>
      <c r="M613">
        <v>0</v>
      </c>
      <c r="N613">
        <f t="shared" si="9"/>
        <v>1</v>
      </c>
      <c r="O613" cm="1">
        <f t="array" ref="O613">_xlfn.IFS(A613=2012,1,A613=2016,1,A613=2020,1,A613=2014,0,A613=2018,0)</f>
        <v>0</v>
      </c>
    </row>
    <row r="614" spans="1:15" x14ac:dyDescent="0.2">
      <c r="A614">
        <v>2018</v>
      </c>
      <c r="B614" t="s">
        <v>2502</v>
      </c>
      <c r="C614" t="s">
        <v>1674</v>
      </c>
      <c r="D614">
        <v>1</v>
      </c>
      <c r="E614">
        <v>3965</v>
      </c>
      <c r="F614">
        <v>116</v>
      </c>
      <c r="G614">
        <v>1</v>
      </c>
      <c r="H614">
        <v>1</v>
      </c>
      <c r="I614">
        <v>5422</v>
      </c>
      <c r="J614">
        <v>0.7312799704905939</v>
      </c>
      <c r="K614">
        <v>2.1394319439321283E-2</v>
      </c>
      <c r="L614">
        <v>0.50534857985983028</v>
      </c>
      <c r="M614">
        <v>0</v>
      </c>
      <c r="N614">
        <f t="shared" si="9"/>
        <v>1</v>
      </c>
      <c r="O614" cm="1">
        <f t="array" ref="O614">_xlfn.IFS(A614=2012,1,A614=2016,1,A614=2020,1,A614=2014,0,A614=2018,0)</f>
        <v>0</v>
      </c>
    </row>
    <row r="615" spans="1:15" x14ac:dyDescent="0.2">
      <c r="A615">
        <v>2018</v>
      </c>
      <c r="B615" t="s">
        <v>2502</v>
      </c>
      <c r="C615" t="s">
        <v>1651</v>
      </c>
      <c r="D615">
        <v>0</v>
      </c>
      <c r="E615">
        <v>1341</v>
      </c>
      <c r="F615">
        <v>0</v>
      </c>
      <c r="G615">
        <v>0</v>
      </c>
      <c r="H615">
        <v>0</v>
      </c>
      <c r="I615">
        <v>5422</v>
      </c>
      <c r="J615">
        <v>0.24732571007008483</v>
      </c>
      <c r="K615">
        <v>0</v>
      </c>
      <c r="L615">
        <v>0.50534857985983028</v>
      </c>
      <c r="M615">
        <v>0</v>
      </c>
      <c r="N615">
        <f t="shared" si="9"/>
        <v>0</v>
      </c>
      <c r="O615" cm="1">
        <f t="array" ref="O615">_xlfn.IFS(A615=2012,1,A615=2016,1,A615=2020,1,A615=2014,0,A615=2018,0)</f>
        <v>0</v>
      </c>
    </row>
    <row r="616" spans="1:15" x14ac:dyDescent="0.2">
      <c r="A616">
        <v>2018</v>
      </c>
      <c r="B616" t="s">
        <v>2561</v>
      </c>
      <c r="C616" t="s">
        <v>2195</v>
      </c>
      <c r="D616">
        <v>0</v>
      </c>
      <c r="E616">
        <v>5432</v>
      </c>
      <c r="F616">
        <v>0</v>
      </c>
      <c r="G616">
        <v>0</v>
      </c>
      <c r="H616">
        <v>1</v>
      </c>
      <c r="I616">
        <v>11965</v>
      </c>
      <c r="J616">
        <v>0.4539908065190138</v>
      </c>
      <c r="K616">
        <v>0</v>
      </c>
      <c r="L616">
        <v>9.2018386961972398E-2</v>
      </c>
      <c r="M616">
        <v>0</v>
      </c>
      <c r="N616">
        <f t="shared" si="9"/>
        <v>0</v>
      </c>
      <c r="O616" cm="1">
        <f t="array" ref="O616">_xlfn.IFS(A616=2012,1,A616=2016,1,A616=2020,1,A616=2014,0,A616=2018,0)</f>
        <v>0</v>
      </c>
    </row>
    <row r="617" spans="1:15" x14ac:dyDescent="0.2">
      <c r="A617">
        <v>2018</v>
      </c>
      <c r="B617" t="s">
        <v>2561</v>
      </c>
      <c r="C617" t="s">
        <v>1682</v>
      </c>
      <c r="D617">
        <v>1</v>
      </c>
      <c r="E617">
        <v>6186</v>
      </c>
      <c r="F617">
        <v>347</v>
      </c>
      <c r="G617">
        <v>1</v>
      </c>
      <c r="H617">
        <v>0</v>
      </c>
      <c r="I617">
        <v>11965</v>
      </c>
      <c r="J617">
        <v>0.51700793982448812</v>
      </c>
      <c r="K617">
        <v>2.9001253656498121E-2</v>
      </c>
      <c r="L617">
        <v>9.2018386961972398E-2</v>
      </c>
      <c r="M617">
        <v>0</v>
      </c>
      <c r="N617">
        <f t="shared" si="9"/>
        <v>1</v>
      </c>
      <c r="O617" cm="1">
        <f t="array" ref="O617">_xlfn.IFS(A617=2012,1,A617=2016,1,A617=2020,1,A617=2014,0,A617=2018,0)</f>
        <v>0</v>
      </c>
    </row>
    <row r="618" spans="1:15" x14ac:dyDescent="0.2">
      <c r="A618">
        <v>2018</v>
      </c>
      <c r="B618" t="s">
        <v>2562</v>
      </c>
      <c r="C618" t="s">
        <v>1876</v>
      </c>
      <c r="D618">
        <v>1</v>
      </c>
      <c r="E618">
        <v>5845</v>
      </c>
      <c r="F618">
        <v>236</v>
      </c>
      <c r="G618">
        <v>1</v>
      </c>
      <c r="H618">
        <v>1</v>
      </c>
      <c r="I618">
        <v>9525</v>
      </c>
      <c r="J618">
        <v>0.6136482939632546</v>
      </c>
      <c r="K618">
        <v>2.4776902887139109E-2</v>
      </c>
      <c r="L618">
        <v>0.2768503937007874</v>
      </c>
      <c r="M618">
        <v>0</v>
      </c>
      <c r="N618">
        <f t="shared" si="9"/>
        <v>1</v>
      </c>
      <c r="O618" cm="1">
        <f t="array" ref="O618">_xlfn.IFS(A618=2012,1,A618=2016,1,A618=2020,1,A618=2014,0,A618=2018,0)</f>
        <v>0</v>
      </c>
    </row>
    <row r="619" spans="1:15" x14ac:dyDescent="0.2">
      <c r="A619">
        <v>2018</v>
      </c>
      <c r="B619" t="s">
        <v>2562</v>
      </c>
      <c r="C619" t="s">
        <v>2196</v>
      </c>
      <c r="D619">
        <v>0</v>
      </c>
      <c r="E619">
        <v>3241</v>
      </c>
      <c r="F619">
        <v>203</v>
      </c>
      <c r="G619">
        <v>0</v>
      </c>
      <c r="H619">
        <v>0</v>
      </c>
      <c r="I619">
        <v>9525</v>
      </c>
      <c r="J619">
        <v>0.34026246719160103</v>
      </c>
      <c r="K619">
        <v>2.131233595800525E-2</v>
      </c>
      <c r="L619">
        <v>0.2768503937007874</v>
      </c>
      <c r="M619">
        <v>0</v>
      </c>
      <c r="N619">
        <f t="shared" si="9"/>
        <v>1</v>
      </c>
      <c r="O619" cm="1">
        <f t="array" ref="O619">_xlfn.IFS(A619=2012,1,A619=2016,1,A619=2020,1,A619=2014,0,A619=2018,0)</f>
        <v>0</v>
      </c>
    </row>
    <row r="620" spans="1:15" x14ac:dyDescent="0.2">
      <c r="A620">
        <v>2018</v>
      </c>
      <c r="B620" t="s">
        <v>2563</v>
      </c>
      <c r="C620" t="s">
        <v>2197</v>
      </c>
      <c r="D620">
        <v>0</v>
      </c>
      <c r="E620">
        <v>5251</v>
      </c>
      <c r="F620">
        <v>0</v>
      </c>
      <c r="G620">
        <v>0</v>
      </c>
      <c r="H620">
        <v>1</v>
      </c>
      <c r="I620">
        <v>10980</v>
      </c>
      <c r="J620">
        <v>0.47823315118397086</v>
      </c>
      <c r="K620">
        <v>0</v>
      </c>
      <c r="L620">
        <v>4.3533697632058332E-2</v>
      </c>
      <c r="M620">
        <v>1</v>
      </c>
      <c r="N620">
        <f t="shared" si="9"/>
        <v>0</v>
      </c>
      <c r="O620" cm="1">
        <f t="array" ref="O620">_xlfn.IFS(A620=2012,1,A620=2016,1,A620=2020,1,A620=2014,0,A620=2018,0)</f>
        <v>0</v>
      </c>
    </row>
    <row r="621" spans="1:15" x14ac:dyDescent="0.2">
      <c r="A621">
        <v>2018</v>
      </c>
      <c r="B621" t="s">
        <v>2563</v>
      </c>
      <c r="C621" t="s">
        <v>1879</v>
      </c>
      <c r="D621">
        <v>1</v>
      </c>
      <c r="E621">
        <v>5516</v>
      </c>
      <c r="F621">
        <v>213</v>
      </c>
      <c r="G621">
        <v>1</v>
      </c>
      <c r="H621">
        <v>0</v>
      </c>
      <c r="I621">
        <v>10980</v>
      </c>
      <c r="J621">
        <v>0.502367941712204</v>
      </c>
      <c r="K621">
        <v>1.9398907103825136E-2</v>
      </c>
      <c r="L621">
        <v>4.3533697632058332E-2</v>
      </c>
      <c r="M621">
        <v>1</v>
      </c>
      <c r="N621">
        <f t="shared" si="9"/>
        <v>1</v>
      </c>
      <c r="O621" cm="1">
        <f t="array" ref="O621">_xlfn.IFS(A621=2012,1,A621=2016,1,A621=2020,1,A621=2014,0,A621=2018,0)</f>
        <v>0</v>
      </c>
    </row>
    <row r="622" spans="1:15" x14ac:dyDescent="0.2">
      <c r="A622">
        <v>2018</v>
      </c>
      <c r="B622" t="s">
        <v>2581</v>
      </c>
      <c r="C622" t="s">
        <v>2198</v>
      </c>
      <c r="D622">
        <v>1</v>
      </c>
      <c r="E622">
        <v>6449</v>
      </c>
      <c r="F622">
        <v>118</v>
      </c>
      <c r="G622">
        <v>0</v>
      </c>
      <c r="H622">
        <v>1</v>
      </c>
      <c r="I622">
        <v>12143</v>
      </c>
      <c r="J622">
        <v>0.53108786955447584</v>
      </c>
      <c r="K622">
        <v>9.7175327349090009E-3</v>
      </c>
      <c r="L622">
        <v>8.1610804578769736E-2</v>
      </c>
      <c r="M622">
        <v>0</v>
      </c>
      <c r="N622">
        <f t="shared" si="9"/>
        <v>1</v>
      </c>
      <c r="O622" cm="1">
        <f t="array" ref="O622">_xlfn.IFS(A622=2012,1,A622=2016,1,A622=2020,1,A622=2014,0,A622=2018,0)</f>
        <v>0</v>
      </c>
    </row>
    <row r="623" spans="1:15" x14ac:dyDescent="0.2">
      <c r="A623">
        <v>2018</v>
      </c>
      <c r="B623" t="s">
        <v>2581</v>
      </c>
      <c r="C623" t="s">
        <v>2035</v>
      </c>
      <c r="D623">
        <v>0</v>
      </c>
      <c r="E623">
        <v>5393</v>
      </c>
      <c r="F623">
        <v>183</v>
      </c>
      <c r="G623">
        <v>1</v>
      </c>
      <c r="H623">
        <v>0</v>
      </c>
      <c r="I623">
        <v>12143</v>
      </c>
      <c r="J623">
        <v>0.44412418677427323</v>
      </c>
      <c r="K623">
        <v>1.5070410936341925E-2</v>
      </c>
      <c r="L623">
        <v>8.1610804578769736E-2</v>
      </c>
      <c r="M623">
        <v>0</v>
      </c>
      <c r="N623">
        <f t="shared" si="9"/>
        <v>1</v>
      </c>
      <c r="O623" cm="1">
        <f t="array" ref="O623">_xlfn.IFS(A623=2012,1,A623=2016,1,A623=2020,1,A623=2014,0,A623=2018,0)</f>
        <v>0</v>
      </c>
    </row>
    <row r="624" spans="1:15" x14ac:dyDescent="0.2">
      <c r="A624">
        <v>2018</v>
      </c>
      <c r="B624" t="s">
        <v>2564</v>
      </c>
      <c r="C624" t="s">
        <v>1691</v>
      </c>
      <c r="D624">
        <v>1</v>
      </c>
      <c r="E624">
        <v>7945</v>
      </c>
      <c r="F624">
        <v>0</v>
      </c>
      <c r="G624">
        <v>1</v>
      </c>
      <c r="H624">
        <v>1</v>
      </c>
      <c r="I624">
        <v>12953</v>
      </c>
      <c r="J624">
        <v>0.61337141974832088</v>
      </c>
      <c r="K624">
        <v>0</v>
      </c>
      <c r="L624">
        <v>0.2267428394966417</v>
      </c>
      <c r="M624">
        <v>0</v>
      </c>
      <c r="N624">
        <f t="shared" si="9"/>
        <v>0</v>
      </c>
      <c r="O624" cm="1">
        <f t="array" ref="O624">_xlfn.IFS(A624=2012,1,A624=2016,1,A624=2020,1,A624=2014,0,A624=2018,0)</f>
        <v>0</v>
      </c>
    </row>
    <row r="625" spans="1:15" x14ac:dyDescent="0.2">
      <c r="A625">
        <v>2018</v>
      </c>
      <c r="B625" t="s">
        <v>2564</v>
      </c>
      <c r="C625" t="s">
        <v>2201</v>
      </c>
      <c r="D625">
        <v>0</v>
      </c>
      <c r="E625">
        <v>4704</v>
      </c>
      <c r="F625">
        <v>304</v>
      </c>
      <c r="G625">
        <v>0</v>
      </c>
      <c r="H625">
        <v>0</v>
      </c>
      <c r="I625">
        <v>12953</v>
      </c>
      <c r="J625">
        <v>0.36315911371882964</v>
      </c>
      <c r="K625">
        <v>2.3469466532849533E-2</v>
      </c>
      <c r="L625">
        <v>0.2267428394966417</v>
      </c>
      <c r="M625">
        <v>0</v>
      </c>
      <c r="N625">
        <f t="shared" si="9"/>
        <v>1</v>
      </c>
      <c r="O625" cm="1">
        <f t="array" ref="O625">_xlfn.IFS(A625=2012,1,A625=2016,1,A625=2020,1,A625=2014,0,A625=2018,0)</f>
        <v>0</v>
      </c>
    </row>
    <row r="626" spans="1:15" x14ac:dyDescent="0.2">
      <c r="A626">
        <v>2018</v>
      </c>
      <c r="B626" t="s">
        <v>2503</v>
      </c>
      <c r="C626" t="s">
        <v>1693</v>
      </c>
      <c r="D626">
        <v>1</v>
      </c>
      <c r="E626">
        <v>6076</v>
      </c>
      <c r="F626">
        <v>247</v>
      </c>
      <c r="G626">
        <v>1</v>
      </c>
      <c r="H626">
        <v>1</v>
      </c>
      <c r="I626">
        <v>9123</v>
      </c>
      <c r="J626">
        <v>0.66600898827140198</v>
      </c>
      <c r="K626">
        <v>2.7074427271730789E-2</v>
      </c>
      <c r="L626">
        <v>0.38616683108626548</v>
      </c>
      <c r="M626">
        <v>0</v>
      </c>
      <c r="N626">
        <f t="shared" si="9"/>
        <v>1</v>
      </c>
      <c r="O626" cm="1">
        <f t="array" ref="O626">_xlfn.IFS(A626=2012,1,A626=2016,1,A626=2020,1,A626=2014,0,A626=2018,0)</f>
        <v>0</v>
      </c>
    </row>
    <row r="627" spans="1:15" x14ac:dyDescent="0.2">
      <c r="A627">
        <v>2018</v>
      </c>
      <c r="B627" t="s">
        <v>2503</v>
      </c>
      <c r="C627" t="s">
        <v>2202</v>
      </c>
      <c r="D627">
        <v>0</v>
      </c>
      <c r="E627">
        <v>2662</v>
      </c>
      <c r="F627">
        <v>138</v>
      </c>
      <c r="G627">
        <v>0</v>
      </c>
      <c r="H627">
        <v>0</v>
      </c>
      <c r="I627">
        <v>9123</v>
      </c>
      <c r="J627">
        <v>0.29178998136577883</v>
      </c>
      <c r="K627">
        <v>1.5126603091088459E-2</v>
      </c>
      <c r="L627">
        <v>0.38616683108626548</v>
      </c>
      <c r="M627">
        <v>0</v>
      </c>
      <c r="N627">
        <f t="shared" si="9"/>
        <v>1</v>
      </c>
      <c r="O627" cm="1">
        <f t="array" ref="O627">_xlfn.IFS(A627=2012,1,A627=2016,1,A627=2020,1,A627=2014,0,A627=2018,0)</f>
        <v>0</v>
      </c>
    </row>
    <row r="628" spans="1:15" x14ac:dyDescent="0.2">
      <c r="A628">
        <v>2018</v>
      </c>
      <c r="B628" t="s">
        <v>2565</v>
      </c>
      <c r="C628" t="s">
        <v>1913</v>
      </c>
      <c r="D628">
        <v>1</v>
      </c>
      <c r="E628">
        <v>4658</v>
      </c>
      <c r="F628">
        <v>168</v>
      </c>
      <c r="G628">
        <v>0</v>
      </c>
      <c r="H628">
        <v>1</v>
      </c>
      <c r="I628">
        <v>9461</v>
      </c>
      <c r="J628">
        <v>0.49233696226614521</v>
      </c>
      <c r="K628">
        <v>1.775710812810485E-2</v>
      </c>
      <c r="L628">
        <v>2.018814078850012E-2</v>
      </c>
      <c r="M628">
        <v>1</v>
      </c>
      <c r="N628">
        <f t="shared" si="9"/>
        <v>1</v>
      </c>
      <c r="O628" cm="1">
        <f t="array" ref="O628">_xlfn.IFS(A628=2012,1,A628=2016,1,A628=2020,1,A628=2014,0,A628=2018,0)</f>
        <v>0</v>
      </c>
    </row>
    <row r="629" spans="1:15" x14ac:dyDescent="0.2">
      <c r="A629">
        <v>2018</v>
      </c>
      <c r="B629" t="s">
        <v>2565</v>
      </c>
      <c r="C629" t="s">
        <v>2039</v>
      </c>
      <c r="D629">
        <v>0</v>
      </c>
      <c r="E629">
        <v>4395</v>
      </c>
      <c r="F629">
        <v>240</v>
      </c>
      <c r="G629">
        <v>1</v>
      </c>
      <c r="H629">
        <v>0</v>
      </c>
      <c r="I629">
        <v>9461</v>
      </c>
      <c r="J629">
        <v>0.46453863227988584</v>
      </c>
      <c r="K629">
        <v>2.5367297325864072E-2</v>
      </c>
      <c r="L629">
        <v>2.018814078850012E-2</v>
      </c>
      <c r="M629">
        <v>1</v>
      </c>
      <c r="N629">
        <f t="shared" si="9"/>
        <v>1</v>
      </c>
      <c r="O629" cm="1">
        <f t="array" ref="O629">_xlfn.IFS(A629=2012,1,A629=2016,1,A629=2020,1,A629=2014,0,A629=2018,0)</f>
        <v>0</v>
      </c>
    </row>
    <row r="630" spans="1:15" x14ac:dyDescent="0.2">
      <c r="A630">
        <v>2018</v>
      </c>
      <c r="B630" t="s">
        <v>2504</v>
      </c>
      <c r="C630" t="s">
        <v>492</v>
      </c>
      <c r="D630">
        <v>1</v>
      </c>
      <c r="E630">
        <v>3925</v>
      </c>
      <c r="F630">
        <v>284</v>
      </c>
      <c r="G630">
        <v>1</v>
      </c>
      <c r="H630">
        <v>1</v>
      </c>
      <c r="I630">
        <v>7911</v>
      </c>
      <c r="J630">
        <v>0.49614460877259514</v>
      </c>
      <c r="K630">
        <v>3.589938060927822E-2</v>
      </c>
      <c r="L630">
        <v>6.4087978763746722E-2</v>
      </c>
      <c r="M630">
        <v>0</v>
      </c>
      <c r="N630">
        <f t="shared" si="9"/>
        <v>1</v>
      </c>
      <c r="O630" cm="1">
        <f t="array" ref="O630">_xlfn.IFS(A630=2012,1,A630=2016,1,A630=2020,1,A630=2014,0,A630=2018,0)</f>
        <v>0</v>
      </c>
    </row>
    <row r="631" spans="1:15" x14ac:dyDescent="0.2">
      <c r="A631">
        <v>2018</v>
      </c>
      <c r="B631" t="s">
        <v>2504</v>
      </c>
      <c r="C631" t="s">
        <v>2203</v>
      </c>
      <c r="D631">
        <v>0</v>
      </c>
      <c r="E631">
        <v>3467</v>
      </c>
      <c r="F631">
        <v>235</v>
      </c>
      <c r="G631">
        <v>0</v>
      </c>
      <c r="H631">
        <v>0</v>
      </c>
      <c r="I631">
        <v>7911</v>
      </c>
      <c r="J631">
        <v>0.43825053722664642</v>
      </c>
      <c r="K631">
        <v>2.9705473391480216E-2</v>
      </c>
      <c r="L631">
        <v>6.4087978763746722E-2</v>
      </c>
      <c r="M631">
        <v>0</v>
      </c>
      <c r="N631">
        <f t="shared" si="9"/>
        <v>1</v>
      </c>
      <c r="O631" cm="1">
        <f t="array" ref="O631">_xlfn.IFS(A631=2012,1,A631=2016,1,A631=2020,1,A631=2014,0,A631=2018,0)</f>
        <v>0</v>
      </c>
    </row>
    <row r="632" spans="1:15" x14ac:dyDescent="0.2">
      <c r="A632">
        <v>2018</v>
      </c>
      <c r="B632" t="s">
        <v>2600</v>
      </c>
      <c r="C632" t="s">
        <v>2204</v>
      </c>
      <c r="D632">
        <v>1</v>
      </c>
      <c r="E632">
        <v>3844</v>
      </c>
      <c r="F632">
        <v>0</v>
      </c>
      <c r="G632">
        <v>0</v>
      </c>
      <c r="H632">
        <v>1</v>
      </c>
      <c r="I632">
        <v>4916</v>
      </c>
      <c r="J632">
        <v>0.78193653376729044</v>
      </c>
      <c r="K632">
        <v>0</v>
      </c>
      <c r="L632">
        <v>0.56387306753458089</v>
      </c>
      <c r="M632">
        <v>0</v>
      </c>
      <c r="N632">
        <f t="shared" si="9"/>
        <v>0</v>
      </c>
      <c r="O632" cm="1">
        <f t="array" ref="O632">_xlfn.IFS(A632=2012,1,A632=2016,1,A632=2020,1,A632=2014,0,A632=2018,0)</f>
        <v>0</v>
      </c>
    </row>
    <row r="633" spans="1:15" x14ac:dyDescent="0.2">
      <c r="A633">
        <v>2018</v>
      </c>
      <c r="B633" t="s">
        <v>2600</v>
      </c>
      <c r="C633" t="s">
        <v>2205</v>
      </c>
      <c r="D633">
        <v>0</v>
      </c>
      <c r="E633">
        <v>974</v>
      </c>
      <c r="F633">
        <v>98</v>
      </c>
      <c r="G633">
        <v>0</v>
      </c>
      <c r="H633">
        <v>0</v>
      </c>
      <c r="I633">
        <v>4916</v>
      </c>
      <c r="J633">
        <v>0.19812855980471927</v>
      </c>
      <c r="K633">
        <v>1.9934906427990236E-2</v>
      </c>
      <c r="L633">
        <v>0.56387306753458089</v>
      </c>
      <c r="M633">
        <v>0</v>
      </c>
      <c r="N633">
        <f t="shared" si="9"/>
        <v>1</v>
      </c>
      <c r="O633" cm="1">
        <f t="array" ref="O633">_xlfn.IFS(A633=2012,1,A633=2016,1,A633=2020,1,A633=2014,0,A633=2018,0)</f>
        <v>0</v>
      </c>
    </row>
    <row r="634" spans="1:15" x14ac:dyDescent="0.2">
      <c r="A634">
        <v>2018</v>
      </c>
      <c r="B634" t="s">
        <v>2505</v>
      </c>
      <c r="C634" t="s">
        <v>2207</v>
      </c>
      <c r="D634">
        <v>1</v>
      </c>
      <c r="E634">
        <v>5790</v>
      </c>
      <c r="F634">
        <v>203</v>
      </c>
      <c r="G634">
        <v>0</v>
      </c>
      <c r="H634">
        <v>1</v>
      </c>
      <c r="I634">
        <v>10989</v>
      </c>
      <c r="J634">
        <v>0.52689052689052684</v>
      </c>
      <c r="K634">
        <v>1.8473018473018472E-2</v>
      </c>
      <c r="L634">
        <v>9.0727090727090731E-2</v>
      </c>
      <c r="M634">
        <v>0</v>
      </c>
      <c r="N634">
        <f t="shared" si="9"/>
        <v>1</v>
      </c>
      <c r="O634" cm="1">
        <f t="array" ref="O634">_xlfn.IFS(A634=2012,1,A634=2016,1,A634=2020,1,A634=2014,0,A634=2018,0)</f>
        <v>0</v>
      </c>
    </row>
    <row r="635" spans="1:15" x14ac:dyDescent="0.2">
      <c r="A635">
        <v>2018</v>
      </c>
      <c r="B635" t="s">
        <v>2505</v>
      </c>
      <c r="C635" t="s">
        <v>1884</v>
      </c>
      <c r="D635">
        <v>0</v>
      </c>
      <c r="E635">
        <v>4797</v>
      </c>
      <c r="F635">
        <v>199</v>
      </c>
      <c r="G635">
        <v>1</v>
      </c>
      <c r="H635">
        <v>0</v>
      </c>
      <c r="I635">
        <v>10989</v>
      </c>
      <c r="J635">
        <v>0.43652743652743653</v>
      </c>
      <c r="K635">
        <v>1.8109018109018108E-2</v>
      </c>
      <c r="L635">
        <v>9.0727090727090731E-2</v>
      </c>
      <c r="M635">
        <v>0</v>
      </c>
      <c r="N635">
        <f t="shared" si="9"/>
        <v>1</v>
      </c>
      <c r="O635" cm="1">
        <f t="array" ref="O635">_xlfn.IFS(A635=2012,1,A635=2016,1,A635=2020,1,A635=2014,0,A635=2018,0)</f>
        <v>0</v>
      </c>
    </row>
    <row r="636" spans="1:15" x14ac:dyDescent="0.2">
      <c r="A636">
        <v>2018</v>
      </c>
      <c r="B636" t="s">
        <v>2601</v>
      </c>
      <c r="C636" t="s">
        <v>966</v>
      </c>
      <c r="D636">
        <v>0</v>
      </c>
      <c r="E636">
        <v>5586</v>
      </c>
      <c r="F636">
        <v>147</v>
      </c>
      <c r="G636">
        <v>0</v>
      </c>
      <c r="H636">
        <v>1</v>
      </c>
      <c r="I636">
        <v>11827</v>
      </c>
      <c r="J636">
        <v>0.47230912319269469</v>
      </c>
      <c r="K636">
        <v>1.2429187452439334E-2</v>
      </c>
      <c r="L636">
        <v>3.052337870973193E-2</v>
      </c>
      <c r="M636">
        <v>1</v>
      </c>
      <c r="N636">
        <f t="shared" si="9"/>
        <v>1</v>
      </c>
      <c r="O636" cm="1">
        <f t="array" ref="O636">_xlfn.IFS(A636=2012,1,A636=2016,1,A636=2020,1,A636=2014,0,A636=2018,0)</f>
        <v>0</v>
      </c>
    </row>
    <row r="637" spans="1:15" x14ac:dyDescent="0.2">
      <c r="A637">
        <v>2018</v>
      </c>
      <c r="B637" t="s">
        <v>2601</v>
      </c>
      <c r="C637" t="s">
        <v>1700</v>
      </c>
      <c r="D637">
        <v>1</v>
      </c>
      <c r="E637">
        <v>5833</v>
      </c>
      <c r="F637">
        <v>261</v>
      </c>
      <c r="G637">
        <v>1</v>
      </c>
      <c r="H637">
        <v>0</v>
      </c>
      <c r="I637">
        <v>11827</v>
      </c>
      <c r="J637">
        <v>0.49319354020461653</v>
      </c>
      <c r="K637">
        <v>2.206814915024943E-2</v>
      </c>
      <c r="L637">
        <v>3.052337870973193E-2</v>
      </c>
      <c r="M637">
        <v>1</v>
      </c>
      <c r="N637">
        <f t="shared" si="9"/>
        <v>1</v>
      </c>
      <c r="O637" cm="1">
        <f t="array" ref="O637">_xlfn.IFS(A637=2012,1,A637=2016,1,A637=2020,1,A637=2014,0,A637=2018,0)</f>
        <v>0</v>
      </c>
    </row>
    <row r="638" spans="1:15" x14ac:dyDescent="0.2">
      <c r="A638">
        <v>2018</v>
      </c>
      <c r="B638" t="s">
        <v>2567</v>
      </c>
      <c r="C638" t="s">
        <v>2210</v>
      </c>
      <c r="D638">
        <v>1</v>
      </c>
      <c r="E638">
        <v>6187</v>
      </c>
      <c r="F638">
        <v>0</v>
      </c>
      <c r="G638">
        <v>0</v>
      </c>
      <c r="H638">
        <v>1</v>
      </c>
      <c r="I638">
        <v>10513</v>
      </c>
      <c r="J638">
        <v>0.58850946447255781</v>
      </c>
      <c r="K638">
        <v>0</v>
      </c>
      <c r="L638">
        <v>0.17701892894511556</v>
      </c>
      <c r="M638">
        <v>0</v>
      </c>
      <c r="N638">
        <f t="shared" ref="N638:N701" si="10">IF(K638&gt;0,1,0)</f>
        <v>0</v>
      </c>
      <c r="O638" cm="1">
        <f t="array" ref="O638">_xlfn.IFS(A638=2012,1,A638=2016,1,A638=2020,1,A638=2014,0,A638=2018,0)</f>
        <v>0</v>
      </c>
    </row>
    <row r="639" spans="1:15" x14ac:dyDescent="0.2">
      <c r="A639">
        <v>2018</v>
      </c>
      <c r="B639" t="s">
        <v>2567</v>
      </c>
      <c r="C639" t="s">
        <v>2211</v>
      </c>
      <c r="D639">
        <v>0</v>
      </c>
      <c r="E639">
        <v>4153</v>
      </c>
      <c r="F639">
        <v>173</v>
      </c>
      <c r="G639">
        <v>0</v>
      </c>
      <c r="H639">
        <v>0</v>
      </c>
      <c r="I639">
        <v>10513</v>
      </c>
      <c r="J639">
        <v>0.39503471891943309</v>
      </c>
      <c r="K639">
        <v>1.6455816608009131E-2</v>
      </c>
      <c r="L639">
        <v>0.17701892894511556</v>
      </c>
      <c r="M639">
        <v>0</v>
      </c>
      <c r="N639">
        <f t="shared" si="10"/>
        <v>1</v>
      </c>
      <c r="O639" cm="1">
        <f t="array" ref="O639">_xlfn.IFS(A639=2012,1,A639=2016,1,A639=2020,1,A639=2014,0,A639=2018,0)</f>
        <v>0</v>
      </c>
    </row>
    <row r="640" spans="1:15" x14ac:dyDescent="0.2">
      <c r="A640">
        <v>2018</v>
      </c>
      <c r="B640" t="s">
        <v>2602</v>
      </c>
      <c r="C640" t="s">
        <v>2212</v>
      </c>
      <c r="D640">
        <v>1</v>
      </c>
      <c r="E640">
        <v>4859</v>
      </c>
      <c r="F640">
        <v>0</v>
      </c>
      <c r="G640">
        <v>0</v>
      </c>
      <c r="H640">
        <v>1</v>
      </c>
      <c r="I640">
        <v>9323</v>
      </c>
      <c r="J640">
        <v>0.52118416818620616</v>
      </c>
      <c r="K640">
        <v>0</v>
      </c>
      <c r="L640">
        <v>4.236833637241233E-2</v>
      </c>
      <c r="M640">
        <v>1</v>
      </c>
      <c r="N640">
        <f t="shared" si="10"/>
        <v>0</v>
      </c>
      <c r="O640" cm="1">
        <f t="array" ref="O640">_xlfn.IFS(A640=2012,1,A640=2016,1,A640=2020,1,A640=2014,0,A640=2018,0)</f>
        <v>0</v>
      </c>
    </row>
    <row r="641" spans="1:15" x14ac:dyDescent="0.2">
      <c r="A641">
        <v>2018</v>
      </c>
      <c r="B641" t="s">
        <v>2602</v>
      </c>
      <c r="C641" t="s">
        <v>1893</v>
      </c>
      <c r="D641">
        <v>0</v>
      </c>
      <c r="E641">
        <v>4272</v>
      </c>
      <c r="F641">
        <v>192</v>
      </c>
      <c r="G641">
        <v>1</v>
      </c>
      <c r="H641">
        <v>0</v>
      </c>
      <c r="I641">
        <v>9323</v>
      </c>
      <c r="J641">
        <v>0.45822160248846938</v>
      </c>
      <c r="K641">
        <v>2.0594229325324467E-2</v>
      </c>
      <c r="L641">
        <v>4.236833637241233E-2</v>
      </c>
      <c r="M641">
        <v>1</v>
      </c>
      <c r="N641">
        <f t="shared" si="10"/>
        <v>1</v>
      </c>
      <c r="O641" cm="1">
        <f t="array" ref="O641">_xlfn.IFS(A641=2012,1,A641=2016,1,A641=2020,1,A641=2014,0,A641=2018,0)</f>
        <v>0</v>
      </c>
    </row>
    <row r="642" spans="1:15" x14ac:dyDescent="0.2">
      <c r="A642">
        <v>2018</v>
      </c>
      <c r="B642" t="s">
        <v>2603</v>
      </c>
      <c r="C642" t="s">
        <v>2213</v>
      </c>
      <c r="D642">
        <v>0</v>
      </c>
      <c r="E642">
        <v>4786</v>
      </c>
      <c r="F642">
        <v>0</v>
      </c>
      <c r="G642">
        <v>0</v>
      </c>
      <c r="H642">
        <v>1</v>
      </c>
      <c r="I642">
        <v>10931</v>
      </c>
      <c r="J642">
        <v>0.43783734333546792</v>
      </c>
      <c r="K642">
        <v>0</v>
      </c>
      <c r="L642">
        <v>0.12432531332906421</v>
      </c>
      <c r="M642">
        <v>0</v>
      </c>
      <c r="N642">
        <f t="shared" si="10"/>
        <v>0</v>
      </c>
      <c r="O642" cm="1">
        <f t="array" ref="O642">_xlfn.IFS(A642=2012,1,A642=2016,1,A642=2020,1,A642=2014,0,A642=2018,0)</f>
        <v>0</v>
      </c>
    </row>
    <row r="643" spans="1:15" x14ac:dyDescent="0.2">
      <c r="A643">
        <v>2018</v>
      </c>
      <c r="B643" t="s">
        <v>2603</v>
      </c>
      <c r="C643" t="s">
        <v>1716</v>
      </c>
      <c r="D643">
        <v>1</v>
      </c>
      <c r="E643">
        <v>5918</v>
      </c>
      <c r="F643">
        <v>227</v>
      </c>
      <c r="G643">
        <v>1</v>
      </c>
      <c r="H643">
        <v>0</v>
      </c>
      <c r="I643">
        <v>10931</v>
      </c>
      <c r="J643">
        <v>0.54139602964047207</v>
      </c>
      <c r="K643">
        <v>2.0766627024060014E-2</v>
      </c>
      <c r="L643">
        <v>0.12432531332906421</v>
      </c>
      <c r="M643">
        <v>0</v>
      </c>
      <c r="N643">
        <f t="shared" si="10"/>
        <v>1</v>
      </c>
      <c r="O643" cm="1">
        <f t="array" ref="O643">_xlfn.IFS(A643=2012,1,A643=2016,1,A643=2020,1,A643=2014,0,A643=2018,0)</f>
        <v>0</v>
      </c>
    </row>
    <row r="644" spans="1:15" x14ac:dyDescent="0.2">
      <c r="A644">
        <v>2020</v>
      </c>
      <c r="B644" t="s">
        <v>2446</v>
      </c>
      <c r="C644" t="s">
        <v>1922</v>
      </c>
      <c r="D644">
        <v>1</v>
      </c>
      <c r="E644">
        <v>6848</v>
      </c>
      <c r="F644">
        <v>288</v>
      </c>
      <c r="G644">
        <v>1</v>
      </c>
      <c r="H644">
        <v>1</v>
      </c>
      <c r="I644">
        <v>13351</v>
      </c>
      <c r="J644">
        <v>0.51292038049584299</v>
      </c>
      <c r="K644">
        <v>2.1571417871320501E-2</v>
      </c>
      <c r="L644">
        <v>6.898359673432708E-2</v>
      </c>
      <c r="M644">
        <v>0</v>
      </c>
      <c r="N644">
        <f t="shared" si="10"/>
        <v>1</v>
      </c>
      <c r="O644" cm="1">
        <f t="array" ref="O644">_xlfn.IFS(A644=2012,1,A644=2016,1,A644=2020,1,A644=2014,0,A644=2018,0)</f>
        <v>1</v>
      </c>
    </row>
    <row r="645" spans="1:15" x14ac:dyDescent="0.2">
      <c r="A645">
        <v>2020</v>
      </c>
      <c r="B645" t="s">
        <v>2446</v>
      </c>
      <c r="C645" t="s">
        <v>402</v>
      </c>
      <c r="D645">
        <v>0</v>
      </c>
      <c r="E645">
        <v>5885</v>
      </c>
      <c r="F645">
        <v>330</v>
      </c>
      <c r="G645">
        <v>0</v>
      </c>
      <c r="H645">
        <v>0</v>
      </c>
      <c r="I645">
        <v>13351</v>
      </c>
      <c r="J645">
        <v>0.44079095198861507</v>
      </c>
      <c r="K645">
        <v>2.4717249644221406E-2</v>
      </c>
      <c r="L645">
        <v>6.898359673432708E-2</v>
      </c>
      <c r="M645">
        <v>0</v>
      </c>
      <c r="N645">
        <f t="shared" si="10"/>
        <v>1</v>
      </c>
      <c r="O645" cm="1">
        <f t="array" ref="O645">_xlfn.IFS(A645=2012,1,A645=2016,1,A645=2020,1,A645=2014,0,A645=2018,0)</f>
        <v>1</v>
      </c>
    </row>
    <row r="646" spans="1:15" x14ac:dyDescent="0.2">
      <c r="A646">
        <v>2020</v>
      </c>
      <c r="B646" t="s">
        <v>2605</v>
      </c>
      <c r="C646" t="s">
        <v>1467</v>
      </c>
      <c r="D646">
        <v>1</v>
      </c>
      <c r="E646">
        <v>8140</v>
      </c>
      <c r="F646">
        <v>0</v>
      </c>
      <c r="G646">
        <v>1</v>
      </c>
      <c r="H646">
        <v>1</v>
      </c>
      <c r="I646">
        <v>9645</v>
      </c>
      <c r="J646">
        <v>0.84396060134784867</v>
      </c>
      <c r="K646">
        <v>0</v>
      </c>
      <c r="L646">
        <v>0.68792120269569734</v>
      </c>
      <c r="M646">
        <v>0</v>
      </c>
      <c r="N646">
        <f t="shared" si="10"/>
        <v>0</v>
      </c>
      <c r="O646" cm="1">
        <f t="array" ref="O646">_xlfn.IFS(A646=2012,1,A646=2016,1,A646=2020,1,A646=2014,0,A646=2018,0)</f>
        <v>1</v>
      </c>
    </row>
    <row r="647" spans="1:15" x14ac:dyDescent="0.2">
      <c r="A647">
        <v>2020</v>
      </c>
      <c r="B647" t="s">
        <v>2605</v>
      </c>
      <c r="C647" t="s">
        <v>637</v>
      </c>
      <c r="D647">
        <v>0</v>
      </c>
      <c r="E647">
        <v>1303</v>
      </c>
      <c r="F647">
        <v>202</v>
      </c>
      <c r="G647">
        <v>0</v>
      </c>
      <c r="H647">
        <v>0</v>
      </c>
      <c r="I647">
        <v>9645</v>
      </c>
      <c r="J647">
        <v>0.13509590461378954</v>
      </c>
      <c r="K647">
        <v>2.0943494038361845E-2</v>
      </c>
      <c r="L647">
        <v>0.68792120269569734</v>
      </c>
      <c r="M647">
        <v>0</v>
      </c>
      <c r="N647">
        <f t="shared" si="10"/>
        <v>1</v>
      </c>
      <c r="O647" cm="1">
        <f t="array" ref="O647">_xlfn.IFS(A647=2012,1,A647=2016,1,A647=2020,1,A647=2014,0,A647=2018,0)</f>
        <v>1</v>
      </c>
    </row>
    <row r="648" spans="1:15" x14ac:dyDescent="0.2">
      <c r="A648">
        <v>2020</v>
      </c>
      <c r="B648" t="s">
        <v>2606</v>
      </c>
      <c r="C648" t="s">
        <v>1474</v>
      </c>
      <c r="D648">
        <v>1</v>
      </c>
      <c r="E648">
        <v>7343</v>
      </c>
      <c r="F648">
        <v>0</v>
      </c>
      <c r="G648">
        <v>1</v>
      </c>
      <c r="H648">
        <v>1</v>
      </c>
      <c r="I648">
        <v>11037</v>
      </c>
      <c r="J648">
        <v>0.66530760170336145</v>
      </c>
      <c r="K648">
        <v>0</v>
      </c>
      <c r="L648">
        <v>0.3306152034067229</v>
      </c>
      <c r="M648">
        <v>0</v>
      </c>
      <c r="N648">
        <f t="shared" si="10"/>
        <v>0</v>
      </c>
      <c r="O648" cm="1">
        <f t="array" ref="O648">_xlfn.IFS(A648=2012,1,A648=2016,1,A648=2020,1,A648=2014,0,A648=2018,0)</f>
        <v>1</v>
      </c>
    </row>
    <row r="649" spans="1:15" x14ac:dyDescent="0.2">
      <c r="A649">
        <v>2020</v>
      </c>
      <c r="B649" t="s">
        <v>2606</v>
      </c>
      <c r="C649" t="s">
        <v>2253</v>
      </c>
      <c r="D649">
        <v>0</v>
      </c>
      <c r="E649">
        <v>3454</v>
      </c>
      <c r="F649">
        <v>240</v>
      </c>
      <c r="G649">
        <v>0</v>
      </c>
      <c r="H649">
        <v>0</v>
      </c>
      <c r="I649">
        <v>11037</v>
      </c>
      <c r="J649">
        <v>0.31294735888375463</v>
      </c>
      <c r="K649">
        <v>2.1745039412883936E-2</v>
      </c>
      <c r="L649">
        <v>0.3306152034067229</v>
      </c>
      <c r="M649">
        <v>0</v>
      </c>
      <c r="N649">
        <f t="shared" si="10"/>
        <v>1</v>
      </c>
      <c r="O649" cm="1">
        <f t="array" ref="O649">_xlfn.IFS(A649=2012,1,A649=2016,1,A649=2020,1,A649=2014,0,A649=2018,0)</f>
        <v>1</v>
      </c>
    </row>
    <row r="650" spans="1:15" x14ac:dyDescent="0.2">
      <c r="A650">
        <v>2020</v>
      </c>
      <c r="B650" t="s">
        <v>2607</v>
      </c>
      <c r="C650" t="s">
        <v>1764</v>
      </c>
      <c r="D650">
        <v>1</v>
      </c>
      <c r="E650">
        <v>5845</v>
      </c>
      <c r="F650">
        <v>0</v>
      </c>
      <c r="G650">
        <v>1</v>
      </c>
      <c r="H650">
        <v>1</v>
      </c>
      <c r="I650">
        <v>8384</v>
      </c>
      <c r="J650">
        <v>0.69716125954198471</v>
      </c>
      <c r="K650">
        <v>0</v>
      </c>
      <c r="L650">
        <v>0.39432251908396942</v>
      </c>
      <c r="M650">
        <v>0</v>
      </c>
      <c r="N650">
        <f t="shared" si="10"/>
        <v>0</v>
      </c>
      <c r="O650" cm="1">
        <f t="array" ref="O650">_xlfn.IFS(A650=2012,1,A650=2016,1,A650=2020,1,A650=2014,0,A650=2018,0)</f>
        <v>1</v>
      </c>
    </row>
    <row r="651" spans="1:15" x14ac:dyDescent="0.2">
      <c r="A651">
        <v>2020</v>
      </c>
      <c r="B651" t="s">
        <v>2607</v>
      </c>
      <c r="C651" t="s">
        <v>2254</v>
      </c>
      <c r="D651">
        <v>0</v>
      </c>
      <c r="E651">
        <v>2329</v>
      </c>
      <c r="F651">
        <v>210</v>
      </c>
      <c r="G651">
        <v>0</v>
      </c>
      <c r="H651">
        <v>0</v>
      </c>
      <c r="I651">
        <v>8384</v>
      </c>
      <c r="J651">
        <v>0.27779103053435117</v>
      </c>
      <c r="K651">
        <v>2.5047709923664122E-2</v>
      </c>
      <c r="L651">
        <v>0.39432251908396942</v>
      </c>
      <c r="M651">
        <v>0</v>
      </c>
      <c r="N651">
        <f t="shared" si="10"/>
        <v>1</v>
      </c>
      <c r="O651" cm="1">
        <f t="array" ref="O651">_xlfn.IFS(A651=2012,1,A651=2016,1,A651=2020,1,A651=2014,0,A651=2018,0)</f>
        <v>1</v>
      </c>
    </row>
    <row r="652" spans="1:15" x14ac:dyDescent="0.2">
      <c r="A652">
        <v>2020</v>
      </c>
      <c r="B652" t="s">
        <v>2451</v>
      </c>
      <c r="C652" t="s">
        <v>1480</v>
      </c>
      <c r="D652">
        <v>1</v>
      </c>
      <c r="E652">
        <v>7457</v>
      </c>
      <c r="F652">
        <v>411</v>
      </c>
      <c r="G652">
        <v>1</v>
      </c>
      <c r="H652">
        <v>1</v>
      </c>
      <c r="I652">
        <v>11709</v>
      </c>
      <c r="J652">
        <v>0.63686053463148007</v>
      </c>
      <c r="K652">
        <v>3.5101204201895976E-2</v>
      </c>
      <c r="L652">
        <v>0.34392347766675208</v>
      </c>
      <c r="M652">
        <v>0</v>
      </c>
      <c r="N652">
        <f t="shared" si="10"/>
        <v>1</v>
      </c>
      <c r="O652" cm="1">
        <f t="array" ref="O652">_xlfn.IFS(A652=2012,1,A652=2016,1,A652=2020,1,A652=2014,0,A652=2018,0)</f>
        <v>1</v>
      </c>
    </row>
    <row r="653" spans="1:15" x14ac:dyDescent="0.2">
      <c r="A653">
        <v>2020</v>
      </c>
      <c r="B653" t="s">
        <v>2451</v>
      </c>
      <c r="C653" t="s">
        <v>899</v>
      </c>
      <c r="D653">
        <v>0</v>
      </c>
      <c r="E653">
        <v>3841</v>
      </c>
      <c r="F653">
        <v>0</v>
      </c>
      <c r="G653">
        <v>0</v>
      </c>
      <c r="H653">
        <v>0</v>
      </c>
      <c r="I653">
        <v>11709</v>
      </c>
      <c r="J653">
        <v>0.32803826116662399</v>
      </c>
      <c r="K653">
        <v>0</v>
      </c>
      <c r="L653">
        <v>0.34392347766675208</v>
      </c>
      <c r="M653">
        <v>0</v>
      </c>
      <c r="N653">
        <f t="shared" si="10"/>
        <v>0</v>
      </c>
      <c r="O653" cm="1">
        <f t="array" ref="O653">_xlfn.IFS(A653=2012,1,A653=2016,1,A653=2020,1,A653=2014,0,A653=2018,0)</f>
        <v>1</v>
      </c>
    </row>
    <row r="654" spans="1:15" x14ac:dyDescent="0.2">
      <c r="A654">
        <v>2020</v>
      </c>
      <c r="B654" t="s">
        <v>2452</v>
      </c>
      <c r="C654" t="s">
        <v>2084</v>
      </c>
      <c r="D654">
        <v>1</v>
      </c>
      <c r="E654">
        <v>7803</v>
      </c>
      <c r="F654">
        <v>352</v>
      </c>
      <c r="G654">
        <v>1</v>
      </c>
      <c r="H654">
        <v>1</v>
      </c>
      <c r="I654">
        <v>12924</v>
      </c>
      <c r="J654">
        <v>0.60376044568245124</v>
      </c>
      <c r="K654">
        <v>2.7236149798823894E-2</v>
      </c>
      <c r="L654">
        <v>0.2619931909625503</v>
      </c>
      <c r="M654">
        <v>0</v>
      </c>
      <c r="N654">
        <f t="shared" si="10"/>
        <v>1</v>
      </c>
      <c r="O654" cm="1">
        <f t="array" ref="O654">_xlfn.IFS(A654=2012,1,A654=2016,1,A654=2020,1,A654=2014,0,A654=2018,0)</f>
        <v>1</v>
      </c>
    </row>
    <row r="655" spans="1:15" x14ac:dyDescent="0.2">
      <c r="A655">
        <v>2020</v>
      </c>
      <c r="B655" t="s">
        <v>2452</v>
      </c>
      <c r="C655" t="s">
        <v>2256</v>
      </c>
      <c r="D655">
        <v>0</v>
      </c>
      <c r="E655">
        <v>4553</v>
      </c>
      <c r="F655">
        <v>216</v>
      </c>
      <c r="G655">
        <v>0</v>
      </c>
      <c r="H655">
        <v>0</v>
      </c>
      <c r="I655">
        <v>12924</v>
      </c>
      <c r="J655">
        <v>0.35229031259671928</v>
      </c>
      <c r="K655">
        <v>1.6713091922005572E-2</v>
      </c>
      <c r="L655">
        <v>0.2619931909625503</v>
      </c>
      <c r="M655">
        <v>0</v>
      </c>
      <c r="N655">
        <f t="shared" si="10"/>
        <v>1</v>
      </c>
      <c r="O655" cm="1">
        <f t="array" ref="O655">_xlfn.IFS(A655=2012,1,A655=2016,1,A655=2020,1,A655=2014,0,A655=2018,0)</f>
        <v>1</v>
      </c>
    </row>
    <row r="656" spans="1:15" x14ac:dyDescent="0.2">
      <c r="A656">
        <v>2020</v>
      </c>
      <c r="B656" t="s">
        <v>2536</v>
      </c>
      <c r="C656" t="s">
        <v>2257</v>
      </c>
      <c r="D656">
        <v>0</v>
      </c>
      <c r="E656">
        <v>6349</v>
      </c>
      <c r="F656">
        <v>272</v>
      </c>
      <c r="G656">
        <v>0</v>
      </c>
      <c r="H656">
        <v>1</v>
      </c>
      <c r="I656">
        <v>14374</v>
      </c>
      <c r="J656">
        <v>0.44170029219423962</v>
      </c>
      <c r="K656">
        <v>1.8923055516905523E-2</v>
      </c>
      <c r="L656">
        <v>7.8753304577709737E-2</v>
      </c>
      <c r="M656">
        <v>0</v>
      </c>
      <c r="N656">
        <f t="shared" si="10"/>
        <v>1</v>
      </c>
      <c r="O656" cm="1">
        <f t="array" ref="O656">_xlfn.IFS(A656=2012,1,A656=2016,1,A656=2020,1,A656=2014,0,A656=2018,0)</f>
        <v>1</v>
      </c>
    </row>
    <row r="657" spans="1:15" x14ac:dyDescent="0.2">
      <c r="A657">
        <v>2020</v>
      </c>
      <c r="B657" t="s">
        <v>2536</v>
      </c>
      <c r="C657" t="s">
        <v>1929</v>
      </c>
      <c r="D657">
        <v>1</v>
      </c>
      <c r="E657">
        <v>7104</v>
      </c>
      <c r="F657">
        <v>649</v>
      </c>
      <c r="G657">
        <v>0</v>
      </c>
      <c r="H657">
        <v>0</v>
      </c>
      <c r="I657">
        <v>14374</v>
      </c>
      <c r="J657">
        <v>0.49422568526506194</v>
      </c>
      <c r="K657">
        <v>4.5150967023792961E-2</v>
      </c>
      <c r="L657">
        <v>7.8753304577709737E-2</v>
      </c>
      <c r="M657">
        <v>0</v>
      </c>
      <c r="N657">
        <f t="shared" si="10"/>
        <v>1</v>
      </c>
      <c r="O657" cm="1">
        <f t="array" ref="O657">_xlfn.IFS(A657=2012,1,A657=2016,1,A657=2020,1,A657=2014,0,A657=2018,0)</f>
        <v>1</v>
      </c>
    </row>
    <row r="658" spans="1:15" x14ac:dyDescent="0.2">
      <c r="A658">
        <v>2020</v>
      </c>
      <c r="B658" t="s">
        <v>2588</v>
      </c>
      <c r="C658" t="s">
        <v>2260</v>
      </c>
      <c r="D658">
        <v>1</v>
      </c>
      <c r="E658">
        <v>7575</v>
      </c>
      <c r="F658">
        <v>257</v>
      </c>
      <c r="G658">
        <v>0</v>
      </c>
      <c r="H658">
        <v>1</v>
      </c>
      <c r="I658">
        <v>15112</v>
      </c>
      <c r="J658">
        <v>0.50125727898358918</v>
      </c>
      <c r="K658">
        <v>1.7006352567496028E-2</v>
      </c>
      <c r="L658">
        <v>3.6527263102170471E-2</v>
      </c>
      <c r="M658">
        <v>1</v>
      </c>
      <c r="N658">
        <f t="shared" si="10"/>
        <v>1</v>
      </c>
      <c r="O658" cm="1">
        <f t="array" ref="O658">_xlfn.IFS(A658=2012,1,A658=2016,1,A658=2020,1,A658=2014,0,A658=2018,0)</f>
        <v>1</v>
      </c>
    </row>
    <row r="659" spans="1:15" x14ac:dyDescent="0.2">
      <c r="A659">
        <v>2020</v>
      </c>
      <c r="B659" t="s">
        <v>2588</v>
      </c>
      <c r="C659" t="s">
        <v>2089</v>
      </c>
      <c r="D659">
        <v>0</v>
      </c>
      <c r="E659">
        <v>6971</v>
      </c>
      <c r="F659">
        <v>309</v>
      </c>
      <c r="G659">
        <v>1</v>
      </c>
      <c r="H659">
        <v>0</v>
      </c>
      <c r="I659">
        <v>15112</v>
      </c>
      <c r="J659">
        <v>0.46128904182106933</v>
      </c>
      <c r="K659">
        <v>2.044732662784542E-2</v>
      </c>
      <c r="L659">
        <v>3.6527263102170471E-2</v>
      </c>
      <c r="M659">
        <v>1</v>
      </c>
      <c r="N659">
        <f t="shared" si="10"/>
        <v>1</v>
      </c>
      <c r="O659" cm="1">
        <f t="array" ref="O659">_xlfn.IFS(A659=2012,1,A659=2016,1,A659=2020,1,A659=2014,0,A659=2018,0)</f>
        <v>1</v>
      </c>
    </row>
    <row r="660" spans="1:15" x14ac:dyDescent="0.2">
      <c r="A660">
        <v>2020</v>
      </c>
      <c r="B660" t="s">
        <v>2454</v>
      </c>
      <c r="C660" t="s">
        <v>1498</v>
      </c>
      <c r="D660">
        <v>1</v>
      </c>
      <c r="E660">
        <v>8740</v>
      </c>
      <c r="F660">
        <v>408</v>
      </c>
      <c r="G660">
        <v>1</v>
      </c>
      <c r="H660">
        <v>1</v>
      </c>
      <c r="I660">
        <v>14464</v>
      </c>
      <c r="J660">
        <v>0.60425884955752207</v>
      </c>
      <c r="K660">
        <v>2.820796460176991E-2</v>
      </c>
      <c r="L660">
        <v>0.26493362831858397</v>
      </c>
      <c r="M660">
        <v>0</v>
      </c>
      <c r="N660">
        <f t="shared" si="10"/>
        <v>1</v>
      </c>
      <c r="O660" cm="1">
        <f t="array" ref="O660">_xlfn.IFS(A660=2012,1,A660=2016,1,A660=2020,1,A660=2014,0,A660=2018,0)</f>
        <v>1</v>
      </c>
    </row>
    <row r="661" spans="1:15" x14ac:dyDescent="0.2">
      <c r="A661">
        <v>2020</v>
      </c>
      <c r="B661" t="s">
        <v>2454</v>
      </c>
      <c r="C661" t="s">
        <v>2263</v>
      </c>
      <c r="D661">
        <v>0</v>
      </c>
      <c r="E661">
        <v>5316</v>
      </c>
      <c r="F661">
        <v>0</v>
      </c>
      <c r="G661">
        <v>0</v>
      </c>
      <c r="H661">
        <v>0</v>
      </c>
      <c r="I661">
        <v>14464</v>
      </c>
      <c r="J661">
        <v>0.36753318584070799</v>
      </c>
      <c r="K661">
        <v>0</v>
      </c>
      <c r="L661">
        <v>0.26493362831858397</v>
      </c>
      <c r="M661">
        <v>0</v>
      </c>
      <c r="N661">
        <f t="shared" si="10"/>
        <v>0</v>
      </c>
      <c r="O661" cm="1">
        <f t="array" ref="O661">_xlfn.IFS(A661=2012,1,A661=2016,1,A661=2020,1,A661=2014,0,A661=2018,0)</f>
        <v>1</v>
      </c>
    </row>
    <row r="662" spans="1:15" x14ac:dyDescent="0.2">
      <c r="A662">
        <v>2020</v>
      </c>
      <c r="B662" t="s">
        <v>2538</v>
      </c>
      <c r="C662" t="s">
        <v>1145</v>
      </c>
      <c r="D662">
        <v>0</v>
      </c>
      <c r="E662">
        <v>7063</v>
      </c>
      <c r="F662">
        <v>197</v>
      </c>
      <c r="G662">
        <v>0</v>
      </c>
      <c r="H662">
        <v>1</v>
      </c>
      <c r="I662">
        <v>16193</v>
      </c>
      <c r="J662">
        <v>0.43617612548632123</v>
      </c>
      <c r="K662">
        <v>1.2165750632989563E-2</v>
      </c>
      <c r="L662">
        <v>0.10331624776137832</v>
      </c>
      <c r="M662">
        <v>0</v>
      </c>
      <c r="N662">
        <f t="shared" si="10"/>
        <v>1</v>
      </c>
      <c r="O662" cm="1">
        <f t="array" ref="O662">_xlfn.IFS(A662=2012,1,A662=2016,1,A662=2020,1,A662=2014,0,A662=2018,0)</f>
        <v>1</v>
      </c>
    </row>
    <row r="663" spans="1:15" x14ac:dyDescent="0.2">
      <c r="A663">
        <v>2020</v>
      </c>
      <c r="B663" t="s">
        <v>2538</v>
      </c>
      <c r="C663" t="s">
        <v>1775</v>
      </c>
      <c r="D663">
        <v>1</v>
      </c>
      <c r="E663">
        <v>8510</v>
      </c>
      <c r="F663">
        <v>423</v>
      </c>
      <c r="G663">
        <v>1</v>
      </c>
      <c r="H663">
        <v>0</v>
      </c>
      <c r="I663">
        <v>16193</v>
      </c>
      <c r="J663">
        <v>0.52553572531340698</v>
      </c>
      <c r="K663">
        <v>2.612239856728216E-2</v>
      </c>
      <c r="L663">
        <v>0.10331624776137832</v>
      </c>
      <c r="M663">
        <v>0</v>
      </c>
      <c r="N663">
        <f t="shared" si="10"/>
        <v>1</v>
      </c>
      <c r="O663" cm="1">
        <f t="array" ref="O663">_xlfn.IFS(A663=2012,1,A663=2016,1,A663=2020,1,A663=2014,0,A663=2018,0)</f>
        <v>1</v>
      </c>
    </row>
    <row r="664" spans="1:15" x14ac:dyDescent="0.2">
      <c r="A664">
        <v>2020</v>
      </c>
      <c r="B664" t="s">
        <v>2456</v>
      </c>
      <c r="C664" t="s">
        <v>371</v>
      </c>
      <c r="D664">
        <v>1</v>
      </c>
      <c r="E664">
        <v>5658</v>
      </c>
      <c r="F664">
        <v>325</v>
      </c>
      <c r="G664">
        <v>0</v>
      </c>
      <c r="H664">
        <v>1</v>
      </c>
      <c r="I664">
        <v>9245</v>
      </c>
      <c r="J664">
        <v>0.61200648999459162</v>
      </c>
      <c r="K664">
        <v>3.5154137371552194E-2</v>
      </c>
      <c r="L664">
        <v>0.29432125473228765</v>
      </c>
      <c r="M664">
        <v>0</v>
      </c>
      <c r="N664">
        <f t="shared" si="10"/>
        <v>1</v>
      </c>
      <c r="O664" cm="1">
        <f t="array" ref="O664">_xlfn.IFS(A664=2012,1,A664=2016,1,A664=2020,1,A664=2014,0,A664=2018,0)</f>
        <v>1</v>
      </c>
    </row>
    <row r="665" spans="1:15" x14ac:dyDescent="0.2">
      <c r="A665">
        <v>2020</v>
      </c>
      <c r="B665" t="s">
        <v>2456</v>
      </c>
      <c r="C665" t="s">
        <v>435</v>
      </c>
      <c r="D665">
        <v>0</v>
      </c>
      <c r="E665">
        <v>3145</v>
      </c>
      <c r="F665">
        <v>117</v>
      </c>
      <c r="G665">
        <v>0</v>
      </c>
      <c r="H665">
        <v>0</v>
      </c>
      <c r="I665">
        <v>9245</v>
      </c>
      <c r="J665">
        <v>0.34018388318009735</v>
      </c>
      <c r="K665">
        <v>1.2655489453758788E-2</v>
      </c>
      <c r="L665">
        <v>0.29432125473228765</v>
      </c>
      <c r="M665">
        <v>0</v>
      </c>
      <c r="N665">
        <f t="shared" si="10"/>
        <v>1</v>
      </c>
      <c r="O665" cm="1">
        <f t="array" ref="O665">_xlfn.IFS(A665=2012,1,A665=2016,1,A665=2020,1,A665=2014,0,A665=2018,0)</f>
        <v>1</v>
      </c>
    </row>
    <row r="666" spans="1:15" x14ac:dyDescent="0.2">
      <c r="A666">
        <v>2020</v>
      </c>
      <c r="B666" t="s">
        <v>2457</v>
      </c>
      <c r="C666" t="s">
        <v>371</v>
      </c>
      <c r="D666">
        <v>1</v>
      </c>
      <c r="E666">
        <v>3921</v>
      </c>
      <c r="F666">
        <v>239</v>
      </c>
      <c r="G666">
        <v>1</v>
      </c>
      <c r="H666">
        <v>1</v>
      </c>
      <c r="I666">
        <v>5663</v>
      </c>
      <c r="J666">
        <v>0.69238919300724</v>
      </c>
      <c r="K666">
        <v>4.2203778915769027E-2</v>
      </c>
      <c r="L666">
        <v>0.46918594384601797</v>
      </c>
      <c r="M666">
        <v>0</v>
      </c>
      <c r="N666">
        <f t="shared" si="10"/>
        <v>1</v>
      </c>
      <c r="O666" cm="1">
        <f t="array" ref="O666">_xlfn.IFS(A666=2012,1,A666=2016,1,A666=2020,1,A666=2014,0,A666=2018,0)</f>
        <v>1</v>
      </c>
    </row>
    <row r="667" spans="1:15" x14ac:dyDescent="0.2">
      <c r="A667">
        <v>2020</v>
      </c>
      <c r="B667" t="s">
        <v>2457</v>
      </c>
      <c r="C667" t="s">
        <v>2265</v>
      </c>
      <c r="D667">
        <v>0</v>
      </c>
      <c r="E667">
        <v>1503</v>
      </c>
      <c r="F667">
        <v>0</v>
      </c>
      <c r="G667">
        <v>0</v>
      </c>
      <c r="H667">
        <v>0</v>
      </c>
      <c r="I667">
        <v>5663</v>
      </c>
      <c r="J667">
        <v>0.26540702807699101</v>
      </c>
      <c r="K667">
        <v>0</v>
      </c>
      <c r="L667">
        <v>0.46918594384601797</v>
      </c>
      <c r="M667">
        <v>0</v>
      </c>
      <c r="N667">
        <f t="shared" si="10"/>
        <v>0</v>
      </c>
      <c r="O667" cm="1">
        <f t="array" ref="O667">_xlfn.IFS(A667=2012,1,A667=2016,1,A667=2020,1,A667=2014,0,A667=2018,0)</f>
        <v>1</v>
      </c>
    </row>
    <row r="668" spans="1:15" x14ac:dyDescent="0.2">
      <c r="A668">
        <v>2020</v>
      </c>
      <c r="B668" t="s">
        <v>2458</v>
      </c>
      <c r="C668" t="s">
        <v>1510</v>
      </c>
      <c r="D668">
        <v>1</v>
      </c>
      <c r="E668">
        <v>4650</v>
      </c>
      <c r="F668">
        <v>250</v>
      </c>
      <c r="G668">
        <v>1</v>
      </c>
      <c r="H668">
        <v>1</v>
      </c>
      <c r="I668">
        <v>7320</v>
      </c>
      <c r="J668">
        <v>0.63524590163934425</v>
      </c>
      <c r="K668">
        <v>3.4153005464480878E-2</v>
      </c>
      <c r="L668">
        <v>0.33879781420765026</v>
      </c>
      <c r="M668">
        <v>0</v>
      </c>
      <c r="N668">
        <f t="shared" si="10"/>
        <v>1</v>
      </c>
      <c r="O668" cm="1">
        <f t="array" ref="O668">_xlfn.IFS(A668=2012,1,A668=2016,1,A668=2020,1,A668=2014,0,A668=2018,0)</f>
        <v>1</v>
      </c>
    </row>
    <row r="669" spans="1:15" x14ac:dyDescent="0.2">
      <c r="A669">
        <v>2020</v>
      </c>
      <c r="B669" t="s">
        <v>2458</v>
      </c>
      <c r="C669" t="s">
        <v>1779</v>
      </c>
      <c r="D669">
        <v>0</v>
      </c>
      <c r="E669">
        <v>2420</v>
      </c>
      <c r="F669">
        <v>0</v>
      </c>
      <c r="G669">
        <v>0</v>
      </c>
      <c r="H669">
        <v>0</v>
      </c>
      <c r="I669">
        <v>7320</v>
      </c>
      <c r="J669">
        <v>0.33060109289617484</v>
      </c>
      <c r="K669">
        <v>0</v>
      </c>
      <c r="L669">
        <v>0.33879781420765026</v>
      </c>
      <c r="M669">
        <v>0</v>
      </c>
      <c r="N669">
        <f t="shared" si="10"/>
        <v>0</v>
      </c>
      <c r="O669" cm="1">
        <f t="array" ref="O669">_xlfn.IFS(A669=2012,1,A669=2016,1,A669=2020,1,A669=2014,0,A669=2018,0)</f>
        <v>1</v>
      </c>
    </row>
    <row r="670" spans="1:15" x14ac:dyDescent="0.2">
      <c r="A670">
        <v>2020</v>
      </c>
      <c r="B670" t="s">
        <v>2459</v>
      </c>
      <c r="C670" t="s">
        <v>2096</v>
      </c>
      <c r="D670">
        <v>1</v>
      </c>
      <c r="E670">
        <v>7833</v>
      </c>
      <c r="F670">
        <v>417</v>
      </c>
      <c r="G670">
        <v>1</v>
      </c>
      <c r="H670">
        <v>1</v>
      </c>
      <c r="I670">
        <v>13625</v>
      </c>
      <c r="J670">
        <v>0.57489908256880728</v>
      </c>
      <c r="K670">
        <v>3.0605504587155965E-2</v>
      </c>
      <c r="L670">
        <v>0.21100917431192656</v>
      </c>
      <c r="M670">
        <v>0</v>
      </c>
      <c r="N670">
        <f t="shared" si="10"/>
        <v>1</v>
      </c>
      <c r="O670" cm="1">
        <f t="array" ref="O670">_xlfn.IFS(A670=2012,1,A670=2016,1,A670=2020,1,A670=2014,0,A670=2018,0)</f>
        <v>1</v>
      </c>
    </row>
    <row r="671" spans="1:15" x14ac:dyDescent="0.2">
      <c r="A671">
        <v>2020</v>
      </c>
      <c r="B671" t="s">
        <v>2459</v>
      </c>
      <c r="C671" t="s">
        <v>1716</v>
      </c>
      <c r="D671">
        <v>0</v>
      </c>
      <c r="E671">
        <v>5183</v>
      </c>
      <c r="F671">
        <v>192</v>
      </c>
      <c r="G671">
        <v>0</v>
      </c>
      <c r="H671">
        <v>0</v>
      </c>
      <c r="I671">
        <v>13625</v>
      </c>
      <c r="J671">
        <v>0.38040366972477063</v>
      </c>
      <c r="K671">
        <v>1.4091743119266056E-2</v>
      </c>
      <c r="L671">
        <v>0.21100917431192656</v>
      </c>
      <c r="M671">
        <v>0</v>
      </c>
      <c r="N671">
        <f t="shared" si="10"/>
        <v>1</v>
      </c>
      <c r="O671" cm="1">
        <f t="array" ref="O671">_xlfn.IFS(A671=2012,1,A671=2016,1,A671=2020,1,A671=2014,0,A671=2018,0)</f>
        <v>1</v>
      </c>
    </row>
    <row r="672" spans="1:15" x14ac:dyDescent="0.2">
      <c r="A672">
        <v>2020</v>
      </c>
      <c r="B672" t="s">
        <v>2460</v>
      </c>
      <c r="C672" t="s">
        <v>406</v>
      </c>
      <c r="D672">
        <v>1</v>
      </c>
      <c r="E672">
        <v>7708</v>
      </c>
      <c r="F672">
        <v>355</v>
      </c>
      <c r="G672">
        <v>0</v>
      </c>
      <c r="H672">
        <v>1</v>
      </c>
      <c r="I672">
        <v>14209</v>
      </c>
      <c r="J672">
        <v>0.5424730804419734</v>
      </c>
      <c r="K672">
        <v>2.4984164965866706E-2</v>
      </c>
      <c r="L672">
        <v>0.13491449081568024</v>
      </c>
      <c r="M672">
        <v>0</v>
      </c>
      <c r="N672">
        <f t="shared" si="10"/>
        <v>1</v>
      </c>
      <c r="O672" cm="1">
        <f t="array" ref="O672">_xlfn.IFS(A672=2012,1,A672=2016,1,A672=2020,1,A672=2014,0,A672=2018,0)</f>
        <v>1</v>
      </c>
    </row>
    <row r="673" spans="1:15" x14ac:dyDescent="0.2">
      <c r="A673">
        <v>2020</v>
      </c>
      <c r="B673" t="s">
        <v>2460</v>
      </c>
      <c r="C673" t="s">
        <v>2267</v>
      </c>
      <c r="D673">
        <v>0</v>
      </c>
      <c r="E673">
        <v>6146</v>
      </c>
      <c r="F673">
        <v>0</v>
      </c>
      <c r="G673">
        <v>0</v>
      </c>
      <c r="H673">
        <v>0</v>
      </c>
      <c r="I673">
        <v>14209</v>
      </c>
      <c r="J673">
        <v>0.43254275459215991</v>
      </c>
      <c r="K673">
        <v>0</v>
      </c>
      <c r="L673">
        <v>0.13491449081568024</v>
      </c>
      <c r="M673">
        <v>0</v>
      </c>
      <c r="N673">
        <f t="shared" si="10"/>
        <v>0</v>
      </c>
      <c r="O673" cm="1">
        <f t="array" ref="O673">_xlfn.IFS(A673=2012,1,A673=2016,1,A673=2020,1,A673=2014,0,A673=2018,0)</f>
        <v>1</v>
      </c>
    </row>
    <row r="674" spans="1:15" x14ac:dyDescent="0.2">
      <c r="A674">
        <v>2020</v>
      </c>
      <c r="B674" t="s">
        <v>2461</v>
      </c>
      <c r="C674" t="s">
        <v>1342</v>
      </c>
      <c r="D674">
        <v>1</v>
      </c>
      <c r="E674">
        <v>7776</v>
      </c>
      <c r="F674">
        <v>0</v>
      </c>
      <c r="G674">
        <v>0</v>
      </c>
      <c r="H674">
        <v>1</v>
      </c>
      <c r="I674">
        <v>13439</v>
      </c>
      <c r="J674">
        <v>0.57861448024406581</v>
      </c>
      <c r="K674">
        <v>0</v>
      </c>
      <c r="L674">
        <v>0.15722896048813156</v>
      </c>
      <c r="M674">
        <v>0</v>
      </c>
      <c r="N674">
        <f t="shared" si="10"/>
        <v>0</v>
      </c>
      <c r="O674" cm="1">
        <f t="array" ref="O674">_xlfn.IFS(A674=2012,1,A674=2016,1,A674=2020,1,A674=2014,0,A674=2018,0)</f>
        <v>1</v>
      </c>
    </row>
    <row r="675" spans="1:15" x14ac:dyDescent="0.2">
      <c r="A675">
        <v>2020</v>
      </c>
      <c r="B675" t="s">
        <v>2461</v>
      </c>
      <c r="C675" t="s">
        <v>2269</v>
      </c>
      <c r="D675">
        <v>0</v>
      </c>
      <c r="E675">
        <v>5419</v>
      </c>
      <c r="F675">
        <v>244</v>
      </c>
      <c r="G675">
        <v>0</v>
      </c>
      <c r="H675">
        <v>0</v>
      </c>
      <c r="I675">
        <v>13439</v>
      </c>
      <c r="J675">
        <v>0.40322940694992188</v>
      </c>
      <c r="K675">
        <v>1.8156112806012353E-2</v>
      </c>
      <c r="L675">
        <v>0.15722896048813156</v>
      </c>
      <c r="M675">
        <v>0</v>
      </c>
      <c r="N675">
        <f t="shared" si="10"/>
        <v>1</v>
      </c>
      <c r="O675" cm="1">
        <f t="array" ref="O675">_xlfn.IFS(A675=2012,1,A675=2016,1,A675=2020,1,A675=2014,0,A675=2018,0)</f>
        <v>1</v>
      </c>
    </row>
    <row r="676" spans="1:15" x14ac:dyDescent="0.2">
      <c r="A676">
        <v>2020</v>
      </c>
      <c r="B676" t="s">
        <v>2571</v>
      </c>
      <c r="C676" t="s">
        <v>2270</v>
      </c>
      <c r="D676">
        <v>0</v>
      </c>
      <c r="E676">
        <v>6268</v>
      </c>
      <c r="F676">
        <v>313</v>
      </c>
      <c r="G676">
        <v>0</v>
      </c>
      <c r="H676">
        <v>1</v>
      </c>
      <c r="I676">
        <v>14849</v>
      </c>
      <c r="J676">
        <v>0.42211596740521246</v>
      </c>
      <c r="K676">
        <v>2.1078860529328575E-2</v>
      </c>
      <c r="L676">
        <v>0.11361034413091797</v>
      </c>
      <c r="M676">
        <v>0</v>
      </c>
      <c r="N676">
        <f t="shared" si="10"/>
        <v>1</v>
      </c>
      <c r="O676" cm="1">
        <f t="array" ref="O676">_xlfn.IFS(A676=2012,1,A676=2016,1,A676=2020,1,A676=2014,0,A676=2018,0)</f>
        <v>1</v>
      </c>
    </row>
    <row r="677" spans="1:15" x14ac:dyDescent="0.2">
      <c r="A677">
        <v>2020</v>
      </c>
      <c r="B677" t="s">
        <v>2571</v>
      </c>
      <c r="C677" t="s">
        <v>2271</v>
      </c>
      <c r="D677">
        <v>1</v>
      </c>
      <c r="E677">
        <v>8268</v>
      </c>
      <c r="F677">
        <v>0</v>
      </c>
      <c r="G677">
        <v>0</v>
      </c>
      <c r="H677">
        <v>0</v>
      </c>
      <c r="I677">
        <v>14849</v>
      </c>
      <c r="J677">
        <v>0.55680517206545899</v>
      </c>
      <c r="K677">
        <v>0</v>
      </c>
      <c r="L677">
        <v>0.11361034413091797</v>
      </c>
      <c r="M677">
        <v>0</v>
      </c>
      <c r="N677">
        <f t="shared" si="10"/>
        <v>0</v>
      </c>
      <c r="O677" cm="1">
        <f t="array" ref="O677">_xlfn.IFS(A677=2012,1,A677=2016,1,A677=2020,1,A677=2014,0,A677=2018,0)</f>
        <v>1</v>
      </c>
    </row>
    <row r="678" spans="1:15" x14ac:dyDescent="0.2">
      <c r="A678">
        <v>2020</v>
      </c>
      <c r="B678" t="s">
        <v>2462</v>
      </c>
      <c r="C678" t="s">
        <v>1236</v>
      </c>
      <c r="D678">
        <v>1</v>
      </c>
      <c r="E678">
        <v>8521</v>
      </c>
      <c r="F678">
        <v>0</v>
      </c>
      <c r="G678">
        <v>1</v>
      </c>
      <c r="H678">
        <v>1</v>
      </c>
      <c r="I678">
        <v>16073</v>
      </c>
      <c r="J678">
        <v>0.53014371928078141</v>
      </c>
      <c r="K678">
        <v>0</v>
      </c>
      <c r="L678">
        <v>6.0287438561562878E-2</v>
      </c>
      <c r="M678">
        <v>0</v>
      </c>
      <c r="N678">
        <f t="shared" si="10"/>
        <v>0</v>
      </c>
      <c r="O678" cm="1">
        <f t="array" ref="O678">_xlfn.IFS(A678=2012,1,A678=2016,1,A678=2020,1,A678=2014,0,A678=2018,0)</f>
        <v>1</v>
      </c>
    </row>
    <row r="679" spans="1:15" x14ac:dyDescent="0.2">
      <c r="A679">
        <v>2020</v>
      </c>
      <c r="B679" t="s">
        <v>2462</v>
      </c>
      <c r="C679" t="s">
        <v>2272</v>
      </c>
      <c r="D679">
        <v>0</v>
      </c>
      <c r="E679">
        <v>7107</v>
      </c>
      <c r="F679">
        <v>445</v>
      </c>
      <c r="G679">
        <v>0</v>
      </c>
      <c r="H679">
        <v>0</v>
      </c>
      <c r="I679">
        <v>16073</v>
      </c>
      <c r="J679">
        <v>0.44217009892366077</v>
      </c>
      <c r="K679">
        <v>2.7686181795557766E-2</v>
      </c>
      <c r="L679">
        <v>6.0287438561562878E-2</v>
      </c>
      <c r="M679">
        <v>0</v>
      </c>
      <c r="N679">
        <f t="shared" si="10"/>
        <v>1</v>
      </c>
      <c r="O679" cm="1">
        <f t="array" ref="O679">_xlfn.IFS(A679=2012,1,A679=2016,1,A679=2020,1,A679=2014,0,A679=2018,0)</f>
        <v>1</v>
      </c>
    </row>
    <row r="680" spans="1:15" x14ac:dyDescent="0.2">
      <c r="A680">
        <v>2020</v>
      </c>
      <c r="B680" t="s">
        <v>2572</v>
      </c>
      <c r="C680" t="s">
        <v>2273</v>
      </c>
      <c r="D680">
        <v>1</v>
      </c>
      <c r="E680">
        <v>6618</v>
      </c>
      <c r="F680">
        <v>457</v>
      </c>
      <c r="G680">
        <v>0</v>
      </c>
      <c r="H680">
        <v>1</v>
      </c>
      <c r="I680">
        <v>10764</v>
      </c>
      <c r="J680">
        <v>0.61482720178372352</v>
      </c>
      <c r="K680">
        <v>4.2456335934596807E-2</v>
      </c>
      <c r="L680">
        <v>0.3145670754366407</v>
      </c>
      <c r="M680">
        <v>0</v>
      </c>
      <c r="N680">
        <f t="shared" si="10"/>
        <v>1</v>
      </c>
      <c r="O680" cm="1">
        <f t="array" ref="O680">_xlfn.IFS(A680=2012,1,A680=2016,1,A680=2020,1,A680=2014,0,A680=2018,0)</f>
        <v>1</v>
      </c>
    </row>
    <row r="681" spans="1:15" x14ac:dyDescent="0.2">
      <c r="A681">
        <v>2020</v>
      </c>
      <c r="B681" t="s">
        <v>2572</v>
      </c>
      <c r="C681" t="s">
        <v>2274</v>
      </c>
      <c r="D681">
        <v>0</v>
      </c>
      <c r="E681">
        <v>3689</v>
      </c>
      <c r="F681">
        <v>0</v>
      </c>
      <c r="G681">
        <v>0</v>
      </c>
      <c r="H681">
        <v>0</v>
      </c>
      <c r="I681">
        <v>10764</v>
      </c>
      <c r="J681">
        <v>0.34271646228167968</v>
      </c>
      <c r="K681">
        <v>0</v>
      </c>
      <c r="L681">
        <v>0.3145670754366407</v>
      </c>
      <c r="M681">
        <v>0</v>
      </c>
      <c r="N681">
        <f t="shared" si="10"/>
        <v>0</v>
      </c>
      <c r="O681" cm="1">
        <f t="array" ref="O681">_xlfn.IFS(A681=2012,1,A681=2016,1,A681=2020,1,A681=2014,0,A681=2018,0)</f>
        <v>1</v>
      </c>
    </row>
    <row r="682" spans="1:15" x14ac:dyDescent="0.2">
      <c r="A682">
        <v>2020</v>
      </c>
      <c r="B682" t="s">
        <v>2539</v>
      </c>
      <c r="C682" t="s">
        <v>2275</v>
      </c>
      <c r="D682">
        <v>0</v>
      </c>
      <c r="E682">
        <v>5816</v>
      </c>
      <c r="F682">
        <v>228</v>
      </c>
      <c r="G682">
        <v>0</v>
      </c>
      <c r="H682">
        <v>1</v>
      </c>
      <c r="I682">
        <v>13956</v>
      </c>
      <c r="J682">
        <v>0.4167383204356549</v>
      </c>
      <c r="K682">
        <v>1.6337059329320721E-2</v>
      </c>
      <c r="L682">
        <v>0.1338492404700487</v>
      </c>
      <c r="M682">
        <v>0</v>
      </c>
      <c r="N682">
        <f t="shared" si="10"/>
        <v>1</v>
      </c>
      <c r="O682" cm="1">
        <f t="array" ref="O682">_xlfn.IFS(A682=2012,1,A682=2016,1,A682=2020,1,A682=2014,0,A682=2018,0)</f>
        <v>1</v>
      </c>
    </row>
    <row r="683" spans="1:15" x14ac:dyDescent="0.2">
      <c r="A683">
        <v>2020</v>
      </c>
      <c r="B683" t="s">
        <v>2539</v>
      </c>
      <c r="C683" t="s">
        <v>2104</v>
      </c>
      <c r="D683">
        <v>1</v>
      </c>
      <c r="E683">
        <v>7912</v>
      </c>
      <c r="F683">
        <v>0</v>
      </c>
      <c r="G683">
        <v>1</v>
      </c>
      <c r="H683">
        <v>0</v>
      </c>
      <c r="I683">
        <v>13956</v>
      </c>
      <c r="J683">
        <v>0.56692462023502432</v>
      </c>
      <c r="K683">
        <v>0</v>
      </c>
      <c r="L683">
        <v>0.1338492404700487</v>
      </c>
      <c r="M683">
        <v>0</v>
      </c>
      <c r="N683">
        <f t="shared" si="10"/>
        <v>0</v>
      </c>
      <c r="O683" cm="1">
        <f t="array" ref="O683">_xlfn.IFS(A683=2012,1,A683=2016,1,A683=2020,1,A683=2014,0,A683=2018,0)</f>
        <v>1</v>
      </c>
    </row>
    <row r="684" spans="1:15" x14ac:dyDescent="0.2">
      <c r="A684">
        <v>2020</v>
      </c>
      <c r="B684" t="s">
        <v>2464</v>
      </c>
      <c r="C684" t="s">
        <v>2277</v>
      </c>
      <c r="D684">
        <v>1</v>
      </c>
      <c r="E684">
        <v>6650</v>
      </c>
      <c r="F684">
        <v>417</v>
      </c>
      <c r="G684">
        <v>0</v>
      </c>
      <c r="H684">
        <v>1</v>
      </c>
      <c r="I684">
        <v>13860</v>
      </c>
      <c r="J684">
        <v>0.47979797979797978</v>
      </c>
      <c r="K684">
        <v>3.0086580086580085E-2</v>
      </c>
      <c r="L684">
        <v>1.9769119769119714E-2</v>
      </c>
      <c r="M684">
        <v>1</v>
      </c>
      <c r="N684">
        <f t="shared" si="10"/>
        <v>1</v>
      </c>
      <c r="O684" cm="1">
        <f t="array" ref="O684">_xlfn.IFS(A684=2012,1,A684=2016,1,A684=2020,1,A684=2014,0,A684=2018,0)</f>
        <v>1</v>
      </c>
    </row>
    <row r="685" spans="1:15" x14ac:dyDescent="0.2">
      <c r="A685">
        <v>2020</v>
      </c>
      <c r="B685" t="s">
        <v>2464</v>
      </c>
      <c r="C685" t="s">
        <v>2278</v>
      </c>
      <c r="D685">
        <v>0</v>
      </c>
      <c r="E685">
        <v>6793</v>
      </c>
      <c r="F685">
        <v>0</v>
      </c>
      <c r="G685">
        <v>0</v>
      </c>
      <c r="H685">
        <v>0</v>
      </c>
      <c r="I685">
        <v>13860</v>
      </c>
      <c r="J685">
        <v>0.49011544011544012</v>
      </c>
      <c r="K685">
        <v>0</v>
      </c>
      <c r="L685">
        <v>1.9769119769119714E-2</v>
      </c>
      <c r="M685">
        <v>1</v>
      </c>
      <c r="N685">
        <f t="shared" si="10"/>
        <v>0</v>
      </c>
      <c r="O685" cm="1">
        <f t="array" ref="O685">_xlfn.IFS(A685=2012,1,A685=2016,1,A685=2020,1,A685=2014,0,A685=2018,0)</f>
        <v>1</v>
      </c>
    </row>
    <row r="686" spans="1:15" x14ac:dyDescent="0.2">
      <c r="A686">
        <v>2020</v>
      </c>
      <c r="B686" t="s">
        <v>2465</v>
      </c>
      <c r="C686" t="s">
        <v>2108</v>
      </c>
      <c r="D686">
        <v>1</v>
      </c>
      <c r="E686">
        <v>8104</v>
      </c>
      <c r="F686">
        <v>307</v>
      </c>
      <c r="G686">
        <v>1</v>
      </c>
      <c r="H686">
        <v>1</v>
      </c>
      <c r="I686">
        <v>15388</v>
      </c>
      <c r="J686">
        <v>0.52664413828957635</v>
      </c>
      <c r="K686">
        <v>1.9950610865609567E-2</v>
      </c>
      <c r="L686">
        <v>9.3189498310371766E-2</v>
      </c>
      <c r="M686">
        <v>0</v>
      </c>
      <c r="N686">
        <f t="shared" si="10"/>
        <v>1</v>
      </c>
      <c r="O686" cm="1">
        <f t="array" ref="O686">_xlfn.IFS(A686=2012,1,A686=2016,1,A686=2020,1,A686=2014,0,A686=2018,0)</f>
        <v>1</v>
      </c>
    </row>
    <row r="687" spans="1:15" x14ac:dyDescent="0.2">
      <c r="A687">
        <v>2020</v>
      </c>
      <c r="B687" t="s">
        <v>2465</v>
      </c>
      <c r="C687" t="s">
        <v>1786</v>
      </c>
      <c r="D687">
        <v>0</v>
      </c>
      <c r="E687">
        <v>6609</v>
      </c>
      <c r="F687">
        <v>368</v>
      </c>
      <c r="G687">
        <v>0</v>
      </c>
      <c r="H687">
        <v>0</v>
      </c>
      <c r="I687">
        <v>15388</v>
      </c>
      <c r="J687">
        <v>0.42949051208734079</v>
      </c>
      <c r="K687">
        <v>2.3914738757473356E-2</v>
      </c>
      <c r="L687">
        <v>9.3189498310371766E-2</v>
      </c>
      <c r="M687">
        <v>0</v>
      </c>
      <c r="N687">
        <f t="shared" si="10"/>
        <v>1</v>
      </c>
      <c r="O687" cm="1">
        <f t="array" ref="O687">_xlfn.IFS(A687=2012,1,A687=2016,1,A687=2020,1,A687=2014,0,A687=2018,0)</f>
        <v>1</v>
      </c>
    </row>
    <row r="688" spans="1:15" x14ac:dyDescent="0.2">
      <c r="A688">
        <v>2020</v>
      </c>
      <c r="B688" t="s">
        <v>2573</v>
      </c>
      <c r="C688" t="s">
        <v>2280</v>
      </c>
      <c r="D688">
        <v>0</v>
      </c>
      <c r="E688">
        <v>6699</v>
      </c>
      <c r="F688">
        <v>219</v>
      </c>
      <c r="G688">
        <v>0</v>
      </c>
      <c r="H688">
        <v>1</v>
      </c>
      <c r="I688">
        <v>14036</v>
      </c>
      <c r="J688">
        <v>0.47727272727272729</v>
      </c>
      <c r="K688">
        <v>1.560273582217156E-2</v>
      </c>
      <c r="L688">
        <v>1.4249073810202351E-2</v>
      </c>
      <c r="M688">
        <v>1</v>
      </c>
      <c r="N688">
        <f t="shared" si="10"/>
        <v>1</v>
      </c>
      <c r="O688" cm="1">
        <f t="array" ref="O688">_xlfn.IFS(A688=2012,1,A688=2016,1,A688=2020,1,A688=2014,0,A688=2018,0)</f>
        <v>1</v>
      </c>
    </row>
    <row r="689" spans="1:15" x14ac:dyDescent="0.2">
      <c r="A689">
        <v>2020</v>
      </c>
      <c r="B689" t="s">
        <v>2573</v>
      </c>
      <c r="C689" t="s">
        <v>1952</v>
      </c>
      <c r="D689">
        <v>1</v>
      </c>
      <c r="E689">
        <v>6800</v>
      </c>
      <c r="F689">
        <v>318</v>
      </c>
      <c r="G689">
        <v>0</v>
      </c>
      <c r="H689">
        <v>0</v>
      </c>
      <c r="I689">
        <v>14036</v>
      </c>
      <c r="J689">
        <v>0.48446850954687948</v>
      </c>
      <c r="K689">
        <v>2.2656027358221715E-2</v>
      </c>
      <c r="L689">
        <v>1.4249073810202351E-2</v>
      </c>
      <c r="M689">
        <v>1</v>
      </c>
      <c r="N689">
        <f t="shared" si="10"/>
        <v>1</v>
      </c>
      <c r="O689" cm="1">
        <f t="array" ref="O689">_xlfn.IFS(A689=2012,1,A689=2016,1,A689=2020,1,A689=2014,0,A689=2018,0)</f>
        <v>1</v>
      </c>
    </row>
    <row r="690" spans="1:15" x14ac:dyDescent="0.2">
      <c r="A690">
        <v>2020</v>
      </c>
      <c r="B690" t="s">
        <v>2466</v>
      </c>
      <c r="C690" t="s">
        <v>2111</v>
      </c>
      <c r="D690">
        <v>0</v>
      </c>
      <c r="E690">
        <v>6924</v>
      </c>
      <c r="F690">
        <v>0</v>
      </c>
      <c r="G690">
        <v>0</v>
      </c>
      <c r="H690">
        <v>1</v>
      </c>
      <c r="I690">
        <v>14193</v>
      </c>
      <c r="J690">
        <v>0.48784612132741495</v>
      </c>
      <c r="K690">
        <v>0</v>
      </c>
      <c r="L690">
        <v>2.4307757345170156E-2</v>
      </c>
      <c r="M690">
        <v>1</v>
      </c>
      <c r="N690">
        <f t="shared" si="10"/>
        <v>0</v>
      </c>
      <c r="O690" cm="1">
        <f t="array" ref="O690">_xlfn.IFS(A690=2012,1,A690=2016,1,A690=2020,1,A690=2014,0,A690=2018,0)</f>
        <v>1</v>
      </c>
    </row>
    <row r="691" spans="1:15" x14ac:dyDescent="0.2">
      <c r="A691">
        <v>2020</v>
      </c>
      <c r="B691" t="s">
        <v>2466</v>
      </c>
      <c r="C691" t="s">
        <v>1789</v>
      </c>
      <c r="D691">
        <v>1</v>
      </c>
      <c r="E691">
        <v>6833</v>
      </c>
      <c r="F691">
        <v>436</v>
      </c>
      <c r="G691">
        <v>1</v>
      </c>
      <c r="H691">
        <v>0</v>
      </c>
      <c r="I691">
        <v>14193</v>
      </c>
      <c r="J691">
        <v>0.48143450996970338</v>
      </c>
      <c r="K691">
        <v>3.0719368702881701E-2</v>
      </c>
      <c r="L691">
        <v>2.4307757345170156E-2</v>
      </c>
      <c r="M691">
        <v>1</v>
      </c>
      <c r="N691">
        <f t="shared" si="10"/>
        <v>1</v>
      </c>
      <c r="O691" cm="1">
        <f t="array" ref="O691">_xlfn.IFS(A691=2012,1,A691=2016,1,A691=2020,1,A691=2014,0,A691=2018,0)</f>
        <v>1</v>
      </c>
    </row>
    <row r="692" spans="1:15" x14ac:dyDescent="0.2">
      <c r="A692">
        <v>2020</v>
      </c>
      <c r="B692" t="s">
        <v>2608</v>
      </c>
      <c r="C692" t="s">
        <v>254</v>
      </c>
      <c r="D692">
        <v>1</v>
      </c>
      <c r="E692">
        <v>4718</v>
      </c>
      <c r="F692">
        <v>361</v>
      </c>
      <c r="G692">
        <v>0</v>
      </c>
      <c r="H692">
        <v>1</v>
      </c>
      <c r="I692">
        <v>6359</v>
      </c>
      <c r="J692">
        <v>0.74194055669130365</v>
      </c>
      <c r="K692">
        <v>5.6769932379304923E-2</v>
      </c>
      <c r="L692">
        <v>0.5974209781412172</v>
      </c>
      <c r="M692">
        <v>0</v>
      </c>
      <c r="N692">
        <f t="shared" si="10"/>
        <v>1</v>
      </c>
      <c r="O692" cm="1">
        <f t="array" ref="O692">_xlfn.IFS(A692=2012,1,A692=2016,1,A692=2020,1,A692=2014,0,A692=2018,0)</f>
        <v>1</v>
      </c>
    </row>
    <row r="693" spans="1:15" x14ac:dyDescent="0.2">
      <c r="A693">
        <v>2020</v>
      </c>
      <c r="B693" t="s">
        <v>2608</v>
      </c>
      <c r="C693" t="s">
        <v>2281</v>
      </c>
      <c r="D693">
        <v>0</v>
      </c>
      <c r="E693">
        <v>1280</v>
      </c>
      <c r="F693">
        <v>0</v>
      </c>
      <c r="G693">
        <v>0</v>
      </c>
      <c r="H693">
        <v>0</v>
      </c>
      <c r="I693">
        <v>6359</v>
      </c>
      <c r="J693">
        <v>0.2012895109293914</v>
      </c>
      <c r="K693">
        <v>0</v>
      </c>
      <c r="L693">
        <v>0.5974209781412172</v>
      </c>
      <c r="M693">
        <v>0</v>
      </c>
      <c r="N693">
        <f t="shared" si="10"/>
        <v>0</v>
      </c>
      <c r="O693" cm="1">
        <f t="array" ref="O693">_xlfn.IFS(A693=2012,1,A693=2016,1,A693=2020,1,A693=2014,0,A693=2018,0)</f>
        <v>1</v>
      </c>
    </row>
    <row r="694" spans="1:15" x14ac:dyDescent="0.2">
      <c r="A694">
        <v>2020</v>
      </c>
      <c r="B694" t="s">
        <v>2574</v>
      </c>
      <c r="C694" t="s">
        <v>1956</v>
      </c>
      <c r="D694">
        <v>1</v>
      </c>
      <c r="E694">
        <v>5011</v>
      </c>
      <c r="F694">
        <v>242</v>
      </c>
      <c r="G694">
        <v>1</v>
      </c>
      <c r="H694">
        <v>1</v>
      </c>
      <c r="I694">
        <v>8924</v>
      </c>
      <c r="J694">
        <v>0.5615194979829673</v>
      </c>
      <c r="K694">
        <v>2.7117884356790675E-2</v>
      </c>
      <c r="L694">
        <v>0.17727476467951592</v>
      </c>
      <c r="M694">
        <v>0</v>
      </c>
      <c r="N694">
        <f t="shared" si="10"/>
        <v>1</v>
      </c>
      <c r="O694" cm="1">
        <f t="array" ref="O694">_xlfn.IFS(A694=2012,1,A694=2016,1,A694=2020,1,A694=2014,0,A694=2018,0)</f>
        <v>1</v>
      </c>
    </row>
    <row r="695" spans="1:15" x14ac:dyDescent="0.2">
      <c r="A695">
        <v>2020</v>
      </c>
      <c r="B695" t="s">
        <v>2574</v>
      </c>
      <c r="C695" t="s">
        <v>2282</v>
      </c>
      <c r="D695">
        <v>0</v>
      </c>
      <c r="E695">
        <v>3454</v>
      </c>
      <c r="F695">
        <v>217</v>
      </c>
      <c r="G695">
        <v>0</v>
      </c>
      <c r="H695">
        <v>0</v>
      </c>
      <c r="I695">
        <v>8924</v>
      </c>
      <c r="J695">
        <v>0.38704616763783056</v>
      </c>
      <c r="K695">
        <v>2.4316450022411475E-2</v>
      </c>
      <c r="L695">
        <v>0.17727476467951592</v>
      </c>
      <c r="M695">
        <v>0</v>
      </c>
      <c r="N695">
        <f t="shared" si="10"/>
        <v>1</v>
      </c>
      <c r="O695" cm="1">
        <f t="array" ref="O695">_xlfn.IFS(A695=2012,1,A695=2016,1,A695=2020,1,A695=2014,0,A695=2018,0)</f>
        <v>1</v>
      </c>
    </row>
    <row r="696" spans="1:15" x14ac:dyDescent="0.2">
      <c r="A696">
        <v>2020</v>
      </c>
      <c r="B696" t="s">
        <v>2467</v>
      </c>
      <c r="C696" t="s">
        <v>2283</v>
      </c>
      <c r="D696">
        <v>0</v>
      </c>
      <c r="E696">
        <v>5134</v>
      </c>
      <c r="F696">
        <v>294</v>
      </c>
      <c r="G696">
        <v>0</v>
      </c>
      <c r="H696">
        <v>1</v>
      </c>
      <c r="I696">
        <v>11752</v>
      </c>
      <c r="J696">
        <v>0.43686181075561609</v>
      </c>
      <c r="K696">
        <v>2.5017018379850237E-2</v>
      </c>
      <c r="L696">
        <v>7.6242341729067409E-2</v>
      </c>
      <c r="M696">
        <v>0</v>
      </c>
      <c r="N696">
        <f t="shared" si="10"/>
        <v>1</v>
      </c>
      <c r="O696" cm="1">
        <f t="array" ref="O696">_xlfn.IFS(A696=2012,1,A696=2016,1,A696=2020,1,A696=2014,0,A696=2018,0)</f>
        <v>1</v>
      </c>
    </row>
    <row r="697" spans="1:15" x14ac:dyDescent="0.2">
      <c r="A697">
        <v>2020</v>
      </c>
      <c r="B697" t="s">
        <v>2467</v>
      </c>
      <c r="C697" t="s">
        <v>1537</v>
      </c>
      <c r="D697">
        <v>1</v>
      </c>
      <c r="E697">
        <v>6013</v>
      </c>
      <c r="F697">
        <v>311</v>
      </c>
      <c r="G697">
        <v>1</v>
      </c>
      <c r="H697">
        <v>0</v>
      </c>
      <c r="I697">
        <v>11752</v>
      </c>
      <c r="J697">
        <v>0.51165759019741319</v>
      </c>
      <c r="K697">
        <v>2.6463580667120491E-2</v>
      </c>
      <c r="L697">
        <v>7.6242341729067409E-2</v>
      </c>
      <c r="M697">
        <v>0</v>
      </c>
      <c r="N697">
        <f t="shared" si="10"/>
        <v>1</v>
      </c>
      <c r="O697" cm="1">
        <f t="array" ref="O697">_xlfn.IFS(A697=2012,1,A697=2016,1,A697=2020,1,A697=2014,0,A697=2018,0)</f>
        <v>1</v>
      </c>
    </row>
    <row r="698" spans="1:15" x14ac:dyDescent="0.2">
      <c r="A698">
        <v>2020</v>
      </c>
      <c r="B698" t="s">
        <v>2589</v>
      </c>
      <c r="C698" t="s">
        <v>2115</v>
      </c>
      <c r="D698">
        <v>0</v>
      </c>
      <c r="E698">
        <v>7348</v>
      </c>
      <c r="F698">
        <v>0</v>
      </c>
      <c r="G698">
        <v>1</v>
      </c>
      <c r="H698">
        <v>1</v>
      </c>
      <c r="I698">
        <v>14991</v>
      </c>
      <c r="J698">
        <v>0.49016076312454138</v>
      </c>
      <c r="K698">
        <v>0</v>
      </c>
      <c r="L698">
        <v>1.9678473750917247E-2</v>
      </c>
      <c r="M698">
        <v>1</v>
      </c>
      <c r="N698">
        <f t="shared" si="10"/>
        <v>0</v>
      </c>
      <c r="O698" cm="1">
        <f t="array" ref="O698">_xlfn.IFS(A698=2012,1,A698=2016,1,A698=2020,1,A698=2014,0,A698=2018,0)</f>
        <v>1</v>
      </c>
    </row>
    <row r="699" spans="1:15" x14ac:dyDescent="0.2">
      <c r="A699">
        <v>2020</v>
      </c>
      <c r="B699" t="s">
        <v>2589</v>
      </c>
      <c r="C699" t="s">
        <v>567</v>
      </c>
      <c r="D699">
        <v>1</v>
      </c>
      <c r="E699">
        <v>7075</v>
      </c>
      <c r="F699">
        <v>568</v>
      </c>
      <c r="G699">
        <v>0</v>
      </c>
      <c r="H699">
        <v>0</v>
      </c>
      <c r="I699">
        <v>14991</v>
      </c>
      <c r="J699">
        <v>0.47194983656860784</v>
      </c>
      <c r="K699">
        <v>3.7889400306850778E-2</v>
      </c>
      <c r="L699">
        <v>1.9678473750917247E-2</v>
      </c>
      <c r="M699">
        <v>1</v>
      </c>
      <c r="N699">
        <f t="shared" si="10"/>
        <v>1</v>
      </c>
      <c r="O699" cm="1">
        <f t="array" ref="O699">_xlfn.IFS(A699=2012,1,A699=2016,1,A699=2020,1,A699=2014,0,A699=2018,0)</f>
        <v>1</v>
      </c>
    </row>
    <row r="700" spans="1:15" x14ac:dyDescent="0.2">
      <c r="A700">
        <v>2020</v>
      </c>
      <c r="B700" t="s">
        <v>2575</v>
      </c>
      <c r="C700" t="s">
        <v>2285</v>
      </c>
      <c r="D700">
        <v>0</v>
      </c>
      <c r="E700">
        <v>4014</v>
      </c>
      <c r="F700">
        <v>308</v>
      </c>
      <c r="G700">
        <v>0</v>
      </c>
      <c r="H700">
        <v>1</v>
      </c>
      <c r="I700">
        <v>10867</v>
      </c>
      <c r="J700">
        <v>0.36937517254071961</v>
      </c>
      <c r="K700">
        <v>2.83426888745744E-2</v>
      </c>
      <c r="L700">
        <v>0.204564277169412</v>
      </c>
      <c r="M700">
        <v>0</v>
      </c>
      <c r="N700">
        <f t="shared" si="10"/>
        <v>1</v>
      </c>
      <c r="O700" cm="1">
        <f t="array" ref="O700">_xlfn.IFS(A700=2012,1,A700=2016,1,A700=2020,1,A700=2014,0,A700=2018,0)</f>
        <v>1</v>
      </c>
    </row>
    <row r="701" spans="1:15" x14ac:dyDescent="0.2">
      <c r="A701">
        <v>2020</v>
      </c>
      <c r="B701" t="s">
        <v>2575</v>
      </c>
      <c r="C701" t="s">
        <v>2286</v>
      </c>
      <c r="D701">
        <v>1</v>
      </c>
      <c r="E701">
        <v>6206</v>
      </c>
      <c r="F701">
        <v>339</v>
      </c>
      <c r="G701">
        <v>0</v>
      </c>
      <c r="H701">
        <v>0</v>
      </c>
      <c r="I701">
        <v>10867</v>
      </c>
      <c r="J701">
        <v>0.5710867764792491</v>
      </c>
      <c r="K701">
        <v>3.1195362105456887E-2</v>
      </c>
      <c r="L701">
        <v>0.204564277169412</v>
      </c>
      <c r="M701">
        <v>0</v>
      </c>
      <c r="N701">
        <f t="shared" si="10"/>
        <v>1</v>
      </c>
      <c r="O701" cm="1">
        <f t="array" ref="O701">_xlfn.IFS(A701=2012,1,A701=2016,1,A701=2020,1,A701=2014,0,A701=2018,0)</f>
        <v>1</v>
      </c>
    </row>
    <row r="702" spans="1:15" x14ac:dyDescent="0.2">
      <c r="A702">
        <v>2020</v>
      </c>
      <c r="B702" t="s">
        <v>2541</v>
      </c>
      <c r="C702" t="s">
        <v>1543</v>
      </c>
      <c r="D702">
        <v>1</v>
      </c>
      <c r="E702">
        <v>4625</v>
      </c>
      <c r="F702">
        <v>293</v>
      </c>
      <c r="G702">
        <v>1</v>
      </c>
      <c r="H702">
        <v>1</v>
      </c>
      <c r="I702">
        <v>7885</v>
      </c>
      <c r="J702">
        <v>0.58655675332910595</v>
      </c>
      <c r="K702">
        <v>3.7159162967660114E-2</v>
      </c>
      <c r="L702">
        <v>0.24743183259353208</v>
      </c>
      <c r="M702">
        <v>0</v>
      </c>
      <c r="N702">
        <f t="shared" ref="N702:N765" si="11">IF(K702&gt;0,1,0)</f>
        <v>1</v>
      </c>
      <c r="O702" cm="1">
        <f t="array" ref="O702">_xlfn.IFS(A702=2012,1,A702=2016,1,A702=2020,1,A702=2014,0,A702=2018,0)</f>
        <v>1</v>
      </c>
    </row>
    <row r="703" spans="1:15" x14ac:dyDescent="0.2">
      <c r="A703">
        <v>2020</v>
      </c>
      <c r="B703" t="s">
        <v>2541</v>
      </c>
      <c r="C703" t="s">
        <v>2289</v>
      </c>
      <c r="D703">
        <v>0</v>
      </c>
      <c r="E703">
        <v>2711</v>
      </c>
      <c r="F703">
        <v>256</v>
      </c>
      <c r="G703">
        <v>0</v>
      </c>
      <c r="H703">
        <v>0</v>
      </c>
      <c r="I703">
        <v>7885</v>
      </c>
      <c r="J703">
        <v>0.3438173747622067</v>
      </c>
      <c r="K703">
        <v>3.2466708941027267E-2</v>
      </c>
      <c r="L703">
        <v>0.24743183259353208</v>
      </c>
      <c r="M703">
        <v>0</v>
      </c>
      <c r="N703">
        <f t="shared" si="11"/>
        <v>1</v>
      </c>
      <c r="O703" cm="1">
        <f t="array" ref="O703">_xlfn.IFS(A703=2012,1,A703=2016,1,A703=2020,1,A703=2014,0,A703=2018,0)</f>
        <v>1</v>
      </c>
    </row>
    <row r="704" spans="1:15" x14ac:dyDescent="0.2">
      <c r="A704">
        <v>2020</v>
      </c>
      <c r="B704" t="s">
        <v>2542</v>
      </c>
      <c r="C704" t="s">
        <v>147</v>
      </c>
      <c r="D704">
        <v>0</v>
      </c>
      <c r="E704">
        <v>5556</v>
      </c>
      <c r="F704">
        <v>326</v>
      </c>
      <c r="G704">
        <v>0</v>
      </c>
      <c r="H704">
        <v>1</v>
      </c>
      <c r="I704">
        <v>13554</v>
      </c>
      <c r="J704">
        <v>0.40991589198760514</v>
      </c>
      <c r="K704">
        <v>2.4051940386601741E-2</v>
      </c>
      <c r="L704">
        <v>0.13206433525158634</v>
      </c>
      <c r="M704">
        <v>0</v>
      </c>
      <c r="N704">
        <f t="shared" si="11"/>
        <v>1</v>
      </c>
      <c r="O704" cm="1">
        <f t="array" ref="O704">_xlfn.IFS(A704=2012,1,A704=2016,1,A704=2020,1,A704=2014,0,A704=2018,0)</f>
        <v>1</v>
      </c>
    </row>
    <row r="705" spans="1:15" x14ac:dyDescent="0.2">
      <c r="A705">
        <v>2020</v>
      </c>
      <c r="B705" t="s">
        <v>2542</v>
      </c>
      <c r="C705" t="s">
        <v>1798</v>
      </c>
      <c r="D705">
        <v>1</v>
      </c>
      <c r="E705">
        <v>7315</v>
      </c>
      <c r="F705">
        <v>357</v>
      </c>
      <c r="G705">
        <v>1</v>
      </c>
      <c r="H705">
        <v>0</v>
      </c>
      <c r="I705">
        <v>13554</v>
      </c>
      <c r="J705">
        <v>0.53969307953371704</v>
      </c>
      <c r="K705">
        <v>2.6339088092076138E-2</v>
      </c>
      <c r="L705">
        <v>0.13206433525158634</v>
      </c>
      <c r="M705">
        <v>0</v>
      </c>
      <c r="N705">
        <f t="shared" si="11"/>
        <v>1</v>
      </c>
      <c r="O705" cm="1">
        <f t="array" ref="O705">_xlfn.IFS(A705=2012,1,A705=2016,1,A705=2020,1,A705=2014,0,A705=2018,0)</f>
        <v>1</v>
      </c>
    </row>
    <row r="706" spans="1:15" x14ac:dyDescent="0.2">
      <c r="A706">
        <v>2020</v>
      </c>
      <c r="B706" t="s">
        <v>2469</v>
      </c>
      <c r="C706" t="s">
        <v>51</v>
      </c>
      <c r="D706">
        <v>1</v>
      </c>
      <c r="E706">
        <v>6920</v>
      </c>
      <c r="F706">
        <v>358</v>
      </c>
      <c r="G706">
        <v>0</v>
      </c>
      <c r="H706">
        <v>1</v>
      </c>
      <c r="I706">
        <v>13650</v>
      </c>
      <c r="J706">
        <v>0.50695970695970693</v>
      </c>
      <c r="K706">
        <v>2.6227106227106226E-2</v>
      </c>
      <c r="L706">
        <v>6.6373626373626371E-2</v>
      </c>
      <c r="M706">
        <v>0</v>
      </c>
      <c r="N706">
        <f t="shared" si="11"/>
        <v>1</v>
      </c>
      <c r="O706" cm="1">
        <f t="array" ref="O706">_xlfn.IFS(A706=2012,1,A706=2016,1,A706=2020,1,A706=2014,0,A706=2018,0)</f>
        <v>1</v>
      </c>
    </row>
    <row r="707" spans="1:15" x14ac:dyDescent="0.2">
      <c r="A707">
        <v>2020</v>
      </c>
      <c r="B707" t="s">
        <v>2469</v>
      </c>
      <c r="C707" t="s">
        <v>2290</v>
      </c>
      <c r="D707">
        <v>0</v>
      </c>
      <c r="E707">
        <v>6040</v>
      </c>
      <c r="F707">
        <v>332</v>
      </c>
      <c r="G707">
        <v>0</v>
      </c>
      <c r="H707">
        <v>0</v>
      </c>
      <c r="I707">
        <v>13650</v>
      </c>
      <c r="J707">
        <v>0.44249084249084247</v>
      </c>
      <c r="K707">
        <v>2.4322344322344324E-2</v>
      </c>
      <c r="L707">
        <v>6.6373626373626371E-2</v>
      </c>
      <c r="M707">
        <v>0</v>
      </c>
      <c r="N707">
        <f t="shared" si="11"/>
        <v>1</v>
      </c>
      <c r="O707" cm="1">
        <f t="array" ref="O707">_xlfn.IFS(A707=2012,1,A707=2016,1,A707=2020,1,A707=2014,0,A707=2018,0)</f>
        <v>1</v>
      </c>
    </row>
    <row r="708" spans="1:15" x14ac:dyDescent="0.2">
      <c r="A708">
        <v>2020</v>
      </c>
      <c r="B708" t="s">
        <v>2590</v>
      </c>
      <c r="C708" t="s">
        <v>2291</v>
      </c>
      <c r="D708">
        <v>0</v>
      </c>
      <c r="E708">
        <v>4961</v>
      </c>
      <c r="F708">
        <v>0</v>
      </c>
      <c r="G708">
        <v>0</v>
      </c>
      <c r="H708">
        <v>1</v>
      </c>
      <c r="I708">
        <v>11554</v>
      </c>
      <c r="J708">
        <v>0.42937510818764063</v>
      </c>
      <c r="K708">
        <v>0</v>
      </c>
      <c r="L708">
        <v>0.14124978362471868</v>
      </c>
      <c r="M708">
        <v>0</v>
      </c>
      <c r="N708">
        <f t="shared" si="11"/>
        <v>0</v>
      </c>
      <c r="O708" cm="1">
        <f t="array" ref="O708">_xlfn.IFS(A708=2012,1,A708=2016,1,A708=2020,1,A708=2014,0,A708=2018,0)</f>
        <v>1</v>
      </c>
    </row>
    <row r="709" spans="1:15" x14ac:dyDescent="0.2">
      <c r="A709">
        <v>2020</v>
      </c>
      <c r="B709" t="s">
        <v>2590</v>
      </c>
      <c r="C709" t="s">
        <v>923</v>
      </c>
      <c r="D709">
        <v>1</v>
      </c>
      <c r="E709">
        <v>6158</v>
      </c>
      <c r="F709">
        <v>435</v>
      </c>
      <c r="G709">
        <v>1</v>
      </c>
      <c r="H709">
        <v>0</v>
      </c>
      <c r="I709">
        <v>11554</v>
      </c>
      <c r="J709">
        <v>0.53297559286827068</v>
      </c>
      <c r="K709">
        <v>3.7649298944088624E-2</v>
      </c>
      <c r="L709">
        <v>0.14124978362471868</v>
      </c>
      <c r="M709">
        <v>0</v>
      </c>
      <c r="N709">
        <f t="shared" si="11"/>
        <v>1</v>
      </c>
      <c r="O709" cm="1">
        <f t="array" ref="O709">_xlfn.IFS(A709=2012,1,A709=2016,1,A709=2020,1,A709=2014,0,A709=2018,0)</f>
        <v>1</v>
      </c>
    </row>
    <row r="710" spans="1:15" x14ac:dyDescent="0.2">
      <c r="A710">
        <v>2020</v>
      </c>
      <c r="B710" t="s">
        <v>2471</v>
      </c>
      <c r="C710" t="s">
        <v>2292</v>
      </c>
      <c r="D710">
        <v>0</v>
      </c>
      <c r="E710">
        <v>3963</v>
      </c>
      <c r="F710">
        <v>208</v>
      </c>
      <c r="G710">
        <v>0</v>
      </c>
      <c r="H710">
        <v>1</v>
      </c>
      <c r="I710">
        <v>11777</v>
      </c>
      <c r="J710">
        <v>0.33650335399507514</v>
      </c>
      <c r="K710">
        <v>1.7661543686847244E-2</v>
      </c>
      <c r="L710">
        <v>0.29167020463615523</v>
      </c>
      <c r="M710">
        <v>0</v>
      </c>
      <c r="N710">
        <f t="shared" si="11"/>
        <v>1</v>
      </c>
      <c r="O710" cm="1">
        <f t="array" ref="O710">_xlfn.IFS(A710=2012,1,A710=2016,1,A710=2020,1,A710=2014,0,A710=2018,0)</f>
        <v>1</v>
      </c>
    </row>
    <row r="711" spans="1:15" x14ac:dyDescent="0.2">
      <c r="A711">
        <v>2020</v>
      </c>
      <c r="B711" t="s">
        <v>2471</v>
      </c>
      <c r="C711" t="s">
        <v>1802</v>
      </c>
      <c r="D711">
        <v>1</v>
      </c>
      <c r="E711">
        <v>7205</v>
      </c>
      <c r="F711">
        <v>401</v>
      </c>
      <c r="G711">
        <v>1</v>
      </c>
      <c r="H711">
        <v>0</v>
      </c>
      <c r="I711">
        <v>11777</v>
      </c>
      <c r="J711">
        <v>0.61178568396026156</v>
      </c>
      <c r="K711">
        <v>3.404941835781608E-2</v>
      </c>
      <c r="L711">
        <v>0.29167020463615523</v>
      </c>
      <c r="M711">
        <v>0</v>
      </c>
      <c r="N711">
        <f t="shared" si="11"/>
        <v>1</v>
      </c>
      <c r="O711" cm="1">
        <f t="array" ref="O711">_xlfn.IFS(A711=2012,1,A711=2016,1,A711=2020,1,A711=2014,0,A711=2018,0)</f>
        <v>1</v>
      </c>
    </row>
    <row r="712" spans="1:15" x14ac:dyDescent="0.2">
      <c r="A712">
        <v>2020</v>
      </c>
      <c r="B712" t="s">
        <v>2543</v>
      </c>
      <c r="C712" t="s">
        <v>2122</v>
      </c>
      <c r="D712">
        <v>0</v>
      </c>
      <c r="E712">
        <v>6396</v>
      </c>
      <c r="F712">
        <v>299</v>
      </c>
      <c r="G712">
        <v>1</v>
      </c>
      <c r="H712">
        <v>1</v>
      </c>
      <c r="I712">
        <v>13863</v>
      </c>
      <c r="J712">
        <v>0.46137199740315948</v>
      </c>
      <c r="K712">
        <v>2.1568203130635503E-2</v>
      </c>
      <c r="L712">
        <v>3.4119598932410067E-2</v>
      </c>
      <c r="M712">
        <v>1</v>
      </c>
      <c r="N712">
        <f t="shared" si="11"/>
        <v>1</v>
      </c>
      <c r="O712" cm="1">
        <f t="array" ref="O712">_xlfn.IFS(A712=2012,1,A712=2016,1,A712=2020,1,A712=2014,0,A712=2018,0)</f>
        <v>1</v>
      </c>
    </row>
    <row r="713" spans="1:15" x14ac:dyDescent="0.2">
      <c r="A713">
        <v>2020</v>
      </c>
      <c r="B713" t="s">
        <v>2543</v>
      </c>
      <c r="C713" t="s">
        <v>2293</v>
      </c>
      <c r="D713">
        <v>1</v>
      </c>
      <c r="E713">
        <v>6768</v>
      </c>
      <c r="F713">
        <v>400</v>
      </c>
      <c r="G713">
        <v>0</v>
      </c>
      <c r="H713">
        <v>0</v>
      </c>
      <c r="I713">
        <v>13863</v>
      </c>
      <c r="J713">
        <v>0.48820601601384983</v>
      </c>
      <c r="K713">
        <v>2.8853783452355189E-2</v>
      </c>
      <c r="L713">
        <v>3.4119598932410067E-2</v>
      </c>
      <c r="M713">
        <v>1</v>
      </c>
      <c r="N713">
        <f t="shared" si="11"/>
        <v>1</v>
      </c>
      <c r="O713" cm="1">
        <f t="array" ref="O713">_xlfn.IFS(A713=2012,1,A713=2016,1,A713=2020,1,A713=2014,0,A713=2018,0)</f>
        <v>1</v>
      </c>
    </row>
    <row r="714" spans="1:15" x14ac:dyDescent="0.2">
      <c r="A714">
        <v>2020</v>
      </c>
      <c r="B714" t="s">
        <v>2546</v>
      </c>
      <c r="C714" t="s">
        <v>1974</v>
      </c>
      <c r="D714">
        <v>1</v>
      </c>
      <c r="E714">
        <v>6594</v>
      </c>
      <c r="F714">
        <v>287</v>
      </c>
      <c r="G714">
        <v>1</v>
      </c>
      <c r="H714">
        <v>1</v>
      </c>
      <c r="I714">
        <v>11947</v>
      </c>
      <c r="J714">
        <v>0.55193772495187077</v>
      </c>
      <c r="K714">
        <v>2.402276722189671E-2</v>
      </c>
      <c r="L714">
        <v>0.15192098434753493</v>
      </c>
      <c r="M714">
        <v>0</v>
      </c>
      <c r="N714">
        <f t="shared" si="11"/>
        <v>1</v>
      </c>
      <c r="O714" cm="1">
        <f t="array" ref="O714">_xlfn.IFS(A714=2012,1,A714=2016,1,A714=2020,1,A714=2014,0,A714=2018,0)</f>
        <v>1</v>
      </c>
    </row>
    <row r="715" spans="1:15" x14ac:dyDescent="0.2">
      <c r="A715">
        <v>2020</v>
      </c>
      <c r="B715" t="s">
        <v>2546</v>
      </c>
      <c r="C715" t="s">
        <v>2123</v>
      </c>
      <c r="D715">
        <v>0</v>
      </c>
      <c r="E715">
        <v>4782</v>
      </c>
      <c r="F715">
        <v>284</v>
      </c>
      <c r="G715">
        <v>0</v>
      </c>
      <c r="H715">
        <v>0</v>
      </c>
      <c r="I715">
        <v>11947</v>
      </c>
      <c r="J715">
        <v>0.40026784966937307</v>
      </c>
      <c r="K715">
        <v>2.3771658156859464E-2</v>
      </c>
      <c r="L715">
        <v>0.15192098434753493</v>
      </c>
      <c r="M715">
        <v>0</v>
      </c>
      <c r="N715">
        <f t="shared" si="11"/>
        <v>1</v>
      </c>
      <c r="O715" cm="1">
        <f t="array" ref="O715">_xlfn.IFS(A715=2012,1,A715=2016,1,A715=2020,1,A715=2014,0,A715=2018,0)</f>
        <v>1</v>
      </c>
    </row>
    <row r="716" spans="1:15" x14ac:dyDescent="0.2">
      <c r="A716">
        <v>2020</v>
      </c>
      <c r="B716" t="s">
        <v>2472</v>
      </c>
      <c r="C716" t="s">
        <v>2296</v>
      </c>
      <c r="D716">
        <v>1</v>
      </c>
      <c r="E716">
        <v>6191</v>
      </c>
      <c r="F716">
        <v>604</v>
      </c>
      <c r="G716">
        <v>0</v>
      </c>
      <c r="H716">
        <v>1</v>
      </c>
      <c r="I716">
        <v>13141</v>
      </c>
      <c r="J716">
        <v>0.47112091926033028</v>
      </c>
      <c r="K716">
        <v>4.5963016513202955E-2</v>
      </c>
      <c r="L716">
        <v>3.416787154706652E-2</v>
      </c>
      <c r="M716">
        <v>1</v>
      </c>
      <c r="N716">
        <f t="shared" si="11"/>
        <v>1</v>
      </c>
      <c r="O716" cm="1">
        <f t="array" ref="O716">_xlfn.IFS(A716=2012,1,A716=2016,1,A716=2020,1,A716=2014,0,A716=2018,0)</f>
        <v>1</v>
      </c>
    </row>
    <row r="717" spans="1:15" x14ac:dyDescent="0.2">
      <c r="A717">
        <v>2020</v>
      </c>
      <c r="B717" t="s">
        <v>2472</v>
      </c>
      <c r="C717" t="s">
        <v>2297</v>
      </c>
      <c r="D717">
        <v>0</v>
      </c>
      <c r="E717">
        <v>6346</v>
      </c>
      <c r="F717">
        <v>0</v>
      </c>
      <c r="G717">
        <v>0</v>
      </c>
      <c r="H717">
        <v>0</v>
      </c>
      <c r="I717">
        <v>13141</v>
      </c>
      <c r="J717">
        <v>0.48291606422646677</v>
      </c>
      <c r="K717">
        <v>0</v>
      </c>
      <c r="L717">
        <v>3.416787154706652E-2</v>
      </c>
      <c r="M717">
        <v>1</v>
      </c>
      <c r="N717">
        <f t="shared" si="11"/>
        <v>0</v>
      </c>
      <c r="O717" cm="1">
        <f t="array" ref="O717">_xlfn.IFS(A717=2012,1,A717=2016,1,A717=2020,1,A717=2014,0,A717=2018,0)</f>
        <v>1</v>
      </c>
    </row>
    <row r="718" spans="1:15" x14ac:dyDescent="0.2">
      <c r="A718">
        <v>2020</v>
      </c>
      <c r="B718" t="s">
        <v>2473</v>
      </c>
      <c r="C718" t="s">
        <v>2125</v>
      </c>
      <c r="D718">
        <v>1</v>
      </c>
      <c r="E718">
        <v>5608</v>
      </c>
      <c r="F718">
        <v>384</v>
      </c>
      <c r="G718">
        <v>1</v>
      </c>
      <c r="H718">
        <v>1</v>
      </c>
      <c r="I718">
        <v>10703</v>
      </c>
      <c r="J718">
        <v>0.52396524338970385</v>
      </c>
      <c r="K718">
        <v>3.5877791273474728E-2</v>
      </c>
      <c r="L718">
        <v>0.11968606932635706</v>
      </c>
      <c r="M718">
        <v>0</v>
      </c>
      <c r="N718">
        <f t="shared" si="11"/>
        <v>1</v>
      </c>
      <c r="O718" cm="1">
        <f t="array" ref="O718">_xlfn.IFS(A718=2012,1,A718=2016,1,A718=2020,1,A718=2014,0,A718=2018,0)</f>
        <v>1</v>
      </c>
    </row>
    <row r="719" spans="1:15" x14ac:dyDescent="0.2">
      <c r="A719">
        <v>2020</v>
      </c>
      <c r="B719" t="s">
        <v>2473</v>
      </c>
      <c r="C719" t="s">
        <v>2298</v>
      </c>
      <c r="D719">
        <v>0</v>
      </c>
      <c r="E719">
        <v>4711</v>
      </c>
      <c r="F719">
        <v>0</v>
      </c>
      <c r="G719">
        <v>0</v>
      </c>
      <c r="H719">
        <v>0</v>
      </c>
      <c r="I719">
        <v>10703</v>
      </c>
      <c r="J719">
        <v>0.44015696533682147</v>
      </c>
      <c r="K719">
        <v>0</v>
      </c>
      <c r="L719">
        <v>0.11968606932635706</v>
      </c>
      <c r="M719">
        <v>0</v>
      </c>
      <c r="N719">
        <f t="shared" si="11"/>
        <v>0</v>
      </c>
      <c r="O719" cm="1">
        <f t="array" ref="O719">_xlfn.IFS(A719=2012,1,A719=2016,1,A719=2020,1,A719=2014,0,A719=2018,0)</f>
        <v>1</v>
      </c>
    </row>
    <row r="720" spans="1:15" x14ac:dyDescent="0.2">
      <c r="A720">
        <v>2020</v>
      </c>
      <c r="B720" t="s">
        <v>2474</v>
      </c>
      <c r="C720" t="s">
        <v>2300</v>
      </c>
      <c r="D720">
        <v>0</v>
      </c>
      <c r="E720">
        <v>5006</v>
      </c>
      <c r="F720">
        <v>0</v>
      </c>
      <c r="G720">
        <v>0</v>
      </c>
      <c r="H720">
        <v>1</v>
      </c>
      <c r="I720">
        <v>10876</v>
      </c>
      <c r="J720">
        <v>0.46027951452739979</v>
      </c>
      <c r="K720">
        <v>0</v>
      </c>
      <c r="L720">
        <v>7.9440970945200418E-2</v>
      </c>
      <c r="M720">
        <v>0</v>
      </c>
      <c r="N720">
        <f t="shared" si="11"/>
        <v>0</v>
      </c>
      <c r="O720" cm="1">
        <f t="array" ref="O720">_xlfn.IFS(A720=2012,1,A720=2016,1,A720=2020,1,A720=2014,0,A720=2018,0)</f>
        <v>1</v>
      </c>
    </row>
    <row r="721" spans="1:15" x14ac:dyDescent="0.2">
      <c r="A721">
        <v>2020</v>
      </c>
      <c r="B721" t="s">
        <v>2474</v>
      </c>
      <c r="C721" t="s">
        <v>536</v>
      </c>
      <c r="D721">
        <v>1</v>
      </c>
      <c r="E721">
        <v>5407</v>
      </c>
      <c r="F721">
        <v>463</v>
      </c>
      <c r="G721">
        <v>1</v>
      </c>
      <c r="H721">
        <v>0</v>
      </c>
      <c r="I721">
        <v>10876</v>
      </c>
      <c r="J721">
        <v>0.49714968738506804</v>
      </c>
      <c r="K721">
        <v>4.2570798087532183E-2</v>
      </c>
      <c r="L721">
        <v>7.9440970945200418E-2</v>
      </c>
      <c r="M721">
        <v>0</v>
      </c>
      <c r="N721">
        <f t="shared" si="11"/>
        <v>1</v>
      </c>
      <c r="O721" cm="1">
        <f t="array" ref="O721">_xlfn.IFS(A721=2012,1,A721=2016,1,A721=2020,1,A721=2014,0,A721=2018,0)</f>
        <v>1</v>
      </c>
    </row>
    <row r="722" spans="1:15" x14ac:dyDescent="0.2">
      <c r="A722">
        <v>2020</v>
      </c>
      <c r="B722" t="s">
        <v>2547</v>
      </c>
      <c r="C722" t="s">
        <v>2126</v>
      </c>
      <c r="D722">
        <v>1</v>
      </c>
      <c r="E722">
        <v>7274</v>
      </c>
      <c r="F722">
        <v>0</v>
      </c>
      <c r="G722">
        <v>1</v>
      </c>
      <c r="H722">
        <v>1</v>
      </c>
      <c r="I722">
        <v>13283</v>
      </c>
      <c r="J722">
        <v>0.54761725513814652</v>
      </c>
      <c r="K722">
        <v>0</v>
      </c>
      <c r="L722">
        <v>9.5234510276293038E-2</v>
      </c>
      <c r="M722">
        <v>0</v>
      </c>
      <c r="N722">
        <f t="shared" si="11"/>
        <v>0</v>
      </c>
      <c r="O722" cm="1">
        <f t="array" ref="O722">_xlfn.IFS(A722=2012,1,A722=2016,1,A722=2020,1,A722=2014,0,A722=2018,0)</f>
        <v>1</v>
      </c>
    </row>
    <row r="723" spans="1:15" x14ac:dyDescent="0.2">
      <c r="A723">
        <v>2020</v>
      </c>
      <c r="B723" t="s">
        <v>2547</v>
      </c>
      <c r="C723" t="s">
        <v>1814</v>
      </c>
      <c r="D723">
        <v>0</v>
      </c>
      <c r="E723">
        <v>5450</v>
      </c>
      <c r="F723">
        <v>559</v>
      </c>
      <c r="G723">
        <v>0</v>
      </c>
      <c r="H723">
        <v>0</v>
      </c>
      <c r="I723">
        <v>13283</v>
      </c>
      <c r="J723">
        <v>0.41029887826545208</v>
      </c>
      <c r="K723">
        <v>4.2083866596401412E-2</v>
      </c>
      <c r="L723">
        <v>9.5234510276293038E-2</v>
      </c>
      <c r="M723">
        <v>0</v>
      </c>
      <c r="N723">
        <f t="shared" si="11"/>
        <v>1</v>
      </c>
      <c r="O723" cm="1">
        <f t="array" ref="O723">_xlfn.IFS(A723=2012,1,A723=2016,1,A723=2020,1,A723=2014,0,A723=2018,0)</f>
        <v>1</v>
      </c>
    </row>
    <row r="724" spans="1:15" x14ac:dyDescent="0.2">
      <c r="A724">
        <v>2020</v>
      </c>
      <c r="B724" t="s">
        <v>2548</v>
      </c>
      <c r="C724" t="s">
        <v>2127</v>
      </c>
      <c r="D724">
        <v>0</v>
      </c>
      <c r="E724">
        <v>5535</v>
      </c>
      <c r="F724">
        <v>0</v>
      </c>
      <c r="G724">
        <v>0</v>
      </c>
      <c r="H724">
        <v>1</v>
      </c>
      <c r="I724">
        <v>13386</v>
      </c>
      <c r="J724">
        <v>0.41349170775437022</v>
      </c>
      <c r="K724">
        <v>0</v>
      </c>
      <c r="L724">
        <v>0.17301658449125951</v>
      </c>
      <c r="M724">
        <v>0</v>
      </c>
      <c r="N724">
        <f t="shared" si="11"/>
        <v>0</v>
      </c>
      <c r="O724" cm="1">
        <f t="array" ref="O724">_xlfn.IFS(A724=2012,1,A724=2016,1,A724=2020,1,A724=2014,0,A724=2018,0)</f>
        <v>1</v>
      </c>
    </row>
    <row r="725" spans="1:15" x14ac:dyDescent="0.2">
      <c r="A725">
        <v>2020</v>
      </c>
      <c r="B725" t="s">
        <v>2548</v>
      </c>
      <c r="C725" t="s">
        <v>1979</v>
      </c>
      <c r="D725">
        <v>1</v>
      </c>
      <c r="E725">
        <v>7242</v>
      </c>
      <c r="F725">
        <v>609</v>
      </c>
      <c r="G725">
        <v>0</v>
      </c>
      <c r="H725">
        <v>0</v>
      </c>
      <c r="I725">
        <v>13386</v>
      </c>
      <c r="J725">
        <v>0.54101299865531149</v>
      </c>
      <c r="K725">
        <v>4.5495293590318245E-2</v>
      </c>
      <c r="L725">
        <v>0.17301658449125951</v>
      </c>
      <c r="M725">
        <v>0</v>
      </c>
      <c r="N725">
        <f t="shared" si="11"/>
        <v>1</v>
      </c>
      <c r="O725" cm="1">
        <f t="array" ref="O725">_xlfn.IFS(A725=2012,1,A725=2016,1,A725=2020,1,A725=2014,0,A725=2018,0)</f>
        <v>1</v>
      </c>
    </row>
    <row r="726" spans="1:15" x14ac:dyDescent="0.2">
      <c r="A726">
        <v>2020</v>
      </c>
      <c r="B726" t="s">
        <v>2591</v>
      </c>
      <c r="C726" t="s">
        <v>2301</v>
      </c>
      <c r="D726">
        <v>0</v>
      </c>
      <c r="E726">
        <v>6713</v>
      </c>
      <c r="F726">
        <v>0</v>
      </c>
      <c r="G726">
        <v>0</v>
      </c>
      <c r="H726">
        <v>1</v>
      </c>
      <c r="I726">
        <v>15326</v>
      </c>
      <c r="J726">
        <v>0.43801383270259692</v>
      </c>
      <c r="K726">
        <v>0</v>
      </c>
      <c r="L726">
        <v>0.12397233459480611</v>
      </c>
      <c r="M726">
        <v>0</v>
      </c>
      <c r="N726">
        <f t="shared" si="11"/>
        <v>0</v>
      </c>
      <c r="O726" cm="1">
        <f t="array" ref="O726">_xlfn.IFS(A726=2012,1,A726=2016,1,A726=2020,1,A726=2014,0,A726=2018,0)</f>
        <v>1</v>
      </c>
    </row>
    <row r="727" spans="1:15" x14ac:dyDescent="0.2">
      <c r="A727">
        <v>2020</v>
      </c>
      <c r="B727" t="s">
        <v>2591</v>
      </c>
      <c r="C727" t="s">
        <v>298</v>
      </c>
      <c r="D727">
        <v>1</v>
      </c>
      <c r="E727">
        <v>8200</v>
      </c>
      <c r="F727">
        <v>413</v>
      </c>
      <c r="G727">
        <v>0</v>
      </c>
      <c r="H727">
        <v>0</v>
      </c>
      <c r="I727">
        <v>15326</v>
      </c>
      <c r="J727">
        <v>0.53503849667232151</v>
      </c>
      <c r="K727">
        <v>2.6947670625081559E-2</v>
      </c>
      <c r="L727">
        <v>0.12397233459480611</v>
      </c>
      <c r="M727">
        <v>0</v>
      </c>
      <c r="N727">
        <f t="shared" si="11"/>
        <v>1</v>
      </c>
      <c r="O727" cm="1">
        <f t="array" ref="O727">_xlfn.IFS(A727=2012,1,A727=2016,1,A727=2020,1,A727=2014,0,A727=2018,0)</f>
        <v>1</v>
      </c>
    </row>
    <row r="728" spans="1:15" x14ac:dyDescent="0.2">
      <c r="A728">
        <v>2020</v>
      </c>
      <c r="B728" t="s">
        <v>2549</v>
      </c>
      <c r="C728" t="s">
        <v>325</v>
      </c>
      <c r="D728">
        <v>0</v>
      </c>
      <c r="E728">
        <v>3326</v>
      </c>
      <c r="F728">
        <v>298</v>
      </c>
      <c r="G728">
        <v>0</v>
      </c>
      <c r="H728">
        <v>1</v>
      </c>
      <c r="I728">
        <v>11605</v>
      </c>
      <c r="J728">
        <v>0.2866006031882809</v>
      </c>
      <c r="K728">
        <v>2.5678586816027575E-2</v>
      </c>
      <c r="L728">
        <v>0.37544161999138304</v>
      </c>
      <c r="M728">
        <v>0</v>
      </c>
      <c r="N728">
        <f t="shared" si="11"/>
        <v>1</v>
      </c>
      <c r="O728" cm="1">
        <f t="array" ref="O728">_xlfn.IFS(A728=2012,1,A728=2016,1,A728=2020,1,A728=2014,0,A728=2018,0)</f>
        <v>1</v>
      </c>
    </row>
    <row r="729" spans="1:15" x14ac:dyDescent="0.2">
      <c r="A729">
        <v>2020</v>
      </c>
      <c r="B729" t="s">
        <v>2549</v>
      </c>
      <c r="C729" t="s">
        <v>1571</v>
      </c>
      <c r="D729">
        <v>1</v>
      </c>
      <c r="E729">
        <v>7981</v>
      </c>
      <c r="F729">
        <v>0</v>
      </c>
      <c r="G729">
        <v>1</v>
      </c>
      <c r="H729">
        <v>0</v>
      </c>
      <c r="I729">
        <v>11605</v>
      </c>
      <c r="J729">
        <v>0.68772080999569152</v>
      </c>
      <c r="K729">
        <v>0</v>
      </c>
      <c r="L729">
        <v>0.37544161999138304</v>
      </c>
      <c r="M729">
        <v>0</v>
      </c>
      <c r="N729">
        <f t="shared" si="11"/>
        <v>0</v>
      </c>
      <c r="O729" cm="1">
        <f t="array" ref="O729">_xlfn.IFS(A729=2012,1,A729=2016,1,A729=2020,1,A729=2014,0,A729=2018,0)</f>
        <v>1</v>
      </c>
    </row>
    <row r="730" spans="1:15" x14ac:dyDescent="0.2">
      <c r="A730">
        <v>2020</v>
      </c>
      <c r="B730" t="s">
        <v>2475</v>
      </c>
      <c r="C730" t="s">
        <v>2131</v>
      </c>
      <c r="D730">
        <v>1</v>
      </c>
      <c r="E730">
        <v>6867</v>
      </c>
      <c r="F730">
        <v>285</v>
      </c>
      <c r="G730">
        <v>1</v>
      </c>
      <c r="H730">
        <v>1</v>
      </c>
      <c r="I730">
        <v>13827</v>
      </c>
      <c r="J730">
        <v>0.49663701453677589</v>
      </c>
      <c r="K730">
        <v>2.0611846387502714E-2</v>
      </c>
      <c r="L730">
        <v>3.449772184855715E-2</v>
      </c>
      <c r="M730">
        <v>1</v>
      </c>
      <c r="N730">
        <f t="shared" si="11"/>
        <v>1</v>
      </c>
      <c r="O730" cm="1">
        <f t="array" ref="O730">_xlfn.IFS(A730=2012,1,A730=2016,1,A730=2020,1,A730=2014,0,A730=2018,0)</f>
        <v>1</v>
      </c>
    </row>
    <row r="731" spans="1:15" x14ac:dyDescent="0.2">
      <c r="A731">
        <v>2020</v>
      </c>
      <c r="B731" t="s">
        <v>2475</v>
      </c>
      <c r="C731" t="s">
        <v>1818</v>
      </c>
      <c r="D731">
        <v>0</v>
      </c>
      <c r="E731">
        <v>6205</v>
      </c>
      <c r="F731">
        <v>470</v>
      </c>
      <c r="G731">
        <v>0</v>
      </c>
      <c r="H731">
        <v>0</v>
      </c>
      <c r="I731">
        <v>13827</v>
      </c>
      <c r="J731">
        <v>0.44875967310334852</v>
      </c>
      <c r="K731">
        <v>3.3991465972372896E-2</v>
      </c>
      <c r="L731">
        <v>3.449772184855715E-2</v>
      </c>
      <c r="M731">
        <v>1</v>
      </c>
      <c r="N731">
        <f t="shared" si="11"/>
        <v>1</v>
      </c>
      <c r="O731" cm="1">
        <f t="array" ref="O731">_xlfn.IFS(A731=2012,1,A731=2016,1,A731=2020,1,A731=2014,0,A731=2018,0)</f>
        <v>1</v>
      </c>
    </row>
    <row r="732" spans="1:15" x14ac:dyDescent="0.2">
      <c r="A732">
        <v>2020</v>
      </c>
      <c r="B732" t="s">
        <v>2476</v>
      </c>
      <c r="C732" t="s">
        <v>246</v>
      </c>
      <c r="D732">
        <v>1</v>
      </c>
      <c r="E732">
        <v>4401</v>
      </c>
      <c r="F732">
        <v>327</v>
      </c>
      <c r="G732">
        <v>1</v>
      </c>
      <c r="H732">
        <v>1</v>
      </c>
      <c r="I732">
        <v>9205</v>
      </c>
      <c r="J732">
        <v>0.47810972297664311</v>
      </c>
      <c r="K732">
        <v>3.5524171645844649E-2</v>
      </c>
      <c r="L732">
        <v>2.7267789244975527E-2</v>
      </c>
      <c r="M732">
        <v>1</v>
      </c>
      <c r="N732">
        <f t="shared" si="11"/>
        <v>1</v>
      </c>
      <c r="O732" cm="1">
        <f t="array" ref="O732">_xlfn.IFS(A732=2012,1,A732=2016,1,A732=2020,1,A732=2014,0,A732=2018,0)</f>
        <v>1</v>
      </c>
    </row>
    <row r="733" spans="1:15" x14ac:dyDescent="0.2">
      <c r="A733">
        <v>2020</v>
      </c>
      <c r="B733" t="s">
        <v>2476</v>
      </c>
      <c r="C733" t="s">
        <v>2302</v>
      </c>
      <c r="D733">
        <v>0</v>
      </c>
      <c r="E733">
        <v>4221</v>
      </c>
      <c r="F733">
        <v>256</v>
      </c>
      <c r="G733">
        <v>0</v>
      </c>
      <c r="H733">
        <v>0</v>
      </c>
      <c r="I733">
        <v>9205</v>
      </c>
      <c r="J733">
        <v>0.45855513307984791</v>
      </c>
      <c r="K733">
        <v>2.7810972297664313E-2</v>
      </c>
      <c r="L733">
        <v>2.7267789244975527E-2</v>
      </c>
      <c r="M733">
        <v>1</v>
      </c>
      <c r="N733">
        <f t="shared" si="11"/>
        <v>1</v>
      </c>
      <c r="O733" cm="1">
        <f t="array" ref="O733">_xlfn.IFS(A733=2012,1,A733=2016,1,A733=2020,1,A733=2014,0,A733=2018,0)</f>
        <v>1</v>
      </c>
    </row>
    <row r="734" spans="1:15" x14ac:dyDescent="0.2">
      <c r="A734">
        <v>2020</v>
      </c>
      <c r="B734" t="s">
        <v>2592</v>
      </c>
      <c r="C734" t="s">
        <v>2303</v>
      </c>
      <c r="D734">
        <v>0</v>
      </c>
      <c r="E734">
        <v>6122</v>
      </c>
      <c r="F734">
        <v>212</v>
      </c>
      <c r="G734">
        <v>0</v>
      </c>
      <c r="H734">
        <v>1</v>
      </c>
      <c r="I734">
        <v>14834</v>
      </c>
      <c r="J734">
        <v>0.41270055278414453</v>
      </c>
      <c r="K734">
        <v>1.4291492517190238E-2</v>
      </c>
      <c r="L734">
        <v>0.14601590939733039</v>
      </c>
      <c r="M734">
        <v>0</v>
      </c>
      <c r="N734">
        <f t="shared" si="11"/>
        <v>1</v>
      </c>
      <c r="O734" cm="1">
        <f t="array" ref="O734">_xlfn.IFS(A734=2012,1,A734=2016,1,A734=2020,1,A734=2014,0,A734=2018,0)</f>
        <v>1</v>
      </c>
    </row>
    <row r="735" spans="1:15" x14ac:dyDescent="0.2">
      <c r="A735">
        <v>2020</v>
      </c>
      <c r="B735" t="s">
        <v>2592</v>
      </c>
      <c r="C735" t="s">
        <v>255</v>
      </c>
      <c r="D735">
        <v>1</v>
      </c>
      <c r="E735">
        <v>8209</v>
      </c>
      <c r="F735">
        <v>291</v>
      </c>
      <c r="G735">
        <v>1</v>
      </c>
      <c r="H735">
        <v>0</v>
      </c>
      <c r="I735">
        <v>14834</v>
      </c>
      <c r="J735">
        <v>0.55339085883780503</v>
      </c>
      <c r="K735">
        <v>1.9617095860860186E-2</v>
      </c>
      <c r="L735">
        <v>0.14601590939733039</v>
      </c>
      <c r="M735">
        <v>0</v>
      </c>
      <c r="N735">
        <f t="shared" si="11"/>
        <v>1</v>
      </c>
      <c r="O735" cm="1">
        <f t="array" ref="O735">_xlfn.IFS(A735=2012,1,A735=2016,1,A735=2020,1,A735=2014,0,A735=2018,0)</f>
        <v>1</v>
      </c>
    </row>
    <row r="736" spans="1:15" x14ac:dyDescent="0.2">
      <c r="A736">
        <v>2020</v>
      </c>
      <c r="B736" t="s">
        <v>2477</v>
      </c>
      <c r="C736" t="s">
        <v>2304</v>
      </c>
      <c r="D736">
        <v>0</v>
      </c>
      <c r="E736">
        <v>4856</v>
      </c>
      <c r="F736">
        <v>205</v>
      </c>
      <c r="G736">
        <v>0</v>
      </c>
      <c r="H736">
        <v>1</v>
      </c>
      <c r="I736">
        <v>12871</v>
      </c>
      <c r="J736">
        <v>0.37728226245047003</v>
      </c>
      <c r="K736">
        <v>1.5927278377748426E-2</v>
      </c>
      <c r="L736">
        <v>0.21358091834356308</v>
      </c>
      <c r="M736">
        <v>0</v>
      </c>
      <c r="N736">
        <f t="shared" si="11"/>
        <v>1</v>
      </c>
      <c r="O736" cm="1">
        <f t="array" ref="O736">_xlfn.IFS(A736=2012,1,A736=2016,1,A736=2020,1,A736=2014,0,A736=2018,0)</f>
        <v>1</v>
      </c>
    </row>
    <row r="737" spans="1:15" x14ac:dyDescent="0.2">
      <c r="A737">
        <v>2020</v>
      </c>
      <c r="B737" t="s">
        <v>2477</v>
      </c>
      <c r="C737" t="s">
        <v>1981</v>
      </c>
      <c r="D737">
        <v>1</v>
      </c>
      <c r="E737">
        <v>7221</v>
      </c>
      <c r="F737">
        <v>589</v>
      </c>
      <c r="G737">
        <v>1</v>
      </c>
      <c r="H737">
        <v>0</v>
      </c>
      <c r="I737">
        <v>12871</v>
      </c>
      <c r="J737">
        <v>0.56102866910107996</v>
      </c>
      <c r="K737">
        <v>4.576179007070158E-2</v>
      </c>
      <c r="L737">
        <v>0.21358091834356308</v>
      </c>
      <c r="M737">
        <v>0</v>
      </c>
      <c r="N737">
        <f t="shared" si="11"/>
        <v>1</v>
      </c>
      <c r="O737" cm="1">
        <f t="array" ref="O737">_xlfn.IFS(A737=2012,1,A737=2016,1,A737=2020,1,A737=2014,0,A737=2018,0)</f>
        <v>1</v>
      </c>
    </row>
    <row r="738" spans="1:15" x14ac:dyDescent="0.2">
      <c r="A738">
        <v>2020</v>
      </c>
      <c r="B738" t="s">
        <v>2550</v>
      </c>
      <c r="C738" t="s">
        <v>2305</v>
      </c>
      <c r="D738">
        <v>0</v>
      </c>
      <c r="E738">
        <v>4342</v>
      </c>
      <c r="F738">
        <v>0</v>
      </c>
      <c r="G738">
        <v>0</v>
      </c>
      <c r="H738">
        <v>1</v>
      </c>
      <c r="I738">
        <v>13095</v>
      </c>
      <c r="J738">
        <v>0.3315769377625048</v>
      </c>
      <c r="K738">
        <v>0</v>
      </c>
      <c r="L738">
        <v>0.33684612447499035</v>
      </c>
      <c r="M738">
        <v>0</v>
      </c>
      <c r="N738">
        <f t="shared" si="11"/>
        <v>0</v>
      </c>
      <c r="O738" cm="1">
        <f t="array" ref="O738">_xlfn.IFS(A738=2012,1,A738=2016,1,A738=2020,1,A738=2014,0,A738=2018,0)</f>
        <v>1</v>
      </c>
    </row>
    <row r="739" spans="1:15" x14ac:dyDescent="0.2">
      <c r="A739">
        <v>2020</v>
      </c>
      <c r="B739" t="s">
        <v>2550</v>
      </c>
      <c r="C739" t="s">
        <v>1822</v>
      </c>
      <c r="D739">
        <v>1</v>
      </c>
      <c r="E739">
        <v>8458</v>
      </c>
      <c r="F739">
        <v>295</v>
      </c>
      <c r="G739">
        <v>1</v>
      </c>
      <c r="H739">
        <v>0</v>
      </c>
      <c r="I739">
        <v>13095</v>
      </c>
      <c r="J739">
        <v>0.64589537991599844</v>
      </c>
      <c r="K739">
        <v>2.2527682321496753E-2</v>
      </c>
      <c r="L739">
        <v>0.33684612447499035</v>
      </c>
      <c r="M739">
        <v>0</v>
      </c>
      <c r="N739">
        <f t="shared" si="11"/>
        <v>1</v>
      </c>
      <c r="O739" cm="1">
        <f t="array" ref="O739">_xlfn.IFS(A739=2012,1,A739=2016,1,A739=2020,1,A739=2014,0,A739=2018,0)</f>
        <v>1</v>
      </c>
    </row>
    <row r="740" spans="1:15" x14ac:dyDescent="0.2">
      <c r="A740">
        <v>2020</v>
      </c>
      <c r="B740" t="s">
        <v>2479</v>
      </c>
      <c r="C740" t="s">
        <v>438</v>
      </c>
      <c r="D740">
        <v>1</v>
      </c>
      <c r="E740">
        <v>4269</v>
      </c>
      <c r="F740">
        <v>234</v>
      </c>
      <c r="G740">
        <v>1</v>
      </c>
      <c r="H740">
        <v>1</v>
      </c>
      <c r="I740">
        <v>6171</v>
      </c>
      <c r="J740">
        <v>0.69178415167719975</v>
      </c>
      <c r="K740">
        <v>3.7919299951385516E-2</v>
      </c>
      <c r="L740">
        <v>0.4594069032571706</v>
      </c>
      <c r="M740">
        <v>0</v>
      </c>
      <c r="N740">
        <f t="shared" si="11"/>
        <v>1</v>
      </c>
      <c r="O740" cm="1">
        <f t="array" ref="O740">_xlfn.IFS(A740=2012,1,A740=2016,1,A740=2020,1,A740=2014,0,A740=2018,0)</f>
        <v>1</v>
      </c>
    </row>
    <row r="741" spans="1:15" x14ac:dyDescent="0.2">
      <c r="A741">
        <v>2020</v>
      </c>
      <c r="B741" t="s">
        <v>2479</v>
      </c>
      <c r="C741" t="s">
        <v>2309</v>
      </c>
      <c r="D741">
        <v>0</v>
      </c>
      <c r="E741">
        <v>1668</v>
      </c>
      <c r="F741">
        <v>0</v>
      </c>
      <c r="G741">
        <v>0</v>
      </c>
      <c r="H741">
        <v>0</v>
      </c>
      <c r="I741">
        <v>6171</v>
      </c>
      <c r="J741">
        <v>0.2702965483714147</v>
      </c>
      <c r="K741">
        <v>0</v>
      </c>
      <c r="L741">
        <v>0.4594069032571706</v>
      </c>
      <c r="M741">
        <v>0</v>
      </c>
      <c r="N741">
        <f t="shared" si="11"/>
        <v>0</v>
      </c>
      <c r="O741" cm="1">
        <f t="array" ref="O741">_xlfn.IFS(A741=2012,1,A741=2016,1,A741=2020,1,A741=2014,0,A741=2018,0)</f>
        <v>1</v>
      </c>
    </row>
    <row r="742" spans="1:15" x14ac:dyDescent="0.2">
      <c r="A742">
        <v>2020</v>
      </c>
      <c r="B742" t="s">
        <v>2577</v>
      </c>
      <c r="C742" t="s">
        <v>2311</v>
      </c>
      <c r="D742">
        <v>1</v>
      </c>
      <c r="E742">
        <v>4261</v>
      </c>
      <c r="F742">
        <v>196</v>
      </c>
      <c r="G742">
        <v>0</v>
      </c>
      <c r="H742">
        <v>1</v>
      </c>
      <c r="I742">
        <v>8427</v>
      </c>
      <c r="J742">
        <v>0.50563664412009024</v>
      </c>
      <c r="K742">
        <v>2.3258573632372138E-2</v>
      </c>
      <c r="L742">
        <v>5.7790435504924687E-2</v>
      </c>
      <c r="M742">
        <v>0</v>
      </c>
      <c r="N742">
        <f t="shared" si="11"/>
        <v>1</v>
      </c>
      <c r="O742" cm="1">
        <f t="array" ref="O742">_xlfn.IFS(A742=2012,1,A742=2016,1,A742=2020,1,A742=2014,0,A742=2018,0)</f>
        <v>1</v>
      </c>
    </row>
    <row r="743" spans="1:15" x14ac:dyDescent="0.2">
      <c r="A743">
        <v>2020</v>
      </c>
      <c r="B743" t="s">
        <v>2577</v>
      </c>
      <c r="C743" t="s">
        <v>1986</v>
      </c>
      <c r="D743">
        <v>0</v>
      </c>
      <c r="E743">
        <v>3539</v>
      </c>
      <c r="F743">
        <v>431</v>
      </c>
      <c r="G743">
        <v>1</v>
      </c>
      <c r="H743">
        <v>0</v>
      </c>
      <c r="I743">
        <v>8427</v>
      </c>
      <c r="J743">
        <v>0.41995965349471936</v>
      </c>
      <c r="K743">
        <v>5.114512875281832E-2</v>
      </c>
      <c r="L743">
        <v>5.7790435504924687E-2</v>
      </c>
      <c r="M743">
        <v>0</v>
      </c>
      <c r="N743">
        <f t="shared" si="11"/>
        <v>1</v>
      </c>
      <c r="O743" cm="1">
        <f t="array" ref="O743">_xlfn.IFS(A743=2012,1,A743=2016,1,A743=2020,1,A743=2014,0,A743=2018,0)</f>
        <v>1</v>
      </c>
    </row>
    <row r="744" spans="1:15" x14ac:dyDescent="0.2">
      <c r="A744">
        <v>2020</v>
      </c>
      <c r="B744" t="s">
        <v>2609</v>
      </c>
      <c r="C744" t="s">
        <v>2142</v>
      </c>
      <c r="D744">
        <v>0</v>
      </c>
      <c r="E744">
        <v>5676</v>
      </c>
      <c r="F744">
        <v>0</v>
      </c>
      <c r="G744">
        <v>0</v>
      </c>
      <c r="H744">
        <v>1</v>
      </c>
      <c r="I744">
        <v>14851</v>
      </c>
      <c r="J744">
        <v>0.38219648508517945</v>
      </c>
      <c r="K744">
        <v>0</v>
      </c>
      <c r="L744">
        <v>0.2356070298296411</v>
      </c>
      <c r="M744">
        <v>0</v>
      </c>
      <c r="N744">
        <f t="shared" si="11"/>
        <v>0</v>
      </c>
      <c r="O744" cm="1">
        <f t="array" ref="O744">_xlfn.IFS(A744=2012,1,A744=2016,1,A744=2020,1,A744=2014,0,A744=2018,0)</f>
        <v>1</v>
      </c>
    </row>
    <row r="745" spans="1:15" x14ac:dyDescent="0.2">
      <c r="A745">
        <v>2020</v>
      </c>
      <c r="B745" t="s">
        <v>2609</v>
      </c>
      <c r="C745" t="s">
        <v>1593</v>
      </c>
      <c r="D745">
        <v>1</v>
      </c>
      <c r="E745">
        <v>8779</v>
      </c>
      <c r="F745">
        <v>396</v>
      </c>
      <c r="G745">
        <v>1</v>
      </c>
      <c r="H745">
        <v>0</v>
      </c>
      <c r="I745">
        <v>14851</v>
      </c>
      <c r="J745">
        <v>0.59113864386236614</v>
      </c>
      <c r="K745">
        <v>2.6664871052454381E-2</v>
      </c>
      <c r="L745">
        <v>0.2356070298296411</v>
      </c>
      <c r="M745">
        <v>0</v>
      </c>
      <c r="N745">
        <f t="shared" si="11"/>
        <v>1</v>
      </c>
      <c r="O745" cm="1">
        <f t="array" ref="O745">_xlfn.IFS(A745=2012,1,A745=2016,1,A745=2020,1,A745=2014,0,A745=2018,0)</f>
        <v>1</v>
      </c>
    </row>
    <row r="746" spans="1:15" x14ac:dyDescent="0.2">
      <c r="A746">
        <v>2020</v>
      </c>
      <c r="B746" t="s">
        <v>2482</v>
      </c>
      <c r="C746" t="s">
        <v>2313</v>
      </c>
      <c r="D746">
        <v>0</v>
      </c>
      <c r="E746">
        <v>5788</v>
      </c>
      <c r="F746">
        <v>0</v>
      </c>
      <c r="G746">
        <v>0</v>
      </c>
      <c r="H746">
        <v>1</v>
      </c>
      <c r="I746">
        <v>12297</v>
      </c>
      <c r="J746">
        <v>0.47068390664389687</v>
      </c>
      <c r="K746">
        <v>0</v>
      </c>
      <c r="L746">
        <v>5.8632186712206213E-2</v>
      </c>
      <c r="M746">
        <v>0</v>
      </c>
      <c r="N746">
        <f t="shared" si="11"/>
        <v>0</v>
      </c>
      <c r="O746" cm="1">
        <f t="array" ref="O746">_xlfn.IFS(A746=2012,1,A746=2016,1,A746=2020,1,A746=2014,0,A746=2018,0)</f>
        <v>1</v>
      </c>
    </row>
    <row r="747" spans="1:15" x14ac:dyDescent="0.2">
      <c r="A747">
        <v>2020</v>
      </c>
      <c r="B747" t="s">
        <v>2482</v>
      </c>
      <c r="C747" t="s">
        <v>2144</v>
      </c>
      <c r="D747">
        <v>1</v>
      </c>
      <c r="E747">
        <v>6079</v>
      </c>
      <c r="F747">
        <v>430</v>
      </c>
      <c r="G747">
        <v>1</v>
      </c>
      <c r="H747">
        <v>0</v>
      </c>
      <c r="I747">
        <v>12297</v>
      </c>
      <c r="J747">
        <v>0.49434821501179149</v>
      </c>
      <c r="K747">
        <v>3.4967878344311622E-2</v>
      </c>
      <c r="L747">
        <v>5.8632186712206213E-2</v>
      </c>
      <c r="M747">
        <v>0</v>
      </c>
      <c r="N747">
        <f t="shared" si="11"/>
        <v>1</v>
      </c>
      <c r="O747" cm="1">
        <f t="array" ref="O747">_xlfn.IFS(A747=2012,1,A747=2016,1,A747=2020,1,A747=2014,0,A747=2018,0)</f>
        <v>1</v>
      </c>
    </row>
    <row r="748" spans="1:15" x14ac:dyDescent="0.2">
      <c r="A748">
        <v>2020</v>
      </c>
      <c r="B748" t="s">
        <v>2485</v>
      </c>
      <c r="C748" t="s">
        <v>718</v>
      </c>
      <c r="D748">
        <v>0</v>
      </c>
      <c r="E748">
        <v>4734</v>
      </c>
      <c r="F748">
        <v>553</v>
      </c>
      <c r="G748">
        <v>0</v>
      </c>
      <c r="H748">
        <v>1</v>
      </c>
      <c r="I748">
        <v>13846</v>
      </c>
      <c r="J748">
        <v>0.34190379893109923</v>
      </c>
      <c r="K748">
        <v>3.9939332659251772E-2</v>
      </c>
      <c r="L748">
        <v>0.23631373681929801</v>
      </c>
      <c r="M748">
        <v>0</v>
      </c>
      <c r="N748">
        <f t="shared" si="11"/>
        <v>1</v>
      </c>
      <c r="O748" cm="1">
        <f t="array" ref="O748">_xlfn.IFS(A748=2012,1,A748=2016,1,A748=2020,1,A748=2014,0,A748=2018,0)</f>
        <v>1</v>
      </c>
    </row>
    <row r="749" spans="1:15" x14ac:dyDescent="0.2">
      <c r="A749">
        <v>2020</v>
      </c>
      <c r="B749" t="s">
        <v>2485</v>
      </c>
      <c r="C749" t="s">
        <v>2149</v>
      </c>
      <c r="D749">
        <v>1</v>
      </c>
      <c r="E749">
        <v>8559</v>
      </c>
      <c r="F749">
        <v>0</v>
      </c>
      <c r="G749">
        <v>1</v>
      </c>
      <c r="H749">
        <v>0</v>
      </c>
      <c r="I749">
        <v>13846</v>
      </c>
      <c r="J749">
        <v>0.61815686840964901</v>
      </c>
      <c r="K749">
        <v>0</v>
      </c>
      <c r="L749">
        <v>0.23631373681929801</v>
      </c>
      <c r="M749">
        <v>0</v>
      </c>
      <c r="N749">
        <f t="shared" si="11"/>
        <v>0</v>
      </c>
      <c r="O749" cm="1">
        <f t="array" ref="O749">_xlfn.IFS(A749=2012,1,A749=2016,1,A749=2020,1,A749=2014,0,A749=2018,0)</f>
        <v>1</v>
      </c>
    </row>
    <row r="750" spans="1:15" x14ac:dyDescent="0.2">
      <c r="A750">
        <v>2020</v>
      </c>
      <c r="B750" t="s">
        <v>2486</v>
      </c>
      <c r="C750" t="s">
        <v>2317</v>
      </c>
      <c r="D750">
        <v>0</v>
      </c>
      <c r="E750">
        <v>5542</v>
      </c>
      <c r="F750">
        <v>0</v>
      </c>
      <c r="G750">
        <v>0</v>
      </c>
      <c r="H750">
        <v>1</v>
      </c>
      <c r="I750">
        <v>13402</v>
      </c>
      <c r="J750">
        <v>0.41352037009401582</v>
      </c>
      <c r="K750">
        <v>0</v>
      </c>
      <c r="L750">
        <v>0.1729592598119683</v>
      </c>
      <c r="M750">
        <v>0</v>
      </c>
      <c r="N750">
        <f t="shared" si="11"/>
        <v>0</v>
      </c>
      <c r="O750" cm="1">
        <f t="array" ref="O750">_xlfn.IFS(A750=2012,1,A750=2016,1,A750=2020,1,A750=2014,0,A750=2018,0)</f>
        <v>1</v>
      </c>
    </row>
    <row r="751" spans="1:15" x14ac:dyDescent="0.2">
      <c r="A751">
        <v>2020</v>
      </c>
      <c r="B751" t="s">
        <v>2486</v>
      </c>
      <c r="C751" t="s">
        <v>1995</v>
      </c>
      <c r="D751">
        <v>1</v>
      </c>
      <c r="E751">
        <v>7377</v>
      </c>
      <c r="F751">
        <v>483</v>
      </c>
      <c r="G751">
        <v>1</v>
      </c>
      <c r="H751">
        <v>0</v>
      </c>
      <c r="I751">
        <v>13402</v>
      </c>
      <c r="J751">
        <v>0.55044023280107446</v>
      </c>
      <c r="K751">
        <v>3.6039397104909714E-2</v>
      </c>
      <c r="L751">
        <v>0.1729592598119683</v>
      </c>
      <c r="M751">
        <v>0</v>
      </c>
      <c r="N751">
        <f t="shared" si="11"/>
        <v>1</v>
      </c>
      <c r="O751" cm="1">
        <f t="array" ref="O751">_xlfn.IFS(A751=2012,1,A751=2016,1,A751=2020,1,A751=2014,0,A751=2018,0)</f>
        <v>1</v>
      </c>
    </row>
    <row r="752" spans="1:15" x14ac:dyDescent="0.2">
      <c r="A752">
        <v>2020</v>
      </c>
      <c r="B752" t="s">
        <v>2610</v>
      </c>
      <c r="C752" t="s">
        <v>2318</v>
      </c>
      <c r="D752">
        <v>1</v>
      </c>
      <c r="E752">
        <v>5810</v>
      </c>
      <c r="F752">
        <v>313</v>
      </c>
      <c r="G752">
        <v>0</v>
      </c>
      <c r="H752">
        <v>1</v>
      </c>
      <c r="I752">
        <v>11350</v>
      </c>
      <c r="J752">
        <v>0.51189427312775326</v>
      </c>
      <c r="K752">
        <v>2.7577092511013215E-2</v>
      </c>
      <c r="L752">
        <v>7.894273127753304E-2</v>
      </c>
      <c r="M752">
        <v>0</v>
      </c>
      <c r="N752">
        <f t="shared" si="11"/>
        <v>1</v>
      </c>
      <c r="O752" cm="1">
        <f t="array" ref="O752">_xlfn.IFS(A752=2012,1,A752=2016,1,A752=2020,1,A752=2014,0,A752=2018,0)</f>
        <v>1</v>
      </c>
    </row>
    <row r="753" spans="1:15" x14ac:dyDescent="0.2">
      <c r="A753">
        <v>2020</v>
      </c>
      <c r="B753" t="s">
        <v>2610</v>
      </c>
      <c r="C753" t="s">
        <v>2319</v>
      </c>
      <c r="D753">
        <v>0</v>
      </c>
      <c r="E753">
        <v>5227</v>
      </c>
      <c r="F753">
        <v>0</v>
      </c>
      <c r="G753">
        <v>0</v>
      </c>
      <c r="H753">
        <v>0</v>
      </c>
      <c r="I753">
        <v>11350</v>
      </c>
      <c r="J753">
        <v>0.46052863436123348</v>
      </c>
      <c r="K753">
        <v>0</v>
      </c>
      <c r="L753">
        <v>7.894273127753304E-2</v>
      </c>
      <c r="M753">
        <v>0</v>
      </c>
      <c r="N753">
        <f t="shared" si="11"/>
        <v>0</v>
      </c>
      <c r="O753" cm="1">
        <f t="array" ref="O753">_xlfn.IFS(A753=2012,1,A753=2016,1,A753=2020,1,A753=2014,0,A753=2018,0)</f>
        <v>1</v>
      </c>
    </row>
    <row r="754" spans="1:15" x14ac:dyDescent="0.2">
      <c r="A754">
        <v>2020</v>
      </c>
      <c r="B754" t="s">
        <v>2594</v>
      </c>
      <c r="C754" t="s">
        <v>1607</v>
      </c>
      <c r="D754">
        <v>1</v>
      </c>
      <c r="E754">
        <v>6143</v>
      </c>
      <c r="F754">
        <v>0</v>
      </c>
      <c r="G754">
        <v>1</v>
      </c>
      <c r="H754">
        <v>1</v>
      </c>
      <c r="I754">
        <v>11952</v>
      </c>
      <c r="J754">
        <v>0.51397255689424359</v>
      </c>
      <c r="K754">
        <v>0</v>
      </c>
      <c r="L754">
        <v>2.7945113788487241E-2</v>
      </c>
      <c r="M754">
        <v>1</v>
      </c>
      <c r="N754">
        <f t="shared" si="11"/>
        <v>0</v>
      </c>
      <c r="O754" cm="1">
        <f t="array" ref="O754">_xlfn.IFS(A754=2012,1,A754=2016,1,A754=2020,1,A754=2014,0,A754=2018,0)</f>
        <v>1</v>
      </c>
    </row>
    <row r="755" spans="1:15" x14ac:dyDescent="0.2">
      <c r="A755">
        <v>2020</v>
      </c>
      <c r="B755" t="s">
        <v>2594</v>
      </c>
      <c r="C755" t="s">
        <v>2150</v>
      </c>
      <c r="D755">
        <v>0</v>
      </c>
      <c r="E755">
        <v>5556</v>
      </c>
      <c r="F755">
        <v>253</v>
      </c>
      <c r="G755">
        <v>0</v>
      </c>
      <c r="H755">
        <v>0</v>
      </c>
      <c r="I755">
        <v>11952</v>
      </c>
      <c r="J755">
        <v>0.46485943775100402</v>
      </c>
      <c r="K755">
        <v>2.1168005354752342E-2</v>
      </c>
      <c r="L755">
        <v>2.7945113788487241E-2</v>
      </c>
      <c r="M755">
        <v>1</v>
      </c>
      <c r="N755">
        <f t="shared" si="11"/>
        <v>1</v>
      </c>
      <c r="O755" cm="1">
        <f t="array" ref="O755">_xlfn.IFS(A755=2012,1,A755=2016,1,A755=2020,1,A755=2014,0,A755=2018,0)</f>
        <v>1</v>
      </c>
    </row>
    <row r="756" spans="1:15" x14ac:dyDescent="0.2">
      <c r="A756">
        <v>2020</v>
      </c>
      <c r="B756" t="s">
        <v>2611</v>
      </c>
      <c r="C756" t="s">
        <v>1609</v>
      </c>
      <c r="D756">
        <v>1</v>
      </c>
      <c r="E756">
        <v>4108</v>
      </c>
      <c r="F756">
        <v>304</v>
      </c>
      <c r="G756">
        <v>1</v>
      </c>
      <c r="H756">
        <v>1</v>
      </c>
      <c r="I756">
        <v>6434</v>
      </c>
      <c r="J756">
        <v>0.63848305875038858</v>
      </c>
      <c r="K756">
        <v>4.7248989741995651E-2</v>
      </c>
      <c r="L756">
        <v>0.37146409698476845</v>
      </c>
      <c r="M756">
        <v>0</v>
      </c>
      <c r="N756">
        <f t="shared" si="11"/>
        <v>1</v>
      </c>
      <c r="O756" cm="1">
        <f t="array" ref="O756">_xlfn.IFS(A756=2012,1,A756=2016,1,A756=2020,1,A756=2014,0,A756=2018,0)</f>
        <v>1</v>
      </c>
    </row>
    <row r="757" spans="1:15" x14ac:dyDescent="0.2">
      <c r="A757">
        <v>2020</v>
      </c>
      <c r="B757" t="s">
        <v>2611</v>
      </c>
      <c r="C757" t="s">
        <v>2320</v>
      </c>
      <c r="D757">
        <v>0</v>
      </c>
      <c r="E757">
        <v>2022</v>
      </c>
      <c r="F757">
        <v>0</v>
      </c>
      <c r="G757">
        <v>0</v>
      </c>
      <c r="H757">
        <v>0</v>
      </c>
      <c r="I757">
        <v>6434</v>
      </c>
      <c r="J757">
        <v>0.31426795150761577</v>
      </c>
      <c r="K757">
        <v>0</v>
      </c>
      <c r="L757">
        <v>0.37146409698476845</v>
      </c>
      <c r="M757">
        <v>0</v>
      </c>
      <c r="N757">
        <f t="shared" si="11"/>
        <v>0</v>
      </c>
      <c r="O757" cm="1">
        <f t="array" ref="O757">_xlfn.IFS(A757=2012,1,A757=2016,1,A757=2020,1,A757=2014,0,A757=2018,0)</f>
        <v>1</v>
      </c>
    </row>
    <row r="758" spans="1:15" x14ac:dyDescent="0.2">
      <c r="A758">
        <v>2020</v>
      </c>
      <c r="B758" t="s">
        <v>2487</v>
      </c>
      <c r="C758" t="s">
        <v>1613</v>
      </c>
      <c r="D758">
        <v>1</v>
      </c>
      <c r="E758">
        <v>6057</v>
      </c>
      <c r="F758">
        <v>198</v>
      </c>
      <c r="G758">
        <v>0</v>
      </c>
      <c r="H758">
        <v>1</v>
      </c>
      <c r="I758">
        <v>11841</v>
      </c>
      <c r="J758">
        <v>0.51152774258930833</v>
      </c>
      <c r="K758">
        <v>1.6721560678996706E-2</v>
      </c>
      <c r="L758">
        <v>5.6498606536610041E-2</v>
      </c>
      <c r="M758">
        <v>0</v>
      </c>
      <c r="N758">
        <f t="shared" si="11"/>
        <v>1</v>
      </c>
      <c r="O758" cm="1">
        <f t="array" ref="O758">_xlfn.IFS(A758=2012,1,A758=2016,1,A758=2020,1,A758=2014,0,A758=2018,0)</f>
        <v>1</v>
      </c>
    </row>
    <row r="759" spans="1:15" x14ac:dyDescent="0.2">
      <c r="A759">
        <v>2020</v>
      </c>
      <c r="B759" t="s">
        <v>2487</v>
      </c>
      <c r="C759" t="s">
        <v>2321</v>
      </c>
      <c r="D759">
        <v>0</v>
      </c>
      <c r="E759">
        <v>5383</v>
      </c>
      <c r="F759">
        <v>203</v>
      </c>
      <c r="G759">
        <v>0</v>
      </c>
      <c r="H759">
        <v>0</v>
      </c>
      <c r="I759">
        <v>11841</v>
      </c>
      <c r="J759">
        <v>0.45460687441939024</v>
      </c>
      <c r="K759">
        <v>1.7143822312304702E-2</v>
      </c>
      <c r="L759">
        <v>5.6498606536610041E-2</v>
      </c>
      <c r="M759">
        <v>0</v>
      </c>
      <c r="N759">
        <f t="shared" si="11"/>
        <v>1</v>
      </c>
      <c r="O759" cm="1">
        <f t="array" ref="O759">_xlfn.IFS(A759=2012,1,A759=2016,1,A759=2020,1,A759=2014,0,A759=2018,0)</f>
        <v>1</v>
      </c>
    </row>
    <row r="760" spans="1:15" x14ac:dyDescent="0.2">
      <c r="A760">
        <v>2020</v>
      </c>
      <c r="B760" t="s">
        <v>2595</v>
      </c>
      <c r="C760" t="s">
        <v>2322</v>
      </c>
      <c r="D760">
        <v>0</v>
      </c>
      <c r="E760">
        <v>4783</v>
      </c>
      <c r="F760">
        <v>0</v>
      </c>
      <c r="G760">
        <v>0</v>
      </c>
      <c r="H760">
        <v>1</v>
      </c>
      <c r="I760">
        <v>13846</v>
      </c>
      <c r="J760">
        <v>0.34544272714141266</v>
      </c>
      <c r="K760">
        <v>0</v>
      </c>
      <c r="L760">
        <v>0.30911454571717467</v>
      </c>
      <c r="M760">
        <v>0</v>
      </c>
      <c r="N760">
        <f t="shared" si="11"/>
        <v>0</v>
      </c>
      <c r="O760" cm="1">
        <f t="array" ref="O760">_xlfn.IFS(A760=2012,1,A760=2016,1,A760=2020,1,A760=2014,0,A760=2018,0)</f>
        <v>1</v>
      </c>
    </row>
    <row r="761" spans="1:15" x14ac:dyDescent="0.2">
      <c r="A761">
        <v>2020</v>
      </c>
      <c r="B761" t="s">
        <v>2595</v>
      </c>
      <c r="C761" t="s">
        <v>1615</v>
      </c>
      <c r="D761">
        <v>1</v>
      </c>
      <c r="E761">
        <v>8497</v>
      </c>
      <c r="F761">
        <v>566</v>
      </c>
      <c r="G761">
        <v>1</v>
      </c>
      <c r="H761">
        <v>0</v>
      </c>
      <c r="I761">
        <v>13846</v>
      </c>
      <c r="J761">
        <v>0.613679040878232</v>
      </c>
      <c r="K761">
        <v>4.087823198035534E-2</v>
      </c>
      <c r="L761">
        <v>0.30911454571717467</v>
      </c>
      <c r="M761">
        <v>0</v>
      </c>
      <c r="N761">
        <f t="shared" si="11"/>
        <v>1</v>
      </c>
      <c r="O761" cm="1">
        <f t="array" ref="O761">_xlfn.IFS(A761=2012,1,A761=2016,1,A761=2020,1,A761=2014,0,A761=2018,0)</f>
        <v>1</v>
      </c>
    </row>
    <row r="762" spans="1:15" x14ac:dyDescent="0.2">
      <c r="A762">
        <v>2020</v>
      </c>
      <c r="B762" t="s">
        <v>2551</v>
      </c>
      <c r="C762" t="s">
        <v>2323</v>
      </c>
      <c r="D762">
        <v>0</v>
      </c>
      <c r="E762">
        <v>4589</v>
      </c>
      <c r="F762">
        <v>216</v>
      </c>
      <c r="G762">
        <v>0</v>
      </c>
      <c r="H762">
        <v>1</v>
      </c>
      <c r="I762">
        <v>15180</v>
      </c>
      <c r="J762">
        <v>0.3023056653491436</v>
      </c>
      <c r="K762">
        <v>1.4229249011857707E-2</v>
      </c>
      <c r="L762">
        <v>0.36693017127799737</v>
      </c>
      <c r="M762">
        <v>0</v>
      </c>
      <c r="N762">
        <f t="shared" si="11"/>
        <v>1</v>
      </c>
      <c r="O762" cm="1">
        <f t="array" ref="O762">_xlfn.IFS(A762=2012,1,A762=2016,1,A762=2020,1,A762=2014,0,A762=2018,0)</f>
        <v>1</v>
      </c>
    </row>
    <row r="763" spans="1:15" x14ac:dyDescent="0.2">
      <c r="A763">
        <v>2020</v>
      </c>
      <c r="B763" t="s">
        <v>2551</v>
      </c>
      <c r="C763" t="s">
        <v>1616</v>
      </c>
      <c r="D763">
        <v>1</v>
      </c>
      <c r="E763">
        <v>9760</v>
      </c>
      <c r="F763">
        <v>615</v>
      </c>
      <c r="G763">
        <v>1</v>
      </c>
      <c r="H763">
        <v>0</v>
      </c>
      <c r="I763">
        <v>15180</v>
      </c>
      <c r="J763">
        <v>0.64295125164690381</v>
      </c>
      <c r="K763">
        <v>4.0513833992094864E-2</v>
      </c>
      <c r="L763">
        <v>0.36693017127799737</v>
      </c>
      <c r="M763">
        <v>0</v>
      </c>
      <c r="N763">
        <f t="shared" si="11"/>
        <v>1</v>
      </c>
      <c r="O763" cm="1">
        <f t="array" ref="O763">_xlfn.IFS(A763=2012,1,A763=2016,1,A763=2020,1,A763=2014,0,A763=2018,0)</f>
        <v>1</v>
      </c>
    </row>
    <row r="764" spans="1:15" x14ac:dyDescent="0.2">
      <c r="A764">
        <v>2020</v>
      </c>
      <c r="B764" t="s">
        <v>2578</v>
      </c>
      <c r="C764" t="s">
        <v>1999</v>
      </c>
      <c r="D764">
        <v>1</v>
      </c>
      <c r="E764">
        <v>6392</v>
      </c>
      <c r="F764">
        <v>318</v>
      </c>
      <c r="G764">
        <v>1</v>
      </c>
      <c r="H764">
        <v>1</v>
      </c>
      <c r="I764">
        <v>10065</v>
      </c>
      <c r="J764">
        <v>0.63507203179334326</v>
      </c>
      <c r="K764">
        <v>3.1594634873323396E-2</v>
      </c>
      <c r="L764">
        <v>0.33333333333333331</v>
      </c>
      <c r="M764">
        <v>0</v>
      </c>
      <c r="N764">
        <f t="shared" si="11"/>
        <v>1</v>
      </c>
      <c r="O764" cm="1">
        <f t="array" ref="O764">_xlfn.IFS(A764=2012,1,A764=2016,1,A764=2020,1,A764=2014,0,A764=2018,0)</f>
        <v>1</v>
      </c>
    </row>
    <row r="765" spans="1:15" x14ac:dyDescent="0.2">
      <c r="A765">
        <v>2020</v>
      </c>
      <c r="B765" t="s">
        <v>2578</v>
      </c>
      <c r="C765" t="s">
        <v>2324</v>
      </c>
      <c r="D765">
        <v>0</v>
      </c>
      <c r="E765">
        <v>3355</v>
      </c>
      <c r="F765">
        <v>0</v>
      </c>
      <c r="G765">
        <v>0</v>
      </c>
      <c r="H765">
        <v>0</v>
      </c>
      <c r="I765">
        <v>10065</v>
      </c>
      <c r="J765">
        <v>0.33333333333333331</v>
      </c>
      <c r="K765">
        <v>0</v>
      </c>
      <c r="L765">
        <v>0.33333333333333331</v>
      </c>
      <c r="M765">
        <v>0</v>
      </c>
      <c r="N765">
        <f t="shared" si="11"/>
        <v>0</v>
      </c>
      <c r="O765" cm="1">
        <f t="array" ref="O765">_xlfn.IFS(A765=2012,1,A765=2016,1,A765=2020,1,A765=2014,0,A765=2018,0)</f>
        <v>1</v>
      </c>
    </row>
    <row r="766" spans="1:15" x14ac:dyDescent="0.2">
      <c r="A766">
        <v>2020</v>
      </c>
      <c r="B766" t="s">
        <v>2488</v>
      </c>
      <c r="C766" t="s">
        <v>2325</v>
      </c>
      <c r="D766">
        <v>0</v>
      </c>
      <c r="E766">
        <v>5351</v>
      </c>
      <c r="F766">
        <v>0</v>
      </c>
      <c r="G766">
        <v>0</v>
      </c>
      <c r="H766">
        <v>1</v>
      </c>
      <c r="I766">
        <v>14717</v>
      </c>
      <c r="J766">
        <v>0.3635931235985595</v>
      </c>
      <c r="K766">
        <v>0</v>
      </c>
      <c r="L766">
        <v>0.27281375280288106</v>
      </c>
      <c r="M766">
        <v>0</v>
      </c>
      <c r="N766">
        <f t="shared" ref="N766:N829" si="12">IF(K766&gt;0,1,0)</f>
        <v>0</v>
      </c>
      <c r="O766" cm="1">
        <f t="array" ref="O766">_xlfn.IFS(A766=2012,1,A766=2016,1,A766=2020,1,A766=2014,0,A766=2018,0)</f>
        <v>1</v>
      </c>
    </row>
    <row r="767" spans="1:15" x14ac:dyDescent="0.2">
      <c r="A767">
        <v>2020</v>
      </c>
      <c r="B767" t="s">
        <v>2488</v>
      </c>
      <c r="C767" t="s">
        <v>1619</v>
      </c>
      <c r="D767">
        <v>1</v>
      </c>
      <c r="E767">
        <v>8870</v>
      </c>
      <c r="F767">
        <v>496</v>
      </c>
      <c r="G767">
        <v>1</v>
      </c>
      <c r="H767">
        <v>0</v>
      </c>
      <c r="I767">
        <v>14717</v>
      </c>
      <c r="J767">
        <v>0.60270435550723656</v>
      </c>
      <c r="K767">
        <v>3.3702520894203981E-2</v>
      </c>
      <c r="L767">
        <v>0.27281375280288106</v>
      </c>
      <c r="M767">
        <v>0</v>
      </c>
      <c r="N767">
        <f t="shared" si="12"/>
        <v>1</v>
      </c>
      <c r="O767" cm="1">
        <f t="array" ref="O767">_xlfn.IFS(A767=2012,1,A767=2016,1,A767=2020,1,A767=2014,0,A767=2018,0)</f>
        <v>1</v>
      </c>
    </row>
    <row r="768" spans="1:15" x14ac:dyDescent="0.2">
      <c r="A768">
        <v>2020</v>
      </c>
      <c r="B768" t="s">
        <v>2579</v>
      </c>
      <c r="C768" t="s">
        <v>2326</v>
      </c>
      <c r="D768">
        <v>0</v>
      </c>
      <c r="E768">
        <v>6703</v>
      </c>
      <c r="F768">
        <v>345</v>
      </c>
      <c r="G768">
        <v>0</v>
      </c>
      <c r="H768">
        <v>1</v>
      </c>
      <c r="I768">
        <v>14103</v>
      </c>
      <c r="J768">
        <v>0.47528894561440826</v>
      </c>
      <c r="K768">
        <v>2.4462880238247182E-2</v>
      </c>
      <c r="L768">
        <v>4.9634829468914177E-4</v>
      </c>
      <c r="M768">
        <v>1</v>
      </c>
      <c r="N768">
        <f t="shared" si="12"/>
        <v>1</v>
      </c>
      <c r="O768" cm="1">
        <f t="array" ref="O768">_xlfn.IFS(A768=2012,1,A768=2016,1,A768=2020,1,A768=2014,0,A768=2018,0)</f>
        <v>1</v>
      </c>
    </row>
    <row r="769" spans="1:15" x14ac:dyDescent="0.2">
      <c r="A769">
        <v>2020</v>
      </c>
      <c r="B769" t="s">
        <v>2579</v>
      </c>
      <c r="C769" t="s">
        <v>2002</v>
      </c>
      <c r="D769">
        <v>1</v>
      </c>
      <c r="E769">
        <v>6748</v>
      </c>
      <c r="F769">
        <v>307</v>
      </c>
      <c r="G769">
        <v>1</v>
      </c>
      <c r="H769">
        <v>0</v>
      </c>
      <c r="I769">
        <v>14103</v>
      </c>
      <c r="J769">
        <v>0.4784797560802666</v>
      </c>
      <c r="K769">
        <v>2.1768418067077928E-2</v>
      </c>
      <c r="L769">
        <v>4.9634829468914177E-4</v>
      </c>
      <c r="M769">
        <v>1</v>
      </c>
      <c r="N769">
        <f t="shared" si="12"/>
        <v>1</v>
      </c>
      <c r="O769" cm="1">
        <f t="array" ref="O769">_xlfn.IFS(A769=2012,1,A769=2016,1,A769=2020,1,A769=2014,0,A769=2018,0)</f>
        <v>1</v>
      </c>
    </row>
    <row r="770" spans="1:15" x14ac:dyDescent="0.2">
      <c r="A770">
        <v>2020</v>
      </c>
      <c r="B770" t="s">
        <v>2597</v>
      </c>
      <c r="C770" t="s">
        <v>1625</v>
      </c>
      <c r="D770">
        <v>1</v>
      </c>
      <c r="E770">
        <v>6797</v>
      </c>
      <c r="F770">
        <v>638</v>
      </c>
      <c r="G770">
        <v>1</v>
      </c>
      <c r="H770">
        <v>1</v>
      </c>
      <c r="I770">
        <v>9741</v>
      </c>
      <c r="J770">
        <v>0.69777230263833279</v>
      </c>
      <c r="K770">
        <v>6.549635561030695E-2</v>
      </c>
      <c r="L770">
        <v>0.52653731649727953</v>
      </c>
      <c r="M770">
        <v>0</v>
      </c>
      <c r="N770">
        <f t="shared" si="12"/>
        <v>1</v>
      </c>
      <c r="O770" cm="1">
        <f t="array" ref="O770">_xlfn.IFS(A770=2012,1,A770=2016,1,A770=2020,1,A770=2014,0,A770=2018,0)</f>
        <v>1</v>
      </c>
    </row>
    <row r="771" spans="1:15" x14ac:dyDescent="0.2">
      <c r="A771">
        <v>2020</v>
      </c>
      <c r="B771" t="s">
        <v>2597</v>
      </c>
      <c r="C771" t="s">
        <v>2328</v>
      </c>
      <c r="D771">
        <v>0</v>
      </c>
      <c r="E771">
        <v>2152</v>
      </c>
      <c r="F771">
        <v>154</v>
      </c>
      <c r="G771">
        <v>0</v>
      </c>
      <c r="H771">
        <v>0</v>
      </c>
      <c r="I771">
        <v>9741</v>
      </c>
      <c r="J771">
        <v>0.22092187660404475</v>
      </c>
      <c r="K771">
        <v>1.5809465147315471E-2</v>
      </c>
      <c r="L771">
        <v>0.52653731649727953</v>
      </c>
      <c r="M771">
        <v>0</v>
      </c>
      <c r="N771">
        <f t="shared" si="12"/>
        <v>1</v>
      </c>
      <c r="O771" cm="1">
        <f t="array" ref="O771">_xlfn.IFS(A771=2012,1,A771=2016,1,A771=2020,1,A771=2014,0,A771=2018,0)</f>
        <v>1</v>
      </c>
    </row>
    <row r="772" spans="1:15" x14ac:dyDescent="0.2">
      <c r="A772">
        <v>2020</v>
      </c>
      <c r="B772" t="s">
        <v>2553</v>
      </c>
      <c r="C772" t="s">
        <v>2165</v>
      </c>
      <c r="D772">
        <v>1</v>
      </c>
      <c r="E772">
        <v>6042</v>
      </c>
      <c r="F772">
        <v>0</v>
      </c>
      <c r="G772">
        <v>1</v>
      </c>
      <c r="H772">
        <v>1</v>
      </c>
      <c r="I772">
        <v>7942</v>
      </c>
      <c r="J772">
        <v>0.76076555023923442</v>
      </c>
      <c r="K772">
        <v>0</v>
      </c>
      <c r="L772">
        <v>0.52153110047846885</v>
      </c>
      <c r="M772">
        <v>0</v>
      </c>
      <c r="N772">
        <f t="shared" si="12"/>
        <v>0</v>
      </c>
      <c r="O772" cm="1">
        <f t="array" ref="O772">_xlfn.IFS(A772=2012,1,A772=2016,1,A772=2020,1,A772=2014,0,A772=2018,0)</f>
        <v>1</v>
      </c>
    </row>
    <row r="773" spans="1:15" x14ac:dyDescent="0.2">
      <c r="A773">
        <v>2020</v>
      </c>
      <c r="B773" t="s">
        <v>2553</v>
      </c>
      <c r="C773" t="s">
        <v>2051</v>
      </c>
      <c r="D773">
        <v>0</v>
      </c>
      <c r="E773">
        <v>1745</v>
      </c>
      <c r="F773">
        <v>155</v>
      </c>
      <c r="G773">
        <v>0</v>
      </c>
      <c r="H773">
        <v>0</v>
      </c>
      <c r="I773">
        <v>7942</v>
      </c>
      <c r="J773">
        <v>0.21971795517501888</v>
      </c>
      <c r="K773">
        <v>1.9516494585746662E-2</v>
      </c>
      <c r="L773">
        <v>0.52153110047846885</v>
      </c>
      <c r="M773">
        <v>0</v>
      </c>
      <c r="N773">
        <f t="shared" si="12"/>
        <v>1</v>
      </c>
      <c r="O773" cm="1">
        <f t="array" ref="O773">_xlfn.IFS(A773=2012,1,A773=2016,1,A773=2020,1,A773=2014,0,A773=2018,0)</f>
        <v>1</v>
      </c>
    </row>
    <row r="774" spans="1:15" x14ac:dyDescent="0.2">
      <c r="A774">
        <v>2020</v>
      </c>
      <c r="B774" t="s">
        <v>2489</v>
      </c>
      <c r="C774" t="s">
        <v>1616</v>
      </c>
      <c r="D774">
        <v>0</v>
      </c>
      <c r="E774">
        <v>4551</v>
      </c>
      <c r="F774">
        <v>244</v>
      </c>
      <c r="G774">
        <v>0</v>
      </c>
      <c r="H774">
        <v>1</v>
      </c>
      <c r="I774">
        <v>11570</v>
      </c>
      <c r="J774">
        <v>0.39334485738980118</v>
      </c>
      <c r="K774">
        <v>2.1089023336214346E-2</v>
      </c>
      <c r="L774">
        <v>0.171132238547969</v>
      </c>
      <c r="M774">
        <v>0</v>
      </c>
      <c r="N774">
        <f t="shared" si="12"/>
        <v>1</v>
      </c>
      <c r="O774" cm="1">
        <f t="array" ref="O774">_xlfn.IFS(A774=2012,1,A774=2016,1,A774=2020,1,A774=2014,0,A774=2018,0)</f>
        <v>1</v>
      </c>
    </row>
    <row r="775" spans="1:15" x14ac:dyDescent="0.2">
      <c r="A775">
        <v>2020</v>
      </c>
      <c r="B775" t="s">
        <v>2489</v>
      </c>
      <c r="C775" t="s">
        <v>2329</v>
      </c>
      <c r="D775">
        <v>1</v>
      </c>
      <c r="E775">
        <v>6364</v>
      </c>
      <c r="F775">
        <v>411</v>
      </c>
      <c r="G775">
        <v>0</v>
      </c>
      <c r="H775">
        <v>0</v>
      </c>
      <c r="I775">
        <v>11570</v>
      </c>
      <c r="J775">
        <v>0.55004321521175459</v>
      </c>
      <c r="K775">
        <v>3.5522904062229903E-2</v>
      </c>
      <c r="L775">
        <v>0.171132238547969</v>
      </c>
      <c r="M775">
        <v>0</v>
      </c>
      <c r="N775">
        <f t="shared" si="12"/>
        <v>1</v>
      </c>
      <c r="O775" cm="1">
        <f t="array" ref="O775">_xlfn.IFS(A775=2012,1,A775=2016,1,A775=2020,1,A775=2014,0,A775=2018,0)</f>
        <v>1</v>
      </c>
    </row>
    <row r="776" spans="1:15" x14ac:dyDescent="0.2">
      <c r="A776">
        <v>2020</v>
      </c>
      <c r="B776" t="s">
        <v>2490</v>
      </c>
      <c r="C776" t="s">
        <v>2168</v>
      </c>
      <c r="D776">
        <v>1</v>
      </c>
      <c r="E776">
        <v>6892</v>
      </c>
      <c r="F776">
        <v>539</v>
      </c>
      <c r="G776">
        <v>1</v>
      </c>
      <c r="H776">
        <v>1</v>
      </c>
      <c r="I776">
        <v>11376</v>
      </c>
      <c r="J776">
        <v>0.60583684950773553</v>
      </c>
      <c r="K776">
        <v>4.7380450070323488E-2</v>
      </c>
      <c r="L776">
        <v>0.30643459915611804</v>
      </c>
      <c r="M776">
        <v>0</v>
      </c>
      <c r="N776">
        <f t="shared" si="12"/>
        <v>1</v>
      </c>
      <c r="O776" cm="1">
        <f t="array" ref="O776">_xlfn.IFS(A776=2012,1,A776=2016,1,A776=2020,1,A776=2014,0,A776=2018,0)</f>
        <v>1</v>
      </c>
    </row>
    <row r="777" spans="1:15" x14ac:dyDescent="0.2">
      <c r="A777">
        <v>2020</v>
      </c>
      <c r="B777" t="s">
        <v>2490</v>
      </c>
      <c r="C777" t="s">
        <v>2169</v>
      </c>
      <c r="D777">
        <v>0</v>
      </c>
      <c r="E777">
        <v>3945</v>
      </c>
      <c r="F777">
        <v>0</v>
      </c>
      <c r="G777">
        <v>0</v>
      </c>
      <c r="H777">
        <v>0</v>
      </c>
      <c r="I777">
        <v>11376</v>
      </c>
      <c r="J777">
        <v>0.34678270042194093</v>
      </c>
      <c r="K777">
        <v>0</v>
      </c>
      <c r="L777">
        <v>0.30643459915611804</v>
      </c>
      <c r="M777">
        <v>0</v>
      </c>
      <c r="N777">
        <f t="shared" si="12"/>
        <v>0</v>
      </c>
      <c r="O777" cm="1">
        <f t="array" ref="O777">_xlfn.IFS(A777=2012,1,A777=2016,1,A777=2020,1,A777=2014,0,A777=2018,0)</f>
        <v>1</v>
      </c>
    </row>
    <row r="778" spans="1:15" x14ac:dyDescent="0.2">
      <c r="A778">
        <v>2020</v>
      </c>
      <c r="B778" t="s">
        <v>2555</v>
      </c>
      <c r="C778" t="s">
        <v>73</v>
      </c>
      <c r="D778">
        <v>1</v>
      </c>
      <c r="E778">
        <v>7683</v>
      </c>
      <c r="F778">
        <v>558</v>
      </c>
      <c r="G778">
        <v>1</v>
      </c>
      <c r="H778">
        <v>1</v>
      </c>
      <c r="I778">
        <v>15343</v>
      </c>
      <c r="J778">
        <v>0.50074952747181123</v>
      </c>
      <c r="K778">
        <v>3.6368376458319758E-2</v>
      </c>
      <c r="L778">
        <v>7.4235807860262015E-2</v>
      </c>
      <c r="M778">
        <v>0</v>
      </c>
      <c r="N778">
        <f t="shared" si="12"/>
        <v>1</v>
      </c>
      <c r="O778" cm="1">
        <f t="array" ref="O778">_xlfn.IFS(A778=2012,1,A778=2016,1,A778=2020,1,A778=2014,0,A778=2018,0)</f>
        <v>1</v>
      </c>
    </row>
    <row r="779" spans="1:15" x14ac:dyDescent="0.2">
      <c r="A779">
        <v>2020</v>
      </c>
      <c r="B779" t="s">
        <v>2555</v>
      </c>
      <c r="C779" t="s">
        <v>1632</v>
      </c>
      <c r="D779">
        <v>0</v>
      </c>
      <c r="E779">
        <v>7102</v>
      </c>
      <c r="F779">
        <v>0</v>
      </c>
      <c r="G779">
        <v>0</v>
      </c>
      <c r="H779">
        <v>0</v>
      </c>
      <c r="I779">
        <v>15343</v>
      </c>
      <c r="J779">
        <v>0.46288209606986902</v>
      </c>
      <c r="K779">
        <v>0</v>
      </c>
      <c r="L779">
        <v>7.4235807860262015E-2</v>
      </c>
      <c r="M779">
        <v>0</v>
      </c>
      <c r="N779">
        <f t="shared" si="12"/>
        <v>0</v>
      </c>
      <c r="O779" cm="1">
        <f t="array" ref="O779">_xlfn.IFS(A779=2012,1,A779=2016,1,A779=2020,1,A779=2014,0,A779=2018,0)</f>
        <v>1</v>
      </c>
    </row>
    <row r="780" spans="1:15" x14ac:dyDescent="0.2">
      <c r="A780">
        <v>2020</v>
      </c>
      <c r="B780" t="s">
        <v>2491</v>
      </c>
      <c r="C780" t="s">
        <v>2170</v>
      </c>
      <c r="D780">
        <v>1</v>
      </c>
      <c r="E780">
        <v>7770</v>
      </c>
      <c r="F780">
        <v>327</v>
      </c>
      <c r="G780">
        <v>1</v>
      </c>
      <c r="H780">
        <v>1</v>
      </c>
      <c r="I780">
        <v>14029</v>
      </c>
      <c r="J780">
        <v>0.55385273362320908</v>
      </c>
      <c r="K780">
        <v>2.330886021811961E-2</v>
      </c>
      <c r="L780">
        <v>0.15432318768265735</v>
      </c>
      <c r="M780">
        <v>0</v>
      </c>
      <c r="N780">
        <f t="shared" si="12"/>
        <v>1</v>
      </c>
      <c r="O780" cm="1">
        <f t="array" ref="O780">_xlfn.IFS(A780=2012,1,A780=2016,1,A780=2020,1,A780=2014,0,A780=2018,0)</f>
        <v>1</v>
      </c>
    </row>
    <row r="781" spans="1:15" x14ac:dyDescent="0.2">
      <c r="A781">
        <v>2020</v>
      </c>
      <c r="B781" t="s">
        <v>2491</v>
      </c>
      <c r="C781" t="s">
        <v>2330</v>
      </c>
      <c r="D781">
        <v>0</v>
      </c>
      <c r="E781">
        <v>5687</v>
      </c>
      <c r="F781">
        <v>245</v>
      </c>
      <c r="G781">
        <v>0</v>
      </c>
      <c r="H781">
        <v>0</v>
      </c>
      <c r="I781">
        <v>14029</v>
      </c>
      <c r="J781">
        <v>0.40537458122460618</v>
      </c>
      <c r="K781">
        <v>1.7463824934065151E-2</v>
      </c>
      <c r="L781">
        <v>0.15432318768265735</v>
      </c>
      <c r="M781">
        <v>0</v>
      </c>
      <c r="N781">
        <f t="shared" si="12"/>
        <v>1</v>
      </c>
      <c r="O781" cm="1">
        <f t="array" ref="O781">_xlfn.IFS(A781=2012,1,A781=2016,1,A781=2020,1,A781=2014,0,A781=2018,0)</f>
        <v>1</v>
      </c>
    </row>
    <row r="782" spans="1:15" x14ac:dyDescent="0.2">
      <c r="A782">
        <v>2020</v>
      </c>
      <c r="B782" t="s">
        <v>2556</v>
      </c>
      <c r="C782" t="s">
        <v>1634</v>
      </c>
      <c r="D782">
        <v>1</v>
      </c>
      <c r="E782">
        <v>6355</v>
      </c>
      <c r="F782">
        <v>0</v>
      </c>
      <c r="G782">
        <v>1</v>
      </c>
      <c r="H782">
        <v>1</v>
      </c>
      <c r="I782">
        <v>12590</v>
      </c>
      <c r="J782">
        <v>0.50476568705321689</v>
      </c>
      <c r="K782">
        <v>0</v>
      </c>
      <c r="L782">
        <v>9.5313741064337321E-3</v>
      </c>
      <c r="M782">
        <v>1</v>
      </c>
      <c r="N782">
        <f t="shared" si="12"/>
        <v>0</v>
      </c>
      <c r="O782" cm="1">
        <f t="array" ref="O782">_xlfn.IFS(A782=2012,1,A782=2016,1,A782=2020,1,A782=2014,0,A782=2018,0)</f>
        <v>1</v>
      </c>
    </row>
    <row r="783" spans="1:15" x14ac:dyDescent="0.2">
      <c r="A783">
        <v>2020</v>
      </c>
      <c r="B783" t="s">
        <v>2556</v>
      </c>
      <c r="C783" t="s">
        <v>186</v>
      </c>
      <c r="D783">
        <v>0</v>
      </c>
      <c r="E783">
        <v>5957</v>
      </c>
      <c r="F783">
        <v>278</v>
      </c>
      <c r="G783">
        <v>0</v>
      </c>
      <c r="H783">
        <v>0</v>
      </c>
      <c r="I783">
        <v>12590</v>
      </c>
      <c r="J783">
        <v>0.47315329626687846</v>
      </c>
      <c r="K783">
        <v>2.2081016679904687E-2</v>
      </c>
      <c r="L783">
        <v>9.5313741064337321E-3</v>
      </c>
      <c r="M783">
        <v>1</v>
      </c>
      <c r="N783">
        <f t="shared" si="12"/>
        <v>1</v>
      </c>
      <c r="O783" cm="1">
        <f t="array" ref="O783">_xlfn.IFS(A783=2012,1,A783=2016,1,A783=2020,1,A783=2014,0,A783=2018,0)</f>
        <v>1</v>
      </c>
    </row>
    <row r="784" spans="1:15" x14ac:dyDescent="0.2">
      <c r="A784">
        <v>2020</v>
      </c>
      <c r="B784" t="s">
        <v>2492</v>
      </c>
      <c r="C784" t="s">
        <v>2173</v>
      </c>
      <c r="D784">
        <v>1</v>
      </c>
      <c r="E784">
        <v>5346</v>
      </c>
      <c r="F784">
        <v>564</v>
      </c>
      <c r="G784">
        <v>1</v>
      </c>
      <c r="H784">
        <v>1</v>
      </c>
      <c r="I784">
        <v>9914</v>
      </c>
      <c r="J784">
        <v>0.53923744200121038</v>
      </c>
      <c r="K784">
        <v>5.6889247528747224E-2</v>
      </c>
      <c r="L784">
        <v>0.19225337905991524</v>
      </c>
      <c r="M784">
        <v>0</v>
      </c>
      <c r="N784">
        <f t="shared" si="12"/>
        <v>1</v>
      </c>
      <c r="O784" cm="1">
        <f t="array" ref="O784">_xlfn.IFS(A784=2012,1,A784=2016,1,A784=2020,1,A784=2014,0,A784=2018,0)</f>
        <v>1</v>
      </c>
    </row>
    <row r="785" spans="1:15" x14ac:dyDescent="0.2">
      <c r="A785">
        <v>2020</v>
      </c>
      <c r="B785" t="s">
        <v>2492</v>
      </c>
      <c r="C785" t="s">
        <v>2331</v>
      </c>
      <c r="D785">
        <v>0</v>
      </c>
      <c r="E785">
        <v>4004</v>
      </c>
      <c r="F785">
        <v>0</v>
      </c>
      <c r="G785">
        <v>0</v>
      </c>
      <c r="H785">
        <v>0</v>
      </c>
      <c r="I785">
        <v>9914</v>
      </c>
      <c r="J785">
        <v>0.40387331047004238</v>
      </c>
      <c r="K785">
        <v>0</v>
      </c>
      <c r="L785">
        <v>0.19225337905991524</v>
      </c>
      <c r="M785">
        <v>0</v>
      </c>
      <c r="N785">
        <f t="shared" si="12"/>
        <v>0</v>
      </c>
      <c r="O785" cm="1">
        <f t="array" ref="O785">_xlfn.IFS(A785=2012,1,A785=2016,1,A785=2020,1,A785=2014,0,A785=2018,0)</f>
        <v>1</v>
      </c>
    </row>
    <row r="786" spans="1:15" x14ac:dyDescent="0.2">
      <c r="A786">
        <v>2020</v>
      </c>
      <c r="B786" t="s">
        <v>2580</v>
      </c>
      <c r="C786" t="s">
        <v>2176</v>
      </c>
      <c r="D786">
        <v>0</v>
      </c>
      <c r="E786">
        <v>6658</v>
      </c>
      <c r="F786">
        <v>286</v>
      </c>
      <c r="G786">
        <v>0</v>
      </c>
      <c r="H786">
        <v>1</v>
      </c>
      <c r="I786">
        <v>14275</v>
      </c>
      <c r="J786">
        <v>0.46640980735551663</v>
      </c>
      <c r="K786">
        <v>2.0035026269702275E-2</v>
      </c>
      <c r="L786">
        <v>2.7110332749562149E-2</v>
      </c>
      <c r="M786">
        <v>1</v>
      </c>
      <c r="N786">
        <f t="shared" si="12"/>
        <v>1</v>
      </c>
      <c r="O786" cm="1">
        <f t="array" ref="O786">_xlfn.IFS(A786=2012,1,A786=2016,1,A786=2020,1,A786=2014,0,A786=2018,0)</f>
        <v>1</v>
      </c>
    </row>
    <row r="787" spans="1:15" x14ac:dyDescent="0.2">
      <c r="A787">
        <v>2020</v>
      </c>
      <c r="B787" t="s">
        <v>2580</v>
      </c>
      <c r="C787" t="s">
        <v>1639</v>
      </c>
      <c r="D787">
        <v>1</v>
      </c>
      <c r="E787">
        <v>7331</v>
      </c>
      <c r="F787">
        <v>0</v>
      </c>
      <c r="G787">
        <v>1</v>
      </c>
      <c r="H787">
        <v>0</v>
      </c>
      <c r="I787">
        <v>14275</v>
      </c>
      <c r="J787">
        <v>0.51355516637478105</v>
      </c>
      <c r="K787">
        <v>0</v>
      </c>
      <c r="L787">
        <v>2.7110332749562149E-2</v>
      </c>
      <c r="M787">
        <v>1</v>
      </c>
      <c r="N787">
        <f t="shared" si="12"/>
        <v>0</v>
      </c>
      <c r="O787" cm="1">
        <f t="array" ref="O787">_xlfn.IFS(A787=2012,1,A787=2016,1,A787=2020,1,A787=2014,0,A787=2018,0)</f>
        <v>1</v>
      </c>
    </row>
    <row r="788" spans="1:15" x14ac:dyDescent="0.2">
      <c r="A788">
        <v>2020</v>
      </c>
      <c r="B788" t="s">
        <v>2557</v>
      </c>
      <c r="C788" t="s">
        <v>2333</v>
      </c>
      <c r="D788">
        <v>0</v>
      </c>
      <c r="E788">
        <v>6086</v>
      </c>
      <c r="F788">
        <v>259</v>
      </c>
      <c r="G788">
        <v>0</v>
      </c>
      <c r="H788">
        <v>1</v>
      </c>
      <c r="I788">
        <v>15079</v>
      </c>
      <c r="J788">
        <v>0.40360766629086808</v>
      </c>
      <c r="K788">
        <v>1.7176205318655085E-2</v>
      </c>
      <c r="L788">
        <v>0.15843225678095368</v>
      </c>
      <c r="M788">
        <v>0</v>
      </c>
      <c r="N788">
        <f t="shared" si="12"/>
        <v>1</v>
      </c>
      <c r="O788" cm="1">
        <f t="array" ref="O788">_xlfn.IFS(A788=2012,1,A788=2016,1,A788=2020,1,A788=2014,0,A788=2018,0)</f>
        <v>1</v>
      </c>
    </row>
    <row r="789" spans="1:15" x14ac:dyDescent="0.2">
      <c r="A789">
        <v>2020</v>
      </c>
      <c r="B789" t="s">
        <v>2557</v>
      </c>
      <c r="C789" t="s">
        <v>2011</v>
      </c>
      <c r="D789">
        <v>1</v>
      </c>
      <c r="E789">
        <v>8248</v>
      </c>
      <c r="F789">
        <v>486</v>
      </c>
      <c r="G789">
        <v>1</v>
      </c>
      <c r="H789">
        <v>0</v>
      </c>
      <c r="I789">
        <v>15079</v>
      </c>
      <c r="J789">
        <v>0.5469858743948538</v>
      </c>
      <c r="K789">
        <v>3.223025399562305E-2</v>
      </c>
      <c r="L789">
        <v>0.15843225678095368</v>
      </c>
      <c r="M789">
        <v>0</v>
      </c>
      <c r="N789">
        <f t="shared" si="12"/>
        <v>1</v>
      </c>
      <c r="O789" cm="1">
        <f t="array" ref="O789">_xlfn.IFS(A789=2012,1,A789=2016,1,A789=2020,1,A789=2014,0,A789=2018,0)</f>
        <v>1</v>
      </c>
    </row>
    <row r="790" spans="1:15" x14ac:dyDescent="0.2">
      <c r="A790">
        <v>2020</v>
      </c>
      <c r="B790" t="s">
        <v>2494</v>
      </c>
      <c r="C790" t="s">
        <v>1853</v>
      </c>
      <c r="D790">
        <v>1</v>
      </c>
      <c r="E790">
        <v>5169</v>
      </c>
      <c r="F790">
        <v>298</v>
      </c>
      <c r="G790">
        <v>1</v>
      </c>
      <c r="H790">
        <v>1</v>
      </c>
      <c r="I790">
        <v>8884</v>
      </c>
      <c r="J790">
        <v>0.5818325078793336</v>
      </c>
      <c r="K790">
        <v>3.3543448896893292E-2</v>
      </c>
      <c r="L790">
        <v>0.23075191355245384</v>
      </c>
      <c r="M790">
        <v>0</v>
      </c>
      <c r="N790">
        <f t="shared" si="12"/>
        <v>1</v>
      </c>
      <c r="O790" cm="1">
        <f t="array" ref="O790">_xlfn.IFS(A790=2012,1,A790=2016,1,A790=2020,1,A790=2014,0,A790=2018,0)</f>
        <v>1</v>
      </c>
    </row>
    <row r="791" spans="1:15" x14ac:dyDescent="0.2">
      <c r="A791">
        <v>2020</v>
      </c>
      <c r="B791" t="s">
        <v>2494</v>
      </c>
      <c r="C791" t="s">
        <v>2336</v>
      </c>
      <c r="D791">
        <v>0</v>
      </c>
      <c r="E791">
        <v>3273</v>
      </c>
      <c r="F791">
        <v>144</v>
      </c>
      <c r="G791">
        <v>0</v>
      </c>
      <c r="H791">
        <v>0</v>
      </c>
      <c r="I791">
        <v>8884</v>
      </c>
      <c r="J791">
        <v>0.36841512832057632</v>
      </c>
      <c r="K791">
        <v>1.6208914903196758E-2</v>
      </c>
      <c r="L791">
        <v>0.23075191355245384</v>
      </c>
      <c r="M791">
        <v>0</v>
      </c>
      <c r="N791">
        <f t="shared" si="12"/>
        <v>1</v>
      </c>
      <c r="O791" cm="1">
        <f t="array" ref="O791">_xlfn.IFS(A791=2012,1,A791=2016,1,A791=2020,1,A791=2014,0,A791=2018,0)</f>
        <v>1</v>
      </c>
    </row>
    <row r="792" spans="1:15" x14ac:dyDescent="0.2">
      <c r="A792">
        <v>2020</v>
      </c>
      <c r="B792" t="s">
        <v>2495</v>
      </c>
      <c r="C792" t="s">
        <v>1644</v>
      </c>
      <c r="D792">
        <v>1</v>
      </c>
      <c r="E792">
        <v>4013</v>
      </c>
      <c r="F792">
        <v>194</v>
      </c>
      <c r="G792">
        <v>1</v>
      </c>
      <c r="H792">
        <v>1</v>
      </c>
      <c r="I792">
        <v>6120</v>
      </c>
      <c r="J792">
        <v>0.65571895424836601</v>
      </c>
      <c r="K792">
        <v>3.1699346405228757E-2</v>
      </c>
      <c r="L792">
        <v>0.37483660130718954</v>
      </c>
      <c r="M792">
        <v>0</v>
      </c>
      <c r="N792">
        <f t="shared" si="12"/>
        <v>1</v>
      </c>
      <c r="O792" cm="1">
        <f t="array" ref="O792">_xlfn.IFS(A792=2012,1,A792=2016,1,A792=2020,1,A792=2014,0,A792=2018,0)</f>
        <v>1</v>
      </c>
    </row>
    <row r="793" spans="1:15" x14ac:dyDescent="0.2">
      <c r="A793">
        <v>2020</v>
      </c>
      <c r="B793" t="s">
        <v>2495</v>
      </c>
      <c r="C793" t="s">
        <v>2178</v>
      </c>
      <c r="D793">
        <v>0</v>
      </c>
      <c r="E793">
        <v>1808</v>
      </c>
      <c r="F793">
        <v>105</v>
      </c>
      <c r="G793">
        <v>0</v>
      </c>
      <c r="H793">
        <v>0</v>
      </c>
      <c r="I793">
        <v>6120</v>
      </c>
      <c r="J793">
        <v>0.29542483660130719</v>
      </c>
      <c r="K793">
        <v>1.7156862745098041E-2</v>
      </c>
      <c r="L793">
        <v>0.37483660130718954</v>
      </c>
      <c r="M793">
        <v>0</v>
      </c>
      <c r="N793">
        <f t="shared" si="12"/>
        <v>1</v>
      </c>
      <c r="O793" cm="1">
        <f t="array" ref="O793">_xlfn.IFS(A793=2012,1,A793=2016,1,A793=2020,1,A793=2014,0,A793=2018,0)</f>
        <v>1</v>
      </c>
    </row>
    <row r="794" spans="1:15" x14ac:dyDescent="0.2">
      <c r="A794">
        <v>2020</v>
      </c>
      <c r="B794" t="s">
        <v>2598</v>
      </c>
      <c r="C794" t="s">
        <v>2337</v>
      </c>
      <c r="D794">
        <v>1</v>
      </c>
      <c r="E794">
        <v>8044</v>
      </c>
      <c r="F794">
        <v>0</v>
      </c>
      <c r="G794">
        <v>0</v>
      </c>
      <c r="H794">
        <v>1</v>
      </c>
      <c r="I794">
        <v>15349</v>
      </c>
      <c r="J794">
        <v>0.52407322952635349</v>
      </c>
      <c r="K794">
        <v>0</v>
      </c>
      <c r="L794">
        <v>4.814645905270698E-2</v>
      </c>
      <c r="M794">
        <v>1</v>
      </c>
      <c r="N794">
        <f t="shared" si="12"/>
        <v>0</v>
      </c>
      <c r="O794" cm="1">
        <f t="array" ref="O794">_xlfn.IFS(A794=2012,1,A794=2016,1,A794=2020,1,A794=2014,0,A794=2018,0)</f>
        <v>1</v>
      </c>
    </row>
    <row r="795" spans="1:15" x14ac:dyDescent="0.2">
      <c r="A795">
        <v>2020</v>
      </c>
      <c r="B795" t="s">
        <v>2598</v>
      </c>
      <c r="C795" t="s">
        <v>2338</v>
      </c>
      <c r="D795">
        <v>0</v>
      </c>
      <c r="E795">
        <v>6844</v>
      </c>
      <c r="F795">
        <v>461</v>
      </c>
      <c r="G795">
        <v>0</v>
      </c>
      <c r="H795">
        <v>0</v>
      </c>
      <c r="I795">
        <v>15349</v>
      </c>
      <c r="J795">
        <v>0.44589224053684279</v>
      </c>
      <c r="K795">
        <v>3.0034529936803701E-2</v>
      </c>
      <c r="L795">
        <v>4.814645905270698E-2</v>
      </c>
      <c r="M795">
        <v>1</v>
      </c>
      <c r="N795">
        <f t="shared" si="12"/>
        <v>1</v>
      </c>
      <c r="O795" cm="1">
        <f t="array" ref="O795">_xlfn.IFS(A795=2012,1,A795=2016,1,A795=2020,1,A795=2014,0,A795=2018,0)</f>
        <v>1</v>
      </c>
    </row>
    <row r="796" spans="1:15" x14ac:dyDescent="0.2">
      <c r="A796">
        <v>2020</v>
      </c>
      <c r="B796" t="s">
        <v>2497</v>
      </c>
      <c r="C796" t="s">
        <v>2181</v>
      </c>
      <c r="D796">
        <v>1</v>
      </c>
      <c r="E796">
        <v>7081</v>
      </c>
      <c r="F796">
        <v>283</v>
      </c>
      <c r="G796">
        <v>0</v>
      </c>
      <c r="H796">
        <v>1</v>
      </c>
      <c r="I796">
        <v>13953</v>
      </c>
      <c r="J796">
        <v>0.50748942879667458</v>
      </c>
      <c r="K796">
        <v>2.028237654984591E-2</v>
      </c>
      <c r="L796">
        <v>5.5543610693040923E-2</v>
      </c>
      <c r="M796">
        <v>0</v>
      </c>
      <c r="N796">
        <f t="shared" si="12"/>
        <v>1</v>
      </c>
      <c r="O796" cm="1">
        <f t="array" ref="O796">_xlfn.IFS(A796=2012,1,A796=2016,1,A796=2020,1,A796=2014,0,A796=2018,0)</f>
        <v>1</v>
      </c>
    </row>
    <row r="797" spans="1:15" x14ac:dyDescent="0.2">
      <c r="A797">
        <v>2020</v>
      </c>
      <c r="B797" t="s">
        <v>2497</v>
      </c>
      <c r="C797" t="s">
        <v>2339</v>
      </c>
      <c r="D797">
        <v>0</v>
      </c>
      <c r="E797">
        <v>6310</v>
      </c>
      <c r="F797">
        <v>279</v>
      </c>
      <c r="G797">
        <v>0</v>
      </c>
      <c r="H797">
        <v>0</v>
      </c>
      <c r="I797">
        <v>13953</v>
      </c>
      <c r="J797">
        <v>0.45223249480398481</v>
      </c>
      <c r="K797">
        <v>1.9995699849494734E-2</v>
      </c>
      <c r="L797">
        <v>5.5543610693040923E-2</v>
      </c>
      <c r="M797">
        <v>0</v>
      </c>
      <c r="N797">
        <f t="shared" si="12"/>
        <v>1</v>
      </c>
      <c r="O797" cm="1">
        <f t="array" ref="O797">_xlfn.IFS(A797=2012,1,A797=2016,1,A797=2020,1,A797=2014,0,A797=2018,0)</f>
        <v>1</v>
      </c>
    </row>
    <row r="798" spans="1:15" x14ac:dyDescent="0.2">
      <c r="A798">
        <v>2020</v>
      </c>
      <c r="B798" t="s">
        <v>2559</v>
      </c>
      <c r="C798" t="s">
        <v>2340</v>
      </c>
      <c r="D798">
        <v>0</v>
      </c>
      <c r="E798">
        <v>5884</v>
      </c>
      <c r="F798">
        <v>403</v>
      </c>
      <c r="G798">
        <v>0</v>
      </c>
      <c r="H798">
        <v>1</v>
      </c>
      <c r="I798">
        <v>13640</v>
      </c>
      <c r="J798">
        <v>0.43137829912023462</v>
      </c>
      <c r="K798">
        <v>2.9545454545454545E-2</v>
      </c>
      <c r="L798">
        <v>7.8152492668621676E-2</v>
      </c>
      <c r="M798">
        <v>0</v>
      </c>
      <c r="N798">
        <f t="shared" si="12"/>
        <v>1</v>
      </c>
      <c r="O798" cm="1">
        <f t="array" ref="O798">_xlfn.IFS(A798=2012,1,A798=2016,1,A798=2020,1,A798=2014,0,A798=2018,0)</f>
        <v>1</v>
      </c>
    </row>
    <row r="799" spans="1:15" x14ac:dyDescent="0.2">
      <c r="A799">
        <v>2020</v>
      </c>
      <c r="B799" t="s">
        <v>2559</v>
      </c>
      <c r="C799" t="s">
        <v>1861</v>
      </c>
      <c r="D799">
        <v>1</v>
      </c>
      <c r="E799">
        <v>7353</v>
      </c>
      <c r="F799">
        <v>0</v>
      </c>
      <c r="G799">
        <v>1</v>
      </c>
      <c r="H799">
        <v>0</v>
      </c>
      <c r="I799">
        <v>13640</v>
      </c>
      <c r="J799">
        <v>0.53907624633431084</v>
      </c>
      <c r="K799">
        <v>0</v>
      </c>
      <c r="L799">
        <v>7.8152492668621676E-2</v>
      </c>
      <c r="M799">
        <v>0</v>
      </c>
      <c r="N799">
        <f t="shared" si="12"/>
        <v>0</v>
      </c>
      <c r="O799" cm="1">
        <f t="array" ref="O799">_xlfn.IFS(A799=2012,1,A799=2016,1,A799=2020,1,A799=2014,0,A799=2018,0)</f>
        <v>1</v>
      </c>
    </row>
    <row r="800" spans="1:15" x14ac:dyDescent="0.2">
      <c r="A800">
        <v>2020</v>
      </c>
      <c r="B800" t="s">
        <v>2499</v>
      </c>
      <c r="C800" t="s">
        <v>51</v>
      </c>
      <c r="D800">
        <v>1</v>
      </c>
      <c r="E800">
        <v>6908</v>
      </c>
      <c r="F800">
        <v>630</v>
      </c>
      <c r="G800">
        <v>0</v>
      </c>
      <c r="H800">
        <v>1</v>
      </c>
      <c r="I800">
        <v>13706</v>
      </c>
      <c r="J800">
        <v>0.5040128410914928</v>
      </c>
      <c r="K800">
        <v>4.5965270684371805E-2</v>
      </c>
      <c r="L800">
        <v>9.9956223551729229E-2</v>
      </c>
      <c r="M800">
        <v>0</v>
      </c>
      <c r="N800">
        <f t="shared" si="12"/>
        <v>1</v>
      </c>
      <c r="O800" cm="1">
        <f t="array" ref="O800">_xlfn.IFS(A800=2012,1,A800=2016,1,A800=2020,1,A800=2014,0,A800=2018,0)</f>
        <v>1</v>
      </c>
    </row>
    <row r="801" spans="1:15" x14ac:dyDescent="0.2">
      <c r="A801">
        <v>2020</v>
      </c>
      <c r="B801" t="s">
        <v>2499</v>
      </c>
      <c r="C801" t="s">
        <v>51</v>
      </c>
      <c r="D801">
        <v>0</v>
      </c>
      <c r="E801">
        <v>5538</v>
      </c>
      <c r="F801">
        <v>630</v>
      </c>
      <c r="G801">
        <v>0</v>
      </c>
      <c r="H801">
        <v>0</v>
      </c>
      <c r="I801">
        <v>13706</v>
      </c>
      <c r="J801">
        <v>0.40405661753976363</v>
      </c>
      <c r="K801">
        <v>4.5965270684371805E-2</v>
      </c>
      <c r="L801">
        <v>9.9956223551729229E-2</v>
      </c>
      <c r="M801">
        <v>0</v>
      </c>
      <c r="N801">
        <f t="shared" si="12"/>
        <v>1</v>
      </c>
      <c r="O801" cm="1">
        <f t="array" ref="O801">_xlfn.IFS(A801=2012,1,A801=2016,1,A801=2020,1,A801=2014,0,A801=2018,0)</f>
        <v>1</v>
      </c>
    </row>
    <row r="802" spans="1:15" x14ac:dyDescent="0.2">
      <c r="A802">
        <v>2020</v>
      </c>
      <c r="B802" t="s">
        <v>2560</v>
      </c>
      <c r="C802" t="s">
        <v>298</v>
      </c>
      <c r="D802">
        <v>0</v>
      </c>
      <c r="E802">
        <v>6640</v>
      </c>
      <c r="F802">
        <v>467</v>
      </c>
      <c r="G802">
        <v>0</v>
      </c>
      <c r="H802">
        <v>1</v>
      </c>
      <c r="I802">
        <v>14367</v>
      </c>
      <c r="J802">
        <v>0.46217025127027217</v>
      </c>
      <c r="K802">
        <v>3.2505046286629077E-2</v>
      </c>
      <c r="L802">
        <v>1.0649404886197533E-2</v>
      </c>
      <c r="M802">
        <v>1</v>
      </c>
      <c r="N802">
        <f t="shared" si="12"/>
        <v>1</v>
      </c>
      <c r="O802" cm="1">
        <f t="array" ref="O802">_xlfn.IFS(A802=2012,1,A802=2016,1,A802=2020,1,A802=2014,0,A802=2018,0)</f>
        <v>1</v>
      </c>
    </row>
    <row r="803" spans="1:15" x14ac:dyDescent="0.2">
      <c r="A803">
        <v>2020</v>
      </c>
      <c r="B803" t="s">
        <v>2560</v>
      </c>
      <c r="C803" t="s">
        <v>174</v>
      </c>
      <c r="D803">
        <v>1</v>
      </c>
      <c r="E803">
        <v>7260</v>
      </c>
      <c r="F803">
        <v>0</v>
      </c>
      <c r="G803">
        <v>0</v>
      </c>
      <c r="H803">
        <v>0</v>
      </c>
      <c r="I803">
        <v>14367</v>
      </c>
      <c r="J803">
        <v>0.50532470244309879</v>
      </c>
      <c r="K803">
        <v>0</v>
      </c>
      <c r="L803">
        <v>1.0649404886197533E-2</v>
      </c>
      <c r="M803">
        <v>1</v>
      </c>
      <c r="N803">
        <f t="shared" si="12"/>
        <v>0</v>
      </c>
      <c r="O803" cm="1">
        <f t="array" ref="O803">_xlfn.IFS(A803=2012,1,A803=2016,1,A803=2020,1,A803=2014,0,A803=2018,0)</f>
        <v>1</v>
      </c>
    </row>
    <row r="804" spans="1:15" x14ac:dyDescent="0.2">
      <c r="A804">
        <v>2020</v>
      </c>
      <c r="B804" t="s">
        <v>2500</v>
      </c>
      <c r="C804" t="s">
        <v>160</v>
      </c>
      <c r="D804">
        <v>1</v>
      </c>
      <c r="E804">
        <v>6869</v>
      </c>
      <c r="F804">
        <v>0</v>
      </c>
      <c r="G804">
        <v>1</v>
      </c>
      <c r="H804">
        <v>1</v>
      </c>
      <c r="I804">
        <v>13287</v>
      </c>
      <c r="J804">
        <v>0.51697147587867842</v>
      </c>
      <c r="K804">
        <v>0</v>
      </c>
      <c r="L804">
        <v>3.3942951757356843E-2</v>
      </c>
      <c r="M804">
        <v>1</v>
      </c>
      <c r="N804">
        <f t="shared" si="12"/>
        <v>0</v>
      </c>
      <c r="O804" cm="1">
        <f t="array" ref="O804">_xlfn.IFS(A804=2012,1,A804=2016,1,A804=2020,1,A804=2014,0,A804=2018,0)</f>
        <v>1</v>
      </c>
    </row>
    <row r="805" spans="1:15" x14ac:dyDescent="0.2">
      <c r="A805">
        <v>2020</v>
      </c>
      <c r="B805" t="s">
        <v>2500</v>
      </c>
      <c r="C805" t="s">
        <v>2188</v>
      </c>
      <c r="D805">
        <v>0</v>
      </c>
      <c r="E805">
        <v>6047</v>
      </c>
      <c r="F805">
        <v>371</v>
      </c>
      <c r="G805">
        <v>0</v>
      </c>
      <c r="H805">
        <v>0</v>
      </c>
      <c r="I805">
        <v>13287</v>
      </c>
      <c r="J805">
        <v>0.45510649507036954</v>
      </c>
      <c r="K805">
        <v>2.792202905095206E-2</v>
      </c>
      <c r="L805">
        <v>3.3942951757356843E-2</v>
      </c>
      <c r="M805">
        <v>1</v>
      </c>
      <c r="N805">
        <f t="shared" si="12"/>
        <v>1</v>
      </c>
      <c r="O805" cm="1">
        <f t="array" ref="O805">_xlfn.IFS(A805=2012,1,A805=2016,1,A805=2020,1,A805=2014,0,A805=2018,0)</f>
        <v>1</v>
      </c>
    </row>
    <row r="806" spans="1:15" x14ac:dyDescent="0.2">
      <c r="A806">
        <v>2020</v>
      </c>
      <c r="B806" t="s">
        <v>2501</v>
      </c>
      <c r="C806" t="s">
        <v>2190</v>
      </c>
      <c r="D806">
        <v>0</v>
      </c>
      <c r="E806">
        <v>6605</v>
      </c>
      <c r="F806">
        <v>283</v>
      </c>
      <c r="G806">
        <v>0</v>
      </c>
      <c r="H806">
        <v>1</v>
      </c>
      <c r="I806">
        <v>14011</v>
      </c>
      <c r="J806">
        <v>0.47141531653700663</v>
      </c>
      <c r="K806">
        <v>2.0198415530654486E-2</v>
      </c>
      <c r="L806">
        <v>1.6772535864677751E-2</v>
      </c>
      <c r="M806">
        <v>1</v>
      </c>
      <c r="N806">
        <f t="shared" si="12"/>
        <v>1</v>
      </c>
      <c r="O806" cm="1">
        <f t="array" ref="O806">_xlfn.IFS(A806=2012,1,A806=2016,1,A806=2020,1,A806=2014,0,A806=2018,0)</f>
        <v>1</v>
      </c>
    </row>
    <row r="807" spans="1:15" x14ac:dyDescent="0.2">
      <c r="A807">
        <v>2020</v>
      </c>
      <c r="B807" t="s">
        <v>2501</v>
      </c>
      <c r="C807" t="s">
        <v>1665</v>
      </c>
      <c r="D807">
        <v>1</v>
      </c>
      <c r="E807">
        <v>6816</v>
      </c>
      <c r="F807">
        <v>307</v>
      </c>
      <c r="G807">
        <v>1</v>
      </c>
      <c r="H807">
        <v>0</v>
      </c>
      <c r="I807">
        <v>14011</v>
      </c>
      <c r="J807">
        <v>0.48647491256869602</v>
      </c>
      <c r="K807">
        <v>2.1911355363642852E-2</v>
      </c>
      <c r="L807">
        <v>1.6772535864677751E-2</v>
      </c>
      <c r="M807">
        <v>1</v>
      </c>
      <c r="N807">
        <f t="shared" si="12"/>
        <v>1</v>
      </c>
      <c r="O807" cm="1">
        <f t="array" ref="O807">_xlfn.IFS(A807=2012,1,A807=2016,1,A807=2020,1,A807=2014,0,A807=2018,0)</f>
        <v>1</v>
      </c>
    </row>
    <row r="808" spans="1:15" x14ac:dyDescent="0.2">
      <c r="A808">
        <v>2020</v>
      </c>
      <c r="B808" t="s">
        <v>2612</v>
      </c>
      <c r="C808" t="s">
        <v>1871</v>
      </c>
      <c r="D808">
        <v>1</v>
      </c>
      <c r="E808">
        <v>3359</v>
      </c>
      <c r="F808">
        <v>0</v>
      </c>
      <c r="G808">
        <v>1</v>
      </c>
      <c r="H808">
        <v>1</v>
      </c>
      <c r="I808">
        <v>4151</v>
      </c>
      <c r="J808">
        <v>0.80920260178270298</v>
      </c>
      <c r="K808">
        <v>0</v>
      </c>
      <c r="L808">
        <v>0.61840520356540596</v>
      </c>
      <c r="M808">
        <v>0</v>
      </c>
      <c r="N808">
        <f t="shared" si="12"/>
        <v>0</v>
      </c>
      <c r="O808" cm="1">
        <f t="array" ref="O808">_xlfn.IFS(A808=2012,1,A808=2016,1,A808=2020,1,A808=2014,0,A808=2018,0)</f>
        <v>1</v>
      </c>
    </row>
    <row r="809" spans="1:15" x14ac:dyDescent="0.2">
      <c r="A809">
        <v>2020</v>
      </c>
      <c r="B809" t="s">
        <v>2612</v>
      </c>
      <c r="C809" t="s">
        <v>2346</v>
      </c>
      <c r="D809">
        <v>0</v>
      </c>
      <c r="E809">
        <v>691</v>
      </c>
      <c r="F809">
        <v>101</v>
      </c>
      <c r="G809">
        <v>0</v>
      </c>
      <c r="H809">
        <v>0</v>
      </c>
      <c r="I809">
        <v>4151</v>
      </c>
      <c r="J809">
        <v>0.16646591182847506</v>
      </c>
      <c r="K809">
        <v>2.4331486388821971E-2</v>
      </c>
      <c r="L809">
        <v>0.61840520356540596</v>
      </c>
      <c r="M809">
        <v>0</v>
      </c>
      <c r="N809">
        <f t="shared" si="12"/>
        <v>1</v>
      </c>
      <c r="O809" cm="1">
        <f t="array" ref="O809">_xlfn.IFS(A809=2012,1,A809=2016,1,A809=2020,1,A809=2014,0,A809=2018,0)</f>
        <v>1</v>
      </c>
    </row>
    <row r="810" spans="1:15" x14ac:dyDescent="0.2">
      <c r="A810">
        <v>2020</v>
      </c>
      <c r="B810" t="s">
        <v>2561</v>
      </c>
      <c r="C810" t="s">
        <v>2351</v>
      </c>
      <c r="D810">
        <v>1</v>
      </c>
      <c r="E810">
        <v>7388</v>
      </c>
      <c r="F810">
        <v>249</v>
      </c>
      <c r="G810">
        <v>0</v>
      </c>
      <c r="H810">
        <v>1</v>
      </c>
      <c r="I810">
        <v>14981</v>
      </c>
      <c r="J810">
        <v>0.49315800013350242</v>
      </c>
      <c r="K810">
        <v>1.6621053334223351E-2</v>
      </c>
      <c r="L810">
        <v>1.9558106935451569E-2</v>
      </c>
      <c r="M810">
        <v>1</v>
      </c>
      <c r="N810">
        <f t="shared" si="12"/>
        <v>1</v>
      </c>
      <c r="O810" cm="1">
        <f t="array" ref="O810">_xlfn.IFS(A810=2012,1,A810=2016,1,A810=2020,1,A810=2014,0,A810=2018,0)</f>
        <v>1</v>
      </c>
    </row>
    <row r="811" spans="1:15" x14ac:dyDescent="0.2">
      <c r="A811">
        <v>2020</v>
      </c>
      <c r="B811" t="s">
        <v>2561</v>
      </c>
      <c r="C811" t="s">
        <v>2352</v>
      </c>
      <c r="D811">
        <v>0</v>
      </c>
      <c r="E811">
        <v>6885</v>
      </c>
      <c r="F811">
        <v>459</v>
      </c>
      <c r="G811">
        <v>0</v>
      </c>
      <c r="H811">
        <v>0</v>
      </c>
      <c r="I811">
        <v>14981</v>
      </c>
      <c r="J811">
        <v>0.45958213737400705</v>
      </c>
      <c r="K811">
        <v>3.0638809158267138E-2</v>
      </c>
      <c r="L811">
        <v>1.9558106935451569E-2</v>
      </c>
      <c r="M811">
        <v>1</v>
      </c>
      <c r="N811">
        <f t="shared" si="12"/>
        <v>1</v>
      </c>
      <c r="O811" cm="1">
        <f t="array" ref="O811">_xlfn.IFS(A811=2012,1,A811=2016,1,A811=2020,1,A811=2014,0,A811=2018,0)</f>
        <v>1</v>
      </c>
    </row>
    <row r="812" spans="1:15" x14ac:dyDescent="0.2">
      <c r="A812">
        <v>2020</v>
      </c>
      <c r="B812" t="s">
        <v>2562</v>
      </c>
      <c r="C812" t="s">
        <v>1876</v>
      </c>
      <c r="D812">
        <v>1</v>
      </c>
      <c r="E812">
        <v>7581</v>
      </c>
      <c r="F812">
        <v>287</v>
      </c>
      <c r="G812">
        <v>1</v>
      </c>
      <c r="H812">
        <v>1</v>
      </c>
      <c r="I812">
        <v>12101</v>
      </c>
      <c r="J812">
        <v>0.62647715064870668</v>
      </c>
      <c r="K812">
        <v>2.3717048177836542E-2</v>
      </c>
      <c r="L812">
        <v>0.30038839765308639</v>
      </c>
      <c r="M812">
        <v>0</v>
      </c>
      <c r="N812">
        <f t="shared" si="12"/>
        <v>1</v>
      </c>
      <c r="O812" cm="1">
        <f t="array" ref="O812">_xlfn.IFS(A812=2012,1,A812=2016,1,A812=2020,1,A812=2014,0,A812=2018,0)</f>
        <v>1</v>
      </c>
    </row>
    <row r="813" spans="1:15" x14ac:dyDescent="0.2">
      <c r="A813">
        <v>2020</v>
      </c>
      <c r="B813" t="s">
        <v>2562</v>
      </c>
      <c r="C813" t="s">
        <v>2353</v>
      </c>
      <c r="D813">
        <v>0</v>
      </c>
      <c r="E813">
        <v>4056</v>
      </c>
      <c r="F813">
        <v>177</v>
      </c>
      <c r="G813">
        <v>0</v>
      </c>
      <c r="H813">
        <v>0</v>
      </c>
      <c r="I813">
        <v>12101</v>
      </c>
      <c r="J813">
        <v>0.3351789108338154</v>
      </c>
      <c r="K813">
        <v>1.4626890339641352E-2</v>
      </c>
      <c r="L813">
        <v>0.30038839765308639</v>
      </c>
      <c r="M813">
        <v>0</v>
      </c>
      <c r="N813">
        <f t="shared" si="12"/>
        <v>1</v>
      </c>
      <c r="O813" cm="1">
        <f t="array" ref="O813">_xlfn.IFS(A813=2012,1,A813=2016,1,A813=2020,1,A813=2014,0,A813=2018,0)</f>
        <v>1</v>
      </c>
    </row>
    <row r="814" spans="1:15" x14ac:dyDescent="0.2">
      <c r="A814">
        <v>2020</v>
      </c>
      <c r="B814" t="s">
        <v>2563</v>
      </c>
      <c r="C814" t="s">
        <v>2354</v>
      </c>
      <c r="D814">
        <v>0</v>
      </c>
      <c r="E814">
        <v>6413</v>
      </c>
      <c r="F814">
        <v>356</v>
      </c>
      <c r="G814">
        <v>0</v>
      </c>
      <c r="H814">
        <v>1</v>
      </c>
      <c r="I814">
        <v>14113</v>
      </c>
      <c r="J814">
        <v>0.45440374123148869</v>
      </c>
      <c r="K814">
        <v>2.5224969885920781E-2</v>
      </c>
      <c r="L814">
        <v>4.0742577765181087E-2</v>
      </c>
      <c r="M814">
        <v>1</v>
      </c>
      <c r="N814">
        <f t="shared" si="12"/>
        <v>1</v>
      </c>
      <c r="O814" cm="1">
        <f t="array" ref="O814">_xlfn.IFS(A814=2012,1,A814=2016,1,A814=2020,1,A814=2014,0,A814=2018,0)</f>
        <v>1</v>
      </c>
    </row>
    <row r="815" spans="1:15" x14ac:dyDescent="0.2">
      <c r="A815">
        <v>2020</v>
      </c>
      <c r="B815" t="s">
        <v>2563</v>
      </c>
      <c r="C815" t="s">
        <v>1879</v>
      </c>
      <c r="D815">
        <v>1</v>
      </c>
      <c r="E815">
        <v>7344</v>
      </c>
      <c r="F815">
        <v>0</v>
      </c>
      <c r="G815">
        <v>1</v>
      </c>
      <c r="H815">
        <v>0</v>
      </c>
      <c r="I815">
        <v>14113</v>
      </c>
      <c r="J815">
        <v>0.52037128888259054</v>
      </c>
      <c r="K815">
        <v>0</v>
      </c>
      <c r="L815">
        <v>4.0742577765181087E-2</v>
      </c>
      <c r="M815">
        <v>1</v>
      </c>
      <c r="N815">
        <f t="shared" si="12"/>
        <v>0</v>
      </c>
      <c r="O815" cm="1">
        <f t="array" ref="O815">_xlfn.IFS(A815=2012,1,A815=2016,1,A815=2020,1,A815=2014,0,A815=2018,0)</f>
        <v>1</v>
      </c>
    </row>
    <row r="816" spans="1:15" x14ac:dyDescent="0.2">
      <c r="A816">
        <v>2020</v>
      </c>
      <c r="B816" t="s">
        <v>2581</v>
      </c>
      <c r="C816" t="s">
        <v>2198</v>
      </c>
      <c r="D816">
        <v>1</v>
      </c>
      <c r="E816">
        <v>8662</v>
      </c>
      <c r="F816">
        <v>0</v>
      </c>
      <c r="G816">
        <v>1</v>
      </c>
      <c r="H816">
        <v>1</v>
      </c>
      <c r="I816">
        <v>15229</v>
      </c>
      <c r="J816">
        <v>0.56878324249786594</v>
      </c>
      <c r="K816">
        <v>0</v>
      </c>
      <c r="L816">
        <v>0.13756648499573182</v>
      </c>
      <c r="M816">
        <v>0</v>
      </c>
      <c r="N816">
        <f t="shared" si="12"/>
        <v>0</v>
      </c>
      <c r="O816" cm="1">
        <f t="array" ref="O816">_xlfn.IFS(A816=2012,1,A816=2016,1,A816=2020,1,A816=2014,0,A816=2018,0)</f>
        <v>1</v>
      </c>
    </row>
    <row r="817" spans="1:17" x14ac:dyDescent="0.2">
      <c r="A817">
        <v>2020</v>
      </c>
      <c r="B817" t="s">
        <v>2581</v>
      </c>
      <c r="C817" t="s">
        <v>1689</v>
      </c>
      <c r="D817">
        <v>0</v>
      </c>
      <c r="E817">
        <v>6215</v>
      </c>
      <c r="F817">
        <v>352</v>
      </c>
      <c r="G817">
        <v>0</v>
      </c>
      <c r="H817">
        <v>0</v>
      </c>
      <c r="I817">
        <v>15229</v>
      </c>
      <c r="J817">
        <v>0.40810296145511854</v>
      </c>
      <c r="K817">
        <v>2.3113796047015564E-2</v>
      </c>
      <c r="L817">
        <v>0.13756648499573182</v>
      </c>
      <c r="M817">
        <v>0</v>
      </c>
      <c r="N817">
        <f t="shared" si="12"/>
        <v>1</v>
      </c>
      <c r="O817" cm="1">
        <f t="array" ref="O817">_xlfn.IFS(A817=2012,1,A817=2016,1,A817=2020,1,A817=2014,0,A817=2018,0)</f>
        <v>1</v>
      </c>
    </row>
    <row r="818" spans="1:17" x14ac:dyDescent="0.2">
      <c r="A818">
        <v>2020</v>
      </c>
      <c r="B818" t="s">
        <v>2503</v>
      </c>
      <c r="C818" t="s">
        <v>1693</v>
      </c>
      <c r="D818">
        <v>1</v>
      </c>
      <c r="E818">
        <v>7813</v>
      </c>
      <c r="F818">
        <v>0</v>
      </c>
      <c r="G818">
        <v>1</v>
      </c>
      <c r="H818">
        <v>1</v>
      </c>
      <c r="I818">
        <v>11730</v>
      </c>
      <c r="J818">
        <v>0.66606990622335893</v>
      </c>
      <c r="K818">
        <v>0</v>
      </c>
      <c r="L818">
        <v>0.33213981244671786</v>
      </c>
      <c r="M818">
        <v>0</v>
      </c>
      <c r="N818">
        <f t="shared" si="12"/>
        <v>0</v>
      </c>
      <c r="O818" cm="1">
        <f t="array" ref="O818">_xlfn.IFS(A818=2012,1,A818=2016,1,A818=2020,1,A818=2014,0,A818=2018,0)</f>
        <v>1</v>
      </c>
    </row>
    <row r="819" spans="1:17" x14ac:dyDescent="0.2">
      <c r="A819">
        <v>2020</v>
      </c>
      <c r="B819" t="s">
        <v>2503</v>
      </c>
      <c r="C819" t="s">
        <v>2356</v>
      </c>
      <c r="D819">
        <v>0</v>
      </c>
      <c r="E819">
        <v>3619</v>
      </c>
      <c r="F819">
        <v>298</v>
      </c>
      <c r="G819">
        <v>0</v>
      </c>
      <c r="H819">
        <v>0</v>
      </c>
      <c r="I819">
        <v>11730</v>
      </c>
      <c r="J819">
        <v>0.30852514919011081</v>
      </c>
      <c r="K819">
        <v>2.5404944586530264E-2</v>
      </c>
      <c r="L819">
        <v>0.33213981244671786</v>
      </c>
      <c r="M819">
        <v>0</v>
      </c>
      <c r="N819">
        <f t="shared" si="12"/>
        <v>1</v>
      </c>
      <c r="O819" cm="1">
        <f t="array" ref="O819">_xlfn.IFS(A819=2012,1,A819=2016,1,A819=2020,1,A819=2014,0,A819=2018,0)</f>
        <v>1</v>
      </c>
    </row>
    <row r="820" spans="1:17" x14ac:dyDescent="0.2">
      <c r="A820">
        <v>2020</v>
      </c>
      <c r="B820" t="s">
        <v>2565</v>
      </c>
      <c r="C820" t="s">
        <v>1913</v>
      </c>
      <c r="D820">
        <v>1</v>
      </c>
      <c r="E820">
        <v>6530</v>
      </c>
      <c r="F820">
        <v>302</v>
      </c>
      <c r="G820">
        <v>1</v>
      </c>
      <c r="H820">
        <v>1</v>
      </c>
      <c r="I820">
        <v>12685</v>
      </c>
      <c r="J820">
        <v>0.51478123768230188</v>
      </c>
      <c r="K820">
        <v>2.3807646826960977E-2</v>
      </c>
      <c r="L820">
        <v>7.7177769018525799E-2</v>
      </c>
      <c r="M820">
        <v>0</v>
      </c>
      <c r="N820">
        <f t="shared" si="12"/>
        <v>1</v>
      </c>
      <c r="O820" cm="1">
        <f t="array" ref="O820">_xlfn.IFS(A820=2012,1,A820=2016,1,A820=2020,1,A820=2014,0,A820=2018,0)</f>
        <v>1</v>
      </c>
    </row>
    <row r="821" spans="1:17" x14ac:dyDescent="0.2">
      <c r="A821">
        <v>2020</v>
      </c>
      <c r="B821" t="s">
        <v>2565</v>
      </c>
      <c r="C821" t="s">
        <v>2357</v>
      </c>
      <c r="D821">
        <v>0</v>
      </c>
      <c r="E821">
        <v>5582</v>
      </c>
      <c r="F821">
        <v>271</v>
      </c>
      <c r="G821">
        <v>0</v>
      </c>
      <c r="H821">
        <v>0</v>
      </c>
      <c r="I821">
        <v>12685</v>
      </c>
      <c r="J821">
        <v>0.44004729996058339</v>
      </c>
      <c r="K821">
        <v>2.1363815530153724E-2</v>
      </c>
      <c r="L821">
        <v>7.7177769018525799E-2</v>
      </c>
      <c r="M821">
        <v>0</v>
      </c>
      <c r="N821">
        <f t="shared" si="12"/>
        <v>1</v>
      </c>
      <c r="O821" cm="1">
        <f t="array" ref="O821">_xlfn.IFS(A821=2012,1,A821=2016,1,A821=2020,1,A821=2014,0,A821=2018,0)</f>
        <v>1</v>
      </c>
    </row>
    <row r="822" spans="1:17" x14ac:dyDescent="0.2">
      <c r="A822">
        <v>2020</v>
      </c>
      <c r="B822" t="s">
        <v>2504</v>
      </c>
      <c r="C822" t="s">
        <v>492</v>
      </c>
      <c r="D822">
        <v>1</v>
      </c>
      <c r="E822">
        <v>5417</v>
      </c>
      <c r="F822">
        <v>326</v>
      </c>
      <c r="G822">
        <v>1</v>
      </c>
      <c r="H822">
        <v>1</v>
      </c>
      <c r="I822">
        <v>10511</v>
      </c>
      <c r="J822">
        <v>0.51536485586528402</v>
      </c>
      <c r="K822">
        <v>3.1015127009799259E-2</v>
      </c>
      <c r="L822">
        <v>9.2759965750166484E-2</v>
      </c>
      <c r="M822">
        <v>0</v>
      </c>
      <c r="N822">
        <f t="shared" si="12"/>
        <v>1</v>
      </c>
      <c r="O822" cm="1">
        <f t="array" ref="O822">_xlfn.IFS(A822=2012,1,A822=2016,1,A822=2020,1,A822=2014,0,A822=2018,0)</f>
        <v>1</v>
      </c>
    </row>
    <row r="823" spans="1:17" x14ac:dyDescent="0.2">
      <c r="A823">
        <v>2020</v>
      </c>
      <c r="B823" t="s">
        <v>2504</v>
      </c>
      <c r="C823" t="s">
        <v>2358</v>
      </c>
      <c r="D823">
        <v>0</v>
      </c>
      <c r="E823">
        <v>4469</v>
      </c>
      <c r="F823">
        <v>299</v>
      </c>
      <c r="G823">
        <v>0</v>
      </c>
      <c r="H823">
        <v>0</v>
      </c>
      <c r="I823">
        <v>10511</v>
      </c>
      <c r="J823">
        <v>0.42517362762819905</v>
      </c>
      <c r="K823">
        <v>2.8446389496717725E-2</v>
      </c>
      <c r="L823">
        <v>9.2759965750166484E-2</v>
      </c>
      <c r="M823">
        <v>0</v>
      </c>
      <c r="N823">
        <f t="shared" si="12"/>
        <v>1</v>
      </c>
      <c r="O823" cm="1">
        <f t="array" ref="O823">_xlfn.IFS(A823=2012,1,A823=2016,1,A823=2020,1,A823=2014,0,A823=2018,0)</f>
        <v>1</v>
      </c>
    </row>
    <row r="824" spans="1:17" x14ac:dyDescent="0.2">
      <c r="A824">
        <v>2020</v>
      </c>
      <c r="B824" t="s">
        <v>2505</v>
      </c>
      <c r="C824" t="s">
        <v>2207</v>
      </c>
      <c r="D824">
        <v>1</v>
      </c>
      <c r="E824">
        <v>7647</v>
      </c>
      <c r="F824">
        <v>269</v>
      </c>
      <c r="G824">
        <v>1</v>
      </c>
      <c r="H824">
        <v>1</v>
      </c>
      <c r="I824">
        <v>14268</v>
      </c>
      <c r="J824">
        <v>0.53595458368376792</v>
      </c>
      <c r="K824">
        <v>1.8853378188954304E-2</v>
      </c>
      <c r="L824">
        <v>0.10961592374544438</v>
      </c>
      <c r="M824">
        <v>0</v>
      </c>
      <c r="N824">
        <f t="shared" si="12"/>
        <v>1</v>
      </c>
      <c r="O824" cm="1">
        <f t="array" ref="O824">_xlfn.IFS(A824=2012,1,A824=2016,1,A824=2020,1,A824=2014,0,A824=2018,0)</f>
        <v>1</v>
      </c>
    </row>
    <row r="825" spans="1:17" x14ac:dyDescent="0.2">
      <c r="A825">
        <v>2020</v>
      </c>
      <c r="B825" t="s">
        <v>2505</v>
      </c>
      <c r="C825" t="s">
        <v>1884</v>
      </c>
      <c r="D825">
        <v>0</v>
      </c>
      <c r="E825">
        <v>5974</v>
      </c>
      <c r="F825">
        <v>378</v>
      </c>
      <c r="G825">
        <v>0</v>
      </c>
      <c r="H825">
        <v>0</v>
      </c>
      <c r="I825">
        <v>14268</v>
      </c>
      <c r="J825">
        <v>0.41869918699186992</v>
      </c>
      <c r="K825">
        <v>2.6492851135407905E-2</v>
      </c>
      <c r="L825">
        <v>0.10961592374544438</v>
      </c>
      <c r="M825">
        <v>0</v>
      </c>
      <c r="N825">
        <f t="shared" si="12"/>
        <v>1</v>
      </c>
      <c r="O825" cm="1">
        <f t="array" ref="O825">_xlfn.IFS(A825=2012,1,A825=2016,1,A825=2020,1,A825=2014,0,A825=2018,0)</f>
        <v>1</v>
      </c>
    </row>
    <row r="826" spans="1:17" x14ac:dyDescent="0.2">
      <c r="A826">
        <v>2020</v>
      </c>
      <c r="B826" t="s">
        <v>2601</v>
      </c>
      <c r="C826" t="s">
        <v>966</v>
      </c>
      <c r="D826">
        <v>1</v>
      </c>
      <c r="E826">
        <v>8105</v>
      </c>
      <c r="F826">
        <v>257</v>
      </c>
      <c r="G826">
        <v>0</v>
      </c>
      <c r="H826">
        <v>1</v>
      </c>
      <c r="I826">
        <v>15092</v>
      </c>
      <c r="J826">
        <v>0.53703949112112381</v>
      </c>
      <c r="K826">
        <v>1.7028889477869069E-2</v>
      </c>
      <c r="L826">
        <v>0.10813676119798576</v>
      </c>
      <c r="M826">
        <v>0</v>
      </c>
      <c r="N826">
        <f t="shared" si="12"/>
        <v>1</v>
      </c>
      <c r="O826" cm="1">
        <f t="array" ref="O826">_xlfn.IFS(A826=2012,1,A826=2016,1,A826=2020,1,A826=2014,0,A826=2018,0)</f>
        <v>1</v>
      </c>
    </row>
    <row r="827" spans="1:17" x14ac:dyDescent="0.2">
      <c r="A827">
        <v>2020</v>
      </c>
      <c r="B827" t="s">
        <v>2601</v>
      </c>
      <c r="C827" t="s">
        <v>2359</v>
      </c>
      <c r="D827">
        <v>0</v>
      </c>
      <c r="E827">
        <v>6409</v>
      </c>
      <c r="F827">
        <v>321</v>
      </c>
      <c r="G827">
        <v>0</v>
      </c>
      <c r="H827">
        <v>0</v>
      </c>
      <c r="I827">
        <v>15092</v>
      </c>
      <c r="J827">
        <v>0.42466207262125627</v>
      </c>
      <c r="K827">
        <v>2.1269546779750861E-2</v>
      </c>
      <c r="L827">
        <v>0.10813676119798576</v>
      </c>
      <c r="M827">
        <v>0</v>
      </c>
      <c r="N827">
        <f t="shared" si="12"/>
        <v>1</v>
      </c>
      <c r="O827" cm="1">
        <f t="array" ref="O827">_xlfn.IFS(A827=2012,1,A827=2016,1,A827=2020,1,A827=2014,0,A827=2018,0)</f>
        <v>1</v>
      </c>
    </row>
    <row r="828" spans="1:17" x14ac:dyDescent="0.2">
      <c r="A828">
        <v>2020</v>
      </c>
      <c r="B828" t="s">
        <v>2613</v>
      </c>
      <c r="C828" t="s">
        <v>2364</v>
      </c>
      <c r="D828">
        <v>0</v>
      </c>
      <c r="E828">
        <v>6809</v>
      </c>
      <c r="F828">
        <v>0</v>
      </c>
      <c r="G828">
        <v>0</v>
      </c>
      <c r="H828">
        <v>1</v>
      </c>
      <c r="I828">
        <v>14012</v>
      </c>
      <c r="J828">
        <v>0.48594062232372254</v>
      </c>
      <c r="K828">
        <v>0</v>
      </c>
      <c r="L828">
        <v>2.8118755352554869E-2</v>
      </c>
      <c r="M828">
        <v>1</v>
      </c>
      <c r="N828">
        <f t="shared" si="12"/>
        <v>0</v>
      </c>
      <c r="O828" cm="1">
        <f t="array" ref="O828">_xlfn.IFS(A828=2012,1,A828=2016,1,A828=2020,1,A828=2014,0,A828=2018,0)</f>
        <v>1</v>
      </c>
    </row>
    <row r="829" spans="1:17" x14ac:dyDescent="0.2">
      <c r="A829">
        <v>2020</v>
      </c>
      <c r="B829" t="s">
        <v>2613</v>
      </c>
      <c r="C829" t="s">
        <v>2365</v>
      </c>
      <c r="D829">
        <v>1</v>
      </c>
      <c r="E829">
        <v>6878</v>
      </c>
      <c r="F829">
        <v>325</v>
      </c>
      <c r="G829">
        <v>0</v>
      </c>
      <c r="H829">
        <v>0</v>
      </c>
      <c r="I829">
        <v>14012</v>
      </c>
      <c r="J829">
        <v>0.49086497288038822</v>
      </c>
      <c r="K829">
        <v>2.3194404795889238E-2</v>
      </c>
      <c r="L829">
        <v>2.8118755352554869E-2</v>
      </c>
      <c r="M829">
        <v>1</v>
      </c>
      <c r="N829">
        <f t="shared" si="12"/>
        <v>1</v>
      </c>
      <c r="O829" cm="1">
        <f t="array" ref="O829">_xlfn.IFS(A829=2012,1,A829=2016,1,A829=2020,1,A829=2014,0,A829=2018,0)</f>
        <v>1</v>
      </c>
    </row>
    <row r="830" spans="1:17" x14ac:dyDescent="0.2">
      <c r="A830">
        <v>2020</v>
      </c>
      <c r="B830" t="s">
        <v>2602</v>
      </c>
      <c r="C830" t="s">
        <v>2212</v>
      </c>
      <c r="D830">
        <v>1</v>
      </c>
      <c r="E830">
        <v>6714</v>
      </c>
      <c r="F830">
        <v>0</v>
      </c>
      <c r="G830">
        <v>1</v>
      </c>
      <c r="H830">
        <v>1</v>
      </c>
      <c r="I830">
        <v>12226</v>
      </c>
      <c r="J830">
        <v>0.5491575331261247</v>
      </c>
      <c r="K830">
        <v>0</v>
      </c>
      <c r="L830">
        <v>9.8315066252249339E-2</v>
      </c>
      <c r="M830">
        <v>0</v>
      </c>
      <c r="N830">
        <f t="shared" ref="N830:N831" si="13">IF(K830&gt;0,1,0)</f>
        <v>0</v>
      </c>
      <c r="O830" cm="1">
        <f t="array" ref="O830">_xlfn.IFS(A830=2012,1,A830=2016,1,A830=2020,1,A830=2014,0,A830=2018,0)</f>
        <v>1</v>
      </c>
    </row>
    <row r="831" spans="1:17" x14ac:dyDescent="0.2">
      <c r="A831">
        <v>2020</v>
      </c>
      <c r="B831" t="s">
        <v>2602</v>
      </c>
      <c r="C831" t="s">
        <v>72</v>
      </c>
      <c r="D831">
        <v>0</v>
      </c>
      <c r="E831">
        <v>5225</v>
      </c>
      <c r="F831">
        <v>287</v>
      </c>
      <c r="G831">
        <v>0</v>
      </c>
      <c r="H831">
        <v>0</v>
      </c>
      <c r="I831">
        <v>12226</v>
      </c>
      <c r="J831">
        <v>0.42736790446589235</v>
      </c>
      <c r="K831">
        <v>2.3474562407982989E-2</v>
      </c>
      <c r="L831">
        <v>9.8315066252249339E-2</v>
      </c>
      <c r="M831">
        <v>0</v>
      </c>
      <c r="N831">
        <f t="shared" si="13"/>
        <v>1</v>
      </c>
      <c r="O831" cm="1">
        <f t="array" ref="O831">_xlfn.IFS(A831=2012,1,A831=2016,1,A831=2020,1,A831=2014,0,A831=2018,0)</f>
        <v>1</v>
      </c>
      <c r="Q831" t="e">
        <f>AVERAGE(#REF!)</f>
        <v>#REF!</v>
      </c>
    </row>
    <row r="833" spans="17:17" x14ac:dyDescent="0.2">
      <c r="Q833" t="e">
        <f>AVERAGE(#REF!)</f>
        <v>#REF!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0879-B2FB-974C-8A10-145DB8946860}">
  <sheetPr>
    <tabColor rgb="FFFFFF00"/>
  </sheetPr>
  <dimension ref="A1:O377"/>
  <sheetViews>
    <sheetView workbookViewId="0">
      <selection activeCell="Q40" sqref="Q40"/>
    </sheetView>
  </sheetViews>
  <sheetFormatPr baseColWidth="10" defaultRowHeight="16" x14ac:dyDescent="0.2"/>
  <cols>
    <col min="1" max="1" width="5.1640625" bestFit="1" customWidth="1"/>
    <col min="2" max="2" width="4.33203125" bestFit="1" customWidth="1"/>
    <col min="3" max="3" width="18" bestFit="1" customWidth="1"/>
    <col min="4" max="4" width="8" bestFit="1" customWidth="1"/>
    <col min="5" max="6" width="8.1640625" bestFit="1" customWidth="1"/>
    <col min="7" max="7" width="6.1640625" bestFit="1" customWidth="1"/>
    <col min="8" max="8" width="8.5" bestFit="1" customWidth="1"/>
    <col min="10" max="11" width="12.1640625" bestFit="1" customWidth="1"/>
    <col min="12" max="12" width="12.83203125" bestFit="1" customWidth="1"/>
    <col min="13" max="13" width="5.5" bestFit="1" customWidth="1"/>
    <col min="14" max="14" width="17.5" bestFit="1" customWidth="1"/>
    <col min="15" max="15" width="8.33203125" bestFit="1" customWidth="1"/>
  </cols>
  <sheetData>
    <row r="1" spans="1:15" x14ac:dyDescent="0.2">
      <c r="A1" t="s">
        <v>2403</v>
      </c>
      <c r="B1" s="142" t="s">
        <v>2410</v>
      </c>
      <c r="C1" s="142" t="s">
        <v>2411</v>
      </c>
      <c r="D1" s="142" t="s">
        <v>2509</v>
      </c>
      <c r="E1" s="142" t="s">
        <v>2510</v>
      </c>
      <c r="F1" s="142" t="s">
        <v>2511</v>
      </c>
      <c r="G1" s="142" t="s">
        <v>2512</v>
      </c>
      <c r="H1" s="142" t="s">
        <v>2513</v>
      </c>
      <c r="I1" s="142" t="s">
        <v>2514</v>
      </c>
      <c r="J1" s="142" t="s">
        <v>2515</v>
      </c>
      <c r="K1" s="142" t="s">
        <v>2516</v>
      </c>
      <c r="L1" t="s">
        <v>2517</v>
      </c>
      <c r="M1" s="142" t="s">
        <v>2518</v>
      </c>
      <c r="N1" t="s">
        <v>2659</v>
      </c>
      <c r="O1" t="s">
        <v>2660</v>
      </c>
    </row>
    <row r="2" spans="1:15" x14ac:dyDescent="0.2">
      <c r="A2">
        <v>2012</v>
      </c>
      <c r="B2" t="s">
        <v>2421</v>
      </c>
      <c r="C2" t="s">
        <v>16</v>
      </c>
      <c r="D2">
        <v>0</v>
      </c>
      <c r="E2">
        <v>47041</v>
      </c>
      <c r="F2">
        <v>4260</v>
      </c>
      <c r="G2">
        <v>0</v>
      </c>
      <c r="H2">
        <v>1</v>
      </c>
      <c r="I2">
        <f>SUM(E2:F3)</f>
        <v>127307</v>
      </c>
      <c r="J2">
        <f>E2/$I2</f>
        <v>0.3695083538218637</v>
      </c>
      <c r="K2">
        <f>F2/$I2</f>
        <v>3.3462417620397936E-2</v>
      </c>
      <c r="L2">
        <f>ABS((J2+K2)-(J3+K3))</f>
        <v>0.1940584571154767</v>
      </c>
      <c r="M2">
        <f>IF(L2&lt;0.05,1,0)</f>
        <v>0</v>
      </c>
      <c r="N2">
        <f>IF(K2&gt;0,1,0)</f>
        <v>1</v>
      </c>
      <c r="O2" cm="1">
        <f t="array" ref="O2">_xlfn.IFS(A2=2012,1,A2=2016,1,A2=2020,1,A2=2014,0,A2=2018,0)</f>
        <v>1</v>
      </c>
    </row>
    <row r="3" spans="1:15" x14ac:dyDescent="0.2">
      <c r="A3">
        <v>2012</v>
      </c>
      <c r="B3" t="s">
        <v>2421</v>
      </c>
      <c r="C3" t="s">
        <v>17</v>
      </c>
      <c r="D3">
        <v>1</v>
      </c>
      <c r="E3">
        <v>61309</v>
      </c>
      <c r="F3">
        <v>14697</v>
      </c>
      <c r="G3">
        <v>1</v>
      </c>
      <c r="H3">
        <v>0</v>
      </c>
      <c r="I3">
        <f>SUM(E2:F3)</f>
        <v>127307</v>
      </c>
      <c r="J3">
        <f>E3/$I2</f>
        <v>0.48158388776736549</v>
      </c>
      <c r="K3">
        <f>F3/$I2</f>
        <v>0.11544534079037287</v>
      </c>
      <c r="L3">
        <f>ABS((J2+K2)-(J3+K3))</f>
        <v>0.1940584571154767</v>
      </c>
      <c r="M3">
        <f>IF(L2&lt;0.05,1,0)</f>
        <v>0</v>
      </c>
      <c r="N3">
        <f>IF(K3&gt;0,1,0)</f>
        <v>1</v>
      </c>
      <c r="O3" cm="1">
        <f t="array" ref="O3">_xlfn.IFS(A3=2012,1,A3=2016,1,A3=2020,1,A3=2014,0,A3=2018,0)</f>
        <v>1</v>
      </c>
    </row>
    <row r="4" spans="1:15" x14ac:dyDescent="0.2">
      <c r="A4">
        <v>2012</v>
      </c>
      <c r="B4" t="s">
        <v>2422</v>
      </c>
      <c r="C4" t="s">
        <v>20</v>
      </c>
      <c r="D4">
        <v>0</v>
      </c>
      <c r="E4">
        <v>38482</v>
      </c>
      <c r="F4">
        <v>0</v>
      </c>
      <c r="G4">
        <v>0</v>
      </c>
      <c r="H4">
        <v>1</v>
      </c>
      <c r="I4">
        <f>SUM(E4:F5)</f>
        <v>112158</v>
      </c>
      <c r="J4">
        <f>E4/$I4</f>
        <v>0.3431052622193691</v>
      </c>
      <c r="K4">
        <f>F4/$I4</f>
        <v>0</v>
      </c>
      <c r="L4">
        <f>ABS((J4+K4)-(J5+K5))</f>
        <v>0.3137894755612618</v>
      </c>
      <c r="M4">
        <f>IF(L4&lt;0.05,1,0)</f>
        <v>0</v>
      </c>
      <c r="N4">
        <f t="shared" ref="N4:N66" si="0">IF(K4&gt;0,1,0)</f>
        <v>0</v>
      </c>
      <c r="O4" cm="1">
        <f t="array" ref="O4">_xlfn.IFS(A4=2012,1,A4=2016,1,A4=2020,1,A4=2014,0,A4=2018,0)</f>
        <v>1</v>
      </c>
    </row>
    <row r="5" spans="1:15" x14ac:dyDescent="0.2">
      <c r="A5">
        <v>2012</v>
      </c>
      <c r="B5" t="s">
        <v>2422</v>
      </c>
      <c r="C5" t="s">
        <v>21</v>
      </c>
      <c r="D5">
        <v>1</v>
      </c>
      <c r="E5">
        <v>64998</v>
      </c>
      <c r="F5">
        <v>8678</v>
      </c>
      <c r="G5">
        <v>1</v>
      </c>
      <c r="H5">
        <v>0</v>
      </c>
      <c r="I5">
        <f>SUM(E4:F5)</f>
        <v>112158</v>
      </c>
      <c r="J5">
        <f>E5/$I4</f>
        <v>0.57952174610816887</v>
      </c>
      <c r="K5">
        <f>F5/$I4</f>
        <v>7.737299167246206E-2</v>
      </c>
      <c r="L5">
        <f>ABS((J4+K4)-(J5+K5))</f>
        <v>0.3137894755612618</v>
      </c>
      <c r="M5">
        <f>IF(L4&lt;0.05,1,0)</f>
        <v>0</v>
      </c>
      <c r="N5">
        <f t="shared" si="0"/>
        <v>1</v>
      </c>
      <c r="O5" cm="1">
        <f t="array" ref="O5">_xlfn.IFS(A5=2012,1,A5=2016,1,A5=2020,1,A5=2014,0,A5=2018,0)</f>
        <v>1</v>
      </c>
    </row>
    <row r="6" spans="1:15" x14ac:dyDescent="0.2">
      <c r="A6">
        <v>2012</v>
      </c>
      <c r="B6" t="s">
        <v>2423</v>
      </c>
      <c r="C6" t="s">
        <v>23</v>
      </c>
      <c r="D6">
        <v>0</v>
      </c>
      <c r="E6">
        <v>41372</v>
      </c>
      <c r="F6">
        <v>0</v>
      </c>
      <c r="G6">
        <v>0</v>
      </c>
      <c r="H6">
        <v>1</v>
      </c>
      <c r="I6">
        <f>SUM(E6:F7)</f>
        <v>93429</v>
      </c>
      <c r="J6">
        <f>E6/$I6</f>
        <v>0.44281754059232142</v>
      </c>
      <c r="K6">
        <f>F6/$I6</f>
        <v>0</v>
      </c>
      <c r="L6">
        <f>ABS((J6+K6)-(J7+K7))</f>
        <v>0.11436491881535721</v>
      </c>
      <c r="M6">
        <f>IF(L6&lt;0.05,1,0)</f>
        <v>0</v>
      </c>
      <c r="N6">
        <f t="shared" si="0"/>
        <v>0</v>
      </c>
      <c r="O6" cm="1">
        <f t="array" ref="O6">_xlfn.IFS(A6=2012,1,A6=2016,1,A6=2020,1,A6=2014,0,A6=2018,0)</f>
        <v>1</v>
      </c>
    </row>
    <row r="7" spans="1:15" x14ac:dyDescent="0.2">
      <c r="A7">
        <v>2012</v>
      </c>
      <c r="B7" t="s">
        <v>2423</v>
      </c>
      <c r="C7" t="s">
        <v>24</v>
      </c>
      <c r="D7">
        <v>1</v>
      </c>
      <c r="E7">
        <v>40908</v>
      </c>
      <c r="F7">
        <v>11149</v>
      </c>
      <c r="G7">
        <v>1</v>
      </c>
      <c r="H7">
        <v>0</v>
      </c>
      <c r="I7">
        <f>SUM(E6:F7)</f>
        <v>93429</v>
      </c>
      <c r="J7">
        <f>E7/$I6</f>
        <v>0.43785120251741966</v>
      </c>
      <c r="K7">
        <f>F7/$I6</f>
        <v>0.11933125689025892</v>
      </c>
      <c r="L7">
        <f>ABS((J6+K6)-(J7+K7))</f>
        <v>0.11436491881535721</v>
      </c>
      <c r="M7">
        <f>IF(L6&lt;0.05,1,0)</f>
        <v>0</v>
      </c>
      <c r="N7">
        <f t="shared" si="0"/>
        <v>1</v>
      </c>
      <c r="O7" cm="1">
        <f t="array" ref="O7">_xlfn.IFS(A7=2012,1,A7=2016,1,A7=2020,1,A7=2014,0,A7=2018,0)</f>
        <v>1</v>
      </c>
    </row>
    <row r="8" spans="1:15" x14ac:dyDescent="0.2">
      <c r="A8">
        <v>2012</v>
      </c>
      <c r="B8" t="s">
        <v>2424</v>
      </c>
      <c r="C8" t="s">
        <v>26</v>
      </c>
      <c r="D8">
        <v>0</v>
      </c>
      <c r="E8">
        <v>45766</v>
      </c>
      <c r="F8">
        <v>3457</v>
      </c>
      <c r="G8">
        <v>0</v>
      </c>
      <c r="H8">
        <v>1</v>
      </c>
      <c r="I8">
        <f>SUM(E8:F9)</f>
        <v>103738</v>
      </c>
      <c r="J8">
        <f>E8/$I8</f>
        <v>0.44116909907651969</v>
      </c>
      <c r="K8">
        <f>F8/$I8</f>
        <v>3.3324336308777881E-2</v>
      </c>
      <c r="L8">
        <f>ABS((J8+K8)-(J9+K9))</f>
        <v>5.1013129229404763E-2</v>
      </c>
      <c r="M8">
        <f>IF(L8&lt;0.05,1,0)</f>
        <v>0</v>
      </c>
      <c r="N8">
        <f t="shared" si="0"/>
        <v>1</v>
      </c>
      <c r="O8" cm="1">
        <f t="array" ref="O8">_xlfn.IFS(A8=2012,1,A8=2016,1,A8=2020,1,A8=2014,0,A8=2018,0)</f>
        <v>1</v>
      </c>
    </row>
    <row r="9" spans="1:15" x14ac:dyDescent="0.2">
      <c r="A9">
        <v>2012</v>
      </c>
      <c r="B9" t="s">
        <v>2424</v>
      </c>
      <c r="C9" t="s">
        <v>27</v>
      </c>
      <c r="D9">
        <v>1</v>
      </c>
      <c r="E9">
        <v>43859</v>
      </c>
      <c r="F9">
        <v>10656</v>
      </c>
      <c r="G9">
        <v>0</v>
      </c>
      <c r="H9">
        <v>0</v>
      </c>
      <c r="I9">
        <f>SUM(E8:F9)</f>
        <v>103738</v>
      </c>
      <c r="J9">
        <f>E9/$I8</f>
        <v>0.42278624997590081</v>
      </c>
      <c r="K9">
        <f>F9/$I8</f>
        <v>0.1027203146388016</v>
      </c>
      <c r="L9">
        <f>ABS((J8+K8)-(J9+K9))</f>
        <v>5.1013129229404763E-2</v>
      </c>
      <c r="M9">
        <f>IF(L8&lt;0.05,1,0)</f>
        <v>0</v>
      </c>
      <c r="N9">
        <f t="shared" si="0"/>
        <v>1</v>
      </c>
      <c r="O9" cm="1">
        <f t="array" ref="O9">_xlfn.IFS(A9=2012,1,A9=2016,1,A9=2020,1,A9=2014,0,A9=2018,0)</f>
        <v>1</v>
      </c>
    </row>
    <row r="10" spans="1:15" x14ac:dyDescent="0.2">
      <c r="A10">
        <v>2012</v>
      </c>
      <c r="B10" t="s">
        <v>2531</v>
      </c>
      <c r="C10" t="s">
        <v>28</v>
      </c>
      <c r="D10">
        <v>0</v>
      </c>
      <c r="E10">
        <v>49647</v>
      </c>
      <c r="F10">
        <v>0</v>
      </c>
      <c r="G10">
        <v>0</v>
      </c>
      <c r="H10">
        <v>1</v>
      </c>
      <c r="I10">
        <f>SUM(E10:F11)</f>
        <v>123594</v>
      </c>
      <c r="J10">
        <f>E10/$I10</f>
        <v>0.40169425700276712</v>
      </c>
      <c r="K10">
        <f>F10/$I10</f>
        <v>0</v>
      </c>
      <c r="L10">
        <f>ABS((J10+K10)-(J11+K11))</f>
        <v>0.19661148599446571</v>
      </c>
      <c r="M10">
        <f>IF(L10&lt;0.05,1,0)</f>
        <v>0</v>
      </c>
      <c r="N10">
        <f t="shared" si="0"/>
        <v>0</v>
      </c>
      <c r="O10" cm="1">
        <f t="array" ref="O10">_xlfn.IFS(A10=2012,1,A10=2016,1,A10=2020,1,A10=2014,0,A10=2018,0)</f>
        <v>1</v>
      </c>
    </row>
    <row r="11" spans="1:15" x14ac:dyDescent="0.2">
      <c r="A11">
        <v>2012</v>
      </c>
      <c r="B11" t="s">
        <v>2531</v>
      </c>
      <c r="C11" t="s">
        <v>29</v>
      </c>
      <c r="D11">
        <v>1</v>
      </c>
      <c r="E11">
        <v>62124</v>
      </c>
      <c r="F11">
        <v>11823</v>
      </c>
      <c r="G11">
        <v>1</v>
      </c>
      <c r="H11">
        <v>0</v>
      </c>
      <c r="I11">
        <f>SUM(E10:F11)</f>
        <v>123594</v>
      </c>
      <c r="J11">
        <f>E11/$I10</f>
        <v>0.50264575950288848</v>
      </c>
      <c r="K11">
        <f>F11/$I10</f>
        <v>9.5659983494344389E-2</v>
      </c>
      <c r="L11">
        <f>ABS((J10+K10)-(J11+K11))</f>
        <v>0.19661148599446571</v>
      </c>
      <c r="M11">
        <f>IF(L10&lt;0.05,1,0)</f>
        <v>0</v>
      </c>
      <c r="N11">
        <f t="shared" si="0"/>
        <v>1</v>
      </c>
      <c r="O11" cm="1">
        <f t="array" ref="O11">_xlfn.IFS(A11=2012,1,A11=2016,1,A11=2020,1,A11=2014,0,A11=2018,0)</f>
        <v>1</v>
      </c>
    </row>
    <row r="12" spans="1:15" x14ac:dyDescent="0.2">
      <c r="A12">
        <v>2012</v>
      </c>
      <c r="B12" t="s">
        <v>2425</v>
      </c>
      <c r="C12" t="s">
        <v>31</v>
      </c>
      <c r="D12">
        <v>0</v>
      </c>
      <c r="E12">
        <v>51355</v>
      </c>
      <c r="F12">
        <v>3027</v>
      </c>
      <c r="G12">
        <v>0</v>
      </c>
      <c r="H12">
        <v>1</v>
      </c>
      <c r="I12">
        <f>SUM(E12:F13)</f>
        <v>113225</v>
      </c>
      <c r="J12">
        <f>E12/$I12</f>
        <v>0.45356590858909251</v>
      </c>
      <c r="K12">
        <f>F12/$I12</f>
        <v>2.6734378449988959E-2</v>
      </c>
      <c r="L12">
        <f>ABS((J12+K12)-(J13+K13))</f>
        <v>3.9399425921837095E-2</v>
      </c>
      <c r="M12">
        <f>IF(L12&lt;0.05,1,0)</f>
        <v>1</v>
      </c>
      <c r="N12">
        <f t="shared" si="0"/>
        <v>1</v>
      </c>
      <c r="O12" cm="1">
        <f t="array" ref="O12">_xlfn.IFS(A12=2012,1,A12=2016,1,A12=2020,1,A12=2014,0,A12=2018,0)</f>
        <v>1</v>
      </c>
    </row>
    <row r="13" spans="1:15" x14ac:dyDescent="0.2">
      <c r="A13">
        <v>2012</v>
      </c>
      <c r="B13" t="s">
        <v>2425</v>
      </c>
      <c r="C13" t="s">
        <v>32</v>
      </c>
      <c r="D13">
        <v>1</v>
      </c>
      <c r="E13">
        <v>49998</v>
      </c>
      <c r="F13">
        <v>8845</v>
      </c>
      <c r="G13">
        <v>1</v>
      </c>
      <c r="H13">
        <v>0</v>
      </c>
      <c r="I13">
        <f>SUM(E12:F13)</f>
        <v>113225</v>
      </c>
      <c r="J13">
        <f>E13/$I12</f>
        <v>0.44158092294104662</v>
      </c>
      <c r="K13">
        <f>F13/$I12</f>
        <v>7.8118790019871931E-2</v>
      </c>
      <c r="L13">
        <f>ABS((J12+K12)-(J13+K13))</f>
        <v>3.9399425921837095E-2</v>
      </c>
      <c r="M13">
        <f>IF(L12&lt;0.05,1,0)</f>
        <v>1</v>
      </c>
      <c r="N13">
        <f t="shared" si="0"/>
        <v>1</v>
      </c>
      <c r="O13" cm="1">
        <f t="array" ref="O13">_xlfn.IFS(A13=2012,1,A13=2016,1,A13=2020,1,A13=2014,0,A13=2018,0)</f>
        <v>1</v>
      </c>
    </row>
    <row r="14" spans="1:15" x14ac:dyDescent="0.2">
      <c r="A14">
        <v>2012</v>
      </c>
      <c r="B14" t="s">
        <v>2426</v>
      </c>
      <c r="C14" t="s">
        <v>34</v>
      </c>
      <c r="D14">
        <v>0</v>
      </c>
      <c r="E14">
        <v>51419</v>
      </c>
      <c r="F14">
        <v>2568</v>
      </c>
      <c r="G14">
        <v>0</v>
      </c>
      <c r="H14">
        <v>1</v>
      </c>
      <c r="I14">
        <f>SUM(E14:F15)</f>
        <v>112026</v>
      </c>
      <c r="J14">
        <f>E14/$I14</f>
        <v>0.458991662649742</v>
      </c>
      <c r="K14">
        <f>F14/$I14</f>
        <v>2.2923249959830753E-2</v>
      </c>
      <c r="L14">
        <f>ABS((J14+K14)-(J15+K15))</f>
        <v>3.6170174780854492E-2</v>
      </c>
      <c r="M14">
        <f>IF(L14&lt;0.05,1,0)</f>
        <v>1</v>
      </c>
      <c r="N14">
        <f t="shared" si="0"/>
        <v>1</v>
      </c>
      <c r="O14" cm="1">
        <f t="array" ref="O14">_xlfn.IFS(A14=2012,1,A14=2016,1,A14=2020,1,A14=2014,0,A14=2018,0)</f>
        <v>1</v>
      </c>
    </row>
    <row r="15" spans="1:15" x14ac:dyDescent="0.2">
      <c r="A15">
        <v>2012</v>
      </c>
      <c r="B15" t="s">
        <v>2426</v>
      </c>
      <c r="C15" t="s">
        <v>35</v>
      </c>
      <c r="D15">
        <v>1</v>
      </c>
      <c r="E15">
        <v>49647</v>
      </c>
      <c r="F15">
        <v>8392</v>
      </c>
      <c r="G15">
        <v>1</v>
      </c>
      <c r="H15">
        <v>0</v>
      </c>
      <c r="I15">
        <f>SUM(E14:F15)</f>
        <v>112026</v>
      </c>
      <c r="J15">
        <f>E15/$I14</f>
        <v>0.44317390605752238</v>
      </c>
      <c r="K15">
        <f>F15/$I14</f>
        <v>7.4911181332904864E-2</v>
      </c>
      <c r="L15">
        <f>ABS((J14+K14)-(J15+K15))</f>
        <v>3.6170174780854492E-2</v>
      </c>
      <c r="M15">
        <f>IF(L14&lt;0.05,1,0)</f>
        <v>1</v>
      </c>
      <c r="N15">
        <f t="shared" si="0"/>
        <v>1</v>
      </c>
      <c r="O15" cm="1">
        <f t="array" ref="O15">_xlfn.IFS(A15=2012,1,A15=2016,1,A15=2020,1,A15=2014,0,A15=2018,0)</f>
        <v>1</v>
      </c>
    </row>
    <row r="16" spans="1:15" x14ac:dyDescent="0.2">
      <c r="A16">
        <v>2012</v>
      </c>
      <c r="B16" t="s">
        <v>2427</v>
      </c>
      <c r="C16" t="s">
        <v>36</v>
      </c>
      <c r="D16">
        <v>0</v>
      </c>
      <c r="E16">
        <v>47393</v>
      </c>
      <c r="F16">
        <v>0</v>
      </c>
      <c r="G16">
        <v>0</v>
      </c>
      <c r="H16">
        <v>1</v>
      </c>
      <c r="I16">
        <f>SUM(E16:F17)</f>
        <v>116101</v>
      </c>
      <c r="J16">
        <f>E16/$I16</f>
        <v>0.40820492502217898</v>
      </c>
      <c r="K16">
        <f>F16/$I16</f>
        <v>0</v>
      </c>
      <c r="L16">
        <f>ABS((J16+K16)-(J17+K17))</f>
        <v>0.18359014995564205</v>
      </c>
      <c r="M16">
        <f>IF(L16&lt;0.05,1,0)</f>
        <v>0</v>
      </c>
      <c r="N16">
        <f t="shared" si="0"/>
        <v>0</v>
      </c>
      <c r="O16" cm="1">
        <f t="array" ref="O16">_xlfn.IFS(A16=2012,1,A16=2016,1,A16=2020,1,A16=2014,0,A16=2018,0)</f>
        <v>1</v>
      </c>
    </row>
    <row r="17" spans="1:15" x14ac:dyDescent="0.2">
      <c r="A17">
        <v>2012</v>
      </c>
      <c r="B17" t="s">
        <v>2427</v>
      </c>
      <c r="C17" t="s">
        <v>37</v>
      </c>
      <c r="D17">
        <v>1</v>
      </c>
      <c r="E17">
        <v>57648</v>
      </c>
      <c r="F17">
        <v>11060</v>
      </c>
      <c r="G17">
        <v>1</v>
      </c>
      <c r="H17">
        <v>0</v>
      </c>
      <c r="I17">
        <f>SUM(E16:F17)</f>
        <v>116101</v>
      </c>
      <c r="J17">
        <f>E17/$I16</f>
        <v>0.49653319092858805</v>
      </c>
      <c r="K17">
        <f>F17/$I16</f>
        <v>9.5261884049232998E-2</v>
      </c>
      <c r="L17">
        <f>ABS((J16+K16)-(J17+K17))</f>
        <v>0.18359014995564205</v>
      </c>
      <c r="M17">
        <f>IF(L16&lt;0.05,1,0)</f>
        <v>0</v>
      </c>
      <c r="N17">
        <f t="shared" si="0"/>
        <v>1</v>
      </c>
      <c r="O17" cm="1">
        <f t="array" ref="O17">_xlfn.IFS(A17=2012,1,A17=2016,1,A17=2020,1,A17=2014,0,A17=2018,0)</f>
        <v>1</v>
      </c>
    </row>
    <row r="18" spans="1:15" x14ac:dyDescent="0.2">
      <c r="A18">
        <v>2012</v>
      </c>
      <c r="B18" t="s">
        <v>2585</v>
      </c>
      <c r="C18" t="s">
        <v>38</v>
      </c>
      <c r="D18">
        <v>0</v>
      </c>
      <c r="E18">
        <v>44646</v>
      </c>
      <c r="F18">
        <v>0</v>
      </c>
      <c r="G18">
        <v>0</v>
      </c>
      <c r="H18">
        <v>1</v>
      </c>
      <c r="I18">
        <f>SUM(E18:F19)</f>
        <v>113462</v>
      </c>
      <c r="J18">
        <f>E18/$I18</f>
        <v>0.3934885688600589</v>
      </c>
      <c r="K18">
        <f>F18/$I18</f>
        <v>0</v>
      </c>
      <c r="L18">
        <f>ABS((J18+K18)-(J19+K19))</f>
        <v>0.21302286227988221</v>
      </c>
      <c r="M18">
        <f>IF(L18&lt;0.05,1,0)</f>
        <v>0</v>
      </c>
      <c r="N18">
        <f t="shared" si="0"/>
        <v>0</v>
      </c>
      <c r="O18" cm="1">
        <f t="array" ref="O18">_xlfn.IFS(A18=2012,1,A18=2016,1,A18=2020,1,A18=2014,0,A18=2018,0)</f>
        <v>1</v>
      </c>
    </row>
    <row r="19" spans="1:15" x14ac:dyDescent="0.2">
      <c r="A19">
        <v>2012</v>
      </c>
      <c r="B19" t="s">
        <v>2585</v>
      </c>
      <c r="C19" t="s">
        <v>39</v>
      </c>
      <c r="D19">
        <v>1</v>
      </c>
      <c r="E19">
        <v>59603</v>
      </c>
      <c r="F19">
        <v>9213</v>
      </c>
      <c r="G19">
        <v>1</v>
      </c>
      <c r="H19">
        <v>0</v>
      </c>
      <c r="I19">
        <f>SUM(E18:F19)</f>
        <v>113462</v>
      </c>
      <c r="J19">
        <f>E19/$I18</f>
        <v>0.5253124394070261</v>
      </c>
      <c r="K19">
        <f>F19/$I18</f>
        <v>8.1198991732914991E-2</v>
      </c>
      <c r="L19">
        <f>ABS((J18+K18)-(J19+K19))</f>
        <v>0.21302286227988221</v>
      </c>
      <c r="M19">
        <f>IF(L18&lt;0.05,1,0)</f>
        <v>0</v>
      </c>
      <c r="N19">
        <f t="shared" si="0"/>
        <v>1</v>
      </c>
      <c r="O19" cm="1">
        <f t="array" ref="O19">_xlfn.IFS(A19=2012,1,A19=2016,1,A19=2020,1,A19=2014,0,A19=2018,0)</f>
        <v>1</v>
      </c>
    </row>
    <row r="20" spans="1:15" x14ac:dyDescent="0.2">
      <c r="A20">
        <v>2012</v>
      </c>
      <c r="B20" t="s">
        <v>2614</v>
      </c>
      <c r="C20" t="s">
        <v>44</v>
      </c>
      <c r="D20">
        <v>1</v>
      </c>
      <c r="E20">
        <v>61007</v>
      </c>
      <c r="F20">
        <v>3769</v>
      </c>
      <c r="G20">
        <v>1</v>
      </c>
      <c r="H20">
        <v>1</v>
      </c>
      <c r="I20">
        <f>SUM(E20:F21)</f>
        <v>88326</v>
      </c>
      <c r="J20">
        <f>E20/$I20</f>
        <v>0.69070262436881558</v>
      </c>
      <c r="K20">
        <f>F20/$I20</f>
        <v>4.2671467065190316E-2</v>
      </c>
      <c r="L20">
        <f>ABS((J20+K20)-(J21+K21))</f>
        <v>0.46674818286801173</v>
      </c>
      <c r="M20">
        <f>IF(L20&lt;0.05,1,0)</f>
        <v>0</v>
      </c>
      <c r="N20">
        <f t="shared" si="0"/>
        <v>1</v>
      </c>
      <c r="O20" cm="1">
        <f t="array" ref="O20">_xlfn.IFS(A20=2012,1,A20=2016,1,A20=2020,1,A20=2014,0,A20=2018,0)</f>
        <v>1</v>
      </c>
    </row>
    <row r="21" spans="1:15" x14ac:dyDescent="0.2">
      <c r="A21">
        <v>2012</v>
      </c>
      <c r="B21" t="s">
        <v>2614</v>
      </c>
      <c r="C21" t="s">
        <v>45</v>
      </c>
      <c r="D21">
        <v>0</v>
      </c>
      <c r="E21">
        <v>21227</v>
      </c>
      <c r="F21">
        <v>2323</v>
      </c>
      <c r="G21">
        <v>0</v>
      </c>
      <c r="H21">
        <v>0</v>
      </c>
      <c r="I21">
        <f>SUM(E20:F21)</f>
        <v>88326</v>
      </c>
      <c r="J21">
        <f>E21/$I20</f>
        <v>0.24032561193759483</v>
      </c>
      <c r="K21">
        <f>F21/$I20</f>
        <v>2.630029662839934E-2</v>
      </c>
      <c r="L21">
        <f>ABS((J20+K20)-(J21+K21))</f>
        <v>0.46674818286801173</v>
      </c>
      <c r="M21">
        <f>IF(L20&lt;0.05,1,0)</f>
        <v>0</v>
      </c>
      <c r="N21">
        <f t="shared" si="0"/>
        <v>1</v>
      </c>
      <c r="O21" cm="1">
        <f t="array" ref="O21">_xlfn.IFS(A21=2012,1,A21=2016,1,A21=2020,1,A21=2014,0,A21=2018,0)</f>
        <v>1</v>
      </c>
    </row>
    <row r="22" spans="1:15" x14ac:dyDescent="0.2">
      <c r="A22">
        <v>2012</v>
      </c>
      <c r="B22" t="s">
        <v>2428</v>
      </c>
      <c r="C22" t="s">
        <v>47</v>
      </c>
      <c r="D22">
        <v>1</v>
      </c>
      <c r="E22">
        <v>58576</v>
      </c>
      <c r="F22">
        <v>3267</v>
      </c>
      <c r="G22">
        <v>1</v>
      </c>
      <c r="H22">
        <v>1</v>
      </c>
      <c r="I22">
        <f>SUM(E22:F23)</f>
        <v>71618</v>
      </c>
      <c r="J22">
        <f>E22/$I22</f>
        <v>0.81789494261219242</v>
      </c>
      <c r="K22">
        <f>F22/$I22</f>
        <v>4.5617023653271527E-2</v>
      </c>
      <c r="L22">
        <f>ABS((J22+K22)-(J23+K23))</f>
        <v>0.72702393253092801</v>
      </c>
      <c r="M22">
        <f>IF(L22&lt;0.05,1,0)</f>
        <v>0</v>
      </c>
      <c r="N22">
        <f t="shared" si="0"/>
        <v>1</v>
      </c>
      <c r="O22" cm="1">
        <f t="array" ref="O22">_xlfn.IFS(A22=2012,1,A22=2016,1,A22=2020,1,A22=2014,0,A22=2018,0)</f>
        <v>1</v>
      </c>
    </row>
    <row r="23" spans="1:15" x14ac:dyDescent="0.2">
      <c r="A23">
        <v>2012</v>
      </c>
      <c r="B23" t="s">
        <v>2428</v>
      </c>
      <c r="C23" t="s">
        <v>48</v>
      </c>
      <c r="D23">
        <v>0</v>
      </c>
      <c r="E23">
        <v>8772</v>
      </c>
      <c r="F23">
        <v>1003</v>
      </c>
      <c r="G23">
        <v>0</v>
      </c>
      <c r="H23">
        <v>0</v>
      </c>
      <c r="I23">
        <f>SUM(E22:F23)</f>
        <v>71618</v>
      </c>
      <c r="J23">
        <f>E23/$I22</f>
        <v>0.12248317462090536</v>
      </c>
      <c r="K23">
        <f>F23/$I22</f>
        <v>1.4004859113630651E-2</v>
      </c>
      <c r="L23">
        <f>ABS((J22+K22)-(J23+K23))</f>
        <v>0.72702393253092801</v>
      </c>
      <c r="M23">
        <f>IF(L22&lt;0.05,1,0)</f>
        <v>0</v>
      </c>
      <c r="N23">
        <f t="shared" si="0"/>
        <v>1</v>
      </c>
      <c r="O23" cm="1">
        <f t="array" ref="O23">_xlfn.IFS(A23=2012,1,A23=2016,1,A23=2020,1,A23=2014,0,A23=2018,0)</f>
        <v>1</v>
      </c>
    </row>
    <row r="24" spans="1:15" x14ac:dyDescent="0.2">
      <c r="A24">
        <v>2012</v>
      </c>
      <c r="B24" t="s">
        <v>2532</v>
      </c>
      <c r="C24" t="s">
        <v>528</v>
      </c>
      <c r="D24">
        <v>1</v>
      </c>
      <c r="E24">
        <v>40456</v>
      </c>
      <c r="F24">
        <v>1734</v>
      </c>
      <c r="G24">
        <v>1</v>
      </c>
      <c r="H24">
        <v>1</v>
      </c>
      <c r="I24">
        <f>SUM(E24:F25)</f>
        <v>73226</v>
      </c>
      <c r="J24">
        <f>E24/$I24</f>
        <v>0.5524813590801082</v>
      </c>
      <c r="K24">
        <f>F24/$I24</f>
        <v>2.3680113620845055E-2</v>
      </c>
      <c r="L24">
        <f>ABS((J24+K24)-(J25+K25))</f>
        <v>0.15232294540190655</v>
      </c>
      <c r="M24">
        <f>IF(L24&lt;0.05,1,0)</f>
        <v>0</v>
      </c>
      <c r="N24">
        <f t="shared" si="0"/>
        <v>1</v>
      </c>
      <c r="O24" cm="1">
        <f t="array" ref="O24">_xlfn.IFS(A24=2012,1,A24=2016,1,A24=2020,1,A24=2014,0,A24=2018,0)</f>
        <v>1</v>
      </c>
    </row>
    <row r="25" spans="1:15" x14ac:dyDescent="0.2">
      <c r="A25">
        <v>2012</v>
      </c>
      <c r="B25" t="s">
        <v>2532</v>
      </c>
      <c r="C25" t="s">
        <v>55</v>
      </c>
      <c r="D25">
        <v>0</v>
      </c>
      <c r="E25">
        <v>26954</v>
      </c>
      <c r="F25">
        <v>4082</v>
      </c>
      <c r="G25">
        <v>0</v>
      </c>
      <c r="H25">
        <v>0</v>
      </c>
      <c r="I25">
        <f>SUM(E24:F25)</f>
        <v>73226</v>
      </c>
      <c r="J25">
        <f>E25/$I24</f>
        <v>0.36809330019392017</v>
      </c>
      <c r="K25">
        <f>F25/$I24</f>
        <v>5.5745227105126596E-2</v>
      </c>
      <c r="L25">
        <f>ABS((J24+K24)-(J25+K25))</f>
        <v>0.15232294540190655</v>
      </c>
      <c r="M25">
        <f>IF(L24&lt;0.05,1,0)</f>
        <v>0</v>
      </c>
      <c r="N25">
        <f t="shared" si="0"/>
        <v>1</v>
      </c>
      <c r="O25" cm="1">
        <f t="array" ref="O25">_xlfn.IFS(A25=2012,1,A25=2016,1,A25=2020,1,A25=2014,0,A25=2018,0)</f>
        <v>1</v>
      </c>
    </row>
    <row r="26" spans="1:15" x14ac:dyDescent="0.2">
      <c r="A26">
        <v>2012</v>
      </c>
      <c r="B26" t="s">
        <v>2431</v>
      </c>
      <c r="C26" t="s">
        <v>57</v>
      </c>
      <c r="D26">
        <v>1</v>
      </c>
      <c r="E26">
        <v>41920</v>
      </c>
      <c r="F26">
        <v>2060</v>
      </c>
      <c r="G26">
        <v>1</v>
      </c>
      <c r="H26">
        <v>1</v>
      </c>
      <c r="I26">
        <f>SUM(E26:F27)</f>
        <v>57487</v>
      </c>
      <c r="J26">
        <f>E26/$I26</f>
        <v>0.72920834275575352</v>
      </c>
      <c r="K26">
        <f>F26/$I26</f>
        <v>3.583418859916155E-2</v>
      </c>
      <c r="L26">
        <f>ABS((J26+K26)-(J27+K27))</f>
        <v>0.53008506270983013</v>
      </c>
      <c r="M26">
        <f>IF(L26&lt;0.05,1,0)</f>
        <v>0</v>
      </c>
      <c r="N26">
        <f t="shared" si="0"/>
        <v>1</v>
      </c>
      <c r="O26" cm="1">
        <f t="array" ref="O26">_xlfn.IFS(A26=2012,1,A26=2016,1,A26=2020,1,A26=2014,0,A26=2018,0)</f>
        <v>1</v>
      </c>
    </row>
    <row r="27" spans="1:15" x14ac:dyDescent="0.2">
      <c r="A27">
        <v>2012</v>
      </c>
      <c r="B27" t="s">
        <v>2431</v>
      </c>
      <c r="C27" t="s">
        <v>58</v>
      </c>
      <c r="D27">
        <v>0</v>
      </c>
      <c r="E27">
        <v>12424</v>
      </c>
      <c r="F27">
        <v>1083</v>
      </c>
      <c r="G27">
        <v>0</v>
      </c>
      <c r="H27">
        <v>0</v>
      </c>
      <c r="I27">
        <f>SUM(E26:F27)</f>
        <v>57487</v>
      </c>
      <c r="J27">
        <f>E27/$I26</f>
        <v>0.21611842677474907</v>
      </c>
      <c r="K27">
        <f>F27/$I26</f>
        <v>1.8839041870335901E-2</v>
      </c>
      <c r="L27">
        <f>ABS((J26+K26)-(J27+K27))</f>
        <v>0.53008506270983013</v>
      </c>
      <c r="M27">
        <f>IF(L26&lt;0.05,1,0)</f>
        <v>0</v>
      </c>
      <c r="N27">
        <f t="shared" si="0"/>
        <v>1</v>
      </c>
      <c r="O27" cm="1">
        <f t="array" ref="O27">_xlfn.IFS(A27=2012,1,A27=2016,1,A27=2020,1,A27=2014,0,A27=2018,0)</f>
        <v>1</v>
      </c>
    </row>
    <row r="28" spans="1:15" x14ac:dyDescent="0.2">
      <c r="A28">
        <v>2012</v>
      </c>
      <c r="B28" t="s">
        <v>2432</v>
      </c>
      <c r="C28" t="s">
        <v>59</v>
      </c>
      <c r="D28">
        <v>1</v>
      </c>
      <c r="E28">
        <v>32759</v>
      </c>
      <c r="F28">
        <v>6135</v>
      </c>
      <c r="G28">
        <v>0</v>
      </c>
      <c r="H28">
        <v>1</v>
      </c>
      <c r="I28">
        <f>SUM(E28:F29)</f>
        <v>58232</v>
      </c>
      <c r="J28">
        <f>E28/$I28</f>
        <v>0.56256010440994642</v>
      </c>
      <c r="K28">
        <f>F28/$I28</f>
        <v>0.10535444429179833</v>
      </c>
      <c r="L28">
        <f>ABS((J28+K28)-(J29+K29))</f>
        <v>0.33582909740348948</v>
      </c>
      <c r="M28">
        <f>IF(L28&lt;0.05,1,0)</f>
        <v>0</v>
      </c>
      <c r="N28">
        <f t="shared" si="0"/>
        <v>1</v>
      </c>
      <c r="O28" cm="1">
        <f t="array" ref="O28">_xlfn.IFS(A28=2012,1,A28=2016,1,A28=2020,1,A28=2014,0,A28=2018,0)</f>
        <v>1</v>
      </c>
    </row>
    <row r="29" spans="1:15" x14ac:dyDescent="0.2">
      <c r="A29">
        <v>2012</v>
      </c>
      <c r="B29" t="s">
        <v>2432</v>
      </c>
      <c r="C29" t="s">
        <v>60</v>
      </c>
      <c r="D29">
        <v>0</v>
      </c>
      <c r="E29">
        <v>19338</v>
      </c>
      <c r="F29">
        <v>0</v>
      </c>
      <c r="G29">
        <v>0</v>
      </c>
      <c r="H29">
        <v>0</v>
      </c>
      <c r="I29">
        <f>SUM(E28:F29)</f>
        <v>58232</v>
      </c>
      <c r="J29">
        <f>E29/$I28</f>
        <v>0.33208545129825523</v>
      </c>
      <c r="K29">
        <f>F29/$I28</f>
        <v>0</v>
      </c>
      <c r="L29">
        <f>ABS((J28+K28)-(J29+K29))</f>
        <v>0.33582909740348948</v>
      </c>
      <c r="M29">
        <f>IF(L28&lt;0.05,1,0)</f>
        <v>0</v>
      </c>
      <c r="N29">
        <f t="shared" si="0"/>
        <v>0</v>
      </c>
      <c r="O29" cm="1">
        <f t="array" ref="O29">_xlfn.IFS(A29=2012,1,A29=2016,1,A29=2020,1,A29=2014,0,A29=2018,0)</f>
        <v>1</v>
      </c>
    </row>
    <row r="30" spans="1:15" x14ac:dyDescent="0.2">
      <c r="A30">
        <v>2012</v>
      </c>
      <c r="B30" t="s">
        <v>2568</v>
      </c>
      <c r="C30" t="s">
        <v>63</v>
      </c>
      <c r="D30">
        <v>1</v>
      </c>
      <c r="E30">
        <v>69749</v>
      </c>
      <c r="F30">
        <v>0</v>
      </c>
      <c r="G30">
        <v>0</v>
      </c>
      <c r="H30">
        <v>1</v>
      </c>
      <c r="I30">
        <f>SUM(E30:F31)</f>
        <v>73736</v>
      </c>
      <c r="J30">
        <f>E30/$I30</f>
        <v>0.94592871867201911</v>
      </c>
      <c r="K30">
        <f>F30/$I30</f>
        <v>0</v>
      </c>
      <c r="L30">
        <f>ABS((J30+K30)-(J31+K31))</f>
        <v>0.89185743734403822</v>
      </c>
      <c r="M30">
        <f>IF(L30&lt;0.05,1,0)</f>
        <v>0</v>
      </c>
      <c r="N30">
        <f t="shared" si="0"/>
        <v>0</v>
      </c>
      <c r="O30" cm="1">
        <f t="array" ref="O30">_xlfn.IFS(A30=2012,1,A30=2016,1,A30=2020,1,A30=2014,0,A30=2018,0)</f>
        <v>1</v>
      </c>
    </row>
    <row r="31" spans="1:15" x14ac:dyDescent="0.2">
      <c r="A31">
        <v>2012</v>
      </c>
      <c r="B31" t="s">
        <v>2568</v>
      </c>
      <c r="C31" t="s">
        <v>64</v>
      </c>
      <c r="D31">
        <v>0</v>
      </c>
      <c r="E31">
        <v>3195</v>
      </c>
      <c r="F31">
        <v>792</v>
      </c>
      <c r="G31">
        <v>0</v>
      </c>
      <c r="H31">
        <v>0</v>
      </c>
      <c r="I31">
        <f>SUM(E30:F31)</f>
        <v>73736</v>
      </c>
      <c r="J31">
        <f>E31/$I30</f>
        <v>4.3330259303460995E-2</v>
      </c>
      <c r="K31">
        <f>F31/$I30</f>
        <v>1.0741022024519908E-2</v>
      </c>
      <c r="L31">
        <f>ABS((J30+K30)-(J31+K31))</f>
        <v>0.89185743734403822</v>
      </c>
      <c r="M31">
        <f>IF(L30&lt;0.05,1,0)</f>
        <v>0</v>
      </c>
      <c r="N31">
        <f t="shared" si="0"/>
        <v>1</v>
      </c>
      <c r="O31" cm="1">
        <f t="array" ref="O31">_xlfn.IFS(A31=2012,1,A31=2016,1,A31=2020,1,A31=2014,0,A31=2018,0)</f>
        <v>1</v>
      </c>
    </row>
    <row r="32" spans="1:15" x14ac:dyDescent="0.2">
      <c r="A32">
        <v>2012</v>
      </c>
      <c r="B32" t="s">
        <v>2433</v>
      </c>
      <c r="C32" t="s">
        <v>66</v>
      </c>
      <c r="D32">
        <v>1</v>
      </c>
      <c r="E32">
        <v>77618</v>
      </c>
      <c r="F32">
        <v>1356</v>
      </c>
      <c r="G32">
        <v>1</v>
      </c>
      <c r="H32">
        <v>1</v>
      </c>
      <c r="I32">
        <f>SUM(E32:F33)</f>
        <v>86200</v>
      </c>
      <c r="J32">
        <f>E32/$I32</f>
        <v>0.90044083526682139</v>
      </c>
      <c r="K32">
        <f>F32/$I32</f>
        <v>1.5730858468677493E-2</v>
      </c>
      <c r="L32">
        <f>ABS((J32+K32)-(J33+K33))</f>
        <v>0.83234338747099779</v>
      </c>
      <c r="M32">
        <f>IF(L32&lt;0.05,1,0)</f>
        <v>0</v>
      </c>
      <c r="N32">
        <f t="shared" si="0"/>
        <v>1</v>
      </c>
      <c r="O32" cm="1">
        <f t="array" ref="O32">_xlfn.IFS(A32=2012,1,A32=2016,1,A32=2020,1,A32=2014,0,A32=2018,0)</f>
        <v>1</v>
      </c>
    </row>
    <row r="33" spans="1:15" x14ac:dyDescent="0.2">
      <c r="A33">
        <v>2012</v>
      </c>
      <c r="B33" t="s">
        <v>2433</v>
      </c>
      <c r="C33" t="s">
        <v>67</v>
      </c>
      <c r="D33">
        <v>0</v>
      </c>
      <c r="E33">
        <v>7226</v>
      </c>
      <c r="F33">
        <v>0</v>
      </c>
      <c r="G33">
        <v>0</v>
      </c>
      <c r="H33">
        <v>0</v>
      </c>
      <c r="I33">
        <f>SUM(E32:F33)</f>
        <v>86200</v>
      </c>
      <c r="J33">
        <f>E33/$I32</f>
        <v>8.3828306264501162E-2</v>
      </c>
      <c r="K33">
        <f>F33/$I32</f>
        <v>0</v>
      </c>
      <c r="L33">
        <f>ABS((J32+K32)-(J33+K33))</f>
        <v>0.83234338747099779</v>
      </c>
      <c r="M33">
        <f>IF(L32&lt;0.05,1,0)</f>
        <v>0</v>
      </c>
      <c r="N33">
        <f t="shared" si="0"/>
        <v>0</v>
      </c>
      <c r="O33" cm="1">
        <f t="array" ref="O33">_xlfn.IFS(A33=2012,1,A33=2016,1,A33=2020,1,A33=2014,0,A33=2018,0)</f>
        <v>1</v>
      </c>
    </row>
    <row r="34" spans="1:15" x14ac:dyDescent="0.2">
      <c r="A34">
        <v>2012</v>
      </c>
      <c r="B34" t="s">
        <v>2434</v>
      </c>
      <c r="C34" t="s">
        <v>70</v>
      </c>
      <c r="D34">
        <v>1</v>
      </c>
      <c r="E34">
        <v>77335</v>
      </c>
      <c r="F34">
        <v>3775</v>
      </c>
      <c r="G34">
        <v>1</v>
      </c>
      <c r="H34">
        <v>1</v>
      </c>
      <c r="I34">
        <f>SUM(E34:F35)</f>
        <v>83793</v>
      </c>
      <c r="J34">
        <f>E34/$I34</f>
        <v>0.92292912295776497</v>
      </c>
      <c r="K34">
        <f>F34/$I34</f>
        <v>4.505149594834891E-2</v>
      </c>
      <c r="L34">
        <f>ABS((J34+K34)-(J35+K35))</f>
        <v>0.93596123781222773</v>
      </c>
      <c r="M34">
        <f>IF(L34&lt;0.05,1,0)</f>
        <v>0</v>
      </c>
      <c r="N34">
        <f t="shared" si="0"/>
        <v>1</v>
      </c>
      <c r="O34" cm="1">
        <f t="array" ref="O34">_xlfn.IFS(A34=2012,1,A34=2016,1,A34=2020,1,A34=2014,0,A34=2018,0)</f>
        <v>1</v>
      </c>
    </row>
    <row r="35" spans="1:15" x14ac:dyDescent="0.2">
      <c r="A35">
        <v>2012</v>
      </c>
      <c r="B35" t="s">
        <v>2434</v>
      </c>
      <c r="C35" t="s">
        <v>71</v>
      </c>
      <c r="D35">
        <v>0</v>
      </c>
      <c r="E35">
        <v>2683</v>
      </c>
      <c r="F35">
        <v>0</v>
      </c>
      <c r="G35">
        <v>0</v>
      </c>
      <c r="H35">
        <v>0</v>
      </c>
      <c r="I35">
        <f>SUM(E34:F35)</f>
        <v>83793</v>
      </c>
      <c r="J35">
        <f>E35/$I34</f>
        <v>3.2019381093886128E-2</v>
      </c>
      <c r="K35">
        <f>F35/$I34</f>
        <v>0</v>
      </c>
      <c r="L35">
        <f>ABS((J34+K34)-(J35+K35))</f>
        <v>0.93596123781222773</v>
      </c>
      <c r="M35">
        <f>IF(L34&lt;0.05,1,0)</f>
        <v>0</v>
      </c>
      <c r="N35">
        <f t="shared" si="0"/>
        <v>0</v>
      </c>
      <c r="O35" cm="1">
        <f t="array" ref="O35">_xlfn.IFS(A35=2012,1,A35=2016,1,A35=2020,1,A35=2014,0,A35=2018,0)</f>
        <v>1</v>
      </c>
    </row>
    <row r="36" spans="1:15" x14ac:dyDescent="0.2">
      <c r="A36">
        <v>2012</v>
      </c>
      <c r="B36" t="s">
        <v>2435</v>
      </c>
      <c r="C36" t="s">
        <v>76</v>
      </c>
      <c r="D36">
        <v>0</v>
      </c>
      <c r="E36">
        <v>26525</v>
      </c>
      <c r="F36">
        <v>1718</v>
      </c>
      <c r="G36">
        <v>0</v>
      </c>
      <c r="H36">
        <v>1</v>
      </c>
      <c r="I36">
        <f>SUM(E36:F37)</f>
        <v>66827</v>
      </c>
      <c r="J36">
        <f>E36/$I36</f>
        <v>0.39692040642255377</v>
      </c>
      <c r="K36">
        <f>F36/$I36</f>
        <v>2.5708171846708667E-2</v>
      </c>
      <c r="L36">
        <f>ABS((J36+K36)-(J37+K37))</f>
        <v>0.1547428434614751</v>
      </c>
      <c r="M36">
        <f>IF(L36&lt;0.05,1,0)</f>
        <v>0</v>
      </c>
      <c r="N36">
        <f t="shared" si="0"/>
        <v>1</v>
      </c>
      <c r="O36" cm="1">
        <f t="array" ref="O36">_xlfn.IFS(A36=2012,1,A36=2016,1,A36=2020,1,A36=2014,0,A36=2018,0)</f>
        <v>1</v>
      </c>
    </row>
    <row r="37" spans="1:15" x14ac:dyDescent="0.2">
      <c r="A37">
        <v>2012</v>
      </c>
      <c r="B37" t="s">
        <v>2435</v>
      </c>
      <c r="C37" t="s">
        <v>77</v>
      </c>
      <c r="D37">
        <v>1</v>
      </c>
      <c r="E37">
        <v>32774</v>
      </c>
      <c r="F37">
        <v>5810</v>
      </c>
      <c r="G37">
        <v>1</v>
      </c>
      <c r="H37">
        <v>0</v>
      </c>
      <c r="I37">
        <f>SUM(E36:F37)</f>
        <v>66827</v>
      </c>
      <c r="J37">
        <f>E37/$I36</f>
        <v>0.49043051461235726</v>
      </c>
      <c r="K37">
        <f>F37/$I36</f>
        <v>8.694090711838029E-2</v>
      </c>
      <c r="L37">
        <f>ABS((J36+K36)-(J37+K37))</f>
        <v>0.1547428434614751</v>
      </c>
      <c r="M37">
        <f>IF(L36&lt;0.05,1,0)</f>
        <v>0</v>
      </c>
      <c r="N37">
        <f t="shared" si="0"/>
        <v>1</v>
      </c>
      <c r="O37" cm="1">
        <f t="array" ref="O37">_xlfn.IFS(A37=2012,1,A37=2016,1,A37=2020,1,A37=2014,0,A37=2018,0)</f>
        <v>1</v>
      </c>
    </row>
    <row r="38" spans="1:15" x14ac:dyDescent="0.2">
      <c r="A38">
        <v>2012</v>
      </c>
      <c r="B38" t="s">
        <v>2436</v>
      </c>
      <c r="C38" t="s">
        <v>78</v>
      </c>
      <c r="D38">
        <v>1</v>
      </c>
      <c r="E38">
        <v>47488</v>
      </c>
      <c r="F38">
        <v>3067</v>
      </c>
      <c r="G38">
        <v>1</v>
      </c>
      <c r="H38">
        <v>1</v>
      </c>
      <c r="I38">
        <f>SUM(E38:F39)</f>
        <v>65686</v>
      </c>
      <c r="J38">
        <f>E38/$I38</f>
        <v>0.72295466309411438</v>
      </c>
      <c r="K38">
        <f>F38/$I38</f>
        <v>4.6691836921109522E-2</v>
      </c>
      <c r="L38">
        <f>ABS((J38+K38)-(J39+K39))</f>
        <v>0.53929300003044789</v>
      </c>
      <c r="M38">
        <f>IF(L38&lt;0.05,1,0)</f>
        <v>0</v>
      </c>
      <c r="N38">
        <f t="shared" si="0"/>
        <v>1</v>
      </c>
      <c r="O38" cm="1">
        <f t="array" ref="O38">_xlfn.IFS(A38=2012,1,A38=2016,1,A38=2020,1,A38=2014,0,A38=2018,0)</f>
        <v>1</v>
      </c>
    </row>
    <row r="39" spans="1:15" x14ac:dyDescent="0.2">
      <c r="A39">
        <v>2012</v>
      </c>
      <c r="B39" t="s">
        <v>2436</v>
      </c>
      <c r="C39" t="s">
        <v>79</v>
      </c>
      <c r="D39">
        <v>0</v>
      </c>
      <c r="E39">
        <v>13583</v>
      </c>
      <c r="F39">
        <v>1548</v>
      </c>
      <c r="G39">
        <v>0</v>
      </c>
      <c r="H39">
        <v>0</v>
      </c>
      <c r="I39">
        <f>SUM(E38:F39)</f>
        <v>65686</v>
      </c>
      <c r="J39">
        <f>E39/$I38</f>
        <v>0.20678683433303902</v>
      </c>
      <c r="K39">
        <f>F39/$I38</f>
        <v>2.3566665651737054E-2</v>
      </c>
      <c r="L39">
        <f>ABS((J38+K38)-(J39+K39))</f>
        <v>0.53929300003044789</v>
      </c>
      <c r="M39">
        <f>IF(L38&lt;0.05,1,0)</f>
        <v>0</v>
      </c>
      <c r="N39">
        <f t="shared" si="0"/>
        <v>1</v>
      </c>
      <c r="O39" cm="1">
        <f t="array" ref="O39">_xlfn.IFS(A39=2012,1,A39=2016,1,A39=2020,1,A39=2014,0,A39=2018,0)</f>
        <v>1</v>
      </c>
    </row>
    <row r="40" spans="1:15" x14ac:dyDescent="0.2">
      <c r="A40">
        <v>2012</v>
      </c>
      <c r="B40" t="s">
        <v>2437</v>
      </c>
      <c r="C40" t="s">
        <v>80</v>
      </c>
      <c r="D40">
        <v>0</v>
      </c>
      <c r="E40">
        <v>25561</v>
      </c>
      <c r="F40">
        <v>1332</v>
      </c>
      <c r="G40">
        <v>0</v>
      </c>
      <c r="H40">
        <v>1</v>
      </c>
      <c r="I40">
        <f>SUM(E40:F41)</f>
        <v>105311</v>
      </c>
      <c r="J40">
        <f>E40/$I40</f>
        <v>0.24271918413081253</v>
      </c>
      <c r="K40">
        <f>F40/$I40</f>
        <v>1.2648251369752447E-2</v>
      </c>
      <c r="L40">
        <f>ABS((J40+K40)-(J41+K41))</f>
        <v>0.48926512899886998</v>
      </c>
      <c r="M40">
        <f>IF(L40&lt;0.05,1,0)</f>
        <v>0</v>
      </c>
      <c r="N40">
        <f t="shared" si="0"/>
        <v>1</v>
      </c>
      <c r="O40" cm="1">
        <f t="array" ref="O40">_xlfn.IFS(A40=2012,1,A40=2016,1,A40=2020,1,A40=2014,0,A40=2018,0)</f>
        <v>1</v>
      </c>
    </row>
    <row r="41" spans="1:15" x14ac:dyDescent="0.2">
      <c r="A41">
        <v>2012</v>
      </c>
      <c r="B41" t="s">
        <v>2437</v>
      </c>
      <c r="C41" t="s">
        <v>81</v>
      </c>
      <c r="D41">
        <v>1</v>
      </c>
      <c r="E41">
        <v>67731</v>
      </c>
      <c r="F41">
        <v>10687</v>
      </c>
      <c r="G41">
        <v>1</v>
      </c>
      <c r="H41">
        <v>0</v>
      </c>
      <c r="I41">
        <f>SUM(E40:F41)</f>
        <v>105311</v>
      </c>
      <c r="J41">
        <f>E41/$I40</f>
        <v>0.6431521873308581</v>
      </c>
      <c r="K41">
        <f>F41/$I40</f>
        <v>0.10148037716857689</v>
      </c>
      <c r="L41">
        <f>ABS((J40+K40)-(J41+K41))</f>
        <v>0.48926512899886998</v>
      </c>
      <c r="M41">
        <f>IF(L40&lt;0.05,1,0)</f>
        <v>0</v>
      </c>
      <c r="N41">
        <f t="shared" si="0"/>
        <v>1</v>
      </c>
      <c r="O41" cm="1">
        <f t="array" ref="O41">_xlfn.IFS(A41=2012,1,A41=2016,1,A41=2020,1,A41=2014,0,A41=2018,0)</f>
        <v>1</v>
      </c>
    </row>
    <row r="42" spans="1:15" x14ac:dyDescent="0.2">
      <c r="A42">
        <v>2012</v>
      </c>
      <c r="B42" t="s">
        <v>2438</v>
      </c>
      <c r="C42" t="s">
        <v>82</v>
      </c>
      <c r="D42">
        <v>1</v>
      </c>
      <c r="E42">
        <v>96423</v>
      </c>
      <c r="F42">
        <v>6517</v>
      </c>
      <c r="G42">
        <v>0</v>
      </c>
      <c r="H42">
        <v>1</v>
      </c>
      <c r="I42">
        <f>SUM(E42:F43)</f>
        <v>105884</v>
      </c>
      <c r="J42">
        <f>E42/$I42</f>
        <v>0.91064750103887271</v>
      </c>
      <c r="K42">
        <f>F42/$I42</f>
        <v>6.1548487023535187E-2</v>
      </c>
      <c r="L42">
        <f>ABS((J42+K42)-(J43+K43))</f>
        <v>0.94439197612481585</v>
      </c>
      <c r="M42">
        <f>IF(L42&lt;0.05,1,0)</f>
        <v>0</v>
      </c>
      <c r="N42">
        <f t="shared" si="0"/>
        <v>1</v>
      </c>
      <c r="O42" cm="1">
        <f t="array" ref="O42">_xlfn.IFS(A42=2012,1,A42=2016,1,A42=2020,1,A42=2014,0,A42=2018,0)</f>
        <v>1</v>
      </c>
    </row>
    <row r="43" spans="1:15" x14ac:dyDescent="0.2">
      <c r="A43">
        <v>2012</v>
      </c>
      <c r="B43" t="s">
        <v>2438</v>
      </c>
      <c r="C43" t="s">
        <v>83</v>
      </c>
      <c r="D43">
        <v>0</v>
      </c>
      <c r="E43">
        <v>2501</v>
      </c>
      <c r="F43">
        <v>443</v>
      </c>
      <c r="G43">
        <v>0</v>
      </c>
      <c r="H43">
        <v>0</v>
      </c>
      <c r="I43">
        <f>SUM(E42:F43)</f>
        <v>105884</v>
      </c>
      <c r="J43">
        <f>E43/$I42</f>
        <v>2.3620188130406859E-2</v>
      </c>
      <c r="K43">
        <f>F43/$I42</f>
        <v>4.1838238071852211E-3</v>
      </c>
      <c r="L43">
        <f>ABS((J42+K42)-(J43+K43))</f>
        <v>0.94439197612481585</v>
      </c>
      <c r="M43">
        <f>IF(L42&lt;0.05,1,0)</f>
        <v>0</v>
      </c>
      <c r="N43">
        <f t="shared" si="0"/>
        <v>1</v>
      </c>
      <c r="O43" cm="1">
        <f t="array" ref="O43">_xlfn.IFS(A43=2012,1,A43=2016,1,A43=2020,1,A43=2014,0,A43=2018,0)</f>
        <v>1</v>
      </c>
    </row>
    <row r="44" spans="1:15" x14ac:dyDescent="0.2">
      <c r="A44">
        <v>2012</v>
      </c>
      <c r="B44" t="s">
        <v>2439</v>
      </c>
      <c r="C44" t="s">
        <v>84</v>
      </c>
      <c r="D44">
        <v>1</v>
      </c>
      <c r="E44">
        <v>66433</v>
      </c>
      <c r="F44">
        <v>5188</v>
      </c>
      <c r="G44">
        <v>0</v>
      </c>
      <c r="H44">
        <v>1</v>
      </c>
      <c r="I44">
        <f>SUM(E44:F45)</f>
        <v>82564</v>
      </c>
      <c r="J44">
        <f>E44/$I44</f>
        <v>0.80462429145874714</v>
      </c>
      <c r="K44">
        <f>F44/$I44</f>
        <v>6.2836102901991181E-2</v>
      </c>
      <c r="L44">
        <f>ABS((J44+K44)-(J45+K45))</f>
        <v>0.73492078872147659</v>
      </c>
      <c r="M44">
        <f>IF(L44&lt;0.05,1,0)</f>
        <v>0</v>
      </c>
      <c r="N44">
        <f t="shared" si="0"/>
        <v>1</v>
      </c>
      <c r="O44" cm="1">
        <f t="array" ref="O44">_xlfn.IFS(A44=2012,1,A44=2016,1,A44=2020,1,A44=2014,0,A44=2018,0)</f>
        <v>1</v>
      </c>
    </row>
    <row r="45" spans="1:15" x14ac:dyDescent="0.2">
      <c r="A45">
        <v>2012</v>
      </c>
      <c r="B45" t="s">
        <v>2439</v>
      </c>
      <c r="C45" t="s">
        <v>85</v>
      </c>
      <c r="D45">
        <v>0</v>
      </c>
      <c r="E45">
        <v>10943</v>
      </c>
      <c r="F45">
        <v>0</v>
      </c>
      <c r="G45">
        <v>0</v>
      </c>
      <c r="H45">
        <v>0</v>
      </c>
      <c r="I45">
        <f>SUM(E44:F45)</f>
        <v>82564</v>
      </c>
      <c r="J45">
        <f>E45/$I44</f>
        <v>0.13253960563926168</v>
      </c>
      <c r="K45">
        <f>F45/$I44</f>
        <v>0</v>
      </c>
      <c r="L45">
        <f>ABS((J44+K44)-(J45+K45))</f>
        <v>0.73492078872147659</v>
      </c>
      <c r="M45">
        <f>IF(L44&lt;0.05,1,0)</f>
        <v>0</v>
      </c>
      <c r="N45">
        <f t="shared" si="0"/>
        <v>0</v>
      </c>
      <c r="O45" cm="1">
        <f t="array" ref="O45">_xlfn.IFS(A45=2012,1,A45=2016,1,A45=2020,1,A45=2014,0,A45=2018,0)</f>
        <v>1</v>
      </c>
    </row>
    <row r="46" spans="1:15" x14ac:dyDescent="0.2">
      <c r="A46">
        <v>2012</v>
      </c>
      <c r="B46" t="s">
        <v>2533</v>
      </c>
      <c r="C46" t="s">
        <v>88</v>
      </c>
      <c r="D46">
        <v>1</v>
      </c>
      <c r="E46">
        <v>81038</v>
      </c>
      <c r="F46">
        <v>2465</v>
      </c>
      <c r="G46">
        <v>0</v>
      </c>
      <c r="H46">
        <v>1</v>
      </c>
      <c r="I46">
        <f>SUM(E46:F47)</f>
        <v>112943</v>
      </c>
      <c r="J46">
        <f>E46/$I46</f>
        <v>0.71751237349813624</v>
      </c>
      <c r="K46">
        <f>F46/$I46</f>
        <v>2.1825168447801104E-2</v>
      </c>
      <c r="L46">
        <f>ABS((J46+K46)-(J47+K47))</f>
        <v>0.47867508389187469</v>
      </c>
      <c r="M46">
        <f>IF(L46&lt;0.05,1,0)</f>
        <v>0</v>
      </c>
      <c r="N46">
        <f t="shared" si="0"/>
        <v>1</v>
      </c>
      <c r="O46" cm="1">
        <f t="array" ref="O46">_xlfn.IFS(A46=2012,1,A46=2016,1,A46=2020,1,A46=2014,0,A46=2018,0)</f>
        <v>1</v>
      </c>
    </row>
    <row r="47" spans="1:15" x14ac:dyDescent="0.2">
      <c r="A47">
        <v>2012</v>
      </c>
      <c r="B47" t="s">
        <v>2533</v>
      </c>
      <c r="C47" t="s">
        <v>89</v>
      </c>
      <c r="D47">
        <v>0</v>
      </c>
      <c r="E47">
        <v>28159</v>
      </c>
      <c r="F47">
        <v>1281</v>
      </c>
      <c r="G47">
        <v>0</v>
      </c>
      <c r="H47">
        <v>0</v>
      </c>
      <c r="I47">
        <f>SUM(E46:F47)</f>
        <v>112943</v>
      </c>
      <c r="J47">
        <f>E47/$I46</f>
        <v>0.24932045368017497</v>
      </c>
      <c r="K47">
        <f>F47/$I46</f>
        <v>1.1342004373887713E-2</v>
      </c>
      <c r="L47">
        <f>ABS((J46+K46)-(J47+K47))</f>
        <v>0.47867508389187469</v>
      </c>
      <c r="M47">
        <f>IF(L46&lt;0.05,1,0)</f>
        <v>0</v>
      </c>
      <c r="N47">
        <f t="shared" si="0"/>
        <v>1</v>
      </c>
      <c r="O47" cm="1">
        <f t="array" ref="O47">_xlfn.IFS(A47=2012,1,A47=2016,1,A47=2020,1,A47=2014,0,A47=2018,0)</f>
        <v>1</v>
      </c>
    </row>
    <row r="48" spans="1:15" x14ac:dyDescent="0.2">
      <c r="A48">
        <v>2012</v>
      </c>
      <c r="B48" t="s">
        <v>2443</v>
      </c>
      <c r="C48" t="s">
        <v>102</v>
      </c>
      <c r="D48">
        <v>1</v>
      </c>
      <c r="E48">
        <v>56222</v>
      </c>
      <c r="F48">
        <v>945</v>
      </c>
      <c r="G48">
        <v>1</v>
      </c>
      <c r="H48">
        <v>1</v>
      </c>
      <c r="I48">
        <f>SUM(E48:F49)</f>
        <v>59463</v>
      </c>
      <c r="J48">
        <f>E48/$I48</f>
        <v>0.94549551822141498</v>
      </c>
      <c r="K48">
        <f>F48/$I48</f>
        <v>1.5892235507794762E-2</v>
      </c>
      <c r="L48">
        <f>ABS((J48+K48)-(J49+K49))</f>
        <v>0.92277550745841941</v>
      </c>
      <c r="M48">
        <f>IF(L48&lt;0.05,1,0)</f>
        <v>0</v>
      </c>
      <c r="N48">
        <f t="shared" si="0"/>
        <v>1</v>
      </c>
      <c r="O48" cm="1">
        <f t="array" ref="O48">_xlfn.IFS(A48=2012,1,A48=2016,1,A48=2020,1,A48=2014,0,A48=2018,0)</f>
        <v>1</v>
      </c>
    </row>
    <row r="49" spans="1:15" x14ac:dyDescent="0.2">
      <c r="A49">
        <v>2012</v>
      </c>
      <c r="B49" t="s">
        <v>2443</v>
      </c>
      <c r="C49" t="s">
        <v>103</v>
      </c>
      <c r="D49">
        <v>0</v>
      </c>
      <c r="E49">
        <v>1884</v>
      </c>
      <c r="F49">
        <v>412</v>
      </c>
      <c r="G49">
        <v>0</v>
      </c>
      <c r="H49">
        <v>0</v>
      </c>
      <c r="I49">
        <f>SUM(E48:F49)</f>
        <v>59463</v>
      </c>
      <c r="J49">
        <f>E49/$I48</f>
        <v>3.1683567933000353E-2</v>
      </c>
      <c r="K49">
        <f>F49/$I48</f>
        <v>6.9286783377898861E-3</v>
      </c>
      <c r="L49">
        <f>ABS((J48+K48)-(J49+K49))</f>
        <v>0.92277550745841941</v>
      </c>
      <c r="M49">
        <f>IF(L48&lt;0.05,1,0)</f>
        <v>0</v>
      </c>
      <c r="N49">
        <f t="shared" si="0"/>
        <v>1</v>
      </c>
      <c r="O49" cm="1">
        <f t="array" ref="O49">_xlfn.IFS(A49=2012,1,A49=2016,1,A49=2020,1,A49=2014,0,A49=2018,0)</f>
        <v>1</v>
      </c>
    </row>
    <row r="50" spans="1:15" x14ac:dyDescent="0.2">
      <c r="A50">
        <v>2012</v>
      </c>
      <c r="B50" t="s">
        <v>2615</v>
      </c>
      <c r="C50" t="s">
        <v>114</v>
      </c>
      <c r="D50">
        <v>1</v>
      </c>
      <c r="E50">
        <v>61010</v>
      </c>
      <c r="F50">
        <v>3226</v>
      </c>
      <c r="G50">
        <v>0</v>
      </c>
      <c r="H50">
        <v>1</v>
      </c>
      <c r="I50">
        <f>SUM(E50:F51)</f>
        <v>118810</v>
      </c>
      <c r="J50">
        <f>E50/$I50</f>
        <v>0.51350896389192824</v>
      </c>
      <c r="K50">
        <f>F50/$I50</f>
        <v>2.7152596582779229E-2</v>
      </c>
      <c r="L50">
        <f>ABS((J50+K50)-(J51+K51))</f>
        <v>8.1323120949414962E-2</v>
      </c>
      <c r="M50">
        <f>IF(L50&lt;0.05,1,0)</f>
        <v>0</v>
      </c>
      <c r="N50">
        <f t="shared" si="0"/>
        <v>1</v>
      </c>
      <c r="O50" cm="1">
        <f t="array" ref="O50">_xlfn.IFS(A50=2012,1,A50=2016,1,A50=2020,1,A50=2014,0,A50=2018,0)</f>
        <v>1</v>
      </c>
    </row>
    <row r="51" spans="1:15" x14ac:dyDescent="0.2">
      <c r="A51">
        <v>2012</v>
      </c>
      <c r="B51" t="s">
        <v>2615</v>
      </c>
      <c r="C51" t="s">
        <v>115</v>
      </c>
      <c r="D51">
        <v>0</v>
      </c>
      <c r="E51">
        <v>48125</v>
      </c>
      <c r="F51">
        <v>6449</v>
      </c>
      <c r="G51">
        <v>0</v>
      </c>
      <c r="H51">
        <v>0</v>
      </c>
      <c r="I51">
        <f>SUM(E50:F51)</f>
        <v>118810</v>
      </c>
      <c r="J51">
        <f>E51/$I50</f>
        <v>0.40505849675953204</v>
      </c>
      <c r="K51">
        <f>F51/$I50</f>
        <v>5.427994276576046E-2</v>
      </c>
      <c r="L51">
        <f>ABS((J50+K50)-(J51+K51))</f>
        <v>8.1323120949414962E-2</v>
      </c>
      <c r="M51">
        <f>IF(L50&lt;0.05,1,0)</f>
        <v>0</v>
      </c>
      <c r="N51">
        <f t="shared" si="0"/>
        <v>1</v>
      </c>
      <c r="O51" cm="1">
        <f t="array" ref="O51">_xlfn.IFS(A51=2012,1,A51=2016,1,A51=2020,1,A51=2014,0,A51=2018,0)</f>
        <v>1</v>
      </c>
    </row>
    <row r="52" spans="1:15" x14ac:dyDescent="0.2">
      <c r="A52">
        <v>2012</v>
      </c>
      <c r="B52" t="s">
        <v>2616</v>
      </c>
      <c r="C52" t="s">
        <v>116</v>
      </c>
      <c r="D52">
        <v>1</v>
      </c>
      <c r="E52">
        <v>68524</v>
      </c>
      <c r="F52">
        <v>6904</v>
      </c>
      <c r="G52">
        <v>1</v>
      </c>
      <c r="H52">
        <v>1</v>
      </c>
      <c r="I52">
        <f>SUM(E52:F53)</f>
        <v>106888</v>
      </c>
      <c r="J52">
        <f>E52/$I52</f>
        <v>0.64108225432228128</v>
      </c>
      <c r="K52">
        <f>F52/$I52</f>
        <v>6.4590973729511267E-2</v>
      </c>
      <c r="L52">
        <f>ABS((J52+K52)-(J53+K53))</f>
        <v>0.41134645610358511</v>
      </c>
      <c r="M52">
        <f>IF(L52&lt;0.05,1,0)</f>
        <v>0</v>
      </c>
      <c r="N52">
        <f t="shared" si="0"/>
        <v>1</v>
      </c>
      <c r="O52" cm="1">
        <f t="array" ref="O52">_xlfn.IFS(A52=2012,1,A52=2016,1,A52=2020,1,A52=2014,0,A52=2018,0)</f>
        <v>1</v>
      </c>
    </row>
    <row r="53" spans="1:15" x14ac:dyDescent="0.2">
      <c r="A53">
        <v>2012</v>
      </c>
      <c r="B53" t="s">
        <v>2616</v>
      </c>
      <c r="C53" t="s">
        <v>117</v>
      </c>
      <c r="D53">
        <v>0</v>
      </c>
      <c r="E53">
        <v>31460</v>
      </c>
      <c r="F53">
        <v>0</v>
      </c>
      <c r="G53">
        <v>0</v>
      </c>
      <c r="H53">
        <v>0</v>
      </c>
      <c r="I53">
        <f>SUM(E52:F53)</f>
        <v>106888</v>
      </c>
      <c r="J53">
        <f>E53/$I52</f>
        <v>0.29432677194820744</v>
      </c>
      <c r="K53">
        <f>F53/$I52</f>
        <v>0</v>
      </c>
      <c r="L53">
        <f>ABS((J52+K52)-(J53+K53))</f>
        <v>0.41134645610358511</v>
      </c>
      <c r="M53">
        <f>IF(L52&lt;0.05,1,0)</f>
        <v>0</v>
      </c>
      <c r="N53">
        <f t="shared" si="0"/>
        <v>0</v>
      </c>
      <c r="O53" cm="1">
        <f t="array" ref="O53">_xlfn.IFS(A53=2012,1,A53=2016,1,A53=2020,1,A53=2014,0,A53=2018,0)</f>
        <v>1</v>
      </c>
    </row>
    <row r="54" spans="1:15" x14ac:dyDescent="0.2">
      <c r="A54">
        <v>2012</v>
      </c>
      <c r="B54" t="s">
        <v>2617</v>
      </c>
      <c r="C54" t="s">
        <v>119</v>
      </c>
      <c r="D54">
        <v>0</v>
      </c>
      <c r="E54">
        <v>46126</v>
      </c>
      <c r="F54">
        <v>3620</v>
      </c>
      <c r="G54">
        <v>0</v>
      </c>
      <c r="H54">
        <v>1</v>
      </c>
      <c r="I54">
        <f>SUM(E54:F55)</f>
        <v>104667</v>
      </c>
      <c r="J54">
        <f>E54/$I54</f>
        <v>0.44069286403546487</v>
      </c>
      <c r="K54">
        <f>F54/$I54</f>
        <v>3.4585877115041033E-2</v>
      </c>
      <c r="L54">
        <f>ABS((J54+K54)-(J55+K55))</f>
        <v>4.9442517698988275E-2</v>
      </c>
      <c r="M54">
        <f>IF(L54&lt;0.05,1,0)</f>
        <v>1</v>
      </c>
      <c r="N54">
        <f t="shared" si="0"/>
        <v>1</v>
      </c>
      <c r="O54" cm="1">
        <f t="array" ref="O54">_xlfn.IFS(A54=2012,1,A54=2016,1,A54=2020,1,A54=2014,0,A54=2018,0)</f>
        <v>1</v>
      </c>
    </row>
    <row r="55" spans="1:15" x14ac:dyDescent="0.2">
      <c r="A55">
        <v>2012</v>
      </c>
      <c r="B55" t="s">
        <v>2617</v>
      </c>
      <c r="C55" t="s">
        <v>120</v>
      </c>
      <c r="D55">
        <v>1</v>
      </c>
      <c r="E55">
        <v>45942</v>
      </c>
      <c r="F55">
        <v>8979</v>
      </c>
      <c r="G55">
        <v>1</v>
      </c>
      <c r="H55">
        <v>0</v>
      </c>
      <c r="I55">
        <f>SUM(E54:F55)</f>
        <v>104667</v>
      </c>
      <c r="J55">
        <f>E55/$I54</f>
        <v>0.43893490785061196</v>
      </c>
      <c r="K55">
        <f>F55/$I54</f>
        <v>8.5786350998882169E-2</v>
      </c>
      <c r="L55">
        <f>ABS((J54+K54)-(J55+K55))</f>
        <v>4.9442517698988275E-2</v>
      </c>
      <c r="M55">
        <f>IF(L54&lt;0.05,1,0)</f>
        <v>1</v>
      </c>
      <c r="N55">
        <f t="shared" si="0"/>
        <v>1</v>
      </c>
      <c r="O55" cm="1">
        <f t="array" ref="O55">_xlfn.IFS(A55=2012,1,A55=2016,1,A55=2020,1,A55=2014,0,A55=2018,0)</f>
        <v>1</v>
      </c>
    </row>
    <row r="56" spans="1:15" x14ac:dyDescent="0.2">
      <c r="A56">
        <v>2012</v>
      </c>
      <c r="B56" t="s">
        <v>2618</v>
      </c>
      <c r="C56" t="s">
        <v>121</v>
      </c>
      <c r="D56">
        <v>0</v>
      </c>
      <c r="E56">
        <v>57364</v>
      </c>
      <c r="F56">
        <v>4961</v>
      </c>
      <c r="G56">
        <v>0</v>
      </c>
      <c r="H56">
        <v>1</v>
      </c>
      <c r="I56">
        <f>SUM(E56:F57)</f>
        <v>127316</v>
      </c>
      <c r="J56">
        <f>E56/$I56</f>
        <v>0.45056395111376418</v>
      </c>
      <c r="K56">
        <f>F56/$I56</f>
        <v>3.8966037261616765E-2</v>
      </c>
      <c r="L56">
        <f>ABS((J56+K56)-(J57+K57))</f>
        <v>2.0940023249238049E-2</v>
      </c>
      <c r="M56">
        <f>IF(L56&lt;0.05,1,0)</f>
        <v>1</v>
      </c>
      <c r="N56">
        <f t="shared" si="0"/>
        <v>1</v>
      </c>
      <c r="O56" cm="1">
        <f t="array" ref="O56">_xlfn.IFS(A56=2012,1,A56=2016,1,A56=2020,1,A56=2014,0,A56=2018,0)</f>
        <v>1</v>
      </c>
    </row>
    <row r="57" spans="1:15" x14ac:dyDescent="0.2">
      <c r="A57">
        <v>2012</v>
      </c>
      <c r="B57" t="s">
        <v>2618</v>
      </c>
      <c r="C57" t="s">
        <v>122</v>
      </c>
      <c r="D57">
        <v>1</v>
      </c>
      <c r="E57">
        <v>54651</v>
      </c>
      <c r="F57">
        <v>10340</v>
      </c>
      <c r="G57">
        <v>1</v>
      </c>
      <c r="H57">
        <v>0</v>
      </c>
      <c r="I57">
        <f>SUM(E56:F57)</f>
        <v>127316</v>
      </c>
      <c r="J57">
        <f>E57/$I56</f>
        <v>0.42925476766470827</v>
      </c>
      <c r="K57">
        <f>F57/$I56</f>
        <v>8.1215243959910768E-2</v>
      </c>
      <c r="L57">
        <f>ABS((J56+K56)-(J57+K57))</f>
        <v>2.0940023249238049E-2</v>
      </c>
      <c r="M57">
        <f>IF(L56&lt;0.05,1,0)</f>
        <v>1</v>
      </c>
      <c r="N57">
        <f t="shared" si="0"/>
        <v>1</v>
      </c>
      <c r="O57" cm="1">
        <f t="array" ref="O57">_xlfn.IFS(A57=2012,1,A57=2016,1,A57=2020,1,A57=2014,0,A57=2018,0)</f>
        <v>1</v>
      </c>
    </row>
    <row r="58" spans="1:15" x14ac:dyDescent="0.2">
      <c r="A58">
        <v>2012</v>
      </c>
      <c r="B58" t="s">
        <v>2619</v>
      </c>
      <c r="C58" t="s">
        <v>124</v>
      </c>
      <c r="D58">
        <v>1</v>
      </c>
      <c r="E58">
        <v>48314</v>
      </c>
      <c r="F58">
        <v>5248</v>
      </c>
      <c r="G58">
        <v>0</v>
      </c>
      <c r="H58">
        <v>1</v>
      </c>
      <c r="I58">
        <f>SUM(E58:F59)</f>
        <v>105028</v>
      </c>
      <c r="J58">
        <f>E58/$I58</f>
        <v>0.46001066382298056</v>
      </c>
      <c r="K58">
        <f>F58/$I58</f>
        <v>4.9967627680237651E-2</v>
      </c>
      <c r="L58">
        <f>ABS((J58+K58)-(J59+K59))</f>
        <v>1.9956583006436379E-2</v>
      </c>
      <c r="M58">
        <f>IF(L58&lt;0.05,1,0)</f>
        <v>1</v>
      </c>
      <c r="N58">
        <f t="shared" si="0"/>
        <v>1</v>
      </c>
      <c r="O58" cm="1">
        <f t="array" ref="O58">_xlfn.IFS(A58=2012,1,A58=2016,1,A58=2020,1,A58=2014,0,A58=2018,0)</f>
        <v>1</v>
      </c>
    </row>
    <row r="59" spans="1:15" x14ac:dyDescent="0.2">
      <c r="A59">
        <v>2012</v>
      </c>
      <c r="B59" t="s">
        <v>2619</v>
      </c>
      <c r="C59" t="s">
        <v>125</v>
      </c>
      <c r="D59">
        <v>0</v>
      </c>
      <c r="E59">
        <v>47162</v>
      </c>
      <c r="F59">
        <v>4304</v>
      </c>
      <c r="G59">
        <v>1</v>
      </c>
      <c r="H59">
        <v>0</v>
      </c>
      <c r="I59">
        <f>SUM(E58:F59)</f>
        <v>105028</v>
      </c>
      <c r="J59">
        <f>E59/$I58</f>
        <v>0.44904216018585519</v>
      </c>
      <c r="K59">
        <f>F59/$I58</f>
        <v>4.0979548310926608E-2</v>
      </c>
      <c r="L59">
        <f>ABS((J58+K58)-(J59+K59))</f>
        <v>1.9956583006436379E-2</v>
      </c>
      <c r="M59">
        <f>IF(L58&lt;0.05,1,0)</f>
        <v>1</v>
      </c>
      <c r="N59">
        <f t="shared" si="0"/>
        <v>1</v>
      </c>
      <c r="O59" cm="1">
        <f t="array" ref="O59">_xlfn.IFS(A59=2012,1,A59=2016,1,A59=2020,1,A59=2014,0,A59=2018,0)</f>
        <v>1</v>
      </c>
    </row>
    <row r="60" spans="1:15" x14ac:dyDescent="0.2">
      <c r="A60">
        <v>2012</v>
      </c>
      <c r="B60" t="s">
        <v>2620</v>
      </c>
      <c r="C60" t="s">
        <v>130</v>
      </c>
      <c r="D60">
        <v>0</v>
      </c>
      <c r="E60">
        <v>47022</v>
      </c>
      <c r="F60">
        <v>0</v>
      </c>
      <c r="G60">
        <v>0</v>
      </c>
      <c r="H60">
        <v>1</v>
      </c>
      <c r="I60">
        <f>SUM(E60:F61)</f>
        <v>107878</v>
      </c>
      <c r="J60">
        <f>E60/$I60</f>
        <v>0.43588127329019821</v>
      </c>
      <c r="K60">
        <f>F60/$I60</f>
        <v>0</v>
      </c>
      <c r="L60">
        <f>ABS((J60+K60)-(J61+K61))</f>
        <v>0.12823745341960358</v>
      </c>
      <c r="M60">
        <f>IF(L60&lt;0.05,1,0)</f>
        <v>0</v>
      </c>
      <c r="N60">
        <f t="shared" si="0"/>
        <v>0</v>
      </c>
      <c r="O60" cm="1">
        <f t="array" ref="O60">_xlfn.IFS(A60=2012,1,A60=2016,1,A60=2020,1,A60=2014,0,A60=2018,0)</f>
        <v>1</v>
      </c>
    </row>
    <row r="61" spans="1:15" x14ac:dyDescent="0.2">
      <c r="A61">
        <v>2012</v>
      </c>
      <c r="B61" t="s">
        <v>2620</v>
      </c>
      <c r="C61" t="s">
        <v>131</v>
      </c>
      <c r="D61">
        <v>1</v>
      </c>
      <c r="E61">
        <v>51734</v>
      </c>
      <c r="F61">
        <v>9122</v>
      </c>
      <c r="G61">
        <v>0</v>
      </c>
      <c r="H61">
        <v>0</v>
      </c>
      <c r="I61">
        <f>SUM(E60:F61)</f>
        <v>107878</v>
      </c>
      <c r="J61">
        <f>E61/$I60</f>
        <v>0.47956024397930996</v>
      </c>
      <c r="K61">
        <f>F61/$I60</f>
        <v>8.4558482730491852E-2</v>
      </c>
      <c r="L61">
        <f>ABS((J60+K60)-(J61+K61))</f>
        <v>0.12823745341960358</v>
      </c>
      <c r="M61">
        <f>IF(L60&lt;0.05,1,0)</f>
        <v>0</v>
      </c>
      <c r="N61">
        <f t="shared" si="0"/>
        <v>1</v>
      </c>
      <c r="O61" cm="1">
        <f t="array" ref="O61">_xlfn.IFS(A61=2012,1,A61=2016,1,A61=2020,1,A61=2014,0,A61=2018,0)</f>
        <v>1</v>
      </c>
    </row>
    <row r="62" spans="1:15" x14ac:dyDescent="0.2">
      <c r="A62">
        <v>2012</v>
      </c>
      <c r="B62" t="s">
        <v>2621</v>
      </c>
      <c r="C62" t="s">
        <v>138</v>
      </c>
      <c r="D62">
        <v>1</v>
      </c>
      <c r="E62">
        <v>55498</v>
      </c>
      <c r="F62">
        <v>7715</v>
      </c>
      <c r="G62">
        <v>0</v>
      </c>
      <c r="H62">
        <v>1</v>
      </c>
      <c r="I62">
        <f>SUM(E62:F63)</f>
        <v>126408</v>
      </c>
      <c r="J62">
        <f>E62/$I62</f>
        <v>0.43903866843870643</v>
      </c>
      <c r="K62">
        <f>F62/$I62</f>
        <v>6.1032529586735017E-2</v>
      </c>
      <c r="L62">
        <f>ABS((J62+K62)-(J63+K63))</f>
        <v>1.4239605088284257E-4</v>
      </c>
      <c r="M62">
        <f>IF(L62&lt;0.05,1,0)</f>
        <v>1</v>
      </c>
      <c r="N62">
        <f t="shared" si="0"/>
        <v>1</v>
      </c>
      <c r="O62" cm="1">
        <f t="array" ref="O62">_xlfn.IFS(A62=2012,1,A62=2016,1,A62=2020,1,A62=2014,0,A62=2018,0)</f>
        <v>1</v>
      </c>
    </row>
    <row r="63" spans="1:15" x14ac:dyDescent="0.2">
      <c r="A63">
        <v>2012</v>
      </c>
      <c r="B63" t="s">
        <v>2621</v>
      </c>
      <c r="C63" t="s">
        <v>139</v>
      </c>
      <c r="D63">
        <v>0</v>
      </c>
      <c r="E63">
        <v>51312</v>
      </c>
      <c r="F63">
        <v>11883</v>
      </c>
      <c r="G63">
        <v>0</v>
      </c>
      <c r="H63">
        <v>0</v>
      </c>
      <c r="I63">
        <f>SUM(E62:F63)</f>
        <v>126408</v>
      </c>
      <c r="J63">
        <f>E63/$I62</f>
        <v>0.40592367571672677</v>
      </c>
      <c r="K63">
        <f>F63/$I62</f>
        <v>9.4005126257831778E-2</v>
      </c>
      <c r="L63">
        <f>ABS((J62+K62)-(J63+K63))</f>
        <v>1.4239605088284257E-4</v>
      </c>
      <c r="M63">
        <f>IF(L62&lt;0.05,1,0)</f>
        <v>1</v>
      </c>
      <c r="N63">
        <f t="shared" si="0"/>
        <v>1</v>
      </c>
      <c r="O63" cm="1">
        <f t="array" ref="O63">_xlfn.IFS(A63=2012,1,A63=2016,1,A63=2020,1,A63=2014,0,A63=2018,0)</f>
        <v>1</v>
      </c>
    </row>
    <row r="64" spans="1:15" x14ac:dyDescent="0.2">
      <c r="A64">
        <v>2012</v>
      </c>
      <c r="B64" t="s">
        <v>2622</v>
      </c>
      <c r="C64" t="s">
        <v>141</v>
      </c>
      <c r="D64">
        <v>0</v>
      </c>
      <c r="E64">
        <v>25621</v>
      </c>
      <c r="F64">
        <v>2849</v>
      </c>
      <c r="G64">
        <v>0</v>
      </c>
      <c r="H64">
        <v>1</v>
      </c>
      <c r="I64">
        <f>SUM(E64:F65)</f>
        <v>94486</v>
      </c>
      <c r="J64">
        <f>E64/$I64</f>
        <v>0.27116186524987829</v>
      </c>
      <c r="K64">
        <f>F64/$I64</f>
        <v>3.0152615202252184E-2</v>
      </c>
      <c r="L64">
        <f>ABS((J64+K64)-(J65+K65))</f>
        <v>0.39737103909573912</v>
      </c>
      <c r="M64">
        <f>IF(L64&lt;0.05,1,0)</f>
        <v>0</v>
      </c>
      <c r="N64">
        <f t="shared" si="0"/>
        <v>1</v>
      </c>
      <c r="O64" cm="1">
        <f t="array" ref="O64">_xlfn.IFS(A64=2012,1,A64=2016,1,A64=2020,1,A64=2014,0,A64=2018,0)</f>
        <v>1</v>
      </c>
    </row>
    <row r="65" spans="1:15" x14ac:dyDescent="0.2">
      <c r="A65">
        <v>2012</v>
      </c>
      <c r="B65" t="s">
        <v>2622</v>
      </c>
      <c r="C65" t="s">
        <v>142</v>
      </c>
      <c r="D65">
        <v>1</v>
      </c>
      <c r="E65">
        <v>55029</v>
      </c>
      <c r="F65">
        <v>10987</v>
      </c>
      <c r="G65">
        <v>1</v>
      </c>
      <c r="H65">
        <v>0</v>
      </c>
      <c r="I65">
        <f>SUM(E64:F65)</f>
        <v>94486</v>
      </c>
      <c r="J65">
        <f>E65/$I64</f>
        <v>0.58240374235336456</v>
      </c>
      <c r="K65">
        <f>F65/$I64</f>
        <v>0.11628177719450501</v>
      </c>
      <c r="L65">
        <f>ABS((J64+K64)-(J65+K65))</f>
        <v>0.39737103909573912</v>
      </c>
      <c r="M65">
        <f>IF(L64&lt;0.05,1,0)</f>
        <v>0</v>
      </c>
      <c r="N65">
        <f t="shared" si="0"/>
        <v>1</v>
      </c>
      <c r="O65" cm="1">
        <f t="array" ref="O65">_xlfn.IFS(A65=2012,1,A65=2016,1,A65=2020,1,A65=2014,0,A65=2018,0)</f>
        <v>1</v>
      </c>
    </row>
    <row r="66" spans="1:15" x14ac:dyDescent="0.2">
      <c r="A66">
        <v>2012</v>
      </c>
      <c r="B66" t="s">
        <v>2623</v>
      </c>
      <c r="C66" t="s">
        <v>144</v>
      </c>
      <c r="D66">
        <v>0</v>
      </c>
      <c r="E66">
        <v>42707</v>
      </c>
      <c r="F66">
        <v>3708</v>
      </c>
      <c r="G66">
        <v>0</v>
      </c>
      <c r="H66">
        <v>1</v>
      </c>
      <c r="I66">
        <f>SUM(E66:F67)</f>
        <v>116276</v>
      </c>
      <c r="J66">
        <f>E66/$I66</f>
        <v>0.36728989645326637</v>
      </c>
      <c r="K66">
        <f>F66/$I66</f>
        <v>3.1889641886545805E-2</v>
      </c>
      <c r="L66">
        <f>ABS((J66+K66)-(J67+K67))</f>
        <v>0.2016409233203757</v>
      </c>
      <c r="M66">
        <f>IF(L66&lt;0.05,1,0)</f>
        <v>0</v>
      </c>
      <c r="N66">
        <f t="shared" si="0"/>
        <v>1</v>
      </c>
      <c r="O66" cm="1">
        <f t="array" ref="O66">_xlfn.IFS(A66=2012,1,A66=2016,1,A66=2020,1,A66=2014,0,A66=2018,0)</f>
        <v>1</v>
      </c>
    </row>
    <row r="67" spans="1:15" x14ac:dyDescent="0.2">
      <c r="A67">
        <v>2012</v>
      </c>
      <c r="B67" t="s">
        <v>2623</v>
      </c>
      <c r="C67" t="s">
        <v>145</v>
      </c>
      <c r="D67">
        <v>1</v>
      </c>
      <c r="E67">
        <v>58013</v>
      </c>
      <c r="F67">
        <v>11848</v>
      </c>
      <c r="G67">
        <v>0</v>
      </c>
      <c r="H67">
        <v>0</v>
      </c>
      <c r="I67">
        <f>SUM(E66:F67)</f>
        <v>116276</v>
      </c>
      <c r="J67">
        <f>E67/$I66</f>
        <v>0.49892497161925076</v>
      </c>
      <c r="K67">
        <f>F67/$I66</f>
        <v>0.10189549004093708</v>
      </c>
      <c r="L67">
        <f>ABS((J66+K66)-(J67+K67))</f>
        <v>0.2016409233203757</v>
      </c>
      <c r="M67">
        <f>IF(L66&lt;0.05,1,0)</f>
        <v>0</v>
      </c>
      <c r="N67">
        <f t="shared" ref="N67:N130" si="1">IF(K67&gt;0,1,0)</f>
        <v>1</v>
      </c>
      <c r="O67" cm="1">
        <f t="array" ref="O67">_xlfn.IFS(A67=2012,1,A67=2016,1,A67=2020,1,A67=2014,0,A67=2018,0)</f>
        <v>1</v>
      </c>
    </row>
    <row r="68" spans="1:15" x14ac:dyDescent="0.2">
      <c r="A68">
        <v>2012</v>
      </c>
      <c r="B68" t="s">
        <v>2624</v>
      </c>
      <c r="C68" t="s">
        <v>149</v>
      </c>
      <c r="D68">
        <v>0</v>
      </c>
      <c r="E68">
        <v>31276</v>
      </c>
      <c r="F68">
        <v>3691</v>
      </c>
      <c r="G68">
        <v>0</v>
      </c>
      <c r="H68">
        <v>1</v>
      </c>
      <c r="I68">
        <f>SUM(E68:F69)</f>
        <v>111395</v>
      </c>
      <c r="J68">
        <f>E68/$I68</f>
        <v>0.28076664123165312</v>
      </c>
      <c r="K68">
        <f>F68/$I68</f>
        <v>3.3134341756811347E-2</v>
      </c>
      <c r="L68">
        <f>ABS((J68+K68)-(J69+K69))</f>
        <v>0.37219803402307106</v>
      </c>
      <c r="M68">
        <f>IF(L68&lt;0.05,1,0)</f>
        <v>0</v>
      </c>
      <c r="N68">
        <f t="shared" si="1"/>
        <v>1</v>
      </c>
      <c r="O68" cm="1">
        <f t="array" ref="O68">_xlfn.IFS(A68=2012,1,A68=2016,1,A68=2020,1,A68=2014,0,A68=2018,0)</f>
        <v>1</v>
      </c>
    </row>
    <row r="69" spans="1:15" x14ac:dyDescent="0.2">
      <c r="A69">
        <v>2012</v>
      </c>
      <c r="B69" t="s">
        <v>2624</v>
      </c>
      <c r="C69" t="s">
        <v>150</v>
      </c>
      <c r="D69">
        <v>1</v>
      </c>
      <c r="E69">
        <v>64807</v>
      </c>
      <c r="F69">
        <v>11621</v>
      </c>
      <c r="G69">
        <v>1</v>
      </c>
      <c r="H69">
        <v>0</v>
      </c>
      <c r="I69">
        <f>SUM(E68:F69)</f>
        <v>111395</v>
      </c>
      <c r="J69">
        <f>E69/$I68</f>
        <v>0.58177656088693386</v>
      </c>
      <c r="K69">
        <f>F69/$I68</f>
        <v>0.10432245612460164</v>
      </c>
      <c r="L69">
        <f>ABS((J68+K68)-(J69+K69))</f>
        <v>0.37219803402307106</v>
      </c>
      <c r="M69">
        <f>IF(L68&lt;0.05,1,0)</f>
        <v>0</v>
      </c>
      <c r="N69">
        <f t="shared" si="1"/>
        <v>1</v>
      </c>
      <c r="O69" cm="1">
        <f t="array" ref="O69">_xlfn.IFS(A69=2012,1,A69=2016,1,A69=2020,1,A69=2014,0,A69=2018,0)</f>
        <v>1</v>
      </c>
    </row>
    <row r="70" spans="1:15" x14ac:dyDescent="0.2">
      <c r="A70">
        <v>2012</v>
      </c>
      <c r="B70" t="s">
        <v>2625</v>
      </c>
      <c r="C70" t="s">
        <v>151</v>
      </c>
      <c r="D70">
        <v>0</v>
      </c>
      <c r="E70">
        <v>37856</v>
      </c>
      <c r="F70">
        <v>0</v>
      </c>
      <c r="G70">
        <v>0</v>
      </c>
      <c r="H70">
        <v>1</v>
      </c>
      <c r="I70">
        <f>SUM(E70:F71)</f>
        <v>109768</v>
      </c>
      <c r="J70">
        <f>E70/$I70</f>
        <v>0.34487282268056263</v>
      </c>
      <c r="K70">
        <f>F70/$I70</f>
        <v>0</v>
      </c>
      <c r="L70">
        <f>ABS((J70+K70)-(J71+K71))</f>
        <v>0.31025435463887463</v>
      </c>
      <c r="M70">
        <f>IF(L70&lt;0.05,1,0)</f>
        <v>0</v>
      </c>
      <c r="N70">
        <f t="shared" si="1"/>
        <v>0</v>
      </c>
      <c r="O70" cm="1">
        <f t="array" ref="O70">_xlfn.IFS(A70=2012,1,A70=2016,1,A70=2020,1,A70=2014,0,A70=2018,0)</f>
        <v>1</v>
      </c>
    </row>
    <row r="71" spans="1:15" x14ac:dyDescent="0.2">
      <c r="A71">
        <v>2012</v>
      </c>
      <c r="B71" t="s">
        <v>2625</v>
      </c>
      <c r="C71" t="s">
        <v>152</v>
      </c>
      <c r="D71">
        <v>1</v>
      </c>
      <c r="E71">
        <v>62875</v>
      </c>
      <c r="F71">
        <v>9037</v>
      </c>
      <c r="G71">
        <v>1</v>
      </c>
      <c r="H71">
        <v>0</v>
      </c>
      <c r="I71">
        <f>SUM(E70:F71)</f>
        <v>109768</v>
      </c>
      <c r="J71">
        <f>E71/$I70</f>
        <v>0.5727989942424021</v>
      </c>
      <c r="K71">
        <f>F71/$I70</f>
        <v>8.2328183077035197E-2</v>
      </c>
      <c r="L71">
        <f>ABS((J70+K70)-(J71+K71))</f>
        <v>0.31025435463887463</v>
      </c>
      <c r="M71">
        <f>IF(L70&lt;0.05,1,0)</f>
        <v>0</v>
      </c>
      <c r="N71">
        <f t="shared" si="1"/>
        <v>1</v>
      </c>
      <c r="O71" cm="1">
        <f t="array" ref="O71">_xlfn.IFS(A71=2012,1,A71=2016,1,A71=2020,1,A71=2014,0,A71=2018,0)</f>
        <v>1</v>
      </c>
    </row>
    <row r="72" spans="1:15" x14ac:dyDescent="0.2">
      <c r="A72">
        <v>2012</v>
      </c>
      <c r="B72" t="s">
        <v>2626</v>
      </c>
      <c r="C72" t="s">
        <v>157</v>
      </c>
      <c r="D72">
        <v>1</v>
      </c>
      <c r="E72">
        <v>64973</v>
      </c>
      <c r="F72">
        <v>5047</v>
      </c>
      <c r="G72">
        <v>0</v>
      </c>
      <c r="H72">
        <v>1</v>
      </c>
      <c r="I72">
        <f>SUM(E72:F73)</f>
        <v>134592</v>
      </c>
      <c r="J72">
        <f>E72/$I72</f>
        <v>0.48274043033761294</v>
      </c>
      <c r="K72">
        <f>F72/$I72</f>
        <v>3.7498514027579651E-2</v>
      </c>
      <c r="L72">
        <f>ABS((J72+K72)-(J73+K73))</f>
        <v>4.0477888730385159E-2</v>
      </c>
      <c r="M72">
        <f>IF(L72&lt;0.05,1,0)</f>
        <v>1</v>
      </c>
      <c r="N72">
        <f t="shared" si="1"/>
        <v>1</v>
      </c>
      <c r="O72" cm="1">
        <f t="array" ref="O72">_xlfn.IFS(A72=2012,1,A72=2016,1,A72=2020,1,A72=2014,0,A72=2018,0)</f>
        <v>1</v>
      </c>
    </row>
    <row r="73" spans="1:15" x14ac:dyDescent="0.2">
      <c r="A73">
        <v>2012</v>
      </c>
      <c r="B73" t="s">
        <v>2626</v>
      </c>
      <c r="C73" t="s">
        <v>158</v>
      </c>
      <c r="D73">
        <v>0</v>
      </c>
      <c r="E73">
        <v>53643</v>
      </c>
      <c r="F73">
        <v>10929</v>
      </c>
      <c r="G73">
        <v>0</v>
      </c>
      <c r="H73">
        <v>0</v>
      </c>
      <c r="I73">
        <f>SUM(E72:F73)</f>
        <v>134592</v>
      </c>
      <c r="J73">
        <f>E73/$I72</f>
        <v>0.39856009272467902</v>
      </c>
      <c r="K73">
        <f>F73/$I72</f>
        <v>8.1200962910128391E-2</v>
      </c>
      <c r="L73">
        <f>ABS((J72+K72)-(J73+K73))</f>
        <v>4.0477888730385159E-2</v>
      </c>
      <c r="M73">
        <f>IF(L72&lt;0.05,1,0)</f>
        <v>1</v>
      </c>
      <c r="N73">
        <f t="shared" si="1"/>
        <v>1</v>
      </c>
      <c r="O73" cm="1">
        <f t="array" ref="O73">_xlfn.IFS(A73=2012,1,A73=2016,1,A73=2020,1,A73=2014,0,A73=2018,0)</f>
        <v>1</v>
      </c>
    </row>
    <row r="74" spans="1:15" x14ac:dyDescent="0.2">
      <c r="A74">
        <v>2012</v>
      </c>
      <c r="B74" t="s">
        <v>2627</v>
      </c>
      <c r="C74" t="s">
        <v>163</v>
      </c>
      <c r="D74">
        <v>0</v>
      </c>
      <c r="E74">
        <v>45140</v>
      </c>
      <c r="F74">
        <v>0</v>
      </c>
      <c r="G74">
        <v>0</v>
      </c>
      <c r="H74">
        <v>1</v>
      </c>
      <c r="I74">
        <f>SUM(E74:F75)</f>
        <v>108823</v>
      </c>
      <c r="J74">
        <f>E74/$I74</f>
        <v>0.41480201795576305</v>
      </c>
      <c r="K74">
        <f>F74/$I74</f>
        <v>0</v>
      </c>
      <c r="L74">
        <f>ABS((J74+K74)-(J75+K75))</f>
        <v>0.17039596408847396</v>
      </c>
      <c r="M74">
        <f>IF(L74&lt;0.05,1,0)</f>
        <v>0</v>
      </c>
      <c r="N74">
        <f t="shared" si="1"/>
        <v>0</v>
      </c>
      <c r="O74" cm="1">
        <f t="array" ref="O74">_xlfn.IFS(A74=2012,1,A74=2016,1,A74=2020,1,A74=2014,0,A74=2018,0)</f>
        <v>1</v>
      </c>
    </row>
    <row r="75" spans="1:15" x14ac:dyDescent="0.2">
      <c r="A75">
        <v>2012</v>
      </c>
      <c r="B75" t="s">
        <v>2627</v>
      </c>
      <c r="C75" t="s">
        <v>164</v>
      </c>
      <c r="D75">
        <v>1</v>
      </c>
      <c r="E75">
        <v>56774</v>
      </c>
      <c r="F75">
        <v>6909</v>
      </c>
      <c r="G75">
        <v>1</v>
      </c>
      <c r="H75">
        <v>0</v>
      </c>
      <c r="I75">
        <f>SUM(E74:F75)</f>
        <v>108823</v>
      </c>
      <c r="J75">
        <f>E75/$I74</f>
        <v>0.52170956507355981</v>
      </c>
      <c r="K75">
        <f>F75/$I74</f>
        <v>6.3488416970677156E-2</v>
      </c>
      <c r="L75">
        <f>ABS((J74+K74)-(J75+K75))</f>
        <v>0.17039596408847396</v>
      </c>
      <c r="M75">
        <f>IF(L74&lt;0.05,1,0)</f>
        <v>0</v>
      </c>
      <c r="N75">
        <f t="shared" si="1"/>
        <v>1</v>
      </c>
      <c r="O75" cm="1">
        <f t="array" ref="O75">_xlfn.IFS(A75=2012,1,A75=2016,1,A75=2020,1,A75=2014,0,A75=2018,0)</f>
        <v>1</v>
      </c>
    </row>
    <row r="76" spans="1:15" x14ac:dyDescent="0.2">
      <c r="A76">
        <v>2012</v>
      </c>
      <c r="B76" t="s">
        <v>2628</v>
      </c>
      <c r="C76" t="s">
        <v>168</v>
      </c>
      <c r="D76">
        <v>0</v>
      </c>
      <c r="E76">
        <v>46990</v>
      </c>
      <c r="F76">
        <v>3899</v>
      </c>
      <c r="G76">
        <v>0</v>
      </c>
      <c r="H76">
        <v>1</v>
      </c>
      <c r="I76">
        <f>SUM(E76:F77)</f>
        <v>124012</v>
      </c>
      <c r="J76">
        <f>E76/$I76</f>
        <v>0.37891494371512435</v>
      </c>
      <c r="K76">
        <f>F76/$I76</f>
        <v>3.1440505757507335E-2</v>
      </c>
      <c r="L76">
        <f>ABS((J76+K76)-(J77+K77))</f>
        <v>0.17928910105473661</v>
      </c>
      <c r="M76">
        <f>IF(L76&lt;0.05,1,0)</f>
        <v>0</v>
      </c>
      <c r="N76">
        <f t="shared" si="1"/>
        <v>1</v>
      </c>
      <c r="O76" cm="1">
        <f t="array" ref="O76">_xlfn.IFS(A76=2012,1,A76=2016,1,A76=2020,1,A76=2014,0,A76=2018,0)</f>
        <v>1</v>
      </c>
    </row>
    <row r="77" spans="1:15" x14ac:dyDescent="0.2">
      <c r="A77">
        <v>2012</v>
      </c>
      <c r="B77" t="s">
        <v>2628</v>
      </c>
      <c r="C77" t="s">
        <v>169</v>
      </c>
      <c r="D77">
        <v>1</v>
      </c>
      <c r="E77">
        <v>60886</v>
      </c>
      <c r="F77">
        <v>12237</v>
      </c>
      <c r="G77">
        <v>1</v>
      </c>
      <c r="H77">
        <v>0</v>
      </c>
      <c r="I77">
        <f>SUM(E76:F77)</f>
        <v>124012</v>
      </c>
      <c r="J77">
        <f>E77/$I76</f>
        <v>0.49096861594039287</v>
      </c>
      <c r="K77">
        <f>F77/$I76</f>
        <v>9.8675934586975447E-2</v>
      </c>
      <c r="L77">
        <f>ABS((J76+K76)-(J77+K77))</f>
        <v>0.17928910105473661</v>
      </c>
      <c r="M77">
        <f>IF(L76&lt;0.05,1,0)</f>
        <v>0</v>
      </c>
      <c r="N77">
        <f t="shared" si="1"/>
        <v>1</v>
      </c>
      <c r="O77" cm="1">
        <f t="array" ref="O77">_xlfn.IFS(A77=2012,1,A77=2016,1,A77=2020,1,A77=2014,0,A77=2018,0)</f>
        <v>1</v>
      </c>
    </row>
    <row r="78" spans="1:15" x14ac:dyDescent="0.2">
      <c r="A78">
        <v>2012</v>
      </c>
      <c r="B78" t="s">
        <v>2629</v>
      </c>
      <c r="C78" t="s">
        <v>170</v>
      </c>
      <c r="D78">
        <v>0</v>
      </c>
      <c r="E78">
        <v>38133</v>
      </c>
      <c r="F78">
        <v>4375</v>
      </c>
      <c r="G78">
        <v>0</v>
      </c>
      <c r="H78">
        <v>1</v>
      </c>
      <c r="I78">
        <f>SUM(E78:F79)</f>
        <v>111867</v>
      </c>
      <c r="J78">
        <f>E78/$I78</f>
        <v>0.3408780069189305</v>
      </c>
      <c r="K78">
        <f>F78/$I78</f>
        <v>3.9108941868468805E-2</v>
      </c>
      <c r="L78">
        <f>ABS((J78+K78)-(J79+K79))</f>
        <v>0.24002610242520134</v>
      </c>
      <c r="M78">
        <f>IF(L78&lt;0.05,1,0)</f>
        <v>0</v>
      </c>
      <c r="N78">
        <f t="shared" si="1"/>
        <v>1</v>
      </c>
      <c r="O78" cm="1">
        <f t="array" ref="O78">_xlfn.IFS(A78=2012,1,A78=2016,1,A78=2020,1,A78=2014,0,A78=2018,0)</f>
        <v>1</v>
      </c>
    </row>
    <row r="79" spans="1:15" x14ac:dyDescent="0.2">
      <c r="A79">
        <v>2012</v>
      </c>
      <c r="B79" t="s">
        <v>2629</v>
      </c>
      <c r="C79" t="s">
        <v>171</v>
      </c>
      <c r="D79">
        <v>1</v>
      </c>
      <c r="E79">
        <v>57451</v>
      </c>
      <c r="F79">
        <v>11908</v>
      </c>
      <c r="G79">
        <v>1</v>
      </c>
      <c r="H79">
        <v>0</v>
      </c>
      <c r="I79">
        <f>SUM(E78:F79)</f>
        <v>111867</v>
      </c>
      <c r="J79">
        <f>E79/$I78</f>
        <v>0.51356521583666315</v>
      </c>
      <c r="K79">
        <f>F79/$I78</f>
        <v>0.10644783537593749</v>
      </c>
      <c r="L79">
        <f>ABS((J78+K78)-(J79+K79))</f>
        <v>0.24002610242520134</v>
      </c>
      <c r="M79">
        <f>IF(L78&lt;0.05,1,0)</f>
        <v>0</v>
      </c>
      <c r="N79">
        <f t="shared" si="1"/>
        <v>1</v>
      </c>
      <c r="O79" cm="1">
        <f t="array" ref="O79">_xlfn.IFS(A79=2012,1,A79=2016,1,A79=2020,1,A79=2014,0,A79=2018,0)</f>
        <v>1</v>
      </c>
    </row>
    <row r="80" spans="1:15" x14ac:dyDescent="0.2">
      <c r="A80">
        <v>2014</v>
      </c>
      <c r="B80" t="s">
        <v>2421</v>
      </c>
      <c r="C80" t="s">
        <v>497</v>
      </c>
      <c r="D80">
        <v>0</v>
      </c>
      <c r="E80">
        <v>24154</v>
      </c>
      <c r="F80">
        <v>0</v>
      </c>
      <c r="G80">
        <v>0</v>
      </c>
      <c r="H80">
        <v>1</v>
      </c>
      <c r="I80">
        <v>80627</v>
      </c>
      <c r="J80">
        <v>0.2995770647549828</v>
      </c>
      <c r="K80">
        <v>0</v>
      </c>
      <c r="L80">
        <v>0.40084587049003428</v>
      </c>
      <c r="M80">
        <v>0</v>
      </c>
      <c r="N80">
        <f t="shared" si="1"/>
        <v>0</v>
      </c>
      <c r="O80" cm="1">
        <f t="array" ref="O80">_xlfn.IFS(A80=2012,1,A80=2016,1,A80=2020,1,A80=2014,0,A80=2018,0)</f>
        <v>0</v>
      </c>
    </row>
    <row r="81" spans="1:15" x14ac:dyDescent="0.2">
      <c r="A81">
        <v>2014</v>
      </c>
      <c r="B81" t="s">
        <v>2421</v>
      </c>
      <c r="C81" t="s">
        <v>17</v>
      </c>
      <c r="D81">
        <v>1</v>
      </c>
      <c r="E81">
        <v>43972</v>
      </c>
      <c r="F81">
        <v>12501</v>
      </c>
      <c r="G81">
        <v>1</v>
      </c>
      <c r="H81">
        <v>0</v>
      </c>
      <c r="I81">
        <v>80627</v>
      </c>
      <c r="J81">
        <v>0.54537561858930628</v>
      </c>
      <c r="K81">
        <v>0.15504731665571087</v>
      </c>
      <c r="L81">
        <v>0.40084587049003428</v>
      </c>
      <c r="M81">
        <v>0</v>
      </c>
      <c r="N81">
        <f t="shared" si="1"/>
        <v>1</v>
      </c>
      <c r="O81" cm="1">
        <f t="array" ref="O81">_xlfn.IFS(A81=2012,1,A81=2016,1,A81=2020,1,A81=2014,0,A81=2018,0)</f>
        <v>0</v>
      </c>
    </row>
    <row r="82" spans="1:15" x14ac:dyDescent="0.2">
      <c r="A82">
        <v>2014</v>
      </c>
      <c r="B82" t="s">
        <v>2422</v>
      </c>
      <c r="C82" t="s">
        <v>499</v>
      </c>
      <c r="D82">
        <v>0</v>
      </c>
      <c r="E82">
        <v>22530</v>
      </c>
      <c r="F82">
        <v>0</v>
      </c>
      <c r="G82">
        <v>0</v>
      </c>
      <c r="H82">
        <v>1</v>
      </c>
      <c r="I82">
        <v>73063</v>
      </c>
      <c r="J82">
        <v>0.30836401461752189</v>
      </c>
      <c r="K82">
        <v>0</v>
      </c>
      <c r="L82">
        <v>0.38327197076495628</v>
      </c>
      <c r="M82">
        <v>0</v>
      </c>
      <c r="N82">
        <f t="shared" si="1"/>
        <v>0</v>
      </c>
      <c r="O82" cm="1">
        <f t="array" ref="O82">_xlfn.IFS(A82=2012,1,A82=2016,1,A82=2020,1,A82=2014,0,A82=2018,0)</f>
        <v>0</v>
      </c>
    </row>
    <row r="83" spans="1:15" x14ac:dyDescent="0.2">
      <c r="A83">
        <v>2014</v>
      </c>
      <c r="B83" t="s">
        <v>2422</v>
      </c>
      <c r="C83" t="s">
        <v>21</v>
      </c>
      <c r="D83">
        <v>1</v>
      </c>
      <c r="E83">
        <v>40302</v>
      </c>
      <c r="F83">
        <v>10231</v>
      </c>
      <c r="G83">
        <v>1</v>
      </c>
      <c r="H83">
        <v>0</v>
      </c>
      <c r="I83">
        <v>73063</v>
      </c>
      <c r="J83">
        <v>0.55160614811874686</v>
      </c>
      <c r="K83">
        <v>0.1400298372637313</v>
      </c>
      <c r="L83">
        <v>0.38327197076495628</v>
      </c>
      <c r="M83">
        <v>0</v>
      </c>
      <c r="N83">
        <f t="shared" si="1"/>
        <v>1</v>
      </c>
      <c r="O83" cm="1">
        <f t="array" ref="O83">_xlfn.IFS(A83=2012,1,A83=2016,1,A83=2020,1,A83=2014,0,A83=2018,0)</f>
        <v>0</v>
      </c>
    </row>
    <row r="84" spans="1:15" x14ac:dyDescent="0.2">
      <c r="A84">
        <v>2014</v>
      </c>
      <c r="B84" t="s">
        <v>2423</v>
      </c>
      <c r="C84" t="s">
        <v>500</v>
      </c>
      <c r="D84">
        <v>0</v>
      </c>
      <c r="E84">
        <v>21213</v>
      </c>
      <c r="F84">
        <v>2987</v>
      </c>
      <c r="G84">
        <v>0</v>
      </c>
      <c r="H84">
        <v>1</v>
      </c>
      <c r="I84">
        <v>58061</v>
      </c>
      <c r="J84">
        <v>0.36535712440364443</v>
      </c>
      <c r="K84">
        <v>5.1445893112416249E-2</v>
      </c>
      <c r="L84">
        <v>0.16639396496787867</v>
      </c>
      <c r="M84">
        <v>0</v>
      </c>
      <c r="N84">
        <f t="shared" si="1"/>
        <v>1</v>
      </c>
      <c r="O84" cm="1">
        <f t="array" ref="O84">_xlfn.IFS(A84=2012,1,A84=2016,1,A84=2020,1,A84=2014,0,A84=2018,0)</f>
        <v>0</v>
      </c>
    </row>
    <row r="85" spans="1:15" x14ac:dyDescent="0.2">
      <c r="A85">
        <v>2014</v>
      </c>
      <c r="B85" t="s">
        <v>2423</v>
      </c>
      <c r="C85" t="s">
        <v>501</v>
      </c>
      <c r="D85">
        <v>1</v>
      </c>
      <c r="E85">
        <v>26404</v>
      </c>
      <c r="F85">
        <v>7457</v>
      </c>
      <c r="G85">
        <v>0</v>
      </c>
      <c r="H85">
        <v>0</v>
      </c>
      <c r="I85">
        <v>58061</v>
      </c>
      <c r="J85">
        <v>0.45476309398735815</v>
      </c>
      <c r="K85">
        <v>0.12843388849658119</v>
      </c>
      <c r="L85">
        <v>0.16639396496787867</v>
      </c>
      <c r="M85">
        <v>0</v>
      </c>
      <c r="N85">
        <f t="shared" si="1"/>
        <v>1</v>
      </c>
      <c r="O85" cm="1">
        <f t="array" ref="O85">_xlfn.IFS(A85=2012,1,A85=2016,1,A85=2020,1,A85=2014,0,A85=2018,0)</f>
        <v>0</v>
      </c>
    </row>
    <row r="86" spans="1:15" x14ac:dyDescent="0.2">
      <c r="A86">
        <v>2014</v>
      </c>
      <c r="B86" t="s">
        <v>2424</v>
      </c>
      <c r="C86" t="s">
        <v>503</v>
      </c>
      <c r="D86">
        <v>0</v>
      </c>
      <c r="E86">
        <v>18262</v>
      </c>
      <c r="F86">
        <v>0</v>
      </c>
      <c r="G86">
        <v>0</v>
      </c>
      <c r="H86">
        <v>1</v>
      </c>
      <c r="I86">
        <v>56723</v>
      </c>
      <c r="J86">
        <v>0.32195053153041975</v>
      </c>
      <c r="K86">
        <v>0</v>
      </c>
      <c r="L86">
        <v>0.3560989369391605</v>
      </c>
      <c r="M86">
        <v>0</v>
      </c>
      <c r="N86">
        <f t="shared" si="1"/>
        <v>0</v>
      </c>
      <c r="O86" cm="1">
        <f t="array" ref="O86">_xlfn.IFS(A86=2012,1,A86=2016,1,A86=2020,1,A86=2014,0,A86=2018,0)</f>
        <v>0</v>
      </c>
    </row>
    <row r="87" spans="1:15" x14ac:dyDescent="0.2">
      <c r="A87">
        <v>2014</v>
      </c>
      <c r="B87" t="s">
        <v>2424</v>
      </c>
      <c r="C87" t="s">
        <v>27</v>
      </c>
      <c r="D87">
        <v>1</v>
      </c>
      <c r="E87">
        <v>29897</v>
      </c>
      <c r="F87">
        <v>8564</v>
      </c>
      <c r="G87">
        <v>1</v>
      </c>
      <c r="H87">
        <v>0</v>
      </c>
      <c r="I87">
        <v>56723</v>
      </c>
      <c r="J87">
        <v>0.52707014791178186</v>
      </c>
      <c r="K87">
        <v>0.15097932055779842</v>
      </c>
      <c r="L87">
        <v>0.3560989369391605</v>
      </c>
      <c r="M87">
        <v>0</v>
      </c>
      <c r="N87">
        <f t="shared" si="1"/>
        <v>1</v>
      </c>
      <c r="O87" cm="1">
        <f t="array" ref="O87">_xlfn.IFS(A87=2012,1,A87=2016,1,A87=2020,1,A87=2014,0,A87=2018,0)</f>
        <v>0</v>
      </c>
    </row>
    <row r="88" spans="1:15" x14ac:dyDescent="0.2">
      <c r="A88">
        <v>2014</v>
      </c>
      <c r="B88" t="s">
        <v>2531</v>
      </c>
      <c r="C88" t="s">
        <v>505</v>
      </c>
      <c r="D88">
        <v>0</v>
      </c>
      <c r="E88">
        <v>27219</v>
      </c>
      <c r="F88">
        <v>2513</v>
      </c>
      <c r="G88">
        <v>0</v>
      </c>
      <c r="H88">
        <v>1</v>
      </c>
      <c r="I88">
        <v>76208</v>
      </c>
      <c r="J88">
        <v>0.35716722653789629</v>
      </c>
      <c r="K88">
        <v>3.2975540625656101E-2</v>
      </c>
      <c r="L88">
        <v>0.21971446567289515</v>
      </c>
      <c r="M88">
        <v>0</v>
      </c>
      <c r="N88">
        <f t="shared" si="1"/>
        <v>1</v>
      </c>
      <c r="O88" cm="1">
        <f t="array" ref="O88">_xlfn.IFS(A88=2012,1,A88=2016,1,A88=2020,1,A88=2014,0,A88=2018,0)</f>
        <v>0</v>
      </c>
    </row>
    <row r="89" spans="1:15" x14ac:dyDescent="0.2">
      <c r="A89">
        <v>2014</v>
      </c>
      <c r="B89" t="s">
        <v>2531</v>
      </c>
      <c r="C89" t="s">
        <v>29</v>
      </c>
      <c r="D89">
        <v>1</v>
      </c>
      <c r="E89">
        <v>38555</v>
      </c>
      <c r="F89">
        <v>7921</v>
      </c>
      <c r="G89">
        <v>1</v>
      </c>
      <c r="H89">
        <v>0</v>
      </c>
      <c r="I89">
        <v>76208</v>
      </c>
      <c r="J89">
        <v>0.5059180138568129</v>
      </c>
      <c r="K89">
        <v>0.10393921897963468</v>
      </c>
      <c r="L89">
        <v>0.21971446567289515</v>
      </c>
      <c r="M89">
        <v>0</v>
      </c>
      <c r="N89">
        <f t="shared" si="1"/>
        <v>1</v>
      </c>
      <c r="O89" cm="1">
        <f t="array" ref="O89">_xlfn.IFS(A89=2012,1,A89=2016,1,A89=2020,1,A89=2014,0,A89=2018,0)</f>
        <v>0</v>
      </c>
    </row>
    <row r="90" spans="1:15" x14ac:dyDescent="0.2">
      <c r="A90">
        <v>2014</v>
      </c>
      <c r="B90" t="s">
        <v>2425</v>
      </c>
      <c r="C90" t="s">
        <v>509</v>
      </c>
      <c r="D90">
        <v>0</v>
      </c>
      <c r="E90">
        <v>22986</v>
      </c>
      <c r="F90">
        <v>1716</v>
      </c>
      <c r="G90">
        <v>0</v>
      </c>
      <c r="H90">
        <v>1</v>
      </c>
      <c r="I90">
        <v>67016</v>
      </c>
      <c r="J90">
        <v>0.34299271815685806</v>
      </c>
      <c r="K90">
        <v>2.5605825474513549E-2</v>
      </c>
      <c r="L90">
        <v>0.26280291273725681</v>
      </c>
      <c r="M90">
        <v>0</v>
      </c>
      <c r="N90">
        <f t="shared" si="1"/>
        <v>1</v>
      </c>
      <c r="O90" cm="1">
        <f t="array" ref="O90">_xlfn.IFS(A90=2012,1,A90=2016,1,A90=2020,1,A90=2014,0,A90=2018,0)</f>
        <v>0</v>
      </c>
    </row>
    <row r="91" spans="1:15" x14ac:dyDescent="0.2">
      <c r="A91">
        <v>2014</v>
      </c>
      <c r="B91" t="s">
        <v>2425</v>
      </c>
      <c r="C91" t="s">
        <v>32</v>
      </c>
      <c r="D91">
        <v>1</v>
      </c>
      <c r="E91">
        <v>35281</v>
      </c>
      <c r="F91">
        <v>7033</v>
      </c>
      <c r="G91">
        <v>1</v>
      </c>
      <c r="H91">
        <v>0</v>
      </c>
      <c r="I91">
        <v>67016</v>
      </c>
      <c r="J91">
        <v>0.52645636862838729</v>
      </c>
      <c r="K91">
        <v>0.10494508774024114</v>
      </c>
      <c r="L91">
        <v>0.26280291273725681</v>
      </c>
      <c r="M91">
        <v>0</v>
      </c>
      <c r="N91">
        <f t="shared" si="1"/>
        <v>1</v>
      </c>
      <c r="O91" cm="1">
        <f t="array" ref="O91">_xlfn.IFS(A91=2012,1,A91=2016,1,A91=2020,1,A91=2014,0,A91=2018,0)</f>
        <v>0</v>
      </c>
    </row>
    <row r="92" spans="1:15" x14ac:dyDescent="0.2">
      <c r="A92">
        <v>2014</v>
      </c>
      <c r="B92" t="s">
        <v>2426</v>
      </c>
      <c r="C92" t="s">
        <v>511</v>
      </c>
      <c r="D92">
        <v>0</v>
      </c>
      <c r="E92">
        <v>28405</v>
      </c>
      <c r="F92">
        <v>2393</v>
      </c>
      <c r="G92">
        <v>0</v>
      </c>
      <c r="H92">
        <v>1</v>
      </c>
      <c r="I92">
        <v>70992</v>
      </c>
      <c r="J92">
        <v>0.40011550597250395</v>
      </c>
      <c r="K92">
        <v>3.3708023439260763E-2</v>
      </c>
      <c r="L92">
        <v>0.13235294117647056</v>
      </c>
      <c r="M92">
        <v>0</v>
      </c>
      <c r="N92">
        <f t="shared" si="1"/>
        <v>1</v>
      </c>
      <c r="O92" cm="1">
        <f t="array" ref="O92">_xlfn.IFS(A92=2012,1,A92=2016,1,A92=2020,1,A92=2014,0,A92=2018,0)</f>
        <v>0</v>
      </c>
    </row>
    <row r="93" spans="1:15" x14ac:dyDescent="0.2">
      <c r="A93">
        <v>2014</v>
      </c>
      <c r="B93" t="s">
        <v>2426</v>
      </c>
      <c r="C93" t="s">
        <v>35</v>
      </c>
      <c r="D93">
        <v>1</v>
      </c>
      <c r="E93">
        <v>34636</v>
      </c>
      <c r="F93">
        <v>5558</v>
      </c>
      <c r="G93">
        <v>1</v>
      </c>
      <c r="H93">
        <v>0</v>
      </c>
      <c r="I93">
        <v>70992</v>
      </c>
      <c r="J93">
        <v>0.48788595898129367</v>
      </c>
      <c r="K93">
        <v>7.8290511606941629E-2</v>
      </c>
      <c r="L93">
        <v>0.13235294117647056</v>
      </c>
      <c r="M93">
        <v>0</v>
      </c>
      <c r="N93">
        <f t="shared" si="1"/>
        <v>1</v>
      </c>
      <c r="O93" cm="1">
        <f t="array" ref="O93">_xlfn.IFS(A93=2012,1,A93=2016,1,A93=2020,1,A93=2014,0,A93=2018,0)</f>
        <v>0</v>
      </c>
    </row>
    <row r="94" spans="1:15" x14ac:dyDescent="0.2">
      <c r="A94">
        <v>2014</v>
      </c>
      <c r="B94" t="s">
        <v>2427</v>
      </c>
      <c r="C94" t="s">
        <v>514</v>
      </c>
      <c r="D94">
        <v>0</v>
      </c>
      <c r="E94">
        <v>25679</v>
      </c>
      <c r="F94">
        <v>1770</v>
      </c>
      <c r="G94">
        <v>0</v>
      </c>
      <c r="H94">
        <v>1</v>
      </c>
      <c r="I94">
        <v>69054</v>
      </c>
      <c r="J94">
        <v>0.37186839285197093</v>
      </c>
      <c r="K94">
        <v>2.5632113997740898E-2</v>
      </c>
      <c r="L94">
        <v>0.20499898630057645</v>
      </c>
      <c r="M94">
        <v>0</v>
      </c>
      <c r="N94">
        <f t="shared" si="1"/>
        <v>1</v>
      </c>
      <c r="O94" cm="1">
        <f t="array" ref="O94">_xlfn.IFS(A94=2012,1,A94=2016,1,A94=2020,1,A94=2014,0,A94=2018,0)</f>
        <v>0</v>
      </c>
    </row>
    <row r="95" spans="1:15" x14ac:dyDescent="0.2">
      <c r="A95">
        <v>2014</v>
      </c>
      <c r="B95" t="s">
        <v>2427</v>
      </c>
      <c r="C95" t="s">
        <v>515</v>
      </c>
      <c r="D95">
        <v>1</v>
      </c>
      <c r="E95">
        <v>34732</v>
      </c>
      <c r="F95">
        <v>6873</v>
      </c>
      <c r="G95">
        <v>0</v>
      </c>
      <c r="H95">
        <v>0</v>
      </c>
      <c r="I95">
        <v>69054</v>
      </c>
      <c r="J95">
        <v>0.50296869116922993</v>
      </c>
      <c r="K95">
        <v>9.9530801981058306E-2</v>
      </c>
      <c r="L95">
        <v>0.20499898630057645</v>
      </c>
      <c r="M95">
        <v>0</v>
      </c>
      <c r="N95">
        <f t="shared" si="1"/>
        <v>1</v>
      </c>
      <c r="O95" cm="1">
        <f t="array" ref="O95">_xlfn.IFS(A95=2012,1,A95=2016,1,A95=2020,1,A95=2014,0,A95=2018,0)</f>
        <v>0</v>
      </c>
    </row>
    <row r="96" spans="1:15" x14ac:dyDescent="0.2">
      <c r="A96">
        <v>2014</v>
      </c>
      <c r="B96" t="s">
        <v>2585</v>
      </c>
      <c r="C96" t="s">
        <v>518</v>
      </c>
      <c r="D96">
        <v>0</v>
      </c>
      <c r="E96">
        <v>23969</v>
      </c>
      <c r="F96">
        <v>2057</v>
      </c>
      <c r="G96">
        <v>0</v>
      </c>
      <c r="H96">
        <v>1</v>
      </c>
      <c r="I96">
        <v>76168</v>
      </c>
      <c r="J96">
        <v>0.31468595735742044</v>
      </c>
      <c r="K96">
        <v>2.7006091797080137E-2</v>
      </c>
      <c r="L96">
        <v>0.31661590169099885</v>
      </c>
      <c r="M96">
        <v>0</v>
      </c>
      <c r="N96">
        <f t="shared" si="1"/>
        <v>1</v>
      </c>
      <c r="O96" cm="1">
        <f t="array" ref="O96">_xlfn.IFS(A96=2012,1,A96=2016,1,A96=2020,1,A96=2014,0,A96=2018,0)</f>
        <v>0</v>
      </c>
    </row>
    <row r="97" spans="1:15" x14ac:dyDescent="0.2">
      <c r="A97">
        <v>2014</v>
      </c>
      <c r="B97" t="s">
        <v>2585</v>
      </c>
      <c r="C97" t="s">
        <v>39</v>
      </c>
      <c r="D97">
        <v>1</v>
      </c>
      <c r="E97">
        <v>43348</v>
      </c>
      <c r="F97">
        <v>6794</v>
      </c>
      <c r="G97">
        <v>1</v>
      </c>
      <c r="H97">
        <v>0</v>
      </c>
      <c r="I97">
        <v>76168</v>
      </c>
      <c r="J97">
        <v>0.56911038756433152</v>
      </c>
      <c r="K97">
        <v>8.9197563281167944E-2</v>
      </c>
      <c r="L97">
        <v>0.31661590169099885</v>
      </c>
      <c r="M97">
        <v>0</v>
      </c>
      <c r="N97">
        <f t="shared" si="1"/>
        <v>1</v>
      </c>
      <c r="O97" cm="1">
        <f t="array" ref="O97">_xlfn.IFS(A97=2012,1,A97=2016,1,A97=2020,1,A97=2014,0,A97=2018,0)</f>
        <v>0</v>
      </c>
    </row>
    <row r="98" spans="1:15" x14ac:dyDescent="0.2">
      <c r="A98">
        <v>2014</v>
      </c>
      <c r="B98" t="s">
        <v>2532</v>
      </c>
      <c r="C98" t="s">
        <v>528</v>
      </c>
      <c r="D98">
        <v>1</v>
      </c>
      <c r="E98">
        <v>20924</v>
      </c>
      <c r="F98">
        <v>0</v>
      </c>
      <c r="G98">
        <v>1</v>
      </c>
      <c r="H98">
        <v>1</v>
      </c>
      <c r="I98">
        <v>37801</v>
      </c>
      <c r="J98">
        <v>0.55353032988545281</v>
      </c>
      <c r="K98">
        <v>0</v>
      </c>
      <c r="L98">
        <v>0.10706065977090556</v>
      </c>
      <c r="M98">
        <v>0</v>
      </c>
      <c r="N98">
        <f t="shared" si="1"/>
        <v>0</v>
      </c>
      <c r="O98" cm="1">
        <f t="array" ref="O98">_xlfn.IFS(A98=2012,1,A98=2016,1,A98=2020,1,A98=2014,0,A98=2018,0)</f>
        <v>0</v>
      </c>
    </row>
    <row r="99" spans="1:15" x14ac:dyDescent="0.2">
      <c r="A99">
        <v>2014</v>
      </c>
      <c r="B99" t="s">
        <v>2532</v>
      </c>
      <c r="C99" t="s">
        <v>527</v>
      </c>
      <c r="D99">
        <v>0</v>
      </c>
      <c r="E99">
        <v>13600</v>
      </c>
      <c r="F99">
        <v>3277</v>
      </c>
      <c r="G99">
        <v>0</v>
      </c>
      <c r="H99">
        <v>0</v>
      </c>
      <c r="I99">
        <v>37801</v>
      </c>
      <c r="J99">
        <v>0.35977884182958125</v>
      </c>
      <c r="K99">
        <v>8.6690828284966007E-2</v>
      </c>
      <c r="L99">
        <v>0.10706065977090556</v>
      </c>
      <c r="M99">
        <v>0</v>
      </c>
      <c r="N99">
        <f t="shared" si="1"/>
        <v>1</v>
      </c>
      <c r="O99" cm="1">
        <f t="array" ref="O99">_xlfn.IFS(A99=2012,1,A99=2016,1,A99=2020,1,A99=2014,0,A99=2018,0)</f>
        <v>0</v>
      </c>
    </row>
    <row r="100" spans="1:15" x14ac:dyDescent="0.2">
      <c r="A100">
        <v>2014</v>
      </c>
      <c r="B100" t="s">
        <v>2435</v>
      </c>
      <c r="C100" t="s">
        <v>538</v>
      </c>
      <c r="D100">
        <v>0</v>
      </c>
      <c r="E100">
        <v>9183</v>
      </c>
      <c r="F100">
        <v>1450</v>
      </c>
      <c r="G100">
        <v>0</v>
      </c>
      <c r="H100">
        <v>1</v>
      </c>
      <c r="I100">
        <v>34213</v>
      </c>
      <c r="J100">
        <v>0.26840674597375269</v>
      </c>
      <c r="K100">
        <v>4.2381550872475374E-2</v>
      </c>
      <c r="L100">
        <v>0.37842340630754384</v>
      </c>
      <c r="M100">
        <v>0</v>
      </c>
      <c r="N100">
        <f t="shared" si="1"/>
        <v>1</v>
      </c>
      <c r="O100" cm="1">
        <f t="array" ref="O100">_xlfn.IFS(A100=2012,1,A100=2016,1,A100=2020,1,A100=2014,0,A100=2018,0)</f>
        <v>0</v>
      </c>
    </row>
    <row r="101" spans="1:15" x14ac:dyDescent="0.2">
      <c r="A101">
        <v>2014</v>
      </c>
      <c r="B101" t="s">
        <v>2435</v>
      </c>
      <c r="C101" t="s">
        <v>77</v>
      </c>
      <c r="D101">
        <v>1</v>
      </c>
      <c r="E101">
        <v>18243</v>
      </c>
      <c r="F101">
        <v>5337</v>
      </c>
      <c r="G101">
        <v>1</v>
      </c>
      <c r="H101">
        <v>0</v>
      </c>
      <c r="I101">
        <v>34213</v>
      </c>
      <c r="J101">
        <v>0.53321836728728844</v>
      </c>
      <c r="K101">
        <v>0.15599333586648351</v>
      </c>
      <c r="L101">
        <v>0.37842340630754384</v>
      </c>
      <c r="M101">
        <v>0</v>
      </c>
      <c r="N101">
        <f t="shared" si="1"/>
        <v>1</v>
      </c>
      <c r="O101" cm="1">
        <f t="array" ref="O101">_xlfn.IFS(A101=2012,1,A101=2016,1,A101=2020,1,A101=2014,0,A101=2018,0)</f>
        <v>0</v>
      </c>
    </row>
    <row r="102" spans="1:15" x14ac:dyDescent="0.2">
      <c r="A102">
        <v>2014</v>
      </c>
      <c r="B102" t="s">
        <v>2437</v>
      </c>
      <c r="C102" t="s">
        <v>80</v>
      </c>
      <c r="D102">
        <v>0</v>
      </c>
      <c r="E102">
        <v>10329</v>
      </c>
      <c r="F102">
        <v>1218</v>
      </c>
      <c r="G102">
        <v>0</v>
      </c>
      <c r="H102">
        <v>1</v>
      </c>
      <c r="I102">
        <v>58772</v>
      </c>
      <c r="J102">
        <v>0.17574695433199483</v>
      </c>
      <c r="K102">
        <v>2.0724154359218677E-2</v>
      </c>
      <c r="L102">
        <v>0.60705778261757293</v>
      </c>
      <c r="M102">
        <v>0</v>
      </c>
      <c r="N102">
        <f t="shared" si="1"/>
        <v>1</v>
      </c>
      <c r="O102" cm="1">
        <f t="array" ref="O102">_xlfn.IFS(A102=2012,1,A102=2016,1,A102=2020,1,A102=2014,0,A102=2018,0)</f>
        <v>0</v>
      </c>
    </row>
    <row r="103" spans="1:15" x14ac:dyDescent="0.2">
      <c r="A103">
        <v>2014</v>
      </c>
      <c r="B103" t="s">
        <v>2437</v>
      </c>
      <c r="C103" t="s">
        <v>81</v>
      </c>
      <c r="D103">
        <v>1</v>
      </c>
      <c r="E103">
        <v>39010</v>
      </c>
      <c r="F103">
        <v>8215</v>
      </c>
      <c r="G103">
        <v>1</v>
      </c>
      <c r="H103">
        <v>0</v>
      </c>
      <c r="I103">
        <v>58772</v>
      </c>
      <c r="J103">
        <v>0.66375144626692983</v>
      </c>
      <c r="K103">
        <v>0.13977744504185666</v>
      </c>
      <c r="L103">
        <v>0.60705778261757293</v>
      </c>
      <c r="M103">
        <v>0</v>
      </c>
      <c r="N103">
        <f t="shared" si="1"/>
        <v>1</v>
      </c>
      <c r="O103" cm="1">
        <f t="array" ref="O103">_xlfn.IFS(A103=2012,1,A103=2016,1,A103=2020,1,A103=2014,0,A103=2018,0)</f>
        <v>0</v>
      </c>
    </row>
    <row r="104" spans="1:15" x14ac:dyDescent="0.2">
      <c r="A104">
        <v>2014</v>
      </c>
      <c r="B104" t="s">
        <v>2439</v>
      </c>
      <c r="C104" t="s">
        <v>84</v>
      </c>
      <c r="D104">
        <v>1</v>
      </c>
      <c r="E104">
        <v>26169</v>
      </c>
      <c r="F104">
        <v>6290</v>
      </c>
      <c r="G104">
        <v>1</v>
      </c>
      <c r="H104">
        <v>1</v>
      </c>
      <c r="I104">
        <v>37526</v>
      </c>
      <c r="J104">
        <v>0.69735649949368439</v>
      </c>
      <c r="K104">
        <v>0.16761711879763364</v>
      </c>
      <c r="L104">
        <v>0.72994723658263605</v>
      </c>
      <c r="M104">
        <v>0</v>
      </c>
      <c r="N104">
        <f t="shared" si="1"/>
        <v>1</v>
      </c>
      <c r="O104" cm="1">
        <f t="array" ref="O104">_xlfn.IFS(A104=2012,1,A104=2016,1,A104=2020,1,A104=2014,0,A104=2018,0)</f>
        <v>0</v>
      </c>
    </row>
    <row r="105" spans="1:15" x14ac:dyDescent="0.2">
      <c r="A105">
        <v>2014</v>
      </c>
      <c r="B105" t="s">
        <v>2439</v>
      </c>
      <c r="C105" t="s">
        <v>320</v>
      </c>
      <c r="D105">
        <v>0</v>
      </c>
      <c r="E105">
        <v>5067</v>
      </c>
      <c r="F105">
        <v>0</v>
      </c>
      <c r="G105">
        <v>0</v>
      </c>
      <c r="H105">
        <v>0</v>
      </c>
      <c r="I105">
        <v>37526</v>
      </c>
      <c r="J105">
        <v>0.13502638170868198</v>
      </c>
      <c r="K105">
        <v>0</v>
      </c>
      <c r="L105">
        <v>0.72994723658263605</v>
      </c>
      <c r="M105">
        <v>0</v>
      </c>
      <c r="N105">
        <f t="shared" si="1"/>
        <v>0</v>
      </c>
      <c r="O105" cm="1">
        <f t="array" ref="O105">_xlfn.IFS(A105=2012,1,A105=2016,1,A105=2020,1,A105=2014,0,A105=2018,0)</f>
        <v>0</v>
      </c>
    </row>
    <row r="106" spans="1:15" x14ac:dyDescent="0.2">
      <c r="A106">
        <v>2014</v>
      </c>
      <c r="B106" t="s">
        <v>2440</v>
      </c>
      <c r="C106" t="s">
        <v>87</v>
      </c>
      <c r="D106">
        <v>1</v>
      </c>
      <c r="E106">
        <v>36822</v>
      </c>
      <c r="F106">
        <v>9307</v>
      </c>
      <c r="G106">
        <v>1</v>
      </c>
      <c r="H106">
        <v>1</v>
      </c>
      <c r="I106">
        <v>53958</v>
      </c>
      <c r="J106">
        <v>0.68241965973534968</v>
      </c>
      <c r="K106">
        <v>0.1724860076355684</v>
      </c>
      <c r="L106">
        <v>0.70981133474183622</v>
      </c>
      <c r="M106">
        <v>0</v>
      </c>
      <c r="N106">
        <f t="shared" si="1"/>
        <v>1</v>
      </c>
      <c r="O106" cm="1">
        <f t="array" ref="O106">_xlfn.IFS(A106=2012,1,A106=2016,1,A106=2020,1,A106=2014,0,A106=2018,0)</f>
        <v>0</v>
      </c>
    </row>
    <row r="107" spans="1:15" x14ac:dyDescent="0.2">
      <c r="A107">
        <v>2014</v>
      </c>
      <c r="B107" t="s">
        <v>2440</v>
      </c>
      <c r="C107" t="s">
        <v>540</v>
      </c>
      <c r="D107">
        <v>0</v>
      </c>
      <c r="E107">
        <v>7829</v>
      </c>
      <c r="F107">
        <v>0</v>
      </c>
      <c r="G107">
        <v>0</v>
      </c>
      <c r="H107">
        <v>0</v>
      </c>
      <c r="I107">
        <v>53958</v>
      </c>
      <c r="J107">
        <v>0.14509433262908189</v>
      </c>
      <c r="K107">
        <v>0</v>
      </c>
      <c r="L107">
        <v>0.70981133474183622</v>
      </c>
      <c r="M107">
        <v>0</v>
      </c>
      <c r="N107">
        <f t="shared" si="1"/>
        <v>0</v>
      </c>
      <c r="O107" cm="1">
        <f t="array" ref="O107">_xlfn.IFS(A107=2012,1,A107=2016,1,A107=2020,1,A107=2014,0,A107=2018,0)</f>
        <v>0</v>
      </c>
    </row>
    <row r="108" spans="1:15" x14ac:dyDescent="0.2">
      <c r="A108">
        <v>2014</v>
      </c>
      <c r="B108" t="s">
        <v>2533</v>
      </c>
      <c r="C108" t="s">
        <v>88</v>
      </c>
      <c r="D108">
        <v>1</v>
      </c>
      <c r="E108">
        <v>37794</v>
      </c>
      <c r="F108">
        <v>4300</v>
      </c>
      <c r="G108">
        <v>1</v>
      </c>
      <c r="H108">
        <v>1</v>
      </c>
      <c r="I108">
        <v>57037</v>
      </c>
      <c r="J108">
        <v>0.66262250819643387</v>
      </c>
      <c r="K108">
        <v>7.5389659343934642E-2</v>
      </c>
      <c r="L108">
        <v>0.47602433508073699</v>
      </c>
      <c r="M108">
        <v>0</v>
      </c>
      <c r="N108">
        <f t="shared" si="1"/>
        <v>1</v>
      </c>
      <c r="O108" cm="1">
        <f t="array" ref="O108">_xlfn.IFS(A108=2012,1,A108=2016,1,A108=2020,1,A108=2014,0,A108=2018,0)</f>
        <v>0</v>
      </c>
    </row>
    <row r="109" spans="1:15" x14ac:dyDescent="0.2">
      <c r="A109">
        <v>2014</v>
      </c>
      <c r="B109" t="s">
        <v>2533</v>
      </c>
      <c r="C109" t="s">
        <v>90</v>
      </c>
      <c r="D109">
        <v>0</v>
      </c>
      <c r="E109">
        <v>14160</v>
      </c>
      <c r="F109">
        <v>783</v>
      </c>
      <c r="G109">
        <v>0</v>
      </c>
      <c r="H109">
        <v>0</v>
      </c>
      <c r="I109">
        <v>57037</v>
      </c>
      <c r="J109">
        <v>0.24825990146746849</v>
      </c>
      <c r="K109">
        <v>1.3727930992162981E-2</v>
      </c>
      <c r="L109">
        <v>0.47602433508073699</v>
      </c>
      <c r="M109">
        <v>0</v>
      </c>
      <c r="N109">
        <f t="shared" si="1"/>
        <v>1</v>
      </c>
      <c r="O109" cm="1">
        <f t="array" ref="O109">_xlfn.IFS(A109=2012,1,A109=2016,1,A109=2020,1,A109=2014,0,A109=2018,0)</f>
        <v>0</v>
      </c>
    </row>
    <row r="110" spans="1:15" x14ac:dyDescent="0.2">
      <c r="A110">
        <v>2014</v>
      </c>
      <c r="B110" t="s">
        <v>2441</v>
      </c>
      <c r="C110" t="s">
        <v>92</v>
      </c>
      <c r="D110">
        <v>1</v>
      </c>
      <c r="E110">
        <v>27743</v>
      </c>
      <c r="F110">
        <v>2759</v>
      </c>
      <c r="G110">
        <v>1</v>
      </c>
      <c r="H110">
        <v>1</v>
      </c>
      <c r="I110">
        <v>34091</v>
      </c>
      <c r="J110">
        <v>0.81379249655334251</v>
      </c>
      <c r="K110">
        <v>8.0930450852131061E-2</v>
      </c>
      <c r="L110">
        <v>0.78944589481094707</v>
      </c>
      <c r="M110">
        <v>0</v>
      </c>
      <c r="N110">
        <f t="shared" si="1"/>
        <v>1</v>
      </c>
      <c r="O110" cm="1">
        <f t="array" ref="O110">_xlfn.IFS(A110=2012,1,A110=2016,1,A110=2020,1,A110=2014,0,A110=2018,0)</f>
        <v>0</v>
      </c>
    </row>
    <row r="111" spans="1:15" x14ac:dyDescent="0.2">
      <c r="A111">
        <v>2014</v>
      </c>
      <c r="B111" t="s">
        <v>2441</v>
      </c>
      <c r="C111" t="s">
        <v>411</v>
      </c>
      <c r="D111">
        <v>0</v>
      </c>
      <c r="E111">
        <v>3111</v>
      </c>
      <c r="F111">
        <v>478</v>
      </c>
      <c r="G111">
        <v>0</v>
      </c>
      <c r="H111">
        <v>0</v>
      </c>
      <c r="I111">
        <v>34091</v>
      </c>
      <c r="J111">
        <v>9.1255756651315592E-2</v>
      </c>
      <c r="K111">
        <v>1.4021295943210818E-2</v>
      </c>
      <c r="L111">
        <v>0.78944589481094707</v>
      </c>
      <c r="M111">
        <v>0</v>
      </c>
      <c r="N111">
        <f t="shared" si="1"/>
        <v>1</v>
      </c>
      <c r="O111" cm="1">
        <f t="array" ref="O111">_xlfn.IFS(A111=2012,1,A111=2016,1,A111=2020,1,A111=2014,0,A111=2018,0)</f>
        <v>0</v>
      </c>
    </row>
    <row r="112" spans="1:15" x14ac:dyDescent="0.2">
      <c r="A112">
        <v>2014</v>
      </c>
      <c r="B112" t="s">
        <v>2534</v>
      </c>
      <c r="C112" t="s">
        <v>95</v>
      </c>
      <c r="D112">
        <v>1</v>
      </c>
      <c r="E112">
        <v>39534</v>
      </c>
      <c r="F112">
        <v>5437</v>
      </c>
      <c r="G112">
        <v>1</v>
      </c>
      <c r="H112">
        <v>1</v>
      </c>
      <c r="I112">
        <v>47309</v>
      </c>
      <c r="J112">
        <v>0.83565494937538309</v>
      </c>
      <c r="K112">
        <v>0.11492527848823691</v>
      </c>
      <c r="L112">
        <v>0.90116045572724002</v>
      </c>
      <c r="M112">
        <v>0</v>
      </c>
      <c r="N112">
        <f t="shared" si="1"/>
        <v>1</v>
      </c>
      <c r="O112" cm="1">
        <f t="array" ref="O112">_xlfn.IFS(A112=2012,1,A112=2016,1,A112=2020,1,A112=2014,0,A112=2018,0)</f>
        <v>0</v>
      </c>
    </row>
    <row r="113" spans="1:15" x14ac:dyDescent="0.2">
      <c r="A113">
        <v>2014</v>
      </c>
      <c r="B113" t="s">
        <v>2534</v>
      </c>
      <c r="C113" t="s">
        <v>543</v>
      </c>
      <c r="D113">
        <v>0</v>
      </c>
      <c r="E113">
        <v>2338</v>
      </c>
      <c r="F113">
        <v>0</v>
      </c>
      <c r="G113">
        <v>0</v>
      </c>
      <c r="H113">
        <v>0</v>
      </c>
      <c r="I113">
        <v>47309</v>
      </c>
      <c r="J113">
        <v>4.9419772136379971E-2</v>
      </c>
      <c r="K113">
        <v>0</v>
      </c>
      <c r="L113">
        <v>0.90116045572724002</v>
      </c>
      <c r="M113">
        <v>0</v>
      </c>
      <c r="N113">
        <f t="shared" si="1"/>
        <v>0</v>
      </c>
      <c r="O113" cm="1">
        <f t="array" ref="O113">_xlfn.IFS(A113=2012,1,A113=2016,1,A113=2020,1,A113=2014,0,A113=2018,0)</f>
        <v>0</v>
      </c>
    </row>
    <row r="114" spans="1:15" x14ac:dyDescent="0.2">
      <c r="A114">
        <v>2014</v>
      </c>
      <c r="B114" t="s">
        <v>2443</v>
      </c>
      <c r="C114" t="s">
        <v>548</v>
      </c>
      <c r="D114">
        <v>1</v>
      </c>
      <c r="E114">
        <v>19128</v>
      </c>
      <c r="F114">
        <v>0</v>
      </c>
      <c r="G114">
        <v>0</v>
      </c>
      <c r="H114">
        <v>1</v>
      </c>
      <c r="I114">
        <v>20254</v>
      </c>
      <c r="J114">
        <v>0.94440604325071587</v>
      </c>
      <c r="K114">
        <v>0</v>
      </c>
      <c r="L114">
        <v>0.88881208650143173</v>
      </c>
      <c r="M114">
        <v>0</v>
      </c>
      <c r="N114">
        <f t="shared" si="1"/>
        <v>0</v>
      </c>
      <c r="O114" cm="1">
        <f t="array" ref="O114">_xlfn.IFS(A114=2012,1,A114=2016,1,A114=2020,1,A114=2014,0,A114=2018,0)</f>
        <v>0</v>
      </c>
    </row>
    <row r="115" spans="1:15" x14ac:dyDescent="0.2">
      <c r="A115">
        <v>2014</v>
      </c>
      <c r="B115" t="s">
        <v>2443</v>
      </c>
      <c r="C115" t="s">
        <v>549</v>
      </c>
      <c r="D115">
        <v>0</v>
      </c>
      <c r="E115">
        <v>940</v>
      </c>
      <c r="F115">
        <v>186</v>
      </c>
      <c r="G115">
        <v>0</v>
      </c>
      <c r="H115">
        <v>0</v>
      </c>
      <c r="I115">
        <v>20254</v>
      </c>
      <c r="J115">
        <v>4.6410585563345513E-2</v>
      </c>
      <c r="K115">
        <v>9.1833711859385797E-3</v>
      </c>
      <c r="L115">
        <v>0.88881208650143173</v>
      </c>
      <c r="M115">
        <v>0</v>
      </c>
      <c r="N115">
        <f t="shared" si="1"/>
        <v>1</v>
      </c>
      <c r="O115" cm="1">
        <f t="array" ref="O115">_xlfn.IFS(A115=2012,1,A115=2016,1,A115=2020,1,A115=2014,0,A115=2018,0)</f>
        <v>0</v>
      </c>
    </row>
    <row r="116" spans="1:15" x14ac:dyDescent="0.2">
      <c r="A116">
        <v>2014</v>
      </c>
      <c r="B116" t="s">
        <v>2444</v>
      </c>
      <c r="C116" t="s">
        <v>105</v>
      </c>
      <c r="D116">
        <v>1</v>
      </c>
      <c r="E116">
        <v>29344</v>
      </c>
      <c r="F116">
        <v>1951</v>
      </c>
      <c r="G116">
        <v>1</v>
      </c>
      <c r="H116">
        <v>1</v>
      </c>
      <c r="I116">
        <v>37398</v>
      </c>
      <c r="J116">
        <v>0.78464088988715974</v>
      </c>
      <c r="K116">
        <v>5.2168565163912509E-2</v>
      </c>
      <c r="L116">
        <v>0.67361891010214459</v>
      </c>
      <c r="M116">
        <v>0</v>
      </c>
      <c r="N116">
        <f t="shared" si="1"/>
        <v>1</v>
      </c>
      <c r="O116" cm="1">
        <f t="array" ref="O116">_xlfn.IFS(A116=2012,1,A116=2016,1,A116=2020,1,A116=2014,0,A116=2018,0)</f>
        <v>0</v>
      </c>
    </row>
    <row r="117" spans="1:15" x14ac:dyDescent="0.2">
      <c r="A117">
        <v>2014</v>
      </c>
      <c r="B117" t="s">
        <v>2444</v>
      </c>
      <c r="C117" t="s">
        <v>551</v>
      </c>
      <c r="D117">
        <v>0</v>
      </c>
      <c r="E117">
        <v>6103</v>
      </c>
      <c r="F117">
        <v>0</v>
      </c>
      <c r="G117">
        <v>0</v>
      </c>
      <c r="H117">
        <v>0</v>
      </c>
      <c r="I117">
        <v>37398</v>
      </c>
      <c r="J117">
        <v>0.16319054494892776</v>
      </c>
      <c r="K117">
        <v>0</v>
      </c>
      <c r="L117">
        <v>0.67361891010214459</v>
      </c>
      <c r="M117">
        <v>0</v>
      </c>
      <c r="N117">
        <f t="shared" si="1"/>
        <v>0</v>
      </c>
      <c r="O117" cm="1">
        <f t="array" ref="O117">_xlfn.IFS(A117=2012,1,A117=2016,1,A117=2020,1,A117=2014,0,A117=2018,0)</f>
        <v>0</v>
      </c>
    </row>
    <row r="118" spans="1:15" x14ac:dyDescent="0.2">
      <c r="A118">
        <v>2014</v>
      </c>
      <c r="B118" t="s">
        <v>2445</v>
      </c>
      <c r="C118" t="s">
        <v>109</v>
      </c>
      <c r="D118">
        <v>1</v>
      </c>
      <c r="E118">
        <v>38073</v>
      </c>
      <c r="F118">
        <v>5789</v>
      </c>
      <c r="G118">
        <v>1</v>
      </c>
      <c r="H118">
        <v>1</v>
      </c>
      <c r="I118">
        <v>59673</v>
      </c>
      <c r="J118">
        <v>0.63802724850434867</v>
      </c>
      <c r="K118">
        <v>9.7012049000385431E-2</v>
      </c>
      <c r="L118">
        <v>0.47007859500946819</v>
      </c>
      <c r="M118">
        <v>0</v>
      </c>
      <c r="N118">
        <f t="shared" si="1"/>
        <v>1</v>
      </c>
      <c r="O118" cm="1">
        <f t="array" ref="O118">_xlfn.IFS(A118=2012,1,A118=2016,1,A118=2020,1,A118=2014,0,A118=2018,0)</f>
        <v>0</v>
      </c>
    </row>
    <row r="119" spans="1:15" x14ac:dyDescent="0.2">
      <c r="A119">
        <v>2014</v>
      </c>
      <c r="B119" t="s">
        <v>2445</v>
      </c>
      <c r="C119" t="s">
        <v>554</v>
      </c>
      <c r="D119">
        <v>0</v>
      </c>
      <c r="E119">
        <v>15811</v>
      </c>
      <c r="F119">
        <v>0</v>
      </c>
      <c r="G119">
        <v>0</v>
      </c>
      <c r="H119">
        <v>0</v>
      </c>
      <c r="I119">
        <v>59673</v>
      </c>
      <c r="J119">
        <v>0.26496070249526588</v>
      </c>
      <c r="K119">
        <v>0</v>
      </c>
      <c r="L119">
        <v>0.47007859500946819</v>
      </c>
      <c r="M119">
        <v>0</v>
      </c>
      <c r="N119">
        <f t="shared" si="1"/>
        <v>0</v>
      </c>
      <c r="O119" cm="1">
        <f t="array" ref="O119">_xlfn.IFS(A119=2012,1,A119=2016,1,A119=2020,1,A119=2014,0,A119=2018,0)</f>
        <v>0</v>
      </c>
    </row>
    <row r="120" spans="1:15" x14ac:dyDescent="0.2">
      <c r="A120">
        <v>2014</v>
      </c>
      <c r="B120" t="s">
        <v>2587</v>
      </c>
      <c r="C120" t="s">
        <v>111</v>
      </c>
      <c r="D120">
        <v>1</v>
      </c>
      <c r="E120">
        <v>37166</v>
      </c>
      <c r="F120">
        <v>0</v>
      </c>
      <c r="G120">
        <v>1</v>
      </c>
      <c r="H120">
        <v>1</v>
      </c>
      <c r="I120">
        <v>39554</v>
      </c>
      <c r="J120">
        <v>0.93962683925772361</v>
      </c>
      <c r="K120">
        <v>0</v>
      </c>
      <c r="L120">
        <v>0.87925367851544722</v>
      </c>
      <c r="M120">
        <v>0</v>
      </c>
      <c r="N120">
        <f t="shared" si="1"/>
        <v>0</v>
      </c>
      <c r="O120" cm="1">
        <f t="array" ref="O120">_xlfn.IFS(A120=2012,1,A120=2016,1,A120=2020,1,A120=2014,0,A120=2018,0)</f>
        <v>0</v>
      </c>
    </row>
    <row r="121" spans="1:15" x14ac:dyDescent="0.2">
      <c r="A121">
        <v>2014</v>
      </c>
      <c r="B121" t="s">
        <v>2587</v>
      </c>
      <c r="C121" t="s">
        <v>112</v>
      </c>
      <c r="D121">
        <v>0</v>
      </c>
      <c r="E121">
        <v>1933</v>
      </c>
      <c r="F121">
        <v>455</v>
      </c>
      <c r="G121">
        <v>0</v>
      </c>
      <c r="H121">
        <v>0</v>
      </c>
      <c r="I121">
        <v>39554</v>
      </c>
      <c r="J121">
        <v>4.8869899378065428E-2</v>
      </c>
      <c r="K121">
        <v>1.1503261364210952E-2</v>
      </c>
      <c r="L121">
        <v>0.87925367851544722</v>
      </c>
      <c r="M121">
        <v>0</v>
      </c>
      <c r="N121">
        <f t="shared" si="1"/>
        <v>1</v>
      </c>
      <c r="O121" cm="1">
        <f t="array" ref="O121">_xlfn.IFS(A121=2012,1,A121=2016,1,A121=2020,1,A121=2014,0,A121=2018,0)</f>
        <v>0</v>
      </c>
    </row>
    <row r="122" spans="1:15" x14ac:dyDescent="0.2">
      <c r="A122">
        <v>2014</v>
      </c>
      <c r="B122" t="s">
        <v>2615</v>
      </c>
      <c r="C122" t="s">
        <v>114</v>
      </c>
      <c r="D122">
        <v>1</v>
      </c>
      <c r="E122">
        <v>34850</v>
      </c>
      <c r="F122">
        <v>3242</v>
      </c>
      <c r="G122">
        <v>1</v>
      </c>
      <c r="H122">
        <v>1</v>
      </c>
      <c r="I122">
        <v>73005</v>
      </c>
      <c r="J122">
        <v>0.47736456407095407</v>
      </c>
      <c r="K122">
        <v>4.4407917265940691E-2</v>
      </c>
      <c r="L122">
        <v>4.3544962673789545E-2</v>
      </c>
      <c r="M122">
        <v>1</v>
      </c>
      <c r="N122">
        <f t="shared" si="1"/>
        <v>1</v>
      </c>
      <c r="O122" cm="1">
        <f t="array" ref="O122">_xlfn.IFS(A122=2012,1,A122=2016,1,A122=2020,1,A122=2014,0,A122=2018,0)</f>
        <v>0</v>
      </c>
    </row>
    <row r="123" spans="1:15" x14ac:dyDescent="0.2">
      <c r="A123">
        <v>2014</v>
      </c>
      <c r="B123" t="s">
        <v>2615</v>
      </c>
      <c r="C123" t="s">
        <v>558</v>
      </c>
      <c r="D123">
        <v>0</v>
      </c>
      <c r="E123">
        <v>29151</v>
      </c>
      <c r="F123">
        <v>5762</v>
      </c>
      <c r="G123">
        <v>0</v>
      </c>
      <c r="H123">
        <v>0</v>
      </c>
      <c r="I123">
        <v>73005</v>
      </c>
      <c r="J123">
        <v>0.39930141771111566</v>
      </c>
      <c r="K123">
        <v>7.8926100951989583E-2</v>
      </c>
      <c r="L123">
        <v>4.3544962673789545E-2</v>
      </c>
      <c r="M123">
        <v>1</v>
      </c>
      <c r="N123">
        <f t="shared" si="1"/>
        <v>1</v>
      </c>
      <c r="O123" cm="1">
        <f t="array" ref="O123">_xlfn.IFS(A123=2012,1,A123=2016,1,A123=2020,1,A123=2014,0,A123=2018,0)</f>
        <v>0</v>
      </c>
    </row>
    <row r="124" spans="1:15" x14ac:dyDescent="0.2">
      <c r="A124">
        <v>2014</v>
      </c>
      <c r="B124" t="s">
        <v>2616</v>
      </c>
      <c r="C124" t="s">
        <v>116</v>
      </c>
      <c r="D124">
        <v>1</v>
      </c>
      <c r="E124">
        <v>41172</v>
      </c>
      <c r="F124">
        <v>6348</v>
      </c>
      <c r="G124">
        <v>1</v>
      </c>
      <c r="H124">
        <v>1</v>
      </c>
      <c r="I124">
        <v>68691</v>
      </c>
      <c r="J124">
        <v>0.59937983141896323</v>
      </c>
      <c r="K124">
        <v>9.2413853343232738E-2</v>
      </c>
      <c r="L124">
        <v>0.38358736952439187</v>
      </c>
      <c r="M124">
        <v>0</v>
      </c>
      <c r="N124">
        <f t="shared" si="1"/>
        <v>1</v>
      </c>
      <c r="O124" cm="1">
        <f t="array" ref="O124">_xlfn.IFS(A124=2012,1,A124=2016,1,A124=2020,1,A124=2014,0,A124=2018,0)</f>
        <v>0</v>
      </c>
    </row>
    <row r="125" spans="1:15" x14ac:dyDescent="0.2">
      <c r="A125">
        <v>2014</v>
      </c>
      <c r="B125" t="s">
        <v>2616</v>
      </c>
      <c r="C125" t="s">
        <v>559</v>
      </c>
      <c r="D125">
        <v>0</v>
      </c>
      <c r="E125">
        <v>21171</v>
      </c>
      <c r="F125">
        <v>0</v>
      </c>
      <c r="G125">
        <v>0</v>
      </c>
      <c r="H125">
        <v>0</v>
      </c>
      <c r="I125">
        <v>68691</v>
      </c>
      <c r="J125">
        <v>0.30820631523780406</v>
      </c>
      <c r="K125">
        <v>0</v>
      </c>
      <c r="L125">
        <v>0.38358736952439187</v>
      </c>
      <c r="M125">
        <v>0</v>
      </c>
      <c r="N125">
        <f t="shared" si="1"/>
        <v>0</v>
      </c>
      <c r="O125" cm="1">
        <f t="array" ref="O125">_xlfn.IFS(A125=2012,1,A125=2016,1,A125=2020,1,A125=2014,0,A125=2018,0)</f>
        <v>0</v>
      </c>
    </row>
    <row r="126" spans="1:15" x14ac:dyDescent="0.2">
      <c r="A126">
        <v>2014</v>
      </c>
      <c r="B126" t="s">
        <v>2617</v>
      </c>
      <c r="C126" t="s">
        <v>561</v>
      </c>
      <c r="D126">
        <v>0</v>
      </c>
      <c r="E126">
        <v>17201</v>
      </c>
      <c r="F126">
        <v>2070</v>
      </c>
      <c r="G126">
        <v>0</v>
      </c>
      <c r="H126">
        <v>1</v>
      </c>
      <c r="I126">
        <v>65283</v>
      </c>
      <c r="J126">
        <v>0.2634836021628908</v>
      </c>
      <c r="K126">
        <v>3.1708101649740361E-2</v>
      </c>
      <c r="L126">
        <v>0.40961659237473769</v>
      </c>
      <c r="M126">
        <v>0</v>
      </c>
      <c r="N126">
        <f t="shared" si="1"/>
        <v>1</v>
      </c>
      <c r="O126" cm="1">
        <f t="array" ref="O126">_xlfn.IFS(A126=2012,1,A126=2016,1,A126=2020,1,A126=2014,0,A126=2018,0)</f>
        <v>0</v>
      </c>
    </row>
    <row r="127" spans="1:15" x14ac:dyDescent="0.2">
      <c r="A127">
        <v>2014</v>
      </c>
      <c r="B127" t="s">
        <v>2617</v>
      </c>
      <c r="C127" t="s">
        <v>120</v>
      </c>
      <c r="D127">
        <v>1</v>
      </c>
      <c r="E127">
        <v>32454</v>
      </c>
      <c r="F127">
        <v>13558</v>
      </c>
      <c r="G127">
        <v>1</v>
      </c>
      <c r="H127">
        <v>0</v>
      </c>
      <c r="I127">
        <v>65283</v>
      </c>
      <c r="J127">
        <v>0.49712788934332064</v>
      </c>
      <c r="K127">
        <v>0.20768040684404823</v>
      </c>
      <c r="L127">
        <v>0.40961659237473769</v>
      </c>
      <c r="M127">
        <v>0</v>
      </c>
      <c r="N127">
        <f t="shared" si="1"/>
        <v>1</v>
      </c>
      <c r="O127" cm="1">
        <f t="array" ref="O127">_xlfn.IFS(A127=2012,1,A127=2016,1,A127=2020,1,A127=2014,0,A127=2018,0)</f>
        <v>0</v>
      </c>
    </row>
    <row r="128" spans="1:15" x14ac:dyDescent="0.2">
      <c r="A128">
        <v>2014</v>
      </c>
      <c r="B128" t="s">
        <v>2618</v>
      </c>
      <c r="C128" t="s">
        <v>121</v>
      </c>
      <c r="D128">
        <v>0</v>
      </c>
      <c r="E128">
        <v>34237</v>
      </c>
      <c r="F128">
        <v>3638</v>
      </c>
      <c r="G128">
        <v>0</v>
      </c>
      <c r="H128">
        <v>1</v>
      </c>
      <c r="I128">
        <v>84759</v>
      </c>
      <c r="J128">
        <v>0.40393350558642738</v>
      </c>
      <c r="K128">
        <v>4.2921695631142419E-2</v>
      </c>
      <c r="L128">
        <v>0.10628959756486039</v>
      </c>
      <c r="M128">
        <v>0</v>
      </c>
      <c r="N128">
        <f t="shared" si="1"/>
        <v>1</v>
      </c>
      <c r="O128" cm="1">
        <f t="array" ref="O128">_xlfn.IFS(A128=2012,1,A128=2016,1,A128=2020,1,A128=2014,0,A128=2018,0)</f>
        <v>0</v>
      </c>
    </row>
    <row r="129" spans="1:15" x14ac:dyDescent="0.2">
      <c r="A129">
        <v>2014</v>
      </c>
      <c r="B129" t="s">
        <v>2618</v>
      </c>
      <c r="C129" t="s">
        <v>562</v>
      </c>
      <c r="D129">
        <v>1</v>
      </c>
      <c r="E129">
        <v>37210</v>
      </c>
      <c r="F129">
        <v>9674</v>
      </c>
      <c r="G129">
        <v>0</v>
      </c>
      <c r="H129">
        <v>0</v>
      </c>
      <c r="I129">
        <v>84759</v>
      </c>
      <c r="J129">
        <v>0.43900942672754517</v>
      </c>
      <c r="K129">
        <v>0.11413537205488503</v>
      </c>
      <c r="L129">
        <v>0.10628959756486039</v>
      </c>
      <c r="M129">
        <v>0</v>
      </c>
      <c r="N129">
        <f t="shared" si="1"/>
        <v>1</v>
      </c>
      <c r="O129" cm="1">
        <f t="array" ref="O129">_xlfn.IFS(A129=2012,1,A129=2016,1,A129=2020,1,A129=2014,0,A129=2018,0)</f>
        <v>0</v>
      </c>
    </row>
    <row r="130" spans="1:15" x14ac:dyDescent="0.2">
      <c r="A130">
        <v>2014</v>
      </c>
      <c r="B130" t="s">
        <v>2619</v>
      </c>
      <c r="C130" t="s">
        <v>124</v>
      </c>
      <c r="D130">
        <v>0</v>
      </c>
      <c r="E130">
        <v>33154</v>
      </c>
      <c r="F130">
        <v>5471</v>
      </c>
      <c r="G130">
        <v>1</v>
      </c>
      <c r="H130">
        <v>1</v>
      </c>
      <c r="I130">
        <v>78799</v>
      </c>
      <c r="J130">
        <v>0.42074137996675087</v>
      </c>
      <c r="K130">
        <v>6.9429815099176381E-2</v>
      </c>
      <c r="L130">
        <v>1.965760986814552E-2</v>
      </c>
      <c r="M130">
        <v>1</v>
      </c>
      <c r="N130">
        <f t="shared" si="1"/>
        <v>1</v>
      </c>
      <c r="O130" cm="1">
        <f t="array" ref="O130">_xlfn.IFS(A130=2012,1,A130=2016,1,A130=2020,1,A130=2014,0,A130=2018,0)</f>
        <v>0</v>
      </c>
    </row>
    <row r="131" spans="1:15" x14ac:dyDescent="0.2">
      <c r="A131">
        <v>2014</v>
      </c>
      <c r="B131" t="s">
        <v>2619</v>
      </c>
      <c r="C131" t="s">
        <v>564</v>
      </c>
      <c r="D131">
        <v>1</v>
      </c>
      <c r="E131">
        <v>32363</v>
      </c>
      <c r="F131">
        <v>7811</v>
      </c>
      <c r="G131">
        <v>0</v>
      </c>
      <c r="H131">
        <v>0</v>
      </c>
      <c r="I131">
        <v>78799</v>
      </c>
      <c r="J131">
        <v>0.41070318151245572</v>
      </c>
      <c r="K131">
        <v>9.9125623421617029E-2</v>
      </c>
      <c r="L131">
        <v>1.965760986814552E-2</v>
      </c>
      <c r="M131">
        <v>1</v>
      </c>
      <c r="N131">
        <f t="shared" ref="N131:N194" si="2">IF(K131&gt;0,1,0)</f>
        <v>1</v>
      </c>
      <c r="O131" cm="1">
        <f t="array" ref="O131">_xlfn.IFS(A131=2012,1,A131=2016,1,A131=2020,1,A131=2014,0,A131=2018,0)</f>
        <v>0</v>
      </c>
    </row>
    <row r="132" spans="1:15" x14ac:dyDescent="0.2">
      <c r="A132">
        <v>2014</v>
      </c>
      <c r="B132" t="s">
        <v>2620</v>
      </c>
      <c r="C132" t="s">
        <v>567</v>
      </c>
      <c r="D132">
        <v>0</v>
      </c>
      <c r="E132">
        <v>28045</v>
      </c>
      <c r="F132">
        <v>4856</v>
      </c>
      <c r="G132">
        <v>0</v>
      </c>
      <c r="H132">
        <v>1</v>
      </c>
      <c r="I132">
        <v>92295</v>
      </c>
      <c r="J132">
        <v>0.3038626144428192</v>
      </c>
      <c r="K132">
        <v>5.2613901078064899E-2</v>
      </c>
      <c r="L132">
        <v>0.28704696895823179</v>
      </c>
      <c r="M132">
        <v>0</v>
      </c>
      <c r="N132">
        <f t="shared" si="2"/>
        <v>1</v>
      </c>
      <c r="O132" cm="1">
        <f t="array" ref="O132">_xlfn.IFS(A132=2012,1,A132=2016,1,A132=2020,1,A132=2014,0,A132=2018,0)</f>
        <v>0</v>
      </c>
    </row>
    <row r="133" spans="1:15" x14ac:dyDescent="0.2">
      <c r="A133">
        <v>2014</v>
      </c>
      <c r="B133" t="s">
        <v>2620</v>
      </c>
      <c r="C133" t="s">
        <v>131</v>
      </c>
      <c r="D133">
        <v>1</v>
      </c>
      <c r="E133">
        <v>45196</v>
      </c>
      <c r="F133">
        <v>14198</v>
      </c>
      <c r="G133">
        <v>1</v>
      </c>
      <c r="H133">
        <v>0</v>
      </c>
      <c r="I133">
        <v>92295</v>
      </c>
      <c r="J133">
        <v>0.4896906657998808</v>
      </c>
      <c r="K133">
        <v>0.15383281867923507</v>
      </c>
      <c r="L133">
        <v>0.28704696895823179</v>
      </c>
      <c r="M133">
        <v>0</v>
      </c>
      <c r="N133">
        <f t="shared" si="2"/>
        <v>1</v>
      </c>
      <c r="O133" cm="1">
        <f t="array" ref="O133">_xlfn.IFS(A133=2012,1,A133=2016,1,A133=2020,1,A133=2014,0,A133=2018,0)</f>
        <v>0</v>
      </c>
    </row>
    <row r="134" spans="1:15" x14ac:dyDescent="0.2">
      <c r="A134">
        <v>2014</v>
      </c>
      <c r="B134" t="s">
        <v>2621</v>
      </c>
      <c r="C134" t="s">
        <v>138</v>
      </c>
      <c r="D134">
        <v>0</v>
      </c>
      <c r="E134">
        <v>34153</v>
      </c>
      <c r="F134">
        <v>7856</v>
      </c>
      <c r="G134">
        <v>1</v>
      </c>
      <c r="H134">
        <v>1</v>
      </c>
      <c r="I134">
        <v>95562</v>
      </c>
      <c r="J134">
        <v>0.35739101316422844</v>
      </c>
      <c r="K134">
        <v>8.2208409200309751E-2</v>
      </c>
      <c r="L134">
        <v>0.12080115527092361</v>
      </c>
      <c r="M134">
        <v>0</v>
      </c>
      <c r="N134">
        <f t="shared" si="2"/>
        <v>1</v>
      </c>
      <c r="O134" cm="1">
        <f t="array" ref="O134">_xlfn.IFS(A134=2012,1,A134=2016,1,A134=2020,1,A134=2014,0,A134=2018,0)</f>
        <v>0</v>
      </c>
    </row>
    <row r="135" spans="1:15" x14ac:dyDescent="0.2">
      <c r="A135">
        <v>2014</v>
      </c>
      <c r="B135" t="s">
        <v>2621</v>
      </c>
      <c r="C135" t="s">
        <v>139</v>
      </c>
      <c r="D135">
        <v>1</v>
      </c>
      <c r="E135">
        <v>40628</v>
      </c>
      <c r="F135">
        <v>12925</v>
      </c>
      <c r="G135">
        <v>0</v>
      </c>
      <c r="H135">
        <v>0</v>
      </c>
      <c r="I135">
        <v>95562</v>
      </c>
      <c r="J135">
        <v>0.42514807140913752</v>
      </c>
      <c r="K135">
        <v>0.13525250622632426</v>
      </c>
      <c r="L135">
        <v>0.12080115527092361</v>
      </c>
      <c r="M135">
        <v>0</v>
      </c>
      <c r="N135">
        <f t="shared" si="2"/>
        <v>1</v>
      </c>
      <c r="O135" cm="1">
        <f t="array" ref="O135">_xlfn.IFS(A135=2012,1,A135=2016,1,A135=2020,1,A135=2014,0,A135=2018,0)</f>
        <v>0</v>
      </c>
    </row>
    <row r="136" spans="1:15" x14ac:dyDescent="0.2">
      <c r="A136">
        <v>2014</v>
      </c>
      <c r="B136" t="s">
        <v>2623</v>
      </c>
      <c r="C136" t="s">
        <v>144</v>
      </c>
      <c r="D136">
        <v>0</v>
      </c>
      <c r="E136">
        <v>25768</v>
      </c>
      <c r="F136">
        <v>4215</v>
      </c>
      <c r="G136">
        <v>0</v>
      </c>
      <c r="H136">
        <v>1</v>
      </c>
      <c r="I136">
        <v>81875</v>
      </c>
      <c r="J136">
        <v>0.31472366412213743</v>
      </c>
      <c r="K136">
        <v>5.1480916030534354E-2</v>
      </c>
      <c r="L136">
        <v>0.26759083969465647</v>
      </c>
      <c r="M136">
        <v>0</v>
      </c>
      <c r="N136">
        <f t="shared" si="2"/>
        <v>1</v>
      </c>
      <c r="O136" cm="1">
        <f t="array" ref="O136">_xlfn.IFS(A136=2012,1,A136=2016,1,A136=2020,1,A136=2014,0,A136=2018,0)</f>
        <v>0</v>
      </c>
    </row>
    <row r="137" spans="1:15" x14ac:dyDescent="0.2">
      <c r="A137">
        <v>2014</v>
      </c>
      <c r="B137" t="s">
        <v>2623</v>
      </c>
      <c r="C137" t="s">
        <v>145</v>
      </c>
      <c r="D137">
        <v>1</v>
      </c>
      <c r="E137">
        <v>40680</v>
      </c>
      <c r="F137">
        <v>11212</v>
      </c>
      <c r="G137">
        <v>1</v>
      </c>
      <c r="H137">
        <v>0</v>
      </c>
      <c r="I137">
        <v>81875</v>
      </c>
      <c r="J137">
        <v>0.49685496183206107</v>
      </c>
      <c r="K137">
        <v>0.13694045801526716</v>
      </c>
      <c r="L137">
        <v>0.26759083969465647</v>
      </c>
      <c r="M137">
        <v>0</v>
      </c>
      <c r="N137">
        <f t="shared" si="2"/>
        <v>1</v>
      </c>
      <c r="O137" cm="1">
        <f t="array" ref="O137">_xlfn.IFS(A137=2012,1,A137=2016,1,A137=2020,1,A137=2014,0,A137=2018,0)</f>
        <v>0</v>
      </c>
    </row>
    <row r="138" spans="1:15" x14ac:dyDescent="0.2">
      <c r="A138">
        <v>2014</v>
      </c>
      <c r="B138" t="s">
        <v>2625</v>
      </c>
      <c r="C138" t="s">
        <v>570</v>
      </c>
      <c r="D138">
        <v>0</v>
      </c>
      <c r="E138">
        <v>24024</v>
      </c>
      <c r="F138">
        <v>3956</v>
      </c>
      <c r="G138">
        <v>0</v>
      </c>
      <c r="H138">
        <v>1</v>
      </c>
      <c r="I138">
        <v>74050</v>
      </c>
      <c r="J138">
        <v>0.32442943956785958</v>
      </c>
      <c r="K138">
        <v>5.3423362592842673E-2</v>
      </c>
      <c r="L138">
        <v>0.24429439567859557</v>
      </c>
      <c r="M138">
        <v>0</v>
      </c>
      <c r="N138">
        <f t="shared" si="2"/>
        <v>1</v>
      </c>
      <c r="O138" cm="1">
        <f t="array" ref="O138">_xlfn.IFS(A138=2012,1,A138=2016,1,A138=2020,1,A138=2014,0,A138=2018,0)</f>
        <v>0</v>
      </c>
    </row>
    <row r="139" spans="1:15" x14ac:dyDescent="0.2">
      <c r="A139">
        <v>2014</v>
      </c>
      <c r="B139" t="s">
        <v>2625</v>
      </c>
      <c r="C139" t="s">
        <v>152</v>
      </c>
      <c r="D139">
        <v>1</v>
      </c>
      <c r="E139">
        <v>39842</v>
      </c>
      <c r="F139">
        <v>6228</v>
      </c>
      <c r="G139">
        <v>1</v>
      </c>
      <c r="H139">
        <v>0</v>
      </c>
      <c r="I139">
        <v>74050</v>
      </c>
      <c r="J139">
        <v>0.53804186360567186</v>
      </c>
      <c r="K139">
        <v>8.4105334233625928E-2</v>
      </c>
      <c r="L139">
        <v>0.24429439567859557</v>
      </c>
      <c r="M139">
        <v>0</v>
      </c>
      <c r="N139">
        <f t="shared" si="2"/>
        <v>1</v>
      </c>
      <c r="O139" cm="1">
        <f t="array" ref="O139">_xlfn.IFS(A139=2012,1,A139=2016,1,A139=2020,1,A139=2014,0,A139=2018,0)</f>
        <v>0</v>
      </c>
    </row>
    <row r="140" spans="1:15" x14ac:dyDescent="0.2">
      <c r="A140">
        <v>2014</v>
      </c>
      <c r="B140" t="s">
        <v>2626</v>
      </c>
      <c r="C140" t="s">
        <v>157</v>
      </c>
      <c r="D140">
        <v>0</v>
      </c>
      <c r="E140">
        <v>34777</v>
      </c>
      <c r="F140">
        <v>3847</v>
      </c>
      <c r="G140">
        <v>1</v>
      </c>
      <c r="H140">
        <v>1</v>
      </c>
      <c r="I140">
        <v>93498</v>
      </c>
      <c r="J140">
        <v>0.37195448030973927</v>
      </c>
      <c r="K140">
        <v>4.1145265139361273E-2</v>
      </c>
      <c r="L140">
        <v>0.17380050910179889</v>
      </c>
      <c r="M140">
        <v>0</v>
      </c>
      <c r="N140">
        <f t="shared" si="2"/>
        <v>1</v>
      </c>
      <c r="O140" cm="1">
        <f t="array" ref="O140">_xlfn.IFS(A140=2012,1,A140=2016,1,A140=2020,1,A140=2014,0,A140=2018,0)</f>
        <v>0</v>
      </c>
    </row>
    <row r="141" spans="1:15" x14ac:dyDescent="0.2">
      <c r="A141">
        <v>2014</v>
      </c>
      <c r="B141" t="s">
        <v>2626</v>
      </c>
      <c r="C141" t="s">
        <v>571</v>
      </c>
      <c r="D141">
        <v>1</v>
      </c>
      <c r="E141">
        <v>43270</v>
      </c>
      <c r="F141">
        <v>11604</v>
      </c>
      <c r="G141">
        <v>0</v>
      </c>
      <c r="H141">
        <v>0</v>
      </c>
      <c r="I141">
        <v>93498</v>
      </c>
      <c r="J141">
        <v>0.46279064792829794</v>
      </c>
      <c r="K141">
        <v>0.12410960662260155</v>
      </c>
      <c r="L141">
        <v>0.17380050910179889</v>
      </c>
      <c r="M141">
        <v>0</v>
      </c>
      <c r="N141">
        <f t="shared" si="2"/>
        <v>1</v>
      </c>
      <c r="O141" cm="1">
        <f t="array" ref="O141">_xlfn.IFS(A141=2012,1,A141=2016,1,A141=2020,1,A141=2014,0,A141=2018,0)</f>
        <v>0</v>
      </c>
    </row>
    <row r="142" spans="1:15" x14ac:dyDescent="0.2">
      <c r="A142">
        <v>2014</v>
      </c>
      <c r="B142" t="s">
        <v>2627</v>
      </c>
      <c r="C142" t="s">
        <v>572</v>
      </c>
      <c r="D142">
        <v>1</v>
      </c>
      <c r="E142">
        <v>22419</v>
      </c>
      <c r="F142">
        <v>3996</v>
      </c>
      <c r="G142">
        <v>0</v>
      </c>
      <c r="H142">
        <v>1</v>
      </c>
      <c r="I142">
        <v>51381</v>
      </c>
      <c r="J142">
        <v>0.43632860395866174</v>
      </c>
      <c r="K142">
        <v>7.7771939043615346E-2</v>
      </c>
      <c r="L142">
        <v>2.8201086004554232E-2</v>
      </c>
      <c r="M142">
        <v>1</v>
      </c>
      <c r="N142">
        <f t="shared" si="2"/>
        <v>1</v>
      </c>
      <c r="O142" cm="1">
        <f t="array" ref="O142">_xlfn.IFS(A142=2012,1,A142=2016,1,A142=2020,1,A142=2014,0,A142=2018,0)</f>
        <v>0</v>
      </c>
    </row>
    <row r="143" spans="1:15" x14ac:dyDescent="0.2">
      <c r="A143">
        <v>2014</v>
      </c>
      <c r="B143" t="s">
        <v>2627</v>
      </c>
      <c r="C143" t="s">
        <v>573</v>
      </c>
      <c r="D143">
        <v>0</v>
      </c>
      <c r="E143">
        <v>24966</v>
      </c>
      <c r="F143">
        <v>0</v>
      </c>
      <c r="G143">
        <v>0</v>
      </c>
      <c r="H143">
        <v>0</v>
      </c>
      <c r="I143">
        <v>51381</v>
      </c>
      <c r="J143">
        <v>0.48589945699772291</v>
      </c>
      <c r="K143">
        <v>0</v>
      </c>
      <c r="L143">
        <v>2.8201086004554232E-2</v>
      </c>
      <c r="M143">
        <v>1</v>
      </c>
      <c r="N143">
        <f t="shared" si="2"/>
        <v>0</v>
      </c>
      <c r="O143" cm="1">
        <f t="array" ref="O143">_xlfn.IFS(A143=2012,1,A143=2016,1,A143=2020,1,A143=2014,0,A143=2018,0)</f>
        <v>0</v>
      </c>
    </row>
    <row r="144" spans="1:15" x14ac:dyDescent="0.2">
      <c r="A144">
        <v>2014</v>
      </c>
      <c r="B144" t="s">
        <v>2628</v>
      </c>
      <c r="C144" t="s">
        <v>576</v>
      </c>
      <c r="D144">
        <v>0</v>
      </c>
      <c r="E144">
        <v>23632</v>
      </c>
      <c r="F144">
        <v>3204</v>
      </c>
      <c r="G144">
        <v>0</v>
      </c>
      <c r="H144">
        <v>1</v>
      </c>
      <c r="I144">
        <v>78547</v>
      </c>
      <c r="J144">
        <v>0.30086445058372696</v>
      </c>
      <c r="K144">
        <v>4.07908640686468E-2</v>
      </c>
      <c r="L144">
        <v>0.31668937069525249</v>
      </c>
      <c r="M144">
        <v>0</v>
      </c>
      <c r="N144">
        <f t="shared" si="2"/>
        <v>1</v>
      </c>
      <c r="O144" cm="1">
        <f t="array" ref="O144">_xlfn.IFS(A144=2012,1,A144=2016,1,A144=2020,1,A144=2014,0,A144=2018,0)</f>
        <v>0</v>
      </c>
    </row>
    <row r="145" spans="1:15" x14ac:dyDescent="0.2">
      <c r="A145">
        <v>2014</v>
      </c>
      <c r="B145" t="s">
        <v>2628</v>
      </c>
      <c r="C145" t="s">
        <v>169</v>
      </c>
      <c r="D145">
        <v>1</v>
      </c>
      <c r="E145">
        <v>38845</v>
      </c>
      <c r="F145">
        <v>12866</v>
      </c>
      <c r="G145">
        <v>1</v>
      </c>
      <c r="H145">
        <v>0</v>
      </c>
      <c r="I145">
        <v>78547</v>
      </c>
      <c r="J145">
        <v>0.49454466752390286</v>
      </c>
      <c r="K145">
        <v>0.16380001782372339</v>
      </c>
      <c r="L145">
        <v>0.31668937069525249</v>
      </c>
      <c r="M145">
        <v>0</v>
      </c>
      <c r="N145">
        <f t="shared" si="2"/>
        <v>1</v>
      </c>
      <c r="O145" cm="1">
        <f t="array" ref="O145">_xlfn.IFS(A145=2012,1,A145=2016,1,A145=2020,1,A145=2014,0,A145=2018,0)</f>
        <v>0</v>
      </c>
    </row>
    <row r="146" spans="1:15" x14ac:dyDescent="0.2">
      <c r="A146">
        <v>2014</v>
      </c>
      <c r="B146" t="s">
        <v>2629</v>
      </c>
      <c r="C146" t="s">
        <v>577</v>
      </c>
      <c r="D146">
        <v>0</v>
      </c>
      <c r="E146">
        <v>21678</v>
      </c>
      <c r="F146">
        <v>0</v>
      </c>
      <c r="G146">
        <v>0</v>
      </c>
      <c r="H146">
        <v>1</v>
      </c>
      <c r="I146">
        <v>69284</v>
      </c>
      <c r="J146">
        <v>0.31288609202701922</v>
      </c>
      <c r="K146">
        <v>0</v>
      </c>
      <c r="L146">
        <v>0.37422781594596155</v>
      </c>
      <c r="M146">
        <v>0</v>
      </c>
      <c r="N146">
        <f t="shared" si="2"/>
        <v>0</v>
      </c>
      <c r="O146" cm="1">
        <f t="array" ref="O146">_xlfn.IFS(A146=2012,1,A146=2016,1,A146=2020,1,A146=2014,0,A146=2018,0)</f>
        <v>0</v>
      </c>
    </row>
    <row r="147" spans="1:15" x14ac:dyDescent="0.2">
      <c r="A147">
        <v>2014</v>
      </c>
      <c r="B147" t="s">
        <v>2629</v>
      </c>
      <c r="C147" t="s">
        <v>578</v>
      </c>
      <c r="D147">
        <v>1</v>
      </c>
      <c r="E147">
        <v>35914</v>
      </c>
      <c r="F147">
        <v>11692</v>
      </c>
      <c r="G147">
        <v>0</v>
      </c>
      <c r="H147">
        <v>0</v>
      </c>
      <c r="I147">
        <v>69284</v>
      </c>
      <c r="J147">
        <v>0.51835921713526933</v>
      </c>
      <c r="K147">
        <v>0.16875469083771144</v>
      </c>
      <c r="L147">
        <v>0.37422781594596155</v>
      </c>
      <c r="M147">
        <v>0</v>
      </c>
      <c r="N147">
        <f t="shared" si="2"/>
        <v>1</v>
      </c>
      <c r="O147" cm="1">
        <f t="array" ref="O147">_xlfn.IFS(A147=2012,1,A147=2016,1,A147=2020,1,A147=2014,0,A147=2018,0)</f>
        <v>0</v>
      </c>
    </row>
    <row r="148" spans="1:15" x14ac:dyDescent="0.2">
      <c r="A148">
        <v>2014</v>
      </c>
      <c r="B148" t="s">
        <v>2638</v>
      </c>
      <c r="C148" t="s">
        <v>174</v>
      </c>
      <c r="D148">
        <v>1</v>
      </c>
      <c r="E148">
        <v>36778</v>
      </c>
      <c r="F148">
        <v>5500</v>
      </c>
      <c r="G148">
        <v>1</v>
      </c>
      <c r="H148">
        <v>1</v>
      </c>
      <c r="I148">
        <v>54251</v>
      </c>
      <c r="J148">
        <v>0.67792298759469871</v>
      </c>
      <c r="K148">
        <v>0.10138061971207904</v>
      </c>
      <c r="L148">
        <v>0.55860721461355545</v>
      </c>
      <c r="M148">
        <v>0</v>
      </c>
      <c r="N148">
        <f t="shared" si="2"/>
        <v>1</v>
      </c>
      <c r="O148" cm="1">
        <f t="array" ref="O148">_xlfn.IFS(A148=2012,1,A148=2016,1,A148=2020,1,A148=2014,0,A148=2018,0)</f>
        <v>0</v>
      </c>
    </row>
    <row r="149" spans="1:15" x14ac:dyDescent="0.2">
      <c r="A149">
        <v>2014</v>
      </c>
      <c r="B149" t="s">
        <v>2638</v>
      </c>
      <c r="C149" t="s">
        <v>580</v>
      </c>
      <c r="D149">
        <v>0</v>
      </c>
      <c r="E149">
        <v>8538</v>
      </c>
      <c r="F149">
        <v>3435</v>
      </c>
      <c r="G149">
        <v>0</v>
      </c>
      <c r="H149">
        <v>0</v>
      </c>
      <c r="I149">
        <v>54251</v>
      </c>
      <c r="J149">
        <v>0.15737958747304198</v>
      </c>
      <c r="K149">
        <v>6.3316805220180267E-2</v>
      </c>
      <c r="L149">
        <v>0.55860721461355545</v>
      </c>
      <c r="M149">
        <v>0</v>
      </c>
      <c r="N149">
        <f t="shared" si="2"/>
        <v>1</v>
      </c>
      <c r="O149" cm="1">
        <f t="array" ref="O149">_xlfn.IFS(A149=2012,1,A149=2016,1,A149=2020,1,A149=2014,0,A149=2018,0)</f>
        <v>0</v>
      </c>
    </row>
    <row r="150" spans="1:15" x14ac:dyDescent="0.2">
      <c r="A150">
        <v>2016</v>
      </c>
      <c r="B150" t="s">
        <v>2421</v>
      </c>
      <c r="C150" t="s">
        <v>728</v>
      </c>
      <c r="D150">
        <v>0</v>
      </c>
      <c r="E150">
        <v>47813</v>
      </c>
      <c r="F150">
        <v>0</v>
      </c>
      <c r="G150">
        <v>0</v>
      </c>
      <c r="H150">
        <v>1</v>
      </c>
      <c r="I150">
        <v>143199</v>
      </c>
      <c r="J150">
        <v>0.33389199645248918</v>
      </c>
      <c r="K150">
        <v>0</v>
      </c>
      <c r="L150">
        <v>0.33221600709502158</v>
      </c>
      <c r="M150">
        <v>0</v>
      </c>
      <c r="N150">
        <f t="shared" si="2"/>
        <v>0</v>
      </c>
      <c r="O150" cm="1">
        <f t="array" ref="O150">_xlfn.IFS(A150=2012,1,A150=2016,1,A150=2020,1,A150=2014,0,A150=2018,0)</f>
        <v>1</v>
      </c>
    </row>
    <row r="151" spans="1:15" x14ac:dyDescent="0.2">
      <c r="A151">
        <v>2016</v>
      </c>
      <c r="B151" t="s">
        <v>2421</v>
      </c>
      <c r="C151" t="s">
        <v>17</v>
      </c>
      <c r="D151">
        <v>1</v>
      </c>
      <c r="E151">
        <v>78705</v>
      </c>
      <c r="F151">
        <v>16681</v>
      </c>
      <c r="G151">
        <v>1</v>
      </c>
      <c r="H151">
        <v>0</v>
      </c>
      <c r="I151">
        <v>143199</v>
      </c>
      <c r="J151">
        <v>0.5496197599145245</v>
      </c>
      <c r="K151">
        <v>0.11648824363298627</v>
      </c>
      <c r="L151">
        <v>0.33221600709502158</v>
      </c>
      <c r="M151">
        <v>0</v>
      </c>
      <c r="N151">
        <f t="shared" si="2"/>
        <v>1</v>
      </c>
      <c r="O151" cm="1">
        <f t="array" ref="O151">_xlfn.IFS(A151=2012,1,A151=2016,1,A151=2020,1,A151=2014,0,A151=2018,0)</f>
        <v>1</v>
      </c>
    </row>
    <row r="152" spans="1:15" x14ac:dyDescent="0.2">
      <c r="A152">
        <v>2016</v>
      </c>
      <c r="B152" t="s">
        <v>2422</v>
      </c>
      <c r="C152" t="s">
        <v>730</v>
      </c>
      <c r="D152">
        <v>0</v>
      </c>
      <c r="E152">
        <v>47623</v>
      </c>
      <c r="F152">
        <v>0</v>
      </c>
      <c r="G152">
        <v>0</v>
      </c>
      <c r="H152">
        <v>1</v>
      </c>
      <c r="I152">
        <v>138795</v>
      </c>
      <c r="J152">
        <v>0.34311754746208439</v>
      </c>
      <c r="K152">
        <v>0</v>
      </c>
      <c r="L152">
        <v>0.31376490507583127</v>
      </c>
      <c r="M152">
        <v>0</v>
      </c>
      <c r="N152">
        <f t="shared" si="2"/>
        <v>0</v>
      </c>
      <c r="O152" cm="1">
        <f t="array" ref="O152">_xlfn.IFS(A152=2012,1,A152=2016,1,A152=2020,1,A152=2014,0,A152=2018,0)</f>
        <v>1</v>
      </c>
    </row>
    <row r="153" spans="1:15" x14ac:dyDescent="0.2">
      <c r="A153">
        <v>2016</v>
      </c>
      <c r="B153" t="s">
        <v>2422</v>
      </c>
      <c r="C153" t="s">
        <v>21</v>
      </c>
      <c r="D153">
        <v>1</v>
      </c>
      <c r="E153">
        <v>77309</v>
      </c>
      <c r="F153">
        <v>13863</v>
      </c>
      <c r="G153">
        <v>1</v>
      </c>
      <c r="H153">
        <v>0</v>
      </c>
      <c r="I153">
        <v>138795</v>
      </c>
      <c r="J153">
        <v>0.55700133290104115</v>
      </c>
      <c r="K153">
        <v>9.988111963687453E-2</v>
      </c>
      <c r="L153">
        <v>0.31376490507583127</v>
      </c>
      <c r="M153">
        <v>0</v>
      </c>
      <c r="N153">
        <f t="shared" si="2"/>
        <v>1</v>
      </c>
      <c r="O153" cm="1">
        <f t="array" ref="O153">_xlfn.IFS(A153=2012,1,A153=2016,1,A153=2020,1,A153=2014,0,A153=2018,0)</f>
        <v>1</v>
      </c>
    </row>
    <row r="154" spans="1:15" x14ac:dyDescent="0.2">
      <c r="A154">
        <v>2016</v>
      </c>
      <c r="B154" t="s">
        <v>2423</v>
      </c>
      <c r="C154" t="s">
        <v>733</v>
      </c>
      <c r="D154">
        <v>0</v>
      </c>
      <c r="E154">
        <v>43764</v>
      </c>
      <c r="F154">
        <v>2344</v>
      </c>
      <c r="G154">
        <v>0</v>
      </c>
      <c r="H154">
        <v>1</v>
      </c>
      <c r="I154">
        <v>111821</v>
      </c>
      <c r="J154">
        <v>0.39137550191824433</v>
      </c>
      <c r="K154">
        <v>2.0962073313599415E-2</v>
      </c>
      <c r="L154">
        <v>0.1753248495363125</v>
      </c>
      <c r="M154">
        <v>0</v>
      </c>
      <c r="N154">
        <f t="shared" si="2"/>
        <v>1</v>
      </c>
      <c r="O154" cm="1">
        <f t="array" ref="O154">_xlfn.IFS(A154=2012,1,A154=2016,1,A154=2020,1,A154=2014,0,A154=2018,0)</f>
        <v>1</v>
      </c>
    </row>
    <row r="155" spans="1:15" x14ac:dyDescent="0.2">
      <c r="A155">
        <v>2016</v>
      </c>
      <c r="B155" t="s">
        <v>2423</v>
      </c>
      <c r="C155" t="s">
        <v>501</v>
      </c>
      <c r="D155">
        <v>1</v>
      </c>
      <c r="E155">
        <v>54727</v>
      </c>
      <c r="F155">
        <v>10986</v>
      </c>
      <c r="G155">
        <v>1</v>
      </c>
      <c r="H155">
        <v>0</v>
      </c>
      <c r="I155">
        <v>111821</v>
      </c>
      <c r="J155">
        <v>0.48941612040672144</v>
      </c>
      <c r="K155">
        <v>9.8246304361434791E-2</v>
      </c>
      <c r="L155">
        <v>0.1753248495363125</v>
      </c>
      <c r="M155">
        <v>0</v>
      </c>
      <c r="N155">
        <f t="shared" si="2"/>
        <v>1</v>
      </c>
      <c r="O155" cm="1">
        <f t="array" ref="O155">_xlfn.IFS(A155=2012,1,A155=2016,1,A155=2020,1,A155=2014,0,A155=2018,0)</f>
        <v>1</v>
      </c>
    </row>
    <row r="156" spans="1:15" x14ac:dyDescent="0.2">
      <c r="A156">
        <v>2016</v>
      </c>
      <c r="B156" t="s">
        <v>2424</v>
      </c>
      <c r="C156" t="s">
        <v>503</v>
      </c>
      <c r="D156">
        <v>0</v>
      </c>
      <c r="E156">
        <v>45232</v>
      </c>
      <c r="F156">
        <v>0</v>
      </c>
      <c r="G156">
        <v>0</v>
      </c>
      <c r="H156">
        <v>1</v>
      </c>
      <c r="I156">
        <v>121643</v>
      </c>
      <c r="J156">
        <v>0.37184219396101709</v>
      </c>
      <c r="K156">
        <v>0</v>
      </c>
      <c r="L156">
        <v>0.25631561207796577</v>
      </c>
      <c r="M156">
        <v>0</v>
      </c>
      <c r="N156">
        <f t="shared" si="2"/>
        <v>0</v>
      </c>
      <c r="O156" cm="1">
        <f t="array" ref="O156">_xlfn.IFS(A156=2012,1,A156=2016,1,A156=2020,1,A156=2014,0,A156=2018,0)</f>
        <v>1</v>
      </c>
    </row>
    <row r="157" spans="1:15" x14ac:dyDescent="0.2">
      <c r="A157">
        <v>2016</v>
      </c>
      <c r="B157" t="s">
        <v>2424</v>
      </c>
      <c r="C157" t="s">
        <v>27</v>
      </c>
      <c r="D157">
        <v>1</v>
      </c>
      <c r="E157">
        <v>63490</v>
      </c>
      <c r="F157">
        <v>12921</v>
      </c>
      <c r="G157">
        <v>1</v>
      </c>
      <c r="H157">
        <v>0</v>
      </c>
      <c r="I157">
        <v>121643</v>
      </c>
      <c r="J157">
        <v>0.52193714393758783</v>
      </c>
      <c r="K157">
        <v>0.10622066210139507</v>
      </c>
      <c r="L157">
        <v>0.25631561207796577</v>
      </c>
      <c r="M157">
        <v>0</v>
      </c>
      <c r="N157">
        <f t="shared" si="2"/>
        <v>1</v>
      </c>
      <c r="O157" cm="1">
        <f t="array" ref="O157">_xlfn.IFS(A157=2012,1,A157=2016,1,A157=2020,1,A157=2014,0,A157=2018,0)</f>
        <v>1</v>
      </c>
    </row>
    <row r="158" spans="1:15" x14ac:dyDescent="0.2">
      <c r="A158">
        <v>2016</v>
      </c>
      <c r="B158" t="s">
        <v>2531</v>
      </c>
      <c r="C158" t="s">
        <v>738</v>
      </c>
      <c r="D158">
        <v>0</v>
      </c>
      <c r="E158">
        <v>68888</v>
      </c>
      <c r="F158">
        <v>3377</v>
      </c>
      <c r="G158">
        <v>0</v>
      </c>
      <c r="H158">
        <v>1</v>
      </c>
      <c r="I158">
        <v>146291</v>
      </c>
      <c r="J158">
        <v>0.47089704766526991</v>
      </c>
      <c r="K158">
        <v>2.3084126843073052E-2</v>
      </c>
      <c r="L158">
        <v>1.2037650983314052E-2</v>
      </c>
      <c r="M158">
        <v>1</v>
      </c>
      <c r="N158">
        <f t="shared" si="2"/>
        <v>1</v>
      </c>
      <c r="O158" cm="1">
        <f t="array" ref="O158">_xlfn.IFS(A158=2012,1,A158=2016,1,A158=2020,1,A158=2014,0,A158=2018,0)</f>
        <v>1</v>
      </c>
    </row>
    <row r="159" spans="1:15" x14ac:dyDescent="0.2">
      <c r="A159">
        <v>2016</v>
      </c>
      <c r="B159" t="s">
        <v>2531</v>
      </c>
      <c r="C159" t="s">
        <v>29</v>
      </c>
      <c r="D159">
        <v>1</v>
      </c>
      <c r="E159">
        <v>64256</v>
      </c>
      <c r="F159">
        <v>9770</v>
      </c>
      <c r="G159">
        <v>1</v>
      </c>
      <c r="H159">
        <v>0</v>
      </c>
      <c r="I159">
        <v>146291</v>
      </c>
      <c r="J159">
        <v>0.43923412923556471</v>
      </c>
      <c r="K159">
        <v>6.6784696256092305E-2</v>
      </c>
      <c r="L159">
        <v>1.2037650983314052E-2</v>
      </c>
      <c r="M159">
        <v>1</v>
      </c>
      <c r="N159">
        <f t="shared" si="2"/>
        <v>1</v>
      </c>
      <c r="O159" cm="1">
        <f t="array" ref="O159">_xlfn.IFS(A159=2012,1,A159=2016,1,A159=2020,1,A159=2014,0,A159=2018,0)</f>
        <v>1</v>
      </c>
    </row>
    <row r="160" spans="1:15" x14ac:dyDescent="0.2">
      <c r="A160">
        <v>2016</v>
      </c>
      <c r="B160" t="s">
        <v>2425</v>
      </c>
      <c r="C160" t="s">
        <v>31</v>
      </c>
      <c r="D160">
        <v>0</v>
      </c>
      <c r="E160">
        <v>58623</v>
      </c>
      <c r="F160">
        <v>2902</v>
      </c>
      <c r="G160">
        <v>0</v>
      </c>
      <c r="H160">
        <v>1</v>
      </c>
      <c r="I160">
        <v>133148</v>
      </c>
      <c r="J160">
        <v>0.44028449544867365</v>
      </c>
      <c r="K160">
        <v>2.179529546069036E-2</v>
      </c>
      <c r="L160">
        <v>7.5840418181271962E-2</v>
      </c>
      <c r="M160">
        <v>0</v>
      </c>
      <c r="N160">
        <f t="shared" si="2"/>
        <v>1</v>
      </c>
      <c r="O160" cm="1">
        <f t="array" ref="O160">_xlfn.IFS(A160=2012,1,A160=2016,1,A160=2020,1,A160=2014,0,A160=2018,0)</f>
        <v>1</v>
      </c>
    </row>
    <row r="161" spans="1:15" x14ac:dyDescent="0.2">
      <c r="A161">
        <v>2016</v>
      </c>
      <c r="B161" t="s">
        <v>2425</v>
      </c>
      <c r="C161" t="s">
        <v>32</v>
      </c>
      <c r="D161">
        <v>1</v>
      </c>
      <c r="E161">
        <v>62674</v>
      </c>
      <c r="F161">
        <v>8949</v>
      </c>
      <c r="G161">
        <v>1</v>
      </c>
      <c r="H161">
        <v>0</v>
      </c>
      <c r="I161">
        <v>133148</v>
      </c>
      <c r="J161">
        <v>0.47070928590741129</v>
      </c>
      <c r="K161">
        <v>6.7210923183224677E-2</v>
      </c>
      <c r="L161">
        <v>7.5840418181271962E-2</v>
      </c>
      <c r="M161">
        <v>0</v>
      </c>
      <c r="N161">
        <f t="shared" si="2"/>
        <v>1</v>
      </c>
      <c r="O161" cm="1">
        <f t="array" ref="O161">_xlfn.IFS(A161=2012,1,A161=2016,1,A161=2020,1,A161=2014,0,A161=2018,0)</f>
        <v>1</v>
      </c>
    </row>
    <row r="162" spans="1:15" x14ac:dyDescent="0.2">
      <c r="A162">
        <v>2016</v>
      </c>
      <c r="B162" t="s">
        <v>2426</v>
      </c>
      <c r="C162" t="s">
        <v>511</v>
      </c>
      <c r="D162">
        <v>0</v>
      </c>
      <c r="E162">
        <v>64037</v>
      </c>
      <c r="F162">
        <v>2567</v>
      </c>
      <c r="G162">
        <v>0</v>
      </c>
      <c r="H162">
        <v>1</v>
      </c>
      <c r="I162">
        <v>136092</v>
      </c>
      <c r="J162">
        <v>0.47054198630338301</v>
      </c>
      <c r="K162">
        <v>1.886224024924316E-2</v>
      </c>
      <c r="L162">
        <v>2.119154689474767E-2</v>
      </c>
      <c r="M162">
        <v>1</v>
      </c>
      <c r="N162">
        <f t="shared" si="2"/>
        <v>1</v>
      </c>
      <c r="O162" cm="1">
        <f t="array" ref="O162">_xlfn.IFS(A162=2012,1,A162=2016,1,A162=2020,1,A162=2014,0,A162=2018,0)</f>
        <v>1</v>
      </c>
    </row>
    <row r="163" spans="1:15" x14ac:dyDescent="0.2">
      <c r="A163">
        <v>2016</v>
      </c>
      <c r="B163" t="s">
        <v>2426</v>
      </c>
      <c r="C163" t="s">
        <v>741</v>
      </c>
      <c r="D163">
        <v>1</v>
      </c>
      <c r="E163">
        <v>62030</v>
      </c>
      <c r="F163">
        <v>7458</v>
      </c>
      <c r="G163">
        <v>0</v>
      </c>
      <c r="H163">
        <v>0</v>
      </c>
      <c r="I163">
        <v>136092</v>
      </c>
      <c r="J163">
        <v>0.45579460952884815</v>
      </c>
      <c r="K163">
        <v>5.48011639185257E-2</v>
      </c>
      <c r="L163">
        <v>2.119154689474767E-2</v>
      </c>
      <c r="M163">
        <v>1</v>
      </c>
      <c r="N163">
        <f t="shared" si="2"/>
        <v>1</v>
      </c>
      <c r="O163" cm="1">
        <f t="array" ref="O163">_xlfn.IFS(A163=2012,1,A163=2016,1,A163=2020,1,A163=2014,0,A163=2018,0)</f>
        <v>1</v>
      </c>
    </row>
    <row r="164" spans="1:15" x14ac:dyDescent="0.2">
      <c r="A164">
        <v>2016</v>
      </c>
      <c r="B164" t="s">
        <v>2427</v>
      </c>
      <c r="C164" t="s">
        <v>207</v>
      </c>
      <c r="D164">
        <v>1</v>
      </c>
      <c r="E164">
        <v>65277</v>
      </c>
      <c r="F164">
        <v>3322</v>
      </c>
      <c r="G164">
        <v>0</v>
      </c>
      <c r="H164">
        <v>1</v>
      </c>
      <c r="I164">
        <v>136884</v>
      </c>
      <c r="J164">
        <v>0.47687823266415358</v>
      </c>
      <c r="K164">
        <v>2.4268723882995821E-2</v>
      </c>
      <c r="L164">
        <v>2.2939130942987718E-3</v>
      </c>
      <c r="M164">
        <v>1</v>
      </c>
      <c r="N164">
        <f t="shared" si="2"/>
        <v>1</v>
      </c>
      <c r="O164" cm="1">
        <f t="array" ref="O164">_xlfn.IFS(A164=2012,1,A164=2016,1,A164=2020,1,A164=2014,0,A164=2018,0)</f>
        <v>1</v>
      </c>
    </row>
    <row r="165" spans="1:15" x14ac:dyDescent="0.2">
      <c r="A165">
        <v>2016</v>
      </c>
      <c r="B165" t="s">
        <v>2427</v>
      </c>
      <c r="C165" t="s">
        <v>515</v>
      </c>
      <c r="D165">
        <v>0</v>
      </c>
      <c r="E165">
        <v>59500</v>
      </c>
      <c r="F165">
        <v>8785</v>
      </c>
      <c r="G165">
        <v>1</v>
      </c>
      <c r="H165">
        <v>0</v>
      </c>
      <c r="I165">
        <v>136884</v>
      </c>
      <c r="J165">
        <v>0.43467461500248383</v>
      </c>
      <c r="K165">
        <v>6.417842845036674E-2</v>
      </c>
      <c r="L165">
        <v>2.2939130942987718E-3</v>
      </c>
      <c r="M165">
        <v>1</v>
      </c>
      <c r="N165">
        <f t="shared" si="2"/>
        <v>1</v>
      </c>
      <c r="O165" cm="1">
        <f t="array" ref="O165">_xlfn.IFS(A165=2012,1,A165=2016,1,A165=2020,1,A165=2014,0,A165=2018,0)</f>
        <v>1</v>
      </c>
    </row>
    <row r="166" spans="1:15" x14ac:dyDescent="0.2">
      <c r="A166">
        <v>2016</v>
      </c>
      <c r="B166" t="s">
        <v>2585</v>
      </c>
      <c r="C166" t="s">
        <v>606</v>
      </c>
      <c r="D166">
        <v>1</v>
      </c>
      <c r="E166">
        <v>72723</v>
      </c>
      <c r="F166">
        <v>3016</v>
      </c>
      <c r="G166">
        <v>0</v>
      </c>
      <c r="H166">
        <v>1</v>
      </c>
      <c r="I166">
        <v>144956</v>
      </c>
      <c r="J166">
        <v>0.50169016805099476</v>
      </c>
      <c r="K166">
        <v>2.0806313640001104E-2</v>
      </c>
      <c r="L166">
        <v>4.4992963381991768E-2</v>
      </c>
      <c r="M166">
        <v>1</v>
      </c>
      <c r="N166">
        <f t="shared" si="2"/>
        <v>1</v>
      </c>
      <c r="O166" cm="1">
        <f t="array" ref="O166">_xlfn.IFS(A166=2012,1,A166=2016,1,A166=2020,1,A166=2014,0,A166=2018,0)</f>
        <v>1</v>
      </c>
    </row>
    <row r="167" spans="1:15" x14ac:dyDescent="0.2">
      <c r="A167">
        <v>2016</v>
      </c>
      <c r="B167" t="s">
        <v>2585</v>
      </c>
      <c r="C167" t="s">
        <v>745</v>
      </c>
      <c r="D167">
        <v>0</v>
      </c>
      <c r="E167">
        <v>61702</v>
      </c>
      <c r="F167">
        <v>7515</v>
      </c>
      <c r="G167">
        <v>0</v>
      </c>
      <c r="H167">
        <v>0</v>
      </c>
      <c r="I167">
        <v>144956</v>
      </c>
      <c r="J167">
        <v>0.42566020033665386</v>
      </c>
      <c r="K167">
        <v>5.1843317972350228E-2</v>
      </c>
      <c r="L167">
        <v>4.4992963381991768E-2</v>
      </c>
      <c r="M167">
        <v>1</v>
      </c>
      <c r="N167">
        <f t="shared" si="2"/>
        <v>1</v>
      </c>
      <c r="O167" cm="1">
        <f t="array" ref="O167">_xlfn.IFS(A167=2012,1,A167=2016,1,A167=2020,1,A167=2014,0,A167=2018,0)</f>
        <v>1</v>
      </c>
    </row>
    <row r="168" spans="1:15" x14ac:dyDescent="0.2">
      <c r="A168">
        <v>2016</v>
      </c>
      <c r="B168" t="s">
        <v>2614</v>
      </c>
      <c r="C168" t="s">
        <v>44</v>
      </c>
      <c r="D168">
        <v>1</v>
      </c>
      <c r="E168">
        <v>72520</v>
      </c>
      <c r="F168">
        <v>0</v>
      </c>
      <c r="G168">
        <v>1</v>
      </c>
      <c r="H168">
        <v>1</v>
      </c>
      <c r="I168">
        <v>104317</v>
      </c>
      <c r="J168">
        <v>0.69518870366287377</v>
      </c>
      <c r="K168">
        <v>0</v>
      </c>
      <c r="L168">
        <v>0.39037740732574749</v>
      </c>
      <c r="M168">
        <v>0</v>
      </c>
      <c r="N168">
        <f t="shared" si="2"/>
        <v>0</v>
      </c>
      <c r="O168" cm="1">
        <f t="array" ref="O168">_xlfn.IFS(A168=2012,1,A168=2016,1,A168=2020,1,A168=2014,0,A168=2018,0)</f>
        <v>1</v>
      </c>
    </row>
    <row r="169" spans="1:15" x14ac:dyDescent="0.2">
      <c r="A169">
        <v>2016</v>
      </c>
      <c r="B169" t="s">
        <v>2614</v>
      </c>
      <c r="C169" t="s">
        <v>749</v>
      </c>
      <c r="D169">
        <v>0</v>
      </c>
      <c r="E169">
        <v>27575</v>
      </c>
      <c r="F169">
        <v>4222</v>
      </c>
      <c r="G169">
        <v>0</v>
      </c>
      <c r="H169">
        <v>0</v>
      </c>
      <c r="I169">
        <v>104317</v>
      </c>
      <c r="J169">
        <v>0.26433850666717795</v>
      </c>
      <c r="K169">
        <v>4.0472789669948328E-2</v>
      </c>
      <c r="L169">
        <v>0.39037740732574749</v>
      </c>
      <c r="M169">
        <v>0</v>
      </c>
      <c r="N169">
        <f t="shared" si="2"/>
        <v>1</v>
      </c>
      <c r="O169" cm="1">
        <f t="array" ref="O169">_xlfn.IFS(A169=2012,1,A169=2016,1,A169=2020,1,A169=2014,0,A169=2018,0)</f>
        <v>1</v>
      </c>
    </row>
    <row r="170" spans="1:15" x14ac:dyDescent="0.2">
      <c r="A170">
        <v>2016</v>
      </c>
      <c r="B170" t="s">
        <v>2428</v>
      </c>
      <c r="C170" t="s">
        <v>47</v>
      </c>
      <c r="D170">
        <v>1</v>
      </c>
      <c r="E170">
        <v>76080</v>
      </c>
      <c r="F170">
        <v>6248</v>
      </c>
      <c r="G170">
        <v>1</v>
      </c>
      <c r="H170">
        <v>1</v>
      </c>
      <c r="I170">
        <v>95737</v>
      </c>
      <c r="J170">
        <v>0.79467708409496851</v>
      </c>
      <c r="K170">
        <v>6.5262124361532114E-2</v>
      </c>
      <c r="L170">
        <v>0.71987841691300125</v>
      </c>
      <c r="M170">
        <v>0</v>
      </c>
      <c r="N170">
        <f t="shared" si="2"/>
        <v>1</v>
      </c>
      <c r="O170" cm="1">
        <f t="array" ref="O170">_xlfn.IFS(A170=2012,1,A170=2016,1,A170=2020,1,A170=2014,0,A170=2018,0)</f>
        <v>1</v>
      </c>
    </row>
    <row r="171" spans="1:15" x14ac:dyDescent="0.2">
      <c r="A171">
        <v>2016</v>
      </c>
      <c r="B171" t="s">
        <v>2428</v>
      </c>
      <c r="C171" t="s">
        <v>751</v>
      </c>
      <c r="D171">
        <v>0</v>
      </c>
      <c r="E171">
        <v>11928</v>
      </c>
      <c r="F171">
        <v>1481</v>
      </c>
      <c r="G171">
        <v>0</v>
      </c>
      <c r="H171">
        <v>0</v>
      </c>
      <c r="I171">
        <v>95737</v>
      </c>
      <c r="J171">
        <v>0.12459132832656131</v>
      </c>
      <c r="K171">
        <v>1.5469463216938069E-2</v>
      </c>
      <c r="L171">
        <v>0.71987841691300125</v>
      </c>
      <c r="M171">
        <v>0</v>
      </c>
      <c r="N171">
        <f t="shared" si="2"/>
        <v>1</v>
      </c>
      <c r="O171" cm="1">
        <f t="array" ref="O171">_xlfn.IFS(A171=2012,1,A171=2016,1,A171=2020,1,A171=2014,0,A171=2018,0)</f>
        <v>1</v>
      </c>
    </row>
    <row r="172" spans="1:15" x14ac:dyDescent="0.2">
      <c r="A172">
        <v>2016</v>
      </c>
      <c r="B172" t="s">
        <v>2429</v>
      </c>
      <c r="C172" t="s">
        <v>50</v>
      </c>
      <c r="D172">
        <v>1</v>
      </c>
      <c r="E172">
        <v>56925</v>
      </c>
      <c r="F172">
        <v>2971</v>
      </c>
      <c r="G172">
        <v>1</v>
      </c>
      <c r="H172">
        <v>1</v>
      </c>
      <c r="I172">
        <v>67903</v>
      </c>
      <c r="J172">
        <v>0.83832820346670989</v>
      </c>
      <c r="K172">
        <v>4.3753589679395612E-2</v>
      </c>
      <c r="L172">
        <v>0.76416358629221093</v>
      </c>
      <c r="M172">
        <v>0</v>
      </c>
      <c r="N172">
        <f t="shared" si="2"/>
        <v>1</v>
      </c>
      <c r="O172" cm="1">
        <f t="array" ref="O172">_xlfn.IFS(A172=2012,1,A172=2016,1,A172=2020,1,A172=2014,0,A172=2018,0)</f>
        <v>1</v>
      </c>
    </row>
    <row r="173" spans="1:15" x14ac:dyDescent="0.2">
      <c r="A173">
        <v>2016</v>
      </c>
      <c r="B173" t="s">
        <v>2429</v>
      </c>
      <c r="C173" t="s">
        <v>752</v>
      </c>
      <c r="D173">
        <v>0</v>
      </c>
      <c r="E173">
        <v>8007</v>
      </c>
      <c r="F173">
        <v>0</v>
      </c>
      <c r="G173">
        <v>0</v>
      </c>
      <c r="H173">
        <v>0</v>
      </c>
      <c r="I173">
        <v>67903</v>
      </c>
      <c r="J173">
        <v>0.11791820685389452</v>
      </c>
      <c r="K173">
        <v>0</v>
      </c>
      <c r="L173">
        <v>0.76416358629221093</v>
      </c>
      <c r="M173">
        <v>0</v>
      </c>
      <c r="N173">
        <f t="shared" si="2"/>
        <v>0</v>
      </c>
      <c r="O173" cm="1">
        <f t="array" ref="O173">_xlfn.IFS(A173=2012,1,A173=2016,1,A173=2020,1,A173=2014,0,A173=2018,0)</f>
        <v>1</v>
      </c>
    </row>
    <row r="174" spans="1:15" x14ac:dyDescent="0.2">
      <c r="A174">
        <v>2016</v>
      </c>
      <c r="B174" t="s">
        <v>2430</v>
      </c>
      <c r="C174" t="s">
        <v>525</v>
      </c>
      <c r="D174">
        <v>1</v>
      </c>
      <c r="E174">
        <v>95067</v>
      </c>
      <c r="F174">
        <v>2511</v>
      </c>
      <c r="G174">
        <v>0</v>
      </c>
      <c r="H174">
        <v>1</v>
      </c>
      <c r="I174">
        <v>105942</v>
      </c>
      <c r="J174">
        <v>0.89734949311887635</v>
      </c>
      <c r="K174">
        <v>2.370164807158634E-2</v>
      </c>
      <c r="L174">
        <v>0.84210228238092544</v>
      </c>
      <c r="M174">
        <v>0</v>
      </c>
      <c r="N174">
        <f t="shared" si="2"/>
        <v>1</v>
      </c>
      <c r="O174" cm="1">
        <f t="array" ref="O174">_xlfn.IFS(A174=2012,1,A174=2016,1,A174=2020,1,A174=2014,0,A174=2018,0)</f>
        <v>1</v>
      </c>
    </row>
    <row r="175" spans="1:15" x14ac:dyDescent="0.2">
      <c r="A175">
        <v>2016</v>
      </c>
      <c r="B175" t="s">
        <v>2430</v>
      </c>
      <c r="C175" t="s">
        <v>755</v>
      </c>
      <c r="D175">
        <v>0</v>
      </c>
      <c r="E175">
        <v>8364</v>
      </c>
      <c r="F175">
        <v>0</v>
      </c>
      <c r="G175">
        <v>0</v>
      </c>
      <c r="H175">
        <v>0</v>
      </c>
      <c r="I175">
        <v>105942</v>
      </c>
      <c r="J175">
        <v>7.8948858809537295E-2</v>
      </c>
      <c r="K175">
        <v>0</v>
      </c>
      <c r="L175">
        <v>0.84210228238092544</v>
      </c>
      <c r="M175">
        <v>0</v>
      </c>
      <c r="N175">
        <f t="shared" si="2"/>
        <v>0</v>
      </c>
      <c r="O175" cm="1">
        <f t="array" ref="O175">_xlfn.IFS(A175=2012,1,A175=2016,1,A175=2020,1,A175=2014,0,A175=2018,0)</f>
        <v>1</v>
      </c>
    </row>
    <row r="176" spans="1:15" x14ac:dyDescent="0.2">
      <c r="A176">
        <v>2016</v>
      </c>
      <c r="B176" t="s">
        <v>2532</v>
      </c>
      <c r="C176" t="s">
        <v>528</v>
      </c>
      <c r="D176">
        <v>1</v>
      </c>
      <c r="E176">
        <v>60102</v>
      </c>
      <c r="F176">
        <v>2358</v>
      </c>
      <c r="G176">
        <v>1</v>
      </c>
      <c r="H176">
        <v>1</v>
      </c>
      <c r="I176">
        <v>98151</v>
      </c>
      <c r="J176">
        <v>0.61234220741510526</v>
      </c>
      <c r="K176">
        <v>2.4024207598496196E-2</v>
      </c>
      <c r="L176">
        <v>0.27273283002720294</v>
      </c>
      <c r="M176">
        <v>0</v>
      </c>
      <c r="N176">
        <f t="shared" si="2"/>
        <v>1</v>
      </c>
      <c r="O176" cm="1">
        <f t="array" ref="O176">_xlfn.IFS(A176=2012,1,A176=2016,1,A176=2020,1,A176=2014,0,A176=2018,0)</f>
        <v>1</v>
      </c>
    </row>
    <row r="177" spans="1:15" x14ac:dyDescent="0.2">
      <c r="A177">
        <v>2016</v>
      </c>
      <c r="B177" t="s">
        <v>2532</v>
      </c>
      <c r="C177" t="s">
        <v>527</v>
      </c>
      <c r="D177">
        <v>0</v>
      </c>
      <c r="E177">
        <v>30829</v>
      </c>
      <c r="F177">
        <v>4862</v>
      </c>
      <c r="G177">
        <v>0</v>
      </c>
      <c r="H177">
        <v>0</v>
      </c>
      <c r="I177">
        <v>98151</v>
      </c>
      <c r="J177">
        <v>0.31409766584140764</v>
      </c>
      <c r="K177">
        <v>4.9535919144990878E-2</v>
      </c>
      <c r="L177">
        <v>0.27273283002720294</v>
      </c>
      <c r="M177">
        <v>0</v>
      </c>
      <c r="N177">
        <f t="shared" si="2"/>
        <v>1</v>
      </c>
      <c r="O177" cm="1">
        <f t="array" ref="O177">_xlfn.IFS(A177=2012,1,A177=2016,1,A177=2020,1,A177=2014,0,A177=2018,0)</f>
        <v>1</v>
      </c>
    </row>
    <row r="178" spans="1:15" x14ac:dyDescent="0.2">
      <c r="A178">
        <v>2016</v>
      </c>
      <c r="B178" t="s">
        <v>2431</v>
      </c>
      <c r="C178" t="s">
        <v>57</v>
      </c>
      <c r="D178">
        <v>1</v>
      </c>
      <c r="E178">
        <v>49431</v>
      </c>
      <c r="F178">
        <v>3064</v>
      </c>
      <c r="G178">
        <v>1</v>
      </c>
      <c r="H178">
        <v>1</v>
      </c>
      <c r="I178">
        <v>67351</v>
      </c>
      <c r="J178">
        <v>0.73393119627028547</v>
      </c>
      <c r="K178">
        <v>4.5493014209143146E-2</v>
      </c>
      <c r="L178">
        <v>0.55884842095885734</v>
      </c>
      <c r="M178">
        <v>0</v>
      </c>
      <c r="N178">
        <f t="shared" si="2"/>
        <v>1</v>
      </c>
      <c r="O178" cm="1">
        <f t="array" ref="O178">_xlfn.IFS(A178=2012,1,A178=2016,1,A178=2020,1,A178=2014,0,A178=2018,0)</f>
        <v>1</v>
      </c>
    </row>
    <row r="179" spans="1:15" x14ac:dyDescent="0.2">
      <c r="A179">
        <v>2016</v>
      </c>
      <c r="B179" t="s">
        <v>2431</v>
      </c>
      <c r="C179" t="s">
        <v>758</v>
      </c>
      <c r="D179">
        <v>0</v>
      </c>
      <c r="E179">
        <v>13092</v>
      </c>
      <c r="F179">
        <v>1764</v>
      </c>
      <c r="G179">
        <v>0</v>
      </c>
      <c r="H179">
        <v>0</v>
      </c>
      <c r="I179">
        <v>67351</v>
      </c>
      <c r="J179">
        <v>0.19438464165342756</v>
      </c>
      <c r="K179">
        <v>2.6191147867143768E-2</v>
      </c>
      <c r="L179">
        <v>0.55884842095885734</v>
      </c>
      <c r="M179">
        <v>0</v>
      </c>
      <c r="N179">
        <f t="shared" si="2"/>
        <v>1</v>
      </c>
      <c r="O179" cm="1">
        <f t="array" ref="O179">_xlfn.IFS(A179=2012,1,A179=2016,1,A179=2020,1,A179=2014,0,A179=2018,0)</f>
        <v>1</v>
      </c>
    </row>
    <row r="180" spans="1:15" x14ac:dyDescent="0.2">
      <c r="A180">
        <v>2016</v>
      </c>
      <c r="B180" t="s">
        <v>2434</v>
      </c>
      <c r="C180" t="s">
        <v>533</v>
      </c>
      <c r="D180">
        <v>1</v>
      </c>
      <c r="E180">
        <v>84081</v>
      </c>
      <c r="F180">
        <v>6191</v>
      </c>
      <c r="G180">
        <v>1</v>
      </c>
      <c r="H180">
        <v>1</v>
      </c>
      <c r="I180">
        <v>95978</v>
      </c>
      <c r="J180">
        <v>0.8760445102002542</v>
      </c>
      <c r="K180">
        <v>6.4504365583779616E-2</v>
      </c>
      <c r="L180">
        <v>0.88109775156806758</v>
      </c>
      <c r="M180">
        <v>0</v>
      </c>
      <c r="N180">
        <f t="shared" si="2"/>
        <v>1</v>
      </c>
      <c r="O180" cm="1">
        <f t="array" ref="O180">_xlfn.IFS(A180=2012,1,A180=2016,1,A180=2020,1,A180=2014,0,A180=2018,0)</f>
        <v>1</v>
      </c>
    </row>
    <row r="181" spans="1:15" x14ac:dyDescent="0.2">
      <c r="A181">
        <v>2016</v>
      </c>
      <c r="B181" t="s">
        <v>2434</v>
      </c>
      <c r="C181" t="s">
        <v>534</v>
      </c>
      <c r="D181">
        <v>0</v>
      </c>
      <c r="E181">
        <v>4705</v>
      </c>
      <c r="F181">
        <v>1001</v>
      </c>
      <c r="G181">
        <v>0</v>
      </c>
      <c r="H181">
        <v>0</v>
      </c>
      <c r="I181">
        <v>95978</v>
      </c>
      <c r="J181">
        <v>4.9021650794973851E-2</v>
      </c>
      <c r="K181">
        <v>1.042947342099231E-2</v>
      </c>
      <c r="L181">
        <v>0.88109775156806758</v>
      </c>
      <c r="M181">
        <v>0</v>
      </c>
      <c r="N181">
        <f t="shared" si="2"/>
        <v>1</v>
      </c>
      <c r="O181" cm="1">
        <f t="array" ref="O181">_xlfn.IFS(A181=2012,1,A181=2016,1,A181=2020,1,A181=2014,0,A181=2018,0)</f>
        <v>1</v>
      </c>
    </row>
    <row r="182" spans="1:15" x14ac:dyDescent="0.2">
      <c r="A182">
        <v>2016</v>
      </c>
      <c r="B182" t="s">
        <v>2438</v>
      </c>
      <c r="C182" t="s">
        <v>82</v>
      </c>
      <c r="D182">
        <v>1</v>
      </c>
      <c r="E182">
        <v>105945</v>
      </c>
      <c r="F182">
        <v>8998</v>
      </c>
      <c r="G182">
        <v>1</v>
      </c>
      <c r="H182">
        <v>1</v>
      </c>
      <c r="I182">
        <v>118839</v>
      </c>
      <c r="J182">
        <v>0.89150026506449898</v>
      </c>
      <c r="K182">
        <v>7.5715884516025886E-2</v>
      </c>
      <c r="L182">
        <v>0.93443229916104975</v>
      </c>
      <c r="M182">
        <v>0</v>
      </c>
      <c r="N182">
        <f t="shared" si="2"/>
        <v>1</v>
      </c>
      <c r="O182" cm="1">
        <f t="array" ref="O182">_xlfn.IFS(A182=2012,1,A182=2016,1,A182=2020,1,A182=2014,0,A182=2018,0)</f>
        <v>1</v>
      </c>
    </row>
    <row r="183" spans="1:15" x14ac:dyDescent="0.2">
      <c r="A183">
        <v>2016</v>
      </c>
      <c r="B183" t="s">
        <v>2438</v>
      </c>
      <c r="C183" t="s">
        <v>763</v>
      </c>
      <c r="D183">
        <v>0</v>
      </c>
      <c r="E183">
        <v>3896</v>
      </c>
      <c r="F183">
        <v>0</v>
      </c>
      <c r="G183">
        <v>0</v>
      </c>
      <c r="H183">
        <v>0</v>
      </c>
      <c r="I183">
        <v>118839</v>
      </c>
      <c r="J183">
        <v>3.278385041947509E-2</v>
      </c>
      <c r="K183">
        <v>0</v>
      </c>
      <c r="L183">
        <v>0.93443229916104975</v>
      </c>
      <c r="M183">
        <v>0</v>
      </c>
      <c r="N183">
        <f t="shared" si="2"/>
        <v>0</v>
      </c>
      <c r="O183" cm="1">
        <f t="array" ref="O183">_xlfn.IFS(A183=2012,1,A183=2016,1,A183=2020,1,A183=2014,0,A183=2018,0)</f>
        <v>1</v>
      </c>
    </row>
    <row r="184" spans="1:15" x14ac:dyDescent="0.2">
      <c r="A184">
        <v>2016</v>
      </c>
      <c r="B184" t="s">
        <v>2533</v>
      </c>
      <c r="C184" t="s">
        <v>88</v>
      </c>
      <c r="D184">
        <v>1</v>
      </c>
      <c r="E184">
        <v>97885</v>
      </c>
      <c r="F184">
        <v>3232</v>
      </c>
      <c r="G184">
        <v>1</v>
      </c>
      <c r="H184">
        <v>1</v>
      </c>
      <c r="I184">
        <v>134905</v>
      </c>
      <c r="J184">
        <v>0.72558467069419219</v>
      </c>
      <c r="K184">
        <v>2.3957599792446535E-2</v>
      </c>
      <c r="L184">
        <v>0.49908454097327742</v>
      </c>
      <c r="M184">
        <v>0</v>
      </c>
      <c r="N184">
        <f t="shared" si="2"/>
        <v>1</v>
      </c>
      <c r="O184" cm="1">
        <f t="array" ref="O184">_xlfn.IFS(A184=2012,1,A184=2016,1,A184=2020,1,A184=2014,0,A184=2018,0)</f>
        <v>1</v>
      </c>
    </row>
    <row r="185" spans="1:15" x14ac:dyDescent="0.2">
      <c r="A185">
        <v>2016</v>
      </c>
      <c r="B185" t="s">
        <v>2533</v>
      </c>
      <c r="C185" t="s">
        <v>90</v>
      </c>
      <c r="D185">
        <v>0</v>
      </c>
      <c r="E185">
        <v>31612</v>
      </c>
      <c r="F185">
        <v>2176</v>
      </c>
      <c r="G185">
        <v>0</v>
      </c>
      <c r="H185">
        <v>0</v>
      </c>
      <c r="I185">
        <v>134905</v>
      </c>
      <c r="J185">
        <v>0.23432786034616954</v>
      </c>
      <c r="K185">
        <v>1.6129869167191727E-2</v>
      </c>
      <c r="L185">
        <v>0.49908454097327742</v>
      </c>
      <c r="M185">
        <v>0</v>
      </c>
      <c r="N185">
        <f t="shared" si="2"/>
        <v>1</v>
      </c>
      <c r="O185" cm="1">
        <f t="array" ref="O185">_xlfn.IFS(A185=2012,1,A185=2016,1,A185=2020,1,A185=2014,0,A185=2018,0)</f>
        <v>1</v>
      </c>
    </row>
    <row r="186" spans="1:15" x14ac:dyDescent="0.2">
      <c r="A186">
        <v>2016</v>
      </c>
      <c r="B186" t="s">
        <v>2534</v>
      </c>
      <c r="C186" t="s">
        <v>95</v>
      </c>
      <c r="D186">
        <v>1</v>
      </c>
      <c r="E186">
        <v>107425</v>
      </c>
      <c r="F186">
        <v>5719</v>
      </c>
      <c r="G186">
        <v>1</v>
      </c>
      <c r="H186">
        <v>1</v>
      </c>
      <c r="I186">
        <v>118763</v>
      </c>
      <c r="J186">
        <v>0.904532556435927</v>
      </c>
      <c r="K186">
        <v>4.815472832447816E-2</v>
      </c>
      <c r="L186">
        <v>0.90537456952081041</v>
      </c>
      <c r="M186">
        <v>0</v>
      </c>
      <c r="N186">
        <f t="shared" si="2"/>
        <v>1</v>
      </c>
      <c r="O186" cm="1">
        <f t="array" ref="O186">_xlfn.IFS(A186=2012,1,A186=2016,1,A186=2020,1,A186=2014,0,A186=2018,0)</f>
        <v>1</v>
      </c>
    </row>
    <row r="187" spans="1:15" x14ac:dyDescent="0.2">
      <c r="A187">
        <v>2016</v>
      </c>
      <c r="B187" t="s">
        <v>2534</v>
      </c>
      <c r="C187" t="s">
        <v>543</v>
      </c>
      <c r="D187">
        <v>0</v>
      </c>
      <c r="E187">
        <v>5619</v>
      </c>
      <c r="F187">
        <v>0</v>
      </c>
      <c r="G187">
        <v>0</v>
      </c>
      <c r="H187">
        <v>0</v>
      </c>
      <c r="I187">
        <v>118763</v>
      </c>
      <c r="J187">
        <v>4.7312715239594821E-2</v>
      </c>
      <c r="K187">
        <v>0</v>
      </c>
      <c r="L187">
        <v>0.90537456952081041</v>
      </c>
      <c r="M187">
        <v>0</v>
      </c>
      <c r="N187">
        <f t="shared" si="2"/>
        <v>0</v>
      </c>
      <c r="O187" cm="1">
        <f t="array" ref="O187">_xlfn.IFS(A187=2012,1,A187=2016,1,A187=2020,1,A187=2014,0,A187=2018,0)</f>
        <v>1</v>
      </c>
    </row>
    <row r="188" spans="1:15" x14ac:dyDescent="0.2">
      <c r="A188">
        <v>2016</v>
      </c>
      <c r="B188" t="s">
        <v>2615</v>
      </c>
      <c r="C188" t="s">
        <v>114</v>
      </c>
      <c r="D188">
        <v>1</v>
      </c>
      <c r="E188">
        <v>69420</v>
      </c>
      <c r="F188">
        <v>3696</v>
      </c>
      <c r="G188">
        <v>1</v>
      </c>
      <c r="H188">
        <v>1</v>
      </c>
      <c r="I188">
        <v>131280</v>
      </c>
      <c r="J188">
        <v>0.52879341864716634</v>
      </c>
      <c r="K188">
        <v>2.8153564899451554E-2</v>
      </c>
      <c r="L188">
        <v>0.11389396709323579</v>
      </c>
      <c r="M188">
        <v>0</v>
      </c>
      <c r="N188">
        <f t="shared" si="2"/>
        <v>1</v>
      </c>
      <c r="O188" cm="1">
        <f t="array" ref="O188">_xlfn.IFS(A188=2012,1,A188=2016,1,A188=2020,1,A188=2014,0,A188=2018,0)</f>
        <v>1</v>
      </c>
    </row>
    <row r="189" spans="1:15" x14ac:dyDescent="0.2">
      <c r="A189">
        <v>2016</v>
      </c>
      <c r="B189" t="s">
        <v>2615</v>
      </c>
      <c r="C189" t="s">
        <v>777</v>
      </c>
      <c r="D189">
        <v>0</v>
      </c>
      <c r="E189">
        <v>50713</v>
      </c>
      <c r="F189">
        <v>7451</v>
      </c>
      <c r="G189">
        <v>0</v>
      </c>
      <c r="H189">
        <v>0</v>
      </c>
      <c r="I189">
        <v>131280</v>
      </c>
      <c r="J189">
        <v>0.38629646556977454</v>
      </c>
      <c r="K189">
        <v>5.6756550883607558E-2</v>
      </c>
      <c r="L189">
        <v>0.11389396709323579</v>
      </c>
      <c r="M189">
        <v>0</v>
      </c>
      <c r="N189">
        <f t="shared" si="2"/>
        <v>1</v>
      </c>
      <c r="O189" cm="1">
        <f t="array" ref="O189">_xlfn.IFS(A189=2012,1,A189=2016,1,A189=2020,1,A189=2014,0,A189=2018,0)</f>
        <v>1</v>
      </c>
    </row>
    <row r="190" spans="1:15" x14ac:dyDescent="0.2">
      <c r="A190">
        <v>2016</v>
      </c>
      <c r="B190" t="s">
        <v>2616</v>
      </c>
      <c r="C190" t="s">
        <v>116</v>
      </c>
      <c r="D190">
        <v>1</v>
      </c>
      <c r="E190">
        <v>72717</v>
      </c>
      <c r="F190">
        <v>4600</v>
      </c>
      <c r="G190">
        <v>1</v>
      </c>
      <c r="H190">
        <v>1</v>
      </c>
      <c r="I190">
        <v>114959</v>
      </c>
      <c r="J190">
        <v>0.63254725597821837</v>
      </c>
      <c r="K190">
        <v>4.0014265955688549E-2</v>
      </c>
      <c r="L190">
        <v>0.34512304386781384</v>
      </c>
      <c r="M190">
        <v>0</v>
      </c>
      <c r="N190">
        <f t="shared" si="2"/>
        <v>1</v>
      </c>
      <c r="O190" cm="1">
        <f t="array" ref="O190">_xlfn.IFS(A190=2012,1,A190=2016,1,A190=2020,1,A190=2014,0,A190=2018,0)</f>
        <v>1</v>
      </c>
    </row>
    <row r="191" spans="1:15" x14ac:dyDescent="0.2">
      <c r="A191">
        <v>2016</v>
      </c>
      <c r="B191" t="s">
        <v>2616</v>
      </c>
      <c r="C191" t="s">
        <v>778</v>
      </c>
      <c r="D191">
        <v>0</v>
      </c>
      <c r="E191">
        <v>32792</v>
      </c>
      <c r="F191">
        <v>4850</v>
      </c>
      <c r="G191">
        <v>0</v>
      </c>
      <c r="H191">
        <v>0</v>
      </c>
      <c r="I191">
        <v>114959</v>
      </c>
      <c r="J191">
        <v>0.28524952374324758</v>
      </c>
      <c r="K191">
        <v>4.2188954322845536E-2</v>
      </c>
      <c r="L191">
        <v>0.34512304386781384</v>
      </c>
      <c r="M191">
        <v>0</v>
      </c>
      <c r="N191">
        <f t="shared" si="2"/>
        <v>1</v>
      </c>
      <c r="O191" cm="1">
        <f t="array" ref="O191">_xlfn.IFS(A191=2012,1,A191=2016,1,A191=2020,1,A191=2014,0,A191=2018,0)</f>
        <v>1</v>
      </c>
    </row>
    <row r="192" spans="1:15" x14ac:dyDescent="0.2">
      <c r="A192">
        <v>2016</v>
      </c>
      <c r="B192" t="s">
        <v>2617</v>
      </c>
      <c r="C192" t="s">
        <v>119</v>
      </c>
      <c r="D192">
        <v>0</v>
      </c>
      <c r="E192">
        <v>43915</v>
      </c>
      <c r="F192">
        <v>3726</v>
      </c>
      <c r="G192">
        <v>0</v>
      </c>
      <c r="H192">
        <v>1</v>
      </c>
      <c r="I192">
        <v>106061</v>
      </c>
      <c r="J192">
        <v>0.41405417637020203</v>
      </c>
      <c r="K192">
        <v>3.5130726657300985E-2</v>
      </c>
      <c r="L192">
        <v>0.10163019394499395</v>
      </c>
      <c r="M192">
        <v>0</v>
      </c>
      <c r="N192">
        <f t="shared" si="2"/>
        <v>1</v>
      </c>
      <c r="O192" cm="1">
        <f t="array" ref="O192">_xlfn.IFS(A192=2012,1,A192=2016,1,A192=2020,1,A192=2014,0,A192=2018,0)</f>
        <v>1</v>
      </c>
    </row>
    <row r="193" spans="1:15" x14ac:dyDescent="0.2">
      <c r="A193">
        <v>2016</v>
      </c>
      <c r="B193" t="s">
        <v>2617</v>
      </c>
      <c r="C193" t="s">
        <v>781</v>
      </c>
      <c r="D193">
        <v>1</v>
      </c>
      <c r="E193">
        <v>51010</v>
      </c>
      <c r="F193">
        <v>7410</v>
      </c>
      <c r="G193">
        <v>0</v>
      </c>
      <c r="H193">
        <v>0</v>
      </c>
      <c r="I193">
        <v>106061</v>
      </c>
      <c r="J193">
        <v>0.48094964218704328</v>
      </c>
      <c r="K193">
        <v>6.9865454785453654E-2</v>
      </c>
      <c r="L193">
        <v>0.10163019394499395</v>
      </c>
      <c r="M193">
        <v>0</v>
      </c>
      <c r="N193">
        <f t="shared" si="2"/>
        <v>1</v>
      </c>
      <c r="O193" cm="1">
        <f t="array" ref="O193">_xlfn.IFS(A193=2012,1,A193=2016,1,A193=2020,1,A193=2014,0,A193=2018,0)</f>
        <v>1</v>
      </c>
    </row>
    <row r="194" spans="1:15" x14ac:dyDescent="0.2">
      <c r="A194">
        <v>2016</v>
      </c>
      <c r="B194" t="s">
        <v>2618</v>
      </c>
      <c r="C194" t="s">
        <v>782</v>
      </c>
      <c r="D194">
        <v>0</v>
      </c>
      <c r="E194">
        <v>55706</v>
      </c>
      <c r="F194">
        <v>3031</v>
      </c>
      <c r="G194">
        <v>0</v>
      </c>
      <c r="H194">
        <v>1</v>
      </c>
      <c r="I194">
        <v>139049</v>
      </c>
      <c r="J194">
        <v>0.40062136369193596</v>
      </c>
      <c r="K194">
        <v>2.1798071183539616E-2</v>
      </c>
      <c r="L194">
        <v>0.15516113024904893</v>
      </c>
      <c r="M194">
        <v>0</v>
      </c>
      <c r="N194">
        <f t="shared" si="2"/>
        <v>1</v>
      </c>
      <c r="O194" cm="1">
        <f t="array" ref="O194">_xlfn.IFS(A194=2012,1,A194=2016,1,A194=2020,1,A194=2014,0,A194=2018,0)</f>
        <v>1</v>
      </c>
    </row>
    <row r="195" spans="1:15" x14ac:dyDescent="0.2">
      <c r="A195">
        <v>2016</v>
      </c>
      <c r="B195" t="s">
        <v>2618</v>
      </c>
      <c r="C195" t="s">
        <v>562</v>
      </c>
      <c r="D195">
        <v>1</v>
      </c>
      <c r="E195">
        <v>68393</v>
      </c>
      <c r="F195">
        <v>11919</v>
      </c>
      <c r="G195">
        <v>1</v>
      </c>
      <c r="H195">
        <v>0</v>
      </c>
      <c r="I195">
        <v>139049</v>
      </c>
      <c r="J195">
        <v>0.49186258081683437</v>
      </c>
      <c r="K195">
        <v>8.5717984307690093E-2</v>
      </c>
      <c r="L195">
        <v>0.15516113024904893</v>
      </c>
      <c r="M195">
        <v>0</v>
      </c>
      <c r="N195">
        <f t="shared" ref="N195:N253" si="3">IF(K195&gt;0,1,0)</f>
        <v>1</v>
      </c>
      <c r="O195" cm="1">
        <f t="array" ref="O195">_xlfn.IFS(A195=2012,1,A195=2016,1,A195=2020,1,A195=2014,0,A195=2018,0)</f>
        <v>1</v>
      </c>
    </row>
    <row r="196" spans="1:15" x14ac:dyDescent="0.2">
      <c r="A196">
        <v>2016</v>
      </c>
      <c r="B196" t="s">
        <v>2619</v>
      </c>
      <c r="C196" t="s">
        <v>124</v>
      </c>
      <c r="D196">
        <v>0</v>
      </c>
      <c r="E196">
        <v>52719</v>
      </c>
      <c r="F196">
        <v>5897</v>
      </c>
      <c r="G196">
        <v>1</v>
      </c>
      <c r="H196">
        <v>1</v>
      </c>
      <c r="I196">
        <v>131558</v>
      </c>
      <c r="J196">
        <v>0.40072819592879189</v>
      </c>
      <c r="K196">
        <v>4.4824336034296662E-2</v>
      </c>
      <c r="L196">
        <v>0.10889493607382295</v>
      </c>
      <c r="M196">
        <v>0</v>
      </c>
      <c r="N196">
        <f t="shared" si="3"/>
        <v>1</v>
      </c>
      <c r="O196" cm="1">
        <f t="array" ref="O196">_xlfn.IFS(A196=2012,1,A196=2016,1,A196=2020,1,A196=2014,0,A196=2018,0)</f>
        <v>1</v>
      </c>
    </row>
    <row r="197" spans="1:15" x14ac:dyDescent="0.2">
      <c r="A197">
        <v>2016</v>
      </c>
      <c r="B197" t="s">
        <v>2619</v>
      </c>
      <c r="C197" t="s">
        <v>564</v>
      </c>
      <c r="D197">
        <v>1</v>
      </c>
      <c r="E197">
        <v>60088</v>
      </c>
      <c r="F197">
        <v>12854</v>
      </c>
      <c r="G197">
        <v>0</v>
      </c>
      <c r="H197">
        <v>0</v>
      </c>
      <c r="I197">
        <v>131558</v>
      </c>
      <c r="J197">
        <v>0.45674151324890921</v>
      </c>
      <c r="K197">
        <v>9.7705954788002244E-2</v>
      </c>
      <c r="L197">
        <v>0.10889493607382295</v>
      </c>
      <c r="M197">
        <v>0</v>
      </c>
      <c r="N197">
        <f t="shared" si="3"/>
        <v>1</v>
      </c>
      <c r="O197" cm="1">
        <f t="array" ref="O197">_xlfn.IFS(A197=2012,1,A197=2016,1,A197=2020,1,A197=2014,0,A197=2018,0)</f>
        <v>1</v>
      </c>
    </row>
    <row r="198" spans="1:15" x14ac:dyDescent="0.2">
      <c r="A198">
        <v>2016</v>
      </c>
      <c r="B198" t="s">
        <v>2644</v>
      </c>
      <c r="C198" t="s">
        <v>785</v>
      </c>
      <c r="D198">
        <v>0</v>
      </c>
      <c r="E198">
        <v>43667</v>
      </c>
      <c r="F198">
        <v>0</v>
      </c>
      <c r="G198">
        <v>0</v>
      </c>
      <c r="H198">
        <v>1</v>
      </c>
      <c r="I198">
        <v>112169</v>
      </c>
      <c r="J198">
        <v>0.38929650794782872</v>
      </c>
      <c r="K198">
        <v>0</v>
      </c>
      <c r="L198">
        <v>0.22140698410434251</v>
      </c>
      <c r="M198">
        <v>0</v>
      </c>
      <c r="N198">
        <f t="shared" si="3"/>
        <v>0</v>
      </c>
      <c r="O198" cm="1">
        <f t="array" ref="O198">_xlfn.IFS(A198=2012,1,A198=2016,1,A198=2020,1,A198=2014,0,A198=2018,0)</f>
        <v>1</v>
      </c>
    </row>
    <row r="199" spans="1:15" x14ac:dyDescent="0.2">
      <c r="A199">
        <v>2016</v>
      </c>
      <c r="B199" t="s">
        <v>2644</v>
      </c>
      <c r="C199" t="s">
        <v>128</v>
      </c>
      <c r="D199">
        <v>1</v>
      </c>
      <c r="E199">
        <v>56343</v>
      </c>
      <c r="F199">
        <v>12159</v>
      </c>
      <c r="G199">
        <v>1</v>
      </c>
      <c r="H199">
        <v>0</v>
      </c>
      <c r="I199">
        <v>112169</v>
      </c>
      <c r="J199">
        <v>0.50230455830042164</v>
      </c>
      <c r="K199">
        <v>0.1083989337517496</v>
      </c>
      <c r="L199">
        <v>0.22140698410434251</v>
      </c>
      <c r="M199">
        <v>0</v>
      </c>
      <c r="N199">
        <f t="shared" si="3"/>
        <v>1</v>
      </c>
      <c r="O199" cm="1">
        <f t="array" ref="O199">_xlfn.IFS(A199=2012,1,A199=2016,1,A199=2020,1,A199=2014,0,A199=2018,0)</f>
        <v>1</v>
      </c>
    </row>
    <row r="200" spans="1:15" x14ac:dyDescent="0.2">
      <c r="A200">
        <v>2016</v>
      </c>
      <c r="B200" t="s">
        <v>2620</v>
      </c>
      <c r="C200" t="s">
        <v>786</v>
      </c>
      <c r="D200">
        <v>0</v>
      </c>
      <c r="E200">
        <v>46626</v>
      </c>
      <c r="F200">
        <v>4034</v>
      </c>
      <c r="G200">
        <v>0</v>
      </c>
      <c r="H200">
        <v>1</v>
      </c>
      <c r="I200">
        <v>135717</v>
      </c>
      <c r="J200">
        <v>0.34355312893742124</v>
      </c>
      <c r="K200">
        <v>2.9723616053994709E-2</v>
      </c>
      <c r="L200">
        <v>0.25344651001716811</v>
      </c>
      <c r="M200">
        <v>0</v>
      </c>
      <c r="N200">
        <f t="shared" si="3"/>
        <v>1</v>
      </c>
      <c r="O200" cm="1">
        <f t="array" ref="O200">_xlfn.IFS(A200=2012,1,A200=2016,1,A200=2020,1,A200=2014,0,A200=2018,0)</f>
        <v>1</v>
      </c>
    </row>
    <row r="201" spans="1:15" x14ac:dyDescent="0.2">
      <c r="A201">
        <v>2016</v>
      </c>
      <c r="B201" t="s">
        <v>2620</v>
      </c>
      <c r="C201" t="s">
        <v>131</v>
      </c>
      <c r="D201">
        <v>1</v>
      </c>
      <c r="E201">
        <v>68172</v>
      </c>
      <c r="F201">
        <v>16885</v>
      </c>
      <c r="G201">
        <v>1</v>
      </c>
      <c r="H201">
        <v>0</v>
      </c>
      <c r="I201">
        <v>135717</v>
      </c>
      <c r="J201">
        <v>0.50230995380092403</v>
      </c>
      <c r="K201">
        <v>0.12441330120766006</v>
      </c>
      <c r="L201">
        <v>0.25344651001716811</v>
      </c>
      <c r="M201">
        <v>0</v>
      </c>
      <c r="N201">
        <f t="shared" si="3"/>
        <v>1</v>
      </c>
      <c r="O201" cm="1">
        <f t="array" ref="O201">_xlfn.IFS(A201=2012,1,A201=2016,1,A201=2020,1,A201=2014,0,A201=2018,0)</f>
        <v>1</v>
      </c>
    </row>
    <row r="202" spans="1:15" x14ac:dyDescent="0.2">
      <c r="A202">
        <v>2016</v>
      </c>
      <c r="B202" t="s">
        <v>2645</v>
      </c>
      <c r="C202" t="s">
        <v>134</v>
      </c>
      <c r="D202">
        <v>1</v>
      </c>
      <c r="E202">
        <v>69816</v>
      </c>
      <c r="F202">
        <v>8005</v>
      </c>
      <c r="G202">
        <v>1</v>
      </c>
      <c r="H202">
        <v>1</v>
      </c>
      <c r="I202">
        <v>110857</v>
      </c>
      <c r="J202">
        <v>0.6297843167323669</v>
      </c>
      <c r="K202">
        <v>7.2210144600701812E-2</v>
      </c>
      <c r="L202">
        <v>0.40398892266613751</v>
      </c>
      <c r="M202">
        <v>0</v>
      </c>
      <c r="N202">
        <f t="shared" si="3"/>
        <v>1</v>
      </c>
      <c r="O202" cm="1">
        <f t="array" ref="O202">_xlfn.IFS(A202=2012,1,A202=2016,1,A202=2020,1,A202=2014,0,A202=2018,0)</f>
        <v>1</v>
      </c>
    </row>
    <row r="203" spans="1:15" x14ac:dyDescent="0.2">
      <c r="A203">
        <v>2016</v>
      </c>
      <c r="B203" t="s">
        <v>2645</v>
      </c>
      <c r="C203" t="s">
        <v>166</v>
      </c>
      <c r="D203">
        <v>0</v>
      </c>
      <c r="E203">
        <v>27671</v>
      </c>
      <c r="F203">
        <v>5365</v>
      </c>
      <c r="G203">
        <v>0</v>
      </c>
      <c r="H203">
        <v>0</v>
      </c>
      <c r="I203">
        <v>110857</v>
      </c>
      <c r="J203">
        <v>0.24960985774466204</v>
      </c>
      <c r="K203">
        <v>4.839568092226923E-2</v>
      </c>
      <c r="L203">
        <v>0.40398892266613751</v>
      </c>
      <c r="M203">
        <v>0</v>
      </c>
      <c r="N203">
        <f t="shared" si="3"/>
        <v>1</v>
      </c>
      <c r="O203" cm="1">
        <f t="array" ref="O203">_xlfn.IFS(A203=2012,1,A203=2016,1,A203=2020,1,A203=2014,0,A203=2018,0)</f>
        <v>1</v>
      </c>
    </row>
    <row r="204" spans="1:15" x14ac:dyDescent="0.2">
      <c r="A204">
        <v>2016</v>
      </c>
      <c r="B204" t="s">
        <v>2621</v>
      </c>
      <c r="C204" t="s">
        <v>793</v>
      </c>
      <c r="D204">
        <v>0</v>
      </c>
      <c r="E204">
        <v>44192</v>
      </c>
      <c r="F204">
        <v>5879</v>
      </c>
      <c r="G204">
        <v>0</v>
      </c>
      <c r="H204">
        <v>1</v>
      </c>
      <c r="I204">
        <v>134787</v>
      </c>
      <c r="J204">
        <v>0.32786544696446984</v>
      </c>
      <c r="K204">
        <v>4.3616966027881024E-2</v>
      </c>
      <c r="L204">
        <v>0.2570351740152983</v>
      </c>
      <c r="M204">
        <v>0</v>
      </c>
      <c r="N204">
        <f t="shared" si="3"/>
        <v>1</v>
      </c>
      <c r="O204" cm="1">
        <f t="array" ref="O204">_xlfn.IFS(A204=2012,1,A204=2016,1,A204=2020,1,A204=2014,0,A204=2018,0)</f>
        <v>1</v>
      </c>
    </row>
    <row r="205" spans="1:15" x14ac:dyDescent="0.2">
      <c r="A205">
        <v>2016</v>
      </c>
      <c r="B205" t="s">
        <v>2621</v>
      </c>
      <c r="C205" t="s">
        <v>794</v>
      </c>
      <c r="D205">
        <v>1</v>
      </c>
      <c r="E205">
        <v>67723</v>
      </c>
      <c r="F205">
        <v>16993</v>
      </c>
      <c r="G205">
        <v>0</v>
      </c>
      <c r="H205">
        <v>0</v>
      </c>
      <c r="I205">
        <v>134787</v>
      </c>
      <c r="J205">
        <v>0.50244459777278228</v>
      </c>
      <c r="K205">
        <v>0.12607298923486687</v>
      </c>
      <c r="L205">
        <v>0.2570351740152983</v>
      </c>
      <c r="M205">
        <v>0</v>
      </c>
      <c r="N205">
        <f t="shared" si="3"/>
        <v>1</v>
      </c>
      <c r="O205" cm="1">
        <f t="array" ref="O205">_xlfn.IFS(A205=2012,1,A205=2016,1,A205=2020,1,A205=2014,0,A205=2018,0)</f>
        <v>1</v>
      </c>
    </row>
    <row r="206" spans="1:15" x14ac:dyDescent="0.2">
      <c r="A206">
        <v>2016</v>
      </c>
      <c r="B206" t="s">
        <v>2623</v>
      </c>
      <c r="C206" t="s">
        <v>797</v>
      </c>
      <c r="D206">
        <v>0</v>
      </c>
      <c r="E206">
        <v>35697</v>
      </c>
      <c r="F206">
        <v>3187</v>
      </c>
      <c r="G206">
        <v>0</v>
      </c>
      <c r="H206">
        <v>1</v>
      </c>
      <c r="I206">
        <v>125940</v>
      </c>
      <c r="J206">
        <v>0.28344449737970462</v>
      </c>
      <c r="K206">
        <v>2.5305701127521042E-2</v>
      </c>
      <c r="L206">
        <v>0.38249960298554869</v>
      </c>
      <c r="M206">
        <v>0</v>
      </c>
      <c r="N206">
        <f t="shared" si="3"/>
        <v>1</v>
      </c>
      <c r="O206" cm="1">
        <f t="array" ref="O206">_xlfn.IFS(A206=2012,1,A206=2016,1,A206=2020,1,A206=2014,0,A206=2018,0)</f>
        <v>1</v>
      </c>
    </row>
    <row r="207" spans="1:15" x14ac:dyDescent="0.2">
      <c r="A207">
        <v>2016</v>
      </c>
      <c r="B207" t="s">
        <v>2623</v>
      </c>
      <c r="C207" t="s">
        <v>426</v>
      </c>
      <c r="D207">
        <v>1</v>
      </c>
      <c r="E207">
        <v>73066</v>
      </c>
      <c r="F207">
        <v>13990</v>
      </c>
      <c r="G207">
        <v>0</v>
      </c>
      <c r="H207">
        <v>0</v>
      </c>
      <c r="I207">
        <v>125940</v>
      </c>
      <c r="J207">
        <v>0.58016515801175161</v>
      </c>
      <c r="K207">
        <v>0.1110846434810227</v>
      </c>
      <c r="L207">
        <v>0.38249960298554869</v>
      </c>
      <c r="M207">
        <v>0</v>
      </c>
      <c r="N207">
        <f t="shared" si="3"/>
        <v>1</v>
      </c>
      <c r="O207" cm="1">
        <f t="array" ref="O207">_xlfn.IFS(A207=2012,1,A207=2016,1,A207=2020,1,A207=2014,0,A207=2018,0)</f>
        <v>1</v>
      </c>
    </row>
    <row r="208" spans="1:15" x14ac:dyDescent="0.2">
      <c r="A208">
        <v>2016</v>
      </c>
      <c r="B208" t="s">
        <v>2624</v>
      </c>
      <c r="C208" t="s">
        <v>798</v>
      </c>
      <c r="D208">
        <v>0</v>
      </c>
      <c r="E208">
        <v>29899</v>
      </c>
      <c r="F208">
        <v>2091</v>
      </c>
      <c r="G208">
        <v>0</v>
      </c>
      <c r="H208">
        <v>1</v>
      </c>
      <c r="I208">
        <v>116716</v>
      </c>
      <c r="J208">
        <v>0.25616882004181091</v>
      </c>
      <c r="K208">
        <v>1.7915281538092465E-2</v>
      </c>
      <c r="L208">
        <v>0.45183179684019326</v>
      </c>
      <c r="M208">
        <v>0</v>
      </c>
      <c r="N208">
        <f t="shared" si="3"/>
        <v>1</v>
      </c>
      <c r="O208" cm="1">
        <f t="array" ref="O208">_xlfn.IFS(A208=2012,1,A208=2016,1,A208=2020,1,A208=2014,0,A208=2018,0)</f>
        <v>1</v>
      </c>
    </row>
    <row r="209" spans="1:15" x14ac:dyDescent="0.2">
      <c r="A209">
        <v>2016</v>
      </c>
      <c r="B209" t="s">
        <v>2624</v>
      </c>
      <c r="C209" t="s">
        <v>150</v>
      </c>
      <c r="D209">
        <v>1</v>
      </c>
      <c r="E209">
        <v>70396</v>
      </c>
      <c r="F209">
        <v>14330</v>
      </c>
      <c r="G209">
        <v>1</v>
      </c>
      <c r="H209">
        <v>0</v>
      </c>
      <c r="I209">
        <v>116716</v>
      </c>
      <c r="J209">
        <v>0.60313924397683261</v>
      </c>
      <c r="K209">
        <v>0.12277665444326399</v>
      </c>
      <c r="L209">
        <v>0.45183179684019326</v>
      </c>
      <c r="M209">
        <v>0</v>
      </c>
      <c r="N209">
        <f t="shared" si="3"/>
        <v>1</v>
      </c>
      <c r="O209" cm="1">
        <f t="array" ref="O209">_xlfn.IFS(A209=2012,1,A209=2016,1,A209=2020,1,A209=2014,0,A209=2018,0)</f>
        <v>1</v>
      </c>
    </row>
    <row r="210" spans="1:15" x14ac:dyDescent="0.2">
      <c r="A210">
        <v>2016</v>
      </c>
      <c r="B210" t="s">
        <v>2625</v>
      </c>
      <c r="C210" t="s">
        <v>122</v>
      </c>
      <c r="D210">
        <v>0</v>
      </c>
      <c r="E210">
        <v>27563</v>
      </c>
      <c r="F210">
        <v>3008</v>
      </c>
      <c r="G210">
        <v>0</v>
      </c>
      <c r="H210">
        <v>1</v>
      </c>
      <c r="I210">
        <v>119751</v>
      </c>
      <c r="J210">
        <v>0.2301692678975541</v>
      </c>
      <c r="K210">
        <v>2.5118788152082239E-2</v>
      </c>
      <c r="L210">
        <v>0.48942388790072744</v>
      </c>
      <c r="M210">
        <v>0</v>
      </c>
      <c r="N210">
        <f t="shared" si="3"/>
        <v>1</v>
      </c>
      <c r="O210" cm="1">
        <f t="array" ref="O210">_xlfn.IFS(A210=2012,1,A210=2016,1,A210=2020,1,A210=2014,0,A210=2018,0)</f>
        <v>1</v>
      </c>
    </row>
    <row r="211" spans="1:15" x14ac:dyDescent="0.2">
      <c r="A211">
        <v>2016</v>
      </c>
      <c r="B211" t="s">
        <v>2625</v>
      </c>
      <c r="C211" t="s">
        <v>800</v>
      </c>
      <c r="D211">
        <v>1</v>
      </c>
      <c r="E211">
        <v>75983</v>
      </c>
      <c r="F211">
        <v>13197</v>
      </c>
      <c r="G211">
        <v>0</v>
      </c>
      <c r="H211">
        <v>0</v>
      </c>
      <c r="I211">
        <v>119751</v>
      </c>
      <c r="J211">
        <v>0.6345082713296758</v>
      </c>
      <c r="K211">
        <v>0.11020367262068793</v>
      </c>
      <c r="L211">
        <v>0.48942388790072744</v>
      </c>
      <c r="M211">
        <v>0</v>
      </c>
      <c r="N211">
        <f t="shared" si="3"/>
        <v>1</v>
      </c>
      <c r="O211" cm="1">
        <f t="array" ref="O211">_xlfn.IFS(A211=2012,1,A211=2016,1,A211=2020,1,A211=2014,0,A211=2018,0)</f>
        <v>1</v>
      </c>
    </row>
    <row r="212" spans="1:15" x14ac:dyDescent="0.2">
      <c r="A212">
        <v>2016</v>
      </c>
      <c r="B212" t="s">
        <v>2646</v>
      </c>
      <c r="C212" t="s">
        <v>803</v>
      </c>
      <c r="D212">
        <v>0</v>
      </c>
      <c r="E212">
        <v>40739</v>
      </c>
      <c r="F212">
        <v>0</v>
      </c>
      <c r="G212">
        <v>0</v>
      </c>
      <c r="H212">
        <v>1</v>
      </c>
      <c r="I212">
        <v>114914</v>
      </c>
      <c r="J212">
        <v>0.3545172911916738</v>
      </c>
      <c r="K212">
        <v>0</v>
      </c>
      <c r="L212">
        <v>0.29096541761665246</v>
      </c>
      <c r="M212">
        <v>0</v>
      </c>
      <c r="N212">
        <f t="shared" si="3"/>
        <v>0</v>
      </c>
      <c r="O212" cm="1">
        <f t="array" ref="O212">_xlfn.IFS(A212=2012,1,A212=2016,1,A212=2020,1,A212=2014,0,A212=2018,0)</f>
        <v>1</v>
      </c>
    </row>
    <row r="213" spans="1:15" x14ac:dyDescent="0.2">
      <c r="A213">
        <v>2016</v>
      </c>
      <c r="B213" t="s">
        <v>2646</v>
      </c>
      <c r="C213" t="s">
        <v>804</v>
      </c>
      <c r="D213">
        <v>1</v>
      </c>
      <c r="E213">
        <v>60405</v>
      </c>
      <c r="F213">
        <v>13770</v>
      </c>
      <c r="G213">
        <v>0</v>
      </c>
      <c r="H213">
        <v>0</v>
      </c>
      <c r="I213">
        <v>114914</v>
      </c>
      <c r="J213">
        <v>0.5256539673146875</v>
      </c>
      <c r="K213">
        <v>0.11982874149363872</v>
      </c>
      <c r="L213">
        <v>0.29096541761665246</v>
      </c>
      <c r="M213">
        <v>0</v>
      </c>
      <c r="N213">
        <f t="shared" si="3"/>
        <v>1</v>
      </c>
      <c r="O213" cm="1">
        <f t="array" ref="O213">_xlfn.IFS(A213=2012,1,A213=2016,1,A213=2020,1,A213=2014,0,A213=2018,0)</f>
        <v>1</v>
      </c>
    </row>
    <row r="214" spans="1:15" x14ac:dyDescent="0.2">
      <c r="A214">
        <v>2016</v>
      </c>
      <c r="B214" t="s">
        <v>2647</v>
      </c>
      <c r="C214" t="s">
        <v>445</v>
      </c>
      <c r="D214">
        <v>0</v>
      </c>
      <c r="E214">
        <v>39680</v>
      </c>
      <c r="F214">
        <v>3084</v>
      </c>
      <c r="G214">
        <v>0</v>
      </c>
      <c r="H214">
        <v>1</v>
      </c>
      <c r="I214">
        <v>116338</v>
      </c>
      <c r="J214">
        <v>0.34107514311746806</v>
      </c>
      <c r="K214">
        <v>2.6508965256408053E-2</v>
      </c>
      <c r="L214">
        <v>0.26483178325224765</v>
      </c>
      <c r="M214">
        <v>0</v>
      </c>
      <c r="N214">
        <f t="shared" si="3"/>
        <v>1</v>
      </c>
      <c r="O214" cm="1">
        <f t="array" ref="O214">_xlfn.IFS(A214=2012,1,A214=2016,1,A214=2020,1,A214=2014,0,A214=2018,0)</f>
        <v>1</v>
      </c>
    </row>
    <row r="215" spans="1:15" x14ac:dyDescent="0.2">
      <c r="A215">
        <v>2016</v>
      </c>
      <c r="B215" t="s">
        <v>2647</v>
      </c>
      <c r="C215" t="s">
        <v>159</v>
      </c>
      <c r="D215">
        <v>1</v>
      </c>
      <c r="E215">
        <v>58190</v>
      </c>
      <c r="F215">
        <v>15384</v>
      </c>
      <c r="G215">
        <v>1</v>
      </c>
      <c r="H215">
        <v>0</v>
      </c>
      <c r="I215">
        <v>116338</v>
      </c>
      <c r="J215">
        <v>0.50018050851828288</v>
      </c>
      <c r="K215">
        <v>0.13223538310784094</v>
      </c>
      <c r="L215">
        <v>0.26483178325224765</v>
      </c>
      <c r="M215">
        <v>0</v>
      </c>
      <c r="N215">
        <f t="shared" si="3"/>
        <v>1</v>
      </c>
      <c r="O215" cm="1">
        <f t="array" ref="O215">_xlfn.IFS(A215=2012,1,A215=2016,1,A215=2020,1,A215=2014,0,A215=2018,0)</f>
        <v>1</v>
      </c>
    </row>
    <row r="216" spans="1:15" x14ac:dyDescent="0.2">
      <c r="A216">
        <v>2016</v>
      </c>
      <c r="B216" t="s">
        <v>2648</v>
      </c>
      <c r="C216" t="s">
        <v>807</v>
      </c>
      <c r="D216">
        <v>0</v>
      </c>
      <c r="E216">
        <v>17100</v>
      </c>
      <c r="F216">
        <v>2036</v>
      </c>
      <c r="G216">
        <v>0</v>
      </c>
      <c r="H216">
        <v>1</v>
      </c>
      <c r="I216">
        <v>112456</v>
      </c>
      <c r="J216">
        <v>0.1520594721491072</v>
      </c>
      <c r="K216">
        <v>1.8104858789215337E-2</v>
      </c>
      <c r="L216">
        <v>0.65967133812335488</v>
      </c>
      <c r="M216">
        <v>0</v>
      </c>
      <c r="N216">
        <f t="shared" si="3"/>
        <v>1</v>
      </c>
      <c r="O216" cm="1">
        <f t="array" ref="O216">_xlfn.IFS(A216=2012,1,A216=2016,1,A216=2020,1,A216=2014,0,A216=2018,0)</f>
        <v>1</v>
      </c>
    </row>
    <row r="217" spans="1:15" x14ac:dyDescent="0.2">
      <c r="A217">
        <v>2016</v>
      </c>
      <c r="B217" t="s">
        <v>2648</v>
      </c>
      <c r="C217" t="s">
        <v>160</v>
      </c>
      <c r="D217">
        <v>1</v>
      </c>
      <c r="E217">
        <v>77548</v>
      </c>
      <c r="F217">
        <v>15772</v>
      </c>
      <c r="G217">
        <v>1</v>
      </c>
      <c r="H217">
        <v>0</v>
      </c>
      <c r="I217">
        <v>112456</v>
      </c>
      <c r="J217">
        <v>0.68958526001280496</v>
      </c>
      <c r="K217">
        <v>0.14025040904887245</v>
      </c>
      <c r="L217">
        <v>0.65967133812335488</v>
      </c>
      <c r="M217">
        <v>0</v>
      </c>
      <c r="N217">
        <f t="shared" si="3"/>
        <v>1</v>
      </c>
      <c r="O217" cm="1">
        <f t="array" ref="O217">_xlfn.IFS(A217=2012,1,A217=2016,1,A217=2020,1,A217=2014,0,A217=2018,0)</f>
        <v>1</v>
      </c>
    </row>
    <row r="218" spans="1:15" x14ac:dyDescent="0.2">
      <c r="A218">
        <v>2016</v>
      </c>
      <c r="B218" t="s">
        <v>2649</v>
      </c>
      <c r="C218" t="s">
        <v>808</v>
      </c>
      <c r="D218">
        <v>0</v>
      </c>
      <c r="E218">
        <v>45863</v>
      </c>
      <c r="F218">
        <v>0</v>
      </c>
      <c r="G218">
        <v>0</v>
      </c>
      <c r="H218">
        <v>1</v>
      </c>
      <c r="I218">
        <v>109133</v>
      </c>
      <c r="J218">
        <v>0.42024868738145199</v>
      </c>
      <c r="K218">
        <v>0</v>
      </c>
      <c r="L218">
        <v>0.15950262523709607</v>
      </c>
      <c r="M218">
        <v>0</v>
      </c>
      <c r="N218">
        <f t="shared" si="3"/>
        <v>0</v>
      </c>
      <c r="O218" cm="1">
        <f t="array" ref="O218">_xlfn.IFS(A218=2012,1,A218=2016,1,A218=2020,1,A218=2014,0,A218=2018,0)</f>
        <v>1</v>
      </c>
    </row>
    <row r="219" spans="1:15" x14ac:dyDescent="0.2">
      <c r="A219">
        <v>2016</v>
      </c>
      <c r="B219" t="s">
        <v>2649</v>
      </c>
      <c r="C219" t="s">
        <v>161</v>
      </c>
      <c r="D219">
        <v>1</v>
      </c>
      <c r="E219">
        <v>55399</v>
      </c>
      <c r="F219">
        <v>7871</v>
      </c>
      <c r="G219">
        <v>1</v>
      </c>
      <c r="H219">
        <v>0</v>
      </c>
      <c r="I219">
        <v>109133</v>
      </c>
      <c r="J219">
        <v>0.50762830674498094</v>
      </c>
      <c r="K219">
        <v>7.2123005873567111E-2</v>
      </c>
      <c r="L219">
        <v>0.15950262523709607</v>
      </c>
      <c r="M219">
        <v>0</v>
      </c>
      <c r="N219">
        <f t="shared" si="3"/>
        <v>1</v>
      </c>
      <c r="O219" cm="1">
        <f t="array" ref="O219">_xlfn.IFS(A219=2012,1,A219=2016,1,A219=2020,1,A219=2014,0,A219=2018,0)</f>
        <v>1</v>
      </c>
    </row>
    <row r="220" spans="1:15" x14ac:dyDescent="0.2">
      <c r="A220">
        <v>2016</v>
      </c>
      <c r="B220" t="s">
        <v>2650</v>
      </c>
      <c r="C220" t="s">
        <v>809</v>
      </c>
      <c r="D220">
        <v>0</v>
      </c>
      <c r="E220">
        <v>37675</v>
      </c>
      <c r="F220">
        <v>0</v>
      </c>
      <c r="G220">
        <v>0</v>
      </c>
      <c r="H220">
        <v>1</v>
      </c>
      <c r="I220">
        <v>137968</v>
      </c>
      <c r="J220">
        <v>0.27307056708802041</v>
      </c>
      <c r="K220">
        <v>0</v>
      </c>
      <c r="L220">
        <v>0.45385886582395912</v>
      </c>
      <c r="M220">
        <v>0</v>
      </c>
      <c r="N220">
        <f t="shared" si="3"/>
        <v>0</v>
      </c>
      <c r="O220" cm="1">
        <f t="array" ref="O220">_xlfn.IFS(A220=2012,1,A220=2016,1,A220=2020,1,A220=2014,0,A220=2018,0)</f>
        <v>1</v>
      </c>
    </row>
    <row r="221" spans="1:15" x14ac:dyDescent="0.2">
      <c r="A221">
        <v>2016</v>
      </c>
      <c r="B221" t="s">
        <v>2650</v>
      </c>
      <c r="C221" t="s">
        <v>162</v>
      </c>
      <c r="D221">
        <v>1</v>
      </c>
      <c r="E221">
        <v>78276</v>
      </c>
      <c r="F221">
        <v>22017</v>
      </c>
      <c r="G221">
        <v>1</v>
      </c>
      <c r="H221">
        <v>0</v>
      </c>
      <c r="I221">
        <v>137968</v>
      </c>
      <c r="J221">
        <v>0.56734895048127099</v>
      </c>
      <c r="K221">
        <v>0.15958048243070858</v>
      </c>
      <c r="L221">
        <v>0.45385886582395912</v>
      </c>
      <c r="M221">
        <v>0</v>
      </c>
      <c r="N221">
        <f t="shared" si="3"/>
        <v>1</v>
      </c>
      <c r="O221" cm="1">
        <f t="array" ref="O221">_xlfn.IFS(A221=2012,1,A221=2016,1,A221=2020,1,A221=2014,0,A221=2018,0)</f>
        <v>1</v>
      </c>
    </row>
    <row r="222" spans="1:15" x14ac:dyDescent="0.2">
      <c r="A222">
        <v>2016</v>
      </c>
      <c r="B222" t="s">
        <v>2627</v>
      </c>
      <c r="C222" t="s">
        <v>810</v>
      </c>
      <c r="D222">
        <v>0</v>
      </c>
      <c r="E222">
        <v>46039</v>
      </c>
      <c r="F222">
        <v>4997</v>
      </c>
      <c r="G222">
        <v>0</v>
      </c>
      <c r="H222">
        <v>1</v>
      </c>
      <c r="I222">
        <v>128363</v>
      </c>
      <c r="J222">
        <v>0.35866254294461802</v>
      </c>
      <c r="K222">
        <v>3.8928663244081237E-2</v>
      </c>
      <c r="L222">
        <v>0.20481758762260149</v>
      </c>
      <c r="M222">
        <v>0</v>
      </c>
      <c r="N222">
        <f t="shared" si="3"/>
        <v>1</v>
      </c>
      <c r="O222" cm="1">
        <f t="array" ref="O222">_xlfn.IFS(A222=2012,1,A222=2016,1,A222=2020,1,A222=2014,0,A222=2018,0)</f>
        <v>1</v>
      </c>
    </row>
    <row r="223" spans="1:15" x14ac:dyDescent="0.2">
      <c r="A223">
        <v>2016</v>
      </c>
      <c r="B223" t="s">
        <v>2627</v>
      </c>
      <c r="C223" t="s">
        <v>261</v>
      </c>
      <c r="D223">
        <v>1</v>
      </c>
      <c r="E223">
        <v>60510</v>
      </c>
      <c r="F223">
        <v>16817</v>
      </c>
      <c r="G223">
        <v>0</v>
      </c>
      <c r="H223">
        <v>0</v>
      </c>
      <c r="I223">
        <v>128363</v>
      </c>
      <c r="J223">
        <v>0.47139752109252664</v>
      </c>
      <c r="K223">
        <v>0.13101127271877411</v>
      </c>
      <c r="L223">
        <v>0.20481758762260149</v>
      </c>
      <c r="M223">
        <v>0</v>
      </c>
      <c r="N223">
        <f t="shared" si="3"/>
        <v>1</v>
      </c>
      <c r="O223" cm="1">
        <f t="array" ref="O223">_xlfn.IFS(A223=2012,1,A223=2016,1,A223=2020,1,A223=2014,0,A223=2018,0)</f>
        <v>1</v>
      </c>
    </row>
    <row r="224" spans="1:15" x14ac:dyDescent="0.2">
      <c r="A224">
        <v>2016</v>
      </c>
      <c r="B224" t="s">
        <v>2628</v>
      </c>
      <c r="C224" t="s">
        <v>812</v>
      </c>
      <c r="D224">
        <v>0</v>
      </c>
      <c r="E224">
        <v>49316</v>
      </c>
      <c r="F224">
        <v>4047</v>
      </c>
      <c r="G224">
        <v>0</v>
      </c>
      <c r="H224">
        <v>1</v>
      </c>
      <c r="I224">
        <v>128618</v>
      </c>
      <c r="J224">
        <v>0.38343000202148997</v>
      </c>
      <c r="K224">
        <v>3.1465269246917227E-2</v>
      </c>
      <c r="L224">
        <v>0.17020945746318561</v>
      </c>
      <c r="M224">
        <v>0</v>
      </c>
      <c r="N224">
        <f t="shared" si="3"/>
        <v>1</v>
      </c>
      <c r="O224" cm="1">
        <f t="array" ref="O224">_xlfn.IFS(A224=2012,1,A224=2016,1,A224=2020,1,A224=2014,0,A224=2018,0)</f>
        <v>1</v>
      </c>
    </row>
    <row r="225" spans="1:15" x14ac:dyDescent="0.2">
      <c r="A225">
        <v>2016</v>
      </c>
      <c r="B225" t="s">
        <v>2628</v>
      </c>
      <c r="C225" t="s">
        <v>169</v>
      </c>
      <c r="D225">
        <v>1</v>
      </c>
      <c r="E225">
        <v>60480</v>
      </c>
      <c r="F225">
        <v>14775</v>
      </c>
      <c r="G225">
        <v>1</v>
      </c>
      <c r="H225">
        <v>0</v>
      </c>
      <c r="I225">
        <v>128618</v>
      </c>
      <c r="J225">
        <v>0.4702296723631218</v>
      </c>
      <c r="K225">
        <v>0.11487505636847098</v>
      </c>
      <c r="L225">
        <v>0.17020945746318561</v>
      </c>
      <c r="M225">
        <v>0</v>
      </c>
      <c r="N225">
        <f t="shared" si="3"/>
        <v>1</v>
      </c>
      <c r="O225" cm="1">
        <f t="array" ref="O225">_xlfn.IFS(A225=2012,1,A225=2016,1,A225=2020,1,A225=2014,0,A225=2018,0)</f>
        <v>1</v>
      </c>
    </row>
    <row r="226" spans="1:15" x14ac:dyDescent="0.2">
      <c r="A226">
        <v>2018</v>
      </c>
      <c r="B226" t="s">
        <v>2421</v>
      </c>
      <c r="C226" t="s">
        <v>728</v>
      </c>
      <c r="D226">
        <v>0</v>
      </c>
      <c r="E226">
        <v>53790</v>
      </c>
      <c r="F226">
        <v>0</v>
      </c>
      <c r="G226">
        <v>0</v>
      </c>
      <c r="H226">
        <v>1</v>
      </c>
      <c r="I226">
        <v>124807</v>
      </c>
      <c r="J226">
        <v>0.43098544152170953</v>
      </c>
      <c r="K226">
        <v>0</v>
      </c>
      <c r="L226">
        <v>0.13802911695658099</v>
      </c>
      <c r="M226">
        <v>0</v>
      </c>
      <c r="N226">
        <f t="shared" si="3"/>
        <v>0</v>
      </c>
      <c r="O226" cm="1">
        <f t="array" ref="O226">_xlfn.IFS(A226=2012,1,A226=2016,1,A226=2020,1,A226=2014,0,A226=2018,0)</f>
        <v>0</v>
      </c>
    </row>
    <row r="227" spans="1:15" x14ac:dyDescent="0.2">
      <c r="A227">
        <v>2018</v>
      </c>
      <c r="B227" t="s">
        <v>2421</v>
      </c>
      <c r="C227" t="s">
        <v>960</v>
      </c>
      <c r="D227">
        <v>1</v>
      </c>
      <c r="E227">
        <v>60586</v>
      </c>
      <c r="F227">
        <v>10431</v>
      </c>
      <c r="G227">
        <v>0</v>
      </c>
      <c r="H227">
        <v>0</v>
      </c>
      <c r="I227">
        <v>124807</v>
      </c>
      <c r="J227">
        <v>0.48543751552396902</v>
      </c>
      <c r="K227">
        <v>8.3577042954321473E-2</v>
      </c>
      <c r="L227">
        <v>0.13802911695658099</v>
      </c>
      <c r="M227">
        <v>0</v>
      </c>
      <c r="N227">
        <f t="shared" si="3"/>
        <v>1</v>
      </c>
      <c r="O227" cm="1">
        <f t="array" ref="O227">_xlfn.IFS(A227=2012,1,A227=2016,1,A227=2020,1,A227=2014,0,A227=2018,0)</f>
        <v>0</v>
      </c>
    </row>
    <row r="228" spans="1:15" x14ac:dyDescent="0.2">
      <c r="A228">
        <v>2018</v>
      </c>
      <c r="B228" t="s">
        <v>2422</v>
      </c>
      <c r="C228" t="s">
        <v>961</v>
      </c>
      <c r="D228">
        <v>0</v>
      </c>
      <c r="E228">
        <v>52861</v>
      </c>
      <c r="F228">
        <v>1291</v>
      </c>
      <c r="G228">
        <v>0</v>
      </c>
      <c r="H228">
        <v>1</v>
      </c>
      <c r="I228">
        <v>120206</v>
      </c>
      <c r="J228">
        <v>0.43975342329001882</v>
      </c>
      <c r="K228">
        <v>1.0739896510989468E-2</v>
      </c>
      <c r="L228">
        <v>9.9013360397983474E-2</v>
      </c>
      <c r="M228">
        <v>0</v>
      </c>
      <c r="N228">
        <f t="shared" si="3"/>
        <v>1</v>
      </c>
      <c r="O228" cm="1">
        <f t="array" ref="O228">_xlfn.IFS(A228=2012,1,A228=2016,1,A228=2020,1,A228=2014,0,A228=2018,0)</f>
        <v>0</v>
      </c>
    </row>
    <row r="229" spans="1:15" x14ac:dyDescent="0.2">
      <c r="A229">
        <v>2018</v>
      </c>
      <c r="B229" t="s">
        <v>2422</v>
      </c>
      <c r="C229" t="s">
        <v>21</v>
      </c>
      <c r="D229">
        <v>1</v>
      </c>
      <c r="E229">
        <v>57621</v>
      </c>
      <c r="F229">
        <v>8433</v>
      </c>
      <c r="G229">
        <v>1</v>
      </c>
      <c r="H229">
        <v>0</v>
      </c>
      <c r="I229">
        <v>120206</v>
      </c>
      <c r="J229">
        <v>0.47935211220737733</v>
      </c>
      <c r="K229">
        <v>7.0154567991614389E-2</v>
      </c>
      <c r="L229">
        <v>9.9013360397983474E-2</v>
      </c>
      <c r="M229">
        <v>0</v>
      </c>
      <c r="N229">
        <f t="shared" si="3"/>
        <v>1</v>
      </c>
      <c r="O229" cm="1">
        <f t="array" ref="O229">_xlfn.IFS(A229=2012,1,A229=2016,1,A229=2020,1,A229=2014,0,A229=2018,0)</f>
        <v>0</v>
      </c>
    </row>
    <row r="230" spans="1:15" x14ac:dyDescent="0.2">
      <c r="A230">
        <v>2018</v>
      </c>
      <c r="B230" t="s">
        <v>2423</v>
      </c>
      <c r="C230" t="s">
        <v>962</v>
      </c>
      <c r="D230">
        <v>1</v>
      </c>
      <c r="E230">
        <v>46967</v>
      </c>
      <c r="F230">
        <v>2193</v>
      </c>
      <c r="G230">
        <v>0</v>
      </c>
      <c r="H230">
        <v>1</v>
      </c>
      <c r="I230">
        <v>95324</v>
      </c>
      <c r="J230">
        <v>0.49270907641307543</v>
      </c>
      <c r="K230">
        <v>2.3005748814569259E-2</v>
      </c>
      <c r="L230">
        <v>3.1429650455289337E-2</v>
      </c>
      <c r="M230">
        <v>1</v>
      </c>
      <c r="N230">
        <f t="shared" si="3"/>
        <v>1</v>
      </c>
      <c r="O230" cm="1">
        <f t="array" ref="O230">_xlfn.IFS(A230=2012,1,A230=2016,1,A230=2020,1,A230=2014,0,A230=2018,0)</f>
        <v>0</v>
      </c>
    </row>
    <row r="231" spans="1:15" x14ac:dyDescent="0.2">
      <c r="A231">
        <v>2018</v>
      </c>
      <c r="B231" t="s">
        <v>2423</v>
      </c>
      <c r="C231" t="s">
        <v>182</v>
      </c>
      <c r="D231">
        <v>0</v>
      </c>
      <c r="E231">
        <v>40195</v>
      </c>
      <c r="F231">
        <v>5969</v>
      </c>
      <c r="G231">
        <v>0</v>
      </c>
      <c r="H231">
        <v>0</v>
      </c>
      <c r="I231">
        <v>95324</v>
      </c>
      <c r="J231">
        <v>0.42166715622508499</v>
      </c>
      <c r="K231">
        <v>6.2618018547270365E-2</v>
      </c>
      <c r="L231">
        <v>3.1429650455289337E-2</v>
      </c>
      <c r="M231">
        <v>1</v>
      </c>
      <c r="N231">
        <f t="shared" si="3"/>
        <v>1</v>
      </c>
      <c r="O231" cm="1">
        <f t="array" ref="O231">_xlfn.IFS(A231=2012,1,A231=2016,1,A231=2020,1,A231=2014,0,A231=2018,0)</f>
        <v>0</v>
      </c>
    </row>
    <row r="232" spans="1:15" x14ac:dyDescent="0.2">
      <c r="A232">
        <v>2018</v>
      </c>
      <c r="B232" t="s">
        <v>2424</v>
      </c>
      <c r="C232" t="s">
        <v>964</v>
      </c>
      <c r="D232">
        <v>0</v>
      </c>
      <c r="E232">
        <v>47294</v>
      </c>
      <c r="F232">
        <v>1837</v>
      </c>
      <c r="G232">
        <v>0</v>
      </c>
      <c r="H232">
        <v>1</v>
      </c>
      <c r="I232">
        <v>101898</v>
      </c>
      <c r="J232">
        <v>0.46413079746413077</v>
      </c>
      <c r="K232">
        <v>1.8027831753321951E-2</v>
      </c>
      <c r="L232">
        <v>3.5682741565094489E-2</v>
      </c>
      <c r="M232">
        <v>1</v>
      </c>
      <c r="N232">
        <f t="shared" si="3"/>
        <v>1</v>
      </c>
      <c r="O232" cm="1">
        <f t="array" ref="O232">_xlfn.IFS(A232=2012,1,A232=2016,1,A232=2020,1,A232=2014,0,A232=2018,0)</f>
        <v>0</v>
      </c>
    </row>
    <row r="233" spans="1:15" x14ac:dyDescent="0.2">
      <c r="A233">
        <v>2018</v>
      </c>
      <c r="B233" t="s">
        <v>2424</v>
      </c>
      <c r="C233" t="s">
        <v>27</v>
      </c>
      <c r="D233">
        <v>1</v>
      </c>
      <c r="E233">
        <v>46143</v>
      </c>
      <c r="F233">
        <v>6624</v>
      </c>
      <c r="G233">
        <v>1</v>
      </c>
      <c r="H233">
        <v>0</v>
      </c>
      <c r="I233">
        <v>101898</v>
      </c>
      <c r="J233">
        <v>0.45283518812930579</v>
      </c>
      <c r="K233">
        <v>6.500618265324147E-2</v>
      </c>
      <c r="L233">
        <v>3.5682741565094489E-2</v>
      </c>
      <c r="M233">
        <v>1</v>
      </c>
      <c r="N233">
        <f t="shared" si="3"/>
        <v>1</v>
      </c>
      <c r="O233" cm="1">
        <f t="array" ref="O233">_xlfn.IFS(A233=2012,1,A233=2016,1,A233=2020,1,A233=2014,0,A233=2018,0)</f>
        <v>0</v>
      </c>
    </row>
    <row r="234" spans="1:15" x14ac:dyDescent="0.2">
      <c r="A234">
        <v>2018</v>
      </c>
      <c r="B234" t="s">
        <v>2531</v>
      </c>
      <c r="C234" t="s">
        <v>738</v>
      </c>
      <c r="D234">
        <v>1</v>
      </c>
      <c r="E234">
        <v>65673</v>
      </c>
      <c r="F234">
        <v>2354</v>
      </c>
      <c r="G234">
        <v>1</v>
      </c>
      <c r="H234">
        <v>1</v>
      </c>
      <c r="I234">
        <v>122900</v>
      </c>
      <c r="J234">
        <v>0.53436126932465422</v>
      </c>
      <c r="K234">
        <v>1.9153783563873067E-2</v>
      </c>
      <c r="L234">
        <v>0.10703010577705457</v>
      </c>
      <c r="M234">
        <v>0</v>
      </c>
      <c r="N234">
        <f t="shared" si="3"/>
        <v>1</v>
      </c>
      <c r="O234" cm="1">
        <f t="array" ref="O234">_xlfn.IFS(A234=2012,1,A234=2016,1,A234=2020,1,A234=2014,0,A234=2018,0)</f>
        <v>0</v>
      </c>
    </row>
    <row r="235" spans="1:15" x14ac:dyDescent="0.2">
      <c r="A235">
        <v>2018</v>
      </c>
      <c r="B235" t="s">
        <v>2531</v>
      </c>
      <c r="C235" t="s">
        <v>29</v>
      </c>
      <c r="D235">
        <v>0</v>
      </c>
      <c r="E235">
        <v>49411</v>
      </c>
      <c r="F235">
        <v>5462</v>
      </c>
      <c r="G235">
        <v>0</v>
      </c>
      <c r="H235">
        <v>0</v>
      </c>
      <c r="I235">
        <v>122900</v>
      </c>
      <c r="J235">
        <v>0.40204231082180636</v>
      </c>
      <c r="K235">
        <v>4.4442636289666396E-2</v>
      </c>
      <c r="L235">
        <v>0.10703010577705457</v>
      </c>
      <c r="M235">
        <v>0</v>
      </c>
      <c r="N235">
        <f t="shared" si="3"/>
        <v>1</v>
      </c>
      <c r="O235" cm="1">
        <f t="array" ref="O235">_xlfn.IFS(A235=2012,1,A235=2016,1,A235=2020,1,A235=2014,0,A235=2018,0)</f>
        <v>0</v>
      </c>
    </row>
    <row r="236" spans="1:15" x14ac:dyDescent="0.2">
      <c r="A236">
        <v>2018</v>
      </c>
      <c r="B236" t="s">
        <v>2425</v>
      </c>
      <c r="C236" t="s">
        <v>966</v>
      </c>
      <c r="D236">
        <v>1</v>
      </c>
      <c r="E236">
        <v>53630</v>
      </c>
      <c r="F236">
        <v>1574</v>
      </c>
      <c r="G236">
        <v>0</v>
      </c>
      <c r="H236">
        <v>1</v>
      </c>
      <c r="I236">
        <v>108600</v>
      </c>
      <c r="J236">
        <v>0.49383057090239413</v>
      </c>
      <c r="K236">
        <v>1.4493554327808472E-2</v>
      </c>
      <c r="L236">
        <v>1.6648250460405245E-2</v>
      </c>
      <c r="M236">
        <v>1</v>
      </c>
      <c r="N236">
        <f t="shared" si="3"/>
        <v>1</v>
      </c>
      <c r="O236" cm="1">
        <f t="array" ref="O236">_xlfn.IFS(A236=2012,1,A236=2016,1,A236=2020,1,A236=2014,0,A236=2018,0)</f>
        <v>0</v>
      </c>
    </row>
    <row r="237" spans="1:15" x14ac:dyDescent="0.2">
      <c r="A237">
        <v>2018</v>
      </c>
      <c r="B237" t="s">
        <v>2425</v>
      </c>
      <c r="C237" t="s">
        <v>32</v>
      </c>
      <c r="D237">
        <v>0</v>
      </c>
      <c r="E237">
        <v>47510</v>
      </c>
      <c r="F237">
        <v>5886</v>
      </c>
      <c r="G237">
        <v>1</v>
      </c>
      <c r="H237">
        <v>0</v>
      </c>
      <c r="I237">
        <v>108600</v>
      </c>
      <c r="J237">
        <v>0.43747697974217309</v>
      </c>
      <c r="K237">
        <v>5.4198895027624309E-2</v>
      </c>
      <c r="L237">
        <v>1.6648250460405245E-2</v>
      </c>
      <c r="M237">
        <v>1</v>
      </c>
      <c r="N237">
        <f t="shared" si="3"/>
        <v>1</v>
      </c>
      <c r="O237" cm="1">
        <f t="array" ref="O237">_xlfn.IFS(A237=2012,1,A237=2016,1,A237=2020,1,A237=2014,0,A237=2018,0)</f>
        <v>0</v>
      </c>
    </row>
    <row r="238" spans="1:15" x14ac:dyDescent="0.2">
      <c r="A238">
        <v>2018</v>
      </c>
      <c r="B238" t="s">
        <v>2426</v>
      </c>
      <c r="C238" t="s">
        <v>967</v>
      </c>
      <c r="D238">
        <v>1</v>
      </c>
      <c r="E238">
        <v>60969</v>
      </c>
      <c r="F238">
        <v>1708</v>
      </c>
      <c r="G238">
        <v>0</v>
      </c>
      <c r="H238">
        <v>1</v>
      </c>
      <c r="I238">
        <v>113752</v>
      </c>
      <c r="J238">
        <v>0.53598178493564952</v>
      </c>
      <c r="K238">
        <v>1.5015120613263943E-2</v>
      </c>
      <c r="L238">
        <v>0.1019938110978269</v>
      </c>
      <c r="M238">
        <v>0</v>
      </c>
      <c r="N238">
        <f t="shared" si="3"/>
        <v>1</v>
      </c>
      <c r="O238" cm="1">
        <f t="array" ref="O238">_xlfn.IFS(A238=2012,1,A238=2016,1,A238=2020,1,A238=2014,0,A238=2018,0)</f>
        <v>0</v>
      </c>
    </row>
    <row r="239" spans="1:15" x14ac:dyDescent="0.2">
      <c r="A239">
        <v>2018</v>
      </c>
      <c r="B239" t="s">
        <v>2426</v>
      </c>
      <c r="C239" t="s">
        <v>741</v>
      </c>
      <c r="D239">
        <v>0</v>
      </c>
      <c r="E239">
        <v>46115</v>
      </c>
      <c r="F239">
        <v>4960</v>
      </c>
      <c r="G239">
        <v>0</v>
      </c>
      <c r="H239">
        <v>0</v>
      </c>
      <c r="I239">
        <v>113752</v>
      </c>
      <c r="J239">
        <v>0.40539946550390321</v>
      </c>
      <c r="K239">
        <v>4.3603628947183344E-2</v>
      </c>
      <c r="L239">
        <v>0.1019938110978269</v>
      </c>
      <c r="M239">
        <v>0</v>
      </c>
      <c r="N239">
        <f t="shared" si="3"/>
        <v>1</v>
      </c>
      <c r="O239" cm="1">
        <f t="array" ref="O239">_xlfn.IFS(A239=2012,1,A239=2016,1,A239=2020,1,A239=2014,0,A239=2018,0)</f>
        <v>0</v>
      </c>
    </row>
    <row r="240" spans="1:15" x14ac:dyDescent="0.2">
      <c r="A240">
        <v>2018</v>
      </c>
      <c r="B240" t="s">
        <v>2427</v>
      </c>
      <c r="C240" t="s">
        <v>207</v>
      </c>
      <c r="D240">
        <v>1</v>
      </c>
      <c r="E240">
        <v>61784</v>
      </c>
      <c r="F240">
        <v>1240</v>
      </c>
      <c r="G240">
        <v>1</v>
      </c>
      <c r="H240">
        <v>1</v>
      </c>
      <c r="I240">
        <v>115512</v>
      </c>
      <c r="J240">
        <v>0.53487083593046614</v>
      </c>
      <c r="K240">
        <v>1.073481543043147E-2</v>
      </c>
      <c r="L240">
        <v>9.1211302721795118E-2</v>
      </c>
      <c r="M240">
        <v>0</v>
      </c>
      <c r="N240">
        <f t="shared" si="3"/>
        <v>1</v>
      </c>
      <c r="O240" cm="1">
        <f t="array" ref="O240">_xlfn.IFS(A240=2012,1,A240=2016,1,A240=2020,1,A240=2014,0,A240=2018,0)</f>
        <v>0</v>
      </c>
    </row>
    <row r="241" spans="1:15" x14ac:dyDescent="0.2">
      <c r="A241">
        <v>2018</v>
      </c>
      <c r="B241" t="s">
        <v>2427</v>
      </c>
      <c r="C241" t="s">
        <v>968</v>
      </c>
      <c r="D241">
        <v>0</v>
      </c>
      <c r="E241">
        <v>46719</v>
      </c>
      <c r="F241">
        <v>5769</v>
      </c>
      <c r="G241">
        <v>0</v>
      </c>
      <c r="H241">
        <v>0</v>
      </c>
      <c r="I241">
        <v>115512</v>
      </c>
      <c r="J241">
        <v>0.40445148555994181</v>
      </c>
      <c r="K241">
        <v>4.9942863079160606E-2</v>
      </c>
      <c r="L241">
        <v>9.1211302721795118E-2</v>
      </c>
      <c r="M241">
        <v>0</v>
      </c>
      <c r="N241">
        <f t="shared" si="3"/>
        <v>1</v>
      </c>
      <c r="O241" cm="1">
        <f t="array" ref="O241">_xlfn.IFS(A241=2012,1,A241=2016,1,A241=2020,1,A241=2014,0,A241=2018,0)</f>
        <v>0</v>
      </c>
    </row>
    <row r="242" spans="1:15" x14ac:dyDescent="0.2">
      <c r="A242">
        <v>2018</v>
      </c>
      <c r="B242" t="s">
        <v>2585</v>
      </c>
      <c r="C242" t="s">
        <v>606</v>
      </c>
      <c r="D242">
        <v>1</v>
      </c>
      <c r="E242">
        <v>70538</v>
      </c>
      <c r="F242">
        <v>2874</v>
      </c>
      <c r="G242">
        <v>1</v>
      </c>
      <c r="H242">
        <v>1</v>
      </c>
      <c r="I242">
        <v>118829</v>
      </c>
      <c r="J242">
        <v>0.59360930412609714</v>
      </c>
      <c r="K242">
        <v>2.4186015198310176E-2</v>
      </c>
      <c r="L242">
        <v>0.23559063864881469</v>
      </c>
      <c r="M242">
        <v>0</v>
      </c>
      <c r="N242">
        <f t="shared" si="3"/>
        <v>1</v>
      </c>
      <c r="O242" cm="1">
        <f t="array" ref="O242">_xlfn.IFS(A242=2012,1,A242=2016,1,A242=2020,1,A242=2014,0,A242=2018,0)</f>
        <v>0</v>
      </c>
    </row>
    <row r="243" spans="1:15" x14ac:dyDescent="0.2">
      <c r="A243">
        <v>2018</v>
      </c>
      <c r="B243" t="s">
        <v>2585</v>
      </c>
      <c r="C243" t="s">
        <v>2420</v>
      </c>
      <c r="D243">
        <v>0</v>
      </c>
      <c r="E243">
        <v>41095</v>
      </c>
      <c r="F243">
        <v>4322</v>
      </c>
      <c r="G243">
        <v>0</v>
      </c>
      <c r="H243">
        <v>0</v>
      </c>
      <c r="I243">
        <v>118829</v>
      </c>
      <c r="J243">
        <v>0.3458330878825876</v>
      </c>
      <c r="K243">
        <v>3.6371592793005073E-2</v>
      </c>
      <c r="L243">
        <v>0.23559063864881469</v>
      </c>
      <c r="M243">
        <v>0</v>
      </c>
      <c r="N243">
        <f t="shared" si="3"/>
        <v>1</v>
      </c>
      <c r="O243" cm="1">
        <f t="array" ref="O243">_xlfn.IFS(A243=2012,1,A243=2016,1,A243=2020,1,A243=2014,0,A243=2018,0)</f>
        <v>0</v>
      </c>
    </row>
    <row r="244" spans="1:15" x14ac:dyDescent="0.2">
      <c r="A244">
        <v>2018</v>
      </c>
      <c r="B244" t="s">
        <v>2532</v>
      </c>
      <c r="C244" t="s">
        <v>528</v>
      </c>
      <c r="D244">
        <v>1</v>
      </c>
      <c r="E244">
        <v>44706</v>
      </c>
      <c r="F244">
        <v>2262</v>
      </c>
      <c r="G244">
        <v>1</v>
      </c>
      <c r="H244">
        <v>1</v>
      </c>
      <c r="I244">
        <v>73070</v>
      </c>
      <c r="J244">
        <v>0.61182427808950324</v>
      </c>
      <c r="K244">
        <v>3.0956616942657725E-2</v>
      </c>
      <c r="L244">
        <v>0.28556179006432192</v>
      </c>
      <c r="M244">
        <v>0</v>
      </c>
      <c r="N244">
        <f t="shared" si="3"/>
        <v>1</v>
      </c>
      <c r="O244" cm="1">
        <f t="array" ref="O244">_xlfn.IFS(A244=2012,1,A244=2016,1,A244=2020,1,A244=2014,0,A244=2018,0)</f>
        <v>0</v>
      </c>
    </row>
    <row r="245" spans="1:15" x14ac:dyDescent="0.2">
      <c r="A245">
        <v>2018</v>
      </c>
      <c r="B245" t="s">
        <v>2532</v>
      </c>
      <c r="C245" t="s">
        <v>899</v>
      </c>
      <c r="D245">
        <v>0</v>
      </c>
      <c r="E245">
        <v>22729</v>
      </c>
      <c r="F245">
        <v>3373</v>
      </c>
      <c r="G245">
        <v>0</v>
      </c>
      <c r="H245">
        <v>0</v>
      </c>
      <c r="I245">
        <v>73070</v>
      </c>
      <c r="J245">
        <v>0.31105788969481318</v>
      </c>
      <c r="K245">
        <v>4.6161215273025864E-2</v>
      </c>
      <c r="L245">
        <v>0.28556179006432192</v>
      </c>
      <c r="M245">
        <v>0</v>
      </c>
      <c r="N245">
        <f t="shared" si="3"/>
        <v>1</v>
      </c>
      <c r="O245" cm="1">
        <f t="array" ref="O245">_xlfn.IFS(A245=2012,1,A245=2016,1,A245=2020,1,A245=2014,0,A245=2018,0)</f>
        <v>0</v>
      </c>
    </row>
    <row r="246" spans="1:15" x14ac:dyDescent="0.2">
      <c r="A246">
        <v>2018</v>
      </c>
      <c r="B246" t="s">
        <v>2433</v>
      </c>
      <c r="C246" t="s">
        <v>641</v>
      </c>
      <c r="D246">
        <v>1</v>
      </c>
      <c r="E246">
        <v>68041</v>
      </c>
      <c r="F246">
        <v>1279</v>
      </c>
      <c r="G246">
        <v>1</v>
      </c>
      <c r="H246">
        <v>1</v>
      </c>
      <c r="I246">
        <v>77140</v>
      </c>
      <c r="J246">
        <v>0.8820456313196785</v>
      </c>
      <c r="K246">
        <v>1.6580243712730102E-2</v>
      </c>
      <c r="L246">
        <v>0.7972517500648173</v>
      </c>
      <c r="M246">
        <v>0</v>
      </c>
      <c r="N246">
        <f t="shared" si="3"/>
        <v>1</v>
      </c>
      <c r="O246" cm="1">
        <f t="array" ref="O246">_xlfn.IFS(A246=2012,1,A246=2016,1,A246=2020,1,A246=2014,0,A246=2018,0)</f>
        <v>0</v>
      </c>
    </row>
    <row r="247" spans="1:15" x14ac:dyDescent="0.2">
      <c r="A247">
        <v>2018</v>
      </c>
      <c r="B247" t="s">
        <v>2433</v>
      </c>
      <c r="C247" t="s">
        <v>642</v>
      </c>
      <c r="D247">
        <v>0</v>
      </c>
      <c r="E247">
        <v>7117</v>
      </c>
      <c r="F247">
        <v>703</v>
      </c>
      <c r="G247">
        <v>0</v>
      </c>
      <c r="H247">
        <v>0</v>
      </c>
      <c r="I247">
        <v>77140</v>
      </c>
      <c r="J247">
        <v>9.226082447498056E-2</v>
      </c>
      <c r="K247">
        <v>9.1133004926108371E-3</v>
      </c>
      <c r="L247">
        <v>0.7972517500648173</v>
      </c>
      <c r="M247">
        <v>0</v>
      </c>
      <c r="N247">
        <f t="shared" si="3"/>
        <v>1</v>
      </c>
      <c r="O247" cm="1">
        <f t="array" ref="O247">_xlfn.IFS(A247=2012,1,A247=2016,1,A247=2020,1,A247=2014,0,A247=2018,0)</f>
        <v>0</v>
      </c>
    </row>
    <row r="248" spans="1:15" x14ac:dyDescent="0.2">
      <c r="A248">
        <v>2018</v>
      </c>
      <c r="B248" t="s">
        <v>2435</v>
      </c>
      <c r="C248" t="s">
        <v>76</v>
      </c>
      <c r="D248">
        <v>1</v>
      </c>
      <c r="E248">
        <v>31736</v>
      </c>
      <c r="F248">
        <v>1771</v>
      </c>
      <c r="G248">
        <v>0</v>
      </c>
      <c r="H248">
        <v>1</v>
      </c>
      <c r="I248">
        <v>65743</v>
      </c>
      <c r="J248">
        <v>0.48272819919991483</v>
      </c>
      <c r="K248">
        <v>2.6938229165082213E-2</v>
      </c>
      <c r="L248">
        <v>1.933285672999413E-2</v>
      </c>
      <c r="M248">
        <v>1</v>
      </c>
      <c r="N248">
        <f t="shared" si="3"/>
        <v>1</v>
      </c>
      <c r="O248" cm="1">
        <f t="array" ref="O248">_xlfn.IFS(A248=2012,1,A248=2016,1,A248=2020,1,A248=2014,0,A248=2018,0)</f>
        <v>0</v>
      </c>
    </row>
    <row r="249" spans="1:15" x14ac:dyDescent="0.2">
      <c r="A249">
        <v>2018</v>
      </c>
      <c r="B249" t="s">
        <v>2435</v>
      </c>
      <c r="C249" t="s">
        <v>77</v>
      </c>
      <c r="D249">
        <v>0</v>
      </c>
      <c r="E249">
        <v>28453</v>
      </c>
      <c r="F249">
        <v>3783</v>
      </c>
      <c r="G249">
        <v>1</v>
      </c>
      <c r="H249">
        <v>0</v>
      </c>
      <c r="I249">
        <v>65743</v>
      </c>
      <c r="J249">
        <v>0.43279132379112606</v>
      </c>
      <c r="K249">
        <v>5.7542247843876917E-2</v>
      </c>
      <c r="L249">
        <v>1.933285672999413E-2</v>
      </c>
      <c r="M249">
        <v>1</v>
      </c>
      <c r="N249">
        <f t="shared" si="3"/>
        <v>1</v>
      </c>
      <c r="O249" cm="1">
        <f t="array" ref="O249">_xlfn.IFS(A249=2012,1,A249=2016,1,A249=2020,1,A249=2014,0,A249=2018,0)</f>
        <v>0</v>
      </c>
    </row>
    <row r="250" spans="1:15" x14ac:dyDescent="0.2">
      <c r="A250">
        <v>2018</v>
      </c>
      <c r="B250" t="s">
        <v>2436</v>
      </c>
      <c r="C250" t="s">
        <v>78</v>
      </c>
      <c r="D250">
        <v>1</v>
      </c>
      <c r="E250">
        <v>43429</v>
      </c>
      <c r="F250">
        <v>1566</v>
      </c>
      <c r="G250">
        <v>1</v>
      </c>
      <c r="H250">
        <v>1</v>
      </c>
      <c r="I250">
        <v>63079</v>
      </c>
      <c r="J250">
        <v>0.68848586692877189</v>
      </c>
      <c r="K250">
        <v>2.482601182643986E-2</v>
      </c>
      <c r="L250">
        <v>0.42662375751042347</v>
      </c>
      <c r="M250">
        <v>0</v>
      </c>
      <c r="N250">
        <f t="shared" si="3"/>
        <v>1</v>
      </c>
      <c r="O250" cm="1">
        <f t="array" ref="O250">_xlfn.IFS(A250=2012,1,A250=2016,1,A250=2020,1,A250=2014,0,A250=2018,0)</f>
        <v>0</v>
      </c>
    </row>
    <row r="251" spans="1:15" x14ac:dyDescent="0.2">
      <c r="A251">
        <v>2018</v>
      </c>
      <c r="B251" t="s">
        <v>2436</v>
      </c>
      <c r="C251" t="s">
        <v>985</v>
      </c>
      <c r="D251">
        <v>0</v>
      </c>
      <c r="E251">
        <v>16861</v>
      </c>
      <c r="F251">
        <v>1223</v>
      </c>
      <c r="G251">
        <v>0</v>
      </c>
      <c r="H251">
        <v>0</v>
      </c>
      <c r="I251">
        <v>63079</v>
      </c>
      <c r="J251">
        <v>0.26729973525261974</v>
      </c>
      <c r="K251">
        <v>1.938838599216855E-2</v>
      </c>
      <c r="L251">
        <v>0.42662375751042347</v>
      </c>
      <c r="M251">
        <v>0</v>
      </c>
      <c r="N251">
        <f t="shared" si="3"/>
        <v>1</v>
      </c>
      <c r="O251" cm="1">
        <f t="array" ref="O251">_xlfn.IFS(A251=2012,1,A251=2016,1,A251=2020,1,A251=2014,0,A251=2018,0)</f>
        <v>0</v>
      </c>
    </row>
    <row r="252" spans="1:15" x14ac:dyDescent="0.2">
      <c r="A252">
        <v>2018</v>
      </c>
      <c r="B252" t="s">
        <v>2439</v>
      </c>
      <c r="C252" t="s">
        <v>334</v>
      </c>
      <c r="D252">
        <v>1</v>
      </c>
      <c r="E252">
        <v>73740</v>
      </c>
      <c r="F252">
        <v>6373</v>
      </c>
      <c r="G252">
        <v>0</v>
      </c>
      <c r="H252">
        <v>1</v>
      </c>
      <c r="I252">
        <v>90258</v>
      </c>
      <c r="J252">
        <v>0.81699129163065876</v>
      </c>
      <c r="K252">
        <v>7.0608699505860975E-2</v>
      </c>
      <c r="L252">
        <v>0.77519998227303955</v>
      </c>
      <c r="M252">
        <v>0</v>
      </c>
      <c r="N252">
        <f t="shared" si="3"/>
        <v>1</v>
      </c>
      <c r="O252" cm="1">
        <f t="array" ref="O252">_xlfn.IFS(A252=2012,1,A252=2016,1,A252=2020,1,A252=2014,0,A252=2018,0)</f>
        <v>0</v>
      </c>
    </row>
    <row r="253" spans="1:15" x14ac:dyDescent="0.2">
      <c r="A253">
        <v>2018</v>
      </c>
      <c r="B253" t="s">
        <v>2439</v>
      </c>
      <c r="C253" t="s">
        <v>987</v>
      </c>
      <c r="D253">
        <v>0</v>
      </c>
      <c r="E253">
        <v>9615</v>
      </c>
      <c r="F253">
        <v>530</v>
      </c>
      <c r="G253">
        <v>0</v>
      </c>
      <c r="H253">
        <v>0</v>
      </c>
      <c r="I253">
        <v>90258</v>
      </c>
      <c r="J253">
        <v>0.10652795320082431</v>
      </c>
      <c r="K253">
        <v>5.8720556626559416E-3</v>
      </c>
      <c r="L253">
        <v>0.77519998227303955</v>
      </c>
      <c r="M253">
        <v>0</v>
      </c>
      <c r="N253">
        <f t="shared" si="3"/>
        <v>1</v>
      </c>
      <c r="O253" cm="1">
        <f t="array" ref="O253">_xlfn.IFS(A253=2012,1,A253=2016,1,A253=2020,1,A253=2014,0,A253=2018,0)</f>
        <v>0</v>
      </c>
    </row>
    <row r="254" spans="1:15" x14ac:dyDescent="0.2">
      <c r="A254">
        <v>2018</v>
      </c>
      <c r="B254" t="s">
        <v>2533</v>
      </c>
      <c r="C254" t="s">
        <v>88</v>
      </c>
      <c r="D254">
        <v>1</v>
      </c>
      <c r="E254">
        <v>90487</v>
      </c>
      <c r="F254">
        <v>2793</v>
      </c>
      <c r="G254">
        <v>1</v>
      </c>
      <c r="H254">
        <v>1</v>
      </c>
      <c r="I254">
        <v>114043</v>
      </c>
      <c r="J254">
        <v>0.79344633164683498</v>
      </c>
      <c r="K254">
        <v>2.4490762256341905E-2</v>
      </c>
      <c r="L254">
        <v>0.63587418780635385</v>
      </c>
      <c r="M254">
        <v>0</v>
      </c>
      <c r="N254">
        <f t="shared" ref="N254:N317" si="4">IF(K254&gt;0,1,0)</f>
        <v>1</v>
      </c>
      <c r="O254" cm="1">
        <f t="array" ref="O254">_xlfn.IFS(A254=2012,1,A254=2016,1,A254=2020,1,A254=2014,0,A254=2018,0)</f>
        <v>0</v>
      </c>
    </row>
    <row r="255" spans="1:15" x14ac:dyDescent="0.2">
      <c r="A255">
        <v>2018</v>
      </c>
      <c r="B255" t="s">
        <v>2533</v>
      </c>
      <c r="C255" t="s">
        <v>990</v>
      </c>
      <c r="D255">
        <v>0</v>
      </c>
      <c r="E255">
        <v>19551</v>
      </c>
      <c r="F255">
        <v>1212</v>
      </c>
      <c r="G255">
        <v>0</v>
      </c>
      <c r="H255">
        <v>0</v>
      </c>
      <c r="I255">
        <v>114043</v>
      </c>
      <c r="J255">
        <v>0.17143533579439335</v>
      </c>
      <c r="K255">
        <v>1.0627570302429785E-2</v>
      </c>
      <c r="L255">
        <v>0.63587418780635385</v>
      </c>
      <c r="M255">
        <v>0</v>
      </c>
      <c r="N255">
        <f t="shared" si="4"/>
        <v>1</v>
      </c>
      <c r="O255" cm="1">
        <f t="array" ref="O255">_xlfn.IFS(A255=2012,1,A255=2016,1,A255=2020,1,A255=2014,0,A255=2018,0)</f>
        <v>0</v>
      </c>
    </row>
    <row r="256" spans="1:15" x14ac:dyDescent="0.2">
      <c r="A256">
        <v>2018</v>
      </c>
      <c r="B256" t="s">
        <v>2442</v>
      </c>
      <c r="C256" t="s">
        <v>637</v>
      </c>
      <c r="D256">
        <v>1</v>
      </c>
      <c r="E256">
        <v>81821</v>
      </c>
      <c r="F256">
        <v>5145</v>
      </c>
      <c r="G256">
        <v>0</v>
      </c>
      <c r="H256">
        <v>1</v>
      </c>
      <c r="I256">
        <v>93201</v>
      </c>
      <c r="J256">
        <v>0.87789830581216943</v>
      </c>
      <c r="K256">
        <v>5.5203270351176489E-2</v>
      </c>
      <c r="L256">
        <v>0.86620315232669176</v>
      </c>
      <c r="M256">
        <v>0</v>
      </c>
      <c r="N256">
        <f t="shared" si="4"/>
        <v>1</v>
      </c>
      <c r="O256" cm="1">
        <f t="array" ref="O256">_xlfn.IFS(A256=2012,1,A256=2016,1,A256=2020,1,A256=2014,0,A256=2018,0)</f>
        <v>0</v>
      </c>
    </row>
    <row r="257" spans="1:15" x14ac:dyDescent="0.2">
      <c r="A257">
        <v>2018</v>
      </c>
      <c r="B257" t="s">
        <v>2442</v>
      </c>
      <c r="C257" t="s">
        <v>770</v>
      </c>
      <c r="D257">
        <v>0</v>
      </c>
      <c r="E257">
        <v>6067</v>
      </c>
      <c r="F257">
        <v>168</v>
      </c>
      <c r="G257">
        <v>0</v>
      </c>
      <c r="H257">
        <v>0</v>
      </c>
      <c r="I257">
        <v>93201</v>
      </c>
      <c r="J257">
        <v>6.5095868070085092E-2</v>
      </c>
      <c r="K257">
        <v>1.8025557665690283E-3</v>
      </c>
      <c r="L257">
        <v>0.86620315232669176</v>
      </c>
      <c r="M257">
        <v>0</v>
      </c>
      <c r="N257">
        <f t="shared" si="4"/>
        <v>1</v>
      </c>
      <c r="O257" cm="1">
        <f t="array" ref="O257">_xlfn.IFS(A257=2012,1,A257=2016,1,A257=2020,1,A257=2014,0,A257=2018,0)</f>
        <v>0</v>
      </c>
    </row>
    <row r="258" spans="1:15" x14ac:dyDescent="0.2">
      <c r="A258">
        <v>2018</v>
      </c>
      <c r="B258" t="s">
        <v>2535</v>
      </c>
      <c r="C258" t="s">
        <v>372</v>
      </c>
      <c r="D258">
        <v>1</v>
      </c>
      <c r="E258">
        <v>58019</v>
      </c>
      <c r="F258">
        <v>1130</v>
      </c>
      <c r="G258">
        <v>0</v>
      </c>
      <c r="H258">
        <v>1</v>
      </c>
      <c r="I258">
        <v>61332</v>
      </c>
      <c r="J258">
        <v>0.94598252135915994</v>
      </c>
      <c r="K258">
        <v>1.8424313572034175E-2</v>
      </c>
      <c r="L258">
        <v>0.92881366986238834</v>
      </c>
      <c r="M258">
        <v>0</v>
      </c>
      <c r="N258">
        <f t="shared" si="4"/>
        <v>1</v>
      </c>
      <c r="O258" cm="1">
        <f t="array" ref="O258">_xlfn.IFS(A258=2012,1,A258=2016,1,A258=2020,1,A258=2014,0,A258=2018,0)</f>
        <v>0</v>
      </c>
    </row>
    <row r="259" spans="1:15" x14ac:dyDescent="0.2">
      <c r="A259">
        <v>2018</v>
      </c>
      <c r="B259" t="s">
        <v>2535</v>
      </c>
      <c r="C259" t="s">
        <v>994</v>
      </c>
      <c r="D259">
        <v>0</v>
      </c>
      <c r="E259">
        <v>2183</v>
      </c>
      <c r="F259">
        <v>0</v>
      </c>
      <c r="G259">
        <v>0</v>
      </c>
      <c r="H259">
        <v>0</v>
      </c>
      <c r="I259">
        <v>61332</v>
      </c>
      <c r="J259">
        <v>3.5593165068805846E-2</v>
      </c>
      <c r="K259">
        <v>0</v>
      </c>
      <c r="L259">
        <v>0.92881366986238834</v>
      </c>
      <c r="M259">
        <v>0</v>
      </c>
      <c r="N259">
        <f t="shared" si="4"/>
        <v>0</v>
      </c>
      <c r="O259" cm="1">
        <f t="array" ref="O259">_xlfn.IFS(A259=2012,1,A259=2016,1,A259=2020,1,A259=2014,0,A259=2018,0)</f>
        <v>0</v>
      </c>
    </row>
    <row r="260" spans="1:15" x14ac:dyDescent="0.2">
      <c r="A260">
        <v>2018</v>
      </c>
      <c r="B260" t="s">
        <v>2443</v>
      </c>
      <c r="C260" t="s">
        <v>102</v>
      </c>
      <c r="D260">
        <v>1</v>
      </c>
      <c r="E260">
        <v>45627</v>
      </c>
      <c r="F260">
        <v>906</v>
      </c>
      <c r="G260">
        <v>1</v>
      </c>
      <c r="H260">
        <v>1</v>
      </c>
      <c r="I260">
        <v>48632</v>
      </c>
      <c r="J260">
        <v>0.93820940944234255</v>
      </c>
      <c r="K260">
        <v>1.8629708833689751E-2</v>
      </c>
      <c r="L260">
        <v>0.91367823655206459</v>
      </c>
      <c r="M260">
        <v>0</v>
      </c>
      <c r="N260">
        <f t="shared" si="4"/>
        <v>1</v>
      </c>
      <c r="O260" cm="1">
        <f t="array" ref="O260">_xlfn.IFS(A260=2012,1,A260=2016,1,A260=2020,1,A260=2014,0,A260=2018,0)</f>
        <v>0</v>
      </c>
    </row>
    <row r="261" spans="1:15" x14ac:dyDescent="0.2">
      <c r="A261">
        <v>2018</v>
      </c>
      <c r="B261" t="s">
        <v>2443</v>
      </c>
      <c r="C261" t="s">
        <v>350</v>
      </c>
      <c r="D261">
        <v>0</v>
      </c>
      <c r="E261">
        <v>2099</v>
      </c>
      <c r="F261">
        <v>0</v>
      </c>
      <c r="G261">
        <v>0</v>
      </c>
      <c r="H261">
        <v>0</v>
      </c>
      <c r="I261">
        <v>48632</v>
      </c>
      <c r="J261">
        <v>4.3160881723967759E-2</v>
      </c>
      <c r="K261">
        <v>0</v>
      </c>
      <c r="L261">
        <v>0.91367823655206459</v>
      </c>
      <c r="M261">
        <v>0</v>
      </c>
      <c r="N261">
        <f t="shared" si="4"/>
        <v>0</v>
      </c>
      <c r="O261" cm="1">
        <f t="array" ref="O261">_xlfn.IFS(A261=2012,1,A261=2016,1,A261=2020,1,A261=2014,0,A261=2018,0)</f>
        <v>0</v>
      </c>
    </row>
    <row r="262" spans="1:15" x14ac:dyDescent="0.2">
      <c r="A262">
        <v>2018</v>
      </c>
      <c r="B262" t="s">
        <v>2444</v>
      </c>
      <c r="C262" t="s">
        <v>997</v>
      </c>
      <c r="D262">
        <v>1</v>
      </c>
      <c r="E262">
        <v>58112</v>
      </c>
      <c r="F262">
        <v>2470</v>
      </c>
      <c r="G262">
        <v>0</v>
      </c>
      <c r="H262">
        <v>1</v>
      </c>
      <c r="I262">
        <v>72457</v>
      </c>
      <c r="J262">
        <v>0.802020508715514</v>
      </c>
      <c r="K262">
        <v>3.4089183929779041E-2</v>
      </c>
      <c r="L262">
        <v>0.672219385290586</v>
      </c>
      <c r="M262">
        <v>0</v>
      </c>
      <c r="N262">
        <f t="shared" si="4"/>
        <v>1</v>
      </c>
      <c r="O262" cm="1">
        <f t="array" ref="O262">_xlfn.IFS(A262=2012,1,A262=2016,1,A262=2020,1,A262=2014,0,A262=2018,0)</f>
        <v>0</v>
      </c>
    </row>
    <row r="263" spans="1:15" x14ac:dyDescent="0.2">
      <c r="A263">
        <v>2018</v>
      </c>
      <c r="B263" t="s">
        <v>2444</v>
      </c>
      <c r="C263" t="s">
        <v>998</v>
      </c>
      <c r="D263">
        <v>0</v>
      </c>
      <c r="E263">
        <v>11875</v>
      </c>
      <c r="F263">
        <v>0</v>
      </c>
      <c r="G263">
        <v>0</v>
      </c>
      <c r="H263">
        <v>0</v>
      </c>
      <c r="I263">
        <v>72457</v>
      </c>
      <c r="J263">
        <v>0.16389030735470694</v>
      </c>
      <c r="K263">
        <v>0</v>
      </c>
      <c r="L263">
        <v>0.672219385290586</v>
      </c>
      <c r="M263">
        <v>0</v>
      </c>
      <c r="N263">
        <f t="shared" si="4"/>
        <v>0</v>
      </c>
      <c r="O263" cm="1">
        <f t="array" ref="O263">_xlfn.IFS(A263=2012,1,A263=2016,1,A263=2020,1,A263=2014,0,A263=2018,0)</f>
        <v>0</v>
      </c>
    </row>
    <row r="264" spans="1:15" x14ac:dyDescent="0.2">
      <c r="A264">
        <v>2018</v>
      </c>
      <c r="B264" t="s">
        <v>2616</v>
      </c>
      <c r="C264" t="s">
        <v>116</v>
      </c>
      <c r="D264">
        <v>1</v>
      </c>
      <c r="E264">
        <v>60990</v>
      </c>
      <c r="F264">
        <v>2019</v>
      </c>
      <c r="G264">
        <v>1</v>
      </c>
      <c r="H264">
        <v>1</v>
      </c>
      <c r="I264">
        <v>96336</v>
      </c>
      <c r="J264">
        <v>0.63309666168410561</v>
      </c>
      <c r="K264">
        <v>2.0957897359242649E-2</v>
      </c>
      <c r="L264">
        <v>0.30810911808669655</v>
      </c>
      <c r="M264">
        <v>0</v>
      </c>
      <c r="N264">
        <f t="shared" si="4"/>
        <v>1</v>
      </c>
      <c r="O264" cm="1">
        <f t="array" ref="O264">_xlfn.IFS(A264=2012,1,A264=2016,1,A264=2020,1,A264=2014,0,A264=2018,0)</f>
        <v>0</v>
      </c>
    </row>
    <row r="265" spans="1:15" x14ac:dyDescent="0.2">
      <c r="A265">
        <v>2018</v>
      </c>
      <c r="B265" t="s">
        <v>2616</v>
      </c>
      <c r="C265" t="s">
        <v>1001</v>
      </c>
      <c r="D265">
        <v>0</v>
      </c>
      <c r="E265">
        <v>26265</v>
      </c>
      <c r="F265">
        <v>7062</v>
      </c>
      <c r="G265">
        <v>0</v>
      </c>
      <c r="H265">
        <v>0</v>
      </c>
      <c r="I265">
        <v>96336</v>
      </c>
      <c r="J265">
        <v>0.27263951170901846</v>
      </c>
      <c r="K265">
        <v>7.3305929247633281E-2</v>
      </c>
      <c r="L265">
        <v>0.30810911808669655</v>
      </c>
      <c r="M265">
        <v>0</v>
      </c>
      <c r="N265">
        <f t="shared" si="4"/>
        <v>1</v>
      </c>
      <c r="O265" cm="1">
        <f t="array" ref="O265">_xlfn.IFS(A265=2012,1,A265=2016,1,A265=2020,1,A265=2014,0,A265=2018,0)</f>
        <v>0</v>
      </c>
    </row>
    <row r="266" spans="1:15" x14ac:dyDescent="0.2">
      <c r="A266">
        <v>2018</v>
      </c>
      <c r="B266" t="s">
        <v>2617</v>
      </c>
      <c r="C266" t="s">
        <v>398</v>
      </c>
      <c r="D266">
        <v>1</v>
      </c>
      <c r="E266">
        <v>48267</v>
      </c>
      <c r="F266">
        <v>3281</v>
      </c>
      <c r="G266">
        <v>0</v>
      </c>
      <c r="H266">
        <v>1</v>
      </c>
      <c r="I266">
        <v>95536</v>
      </c>
      <c r="J266">
        <v>0.50522316194942218</v>
      </c>
      <c r="K266">
        <v>3.434307486183219E-2</v>
      </c>
      <c r="L266">
        <v>7.9132473622508803E-2</v>
      </c>
      <c r="M266">
        <v>0</v>
      </c>
      <c r="N266">
        <f t="shared" si="4"/>
        <v>1</v>
      </c>
      <c r="O266" cm="1">
        <f t="array" ref="O266">_xlfn.IFS(A266=2012,1,A266=2016,1,A266=2020,1,A266=2014,0,A266=2018,0)</f>
        <v>0</v>
      </c>
    </row>
    <row r="267" spans="1:15" x14ac:dyDescent="0.2">
      <c r="A267">
        <v>2018</v>
      </c>
      <c r="B267" t="s">
        <v>2617</v>
      </c>
      <c r="C267" t="s">
        <v>1002</v>
      </c>
      <c r="D267">
        <v>0</v>
      </c>
      <c r="E267">
        <v>34195</v>
      </c>
      <c r="F267">
        <v>9793</v>
      </c>
      <c r="G267">
        <v>0</v>
      </c>
      <c r="H267">
        <v>0</v>
      </c>
      <c r="I267">
        <v>95536</v>
      </c>
      <c r="J267">
        <v>0.35792790152403281</v>
      </c>
      <c r="K267">
        <v>0.10250586166471277</v>
      </c>
      <c r="L267">
        <v>7.9132473622508803E-2</v>
      </c>
      <c r="M267">
        <v>0</v>
      </c>
      <c r="N267">
        <f t="shared" si="4"/>
        <v>1</v>
      </c>
      <c r="O267" cm="1">
        <f t="array" ref="O267">_xlfn.IFS(A267=2012,1,A267=2016,1,A267=2020,1,A267=2014,0,A267=2018,0)</f>
        <v>0</v>
      </c>
    </row>
    <row r="268" spans="1:15" x14ac:dyDescent="0.2">
      <c r="A268">
        <v>2018</v>
      </c>
      <c r="B268" t="s">
        <v>2618</v>
      </c>
      <c r="C268" t="s">
        <v>1004</v>
      </c>
      <c r="D268">
        <v>1</v>
      </c>
      <c r="E268">
        <v>59560</v>
      </c>
      <c r="F268">
        <v>2595</v>
      </c>
      <c r="G268">
        <v>0</v>
      </c>
      <c r="H268">
        <v>1</v>
      </c>
      <c r="I268">
        <v>120476</v>
      </c>
      <c r="J268">
        <v>0.49437232311829743</v>
      </c>
      <c r="K268">
        <v>2.1539559746339521E-2</v>
      </c>
      <c r="L268">
        <v>3.1823765729273923E-2</v>
      </c>
      <c r="M268">
        <v>1</v>
      </c>
      <c r="N268">
        <f t="shared" si="4"/>
        <v>1</v>
      </c>
      <c r="O268" cm="1">
        <f t="array" ref="O268">_xlfn.IFS(A268=2012,1,A268=2016,1,A268=2020,1,A268=2014,0,A268=2018,0)</f>
        <v>0</v>
      </c>
    </row>
    <row r="269" spans="1:15" x14ac:dyDescent="0.2">
      <c r="A269">
        <v>2018</v>
      </c>
      <c r="B269" t="s">
        <v>2618</v>
      </c>
      <c r="C269" t="s">
        <v>562</v>
      </c>
      <c r="D269">
        <v>0</v>
      </c>
      <c r="E269">
        <v>49730</v>
      </c>
      <c r="F269">
        <v>8591</v>
      </c>
      <c r="G269">
        <v>1</v>
      </c>
      <c r="H269">
        <v>0</v>
      </c>
      <c r="I269">
        <v>120476</v>
      </c>
      <c r="J269">
        <v>0.41277930874199009</v>
      </c>
      <c r="K269">
        <v>7.1308808393372961E-2</v>
      </c>
      <c r="L269">
        <v>3.1823765729273923E-2</v>
      </c>
      <c r="M269">
        <v>1</v>
      </c>
      <c r="N269">
        <f t="shared" si="4"/>
        <v>1</v>
      </c>
      <c r="O269" cm="1">
        <f t="array" ref="O269">_xlfn.IFS(A269=2012,1,A269=2016,1,A269=2020,1,A269=2014,0,A269=2018,0)</f>
        <v>0</v>
      </c>
    </row>
    <row r="270" spans="1:15" x14ac:dyDescent="0.2">
      <c r="A270">
        <v>2018</v>
      </c>
      <c r="B270" t="s">
        <v>2619</v>
      </c>
      <c r="C270" t="s">
        <v>1006</v>
      </c>
      <c r="D270">
        <v>0</v>
      </c>
      <c r="E270">
        <v>55582</v>
      </c>
      <c r="F270">
        <v>3164</v>
      </c>
      <c r="G270">
        <v>0</v>
      </c>
      <c r="H270">
        <v>1</v>
      </c>
      <c r="I270">
        <v>118180</v>
      </c>
      <c r="J270">
        <v>0.4703164664071755</v>
      </c>
      <c r="K270">
        <v>2.6772719580301235E-2</v>
      </c>
      <c r="L270">
        <v>5.821628025046488E-3</v>
      </c>
      <c r="M270">
        <v>1</v>
      </c>
      <c r="N270">
        <f t="shared" si="4"/>
        <v>1</v>
      </c>
      <c r="O270" cm="1">
        <f t="array" ref="O270">_xlfn.IFS(A270=2012,1,A270=2016,1,A270=2020,1,A270=2014,0,A270=2018,0)</f>
        <v>0</v>
      </c>
    </row>
    <row r="271" spans="1:15" x14ac:dyDescent="0.2">
      <c r="A271">
        <v>2018</v>
      </c>
      <c r="B271" t="s">
        <v>2619</v>
      </c>
      <c r="C271" t="s">
        <v>564</v>
      </c>
      <c r="D271">
        <v>1</v>
      </c>
      <c r="E271">
        <v>49685</v>
      </c>
      <c r="F271">
        <v>9749</v>
      </c>
      <c r="G271">
        <v>1</v>
      </c>
      <c r="H271">
        <v>0</v>
      </c>
      <c r="I271">
        <v>118180</v>
      </c>
      <c r="J271">
        <v>0.42041800643086819</v>
      </c>
      <c r="K271">
        <v>8.24928075816551E-2</v>
      </c>
      <c r="L271">
        <v>5.821628025046488E-3</v>
      </c>
      <c r="M271">
        <v>1</v>
      </c>
      <c r="N271">
        <f t="shared" si="4"/>
        <v>1</v>
      </c>
      <c r="O271" cm="1">
        <f t="array" ref="O271">_xlfn.IFS(A271=2012,1,A271=2016,1,A271=2020,1,A271=2014,0,A271=2018,0)</f>
        <v>0</v>
      </c>
    </row>
    <row r="272" spans="1:15" x14ac:dyDescent="0.2">
      <c r="A272">
        <v>2018</v>
      </c>
      <c r="B272" t="s">
        <v>2644</v>
      </c>
      <c r="C272" t="s">
        <v>1007</v>
      </c>
      <c r="D272">
        <v>1</v>
      </c>
      <c r="E272">
        <v>48556</v>
      </c>
      <c r="F272">
        <v>3736</v>
      </c>
      <c r="G272">
        <v>0</v>
      </c>
      <c r="H272">
        <v>1</v>
      </c>
      <c r="I272">
        <v>100864</v>
      </c>
      <c r="J272">
        <v>0.48140069796954316</v>
      </c>
      <c r="K272">
        <v>3.7039974619289338E-2</v>
      </c>
      <c r="L272">
        <v>3.6881345177665004E-2</v>
      </c>
      <c r="M272">
        <v>1</v>
      </c>
      <c r="N272">
        <f t="shared" si="4"/>
        <v>1</v>
      </c>
      <c r="O272" cm="1">
        <f t="array" ref="O272">_xlfn.IFS(A272=2012,1,A272=2016,1,A272=2020,1,A272=2014,0,A272=2018,0)</f>
        <v>0</v>
      </c>
    </row>
    <row r="273" spans="1:15" x14ac:dyDescent="0.2">
      <c r="A273">
        <v>2018</v>
      </c>
      <c r="B273" t="s">
        <v>2644</v>
      </c>
      <c r="C273" t="s">
        <v>397</v>
      </c>
      <c r="D273">
        <v>0</v>
      </c>
      <c r="E273">
        <v>41648</v>
      </c>
      <c r="F273">
        <v>6924</v>
      </c>
      <c r="G273">
        <v>0</v>
      </c>
      <c r="H273">
        <v>0</v>
      </c>
      <c r="I273">
        <v>100864</v>
      </c>
      <c r="J273">
        <v>0.41291243654822335</v>
      </c>
      <c r="K273">
        <v>6.8646890862944163E-2</v>
      </c>
      <c r="L273">
        <v>3.6881345177665004E-2</v>
      </c>
      <c r="M273">
        <v>1</v>
      </c>
      <c r="N273">
        <f t="shared" si="4"/>
        <v>1</v>
      </c>
      <c r="O273" cm="1">
        <f t="array" ref="O273">_xlfn.IFS(A273=2012,1,A273=2016,1,A273=2020,1,A273=2014,0,A273=2018,0)</f>
        <v>0</v>
      </c>
    </row>
    <row r="274" spans="1:15" x14ac:dyDescent="0.2">
      <c r="A274">
        <v>2018</v>
      </c>
      <c r="B274" t="s">
        <v>2620</v>
      </c>
      <c r="C274" t="s">
        <v>1009</v>
      </c>
      <c r="D274">
        <v>0</v>
      </c>
      <c r="E274">
        <v>54784</v>
      </c>
      <c r="F274">
        <v>4831</v>
      </c>
      <c r="G274">
        <v>0</v>
      </c>
      <c r="H274">
        <v>1</v>
      </c>
      <c r="I274">
        <v>126992</v>
      </c>
      <c r="J274">
        <v>0.43139725337029106</v>
      </c>
      <c r="K274">
        <v>3.8041766410482548E-2</v>
      </c>
      <c r="L274">
        <v>6.1121960438452749E-2</v>
      </c>
      <c r="M274">
        <v>0</v>
      </c>
      <c r="N274">
        <f t="shared" si="4"/>
        <v>1</v>
      </c>
      <c r="O274" cm="1">
        <f t="array" ref="O274">_xlfn.IFS(A274=2012,1,A274=2016,1,A274=2020,1,A274=2014,0,A274=2018,0)</f>
        <v>0</v>
      </c>
    </row>
    <row r="275" spans="1:15" x14ac:dyDescent="0.2">
      <c r="A275">
        <v>2018</v>
      </c>
      <c r="B275" t="s">
        <v>2620</v>
      </c>
      <c r="C275" t="s">
        <v>428</v>
      </c>
      <c r="D275">
        <v>1</v>
      </c>
      <c r="E275">
        <v>54576</v>
      </c>
      <c r="F275">
        <v>12801</v>
      </c>
      <c r="G275">
        <v>0</v>
      </c>
      <c r="H275">
        <v>0</v>
      </c>
      <c r="I275">
        <v>126992</v>
      </c>
      <c r="J275">
        <v>0.42975935491999495</v>
      </c>
      <c r="K275">
        <v>0.10080162529923145</v>
      </c>
      <c r="L275">
        <v>6.1121960438452749E-2</v>
      </c>
      <c r="M275">
        <v>0</v>
      </c>
      <c r="N275">
        <f t="shared" si="4"/>
        <v>1</v>
      </c>
      <c r="O275" cm="1">
        <f t="array" ref="O275">_xlfn.IFS(A275=2012,1,A275=2016,1,A275=2020,1,A275=2014,0,A275=2018,0)</f>
        <v>0</v>
      </c>
    </row>
    <row r="276" spans="1:15" x14ac:dyDescent="0.2">
      <c r="A276">
        <v>2018</v>
      </c>
      <c r="B276" t="s">
        <v>2645</v>
      </c>
      <c r="C276" t="s">
        <v>134</v>
      </c>
      <c r="D276">
        <v>1</v>
      </c>
      <c r="E276">
        <v>61880</v>
      </c>
      <c r="F276">
        <v>6850</v>
      </c>
      <c r="G276">
        <v>1</v>
      </c>
      <c r="H276">
        <v>1</v>
      </c>
      <c r="I276">
        <v>97264</v>
      </c>
      <c r="J276">
        <v>0.63620661292975822</v>
      </c>
      <c r="K276">
        <v>7.0426879420957392E-2</v>
      </c>
      <c r="L276">
        <v>0.41326698470143119</v>
      </c>
      <c r="M276">
        <v>0</v>
      </c>
      <c r="N276">
        <f t="shared" si="4"/>
        <v>1</v>
      </c>
      <c r="O276" cm="1">
        <f t="array" ref="O276">_xlfn.IFS(A276=2012,1,A276=2016,1,A276=2020,1,A276=2014,0,A276=2018,0)</f>
        <v>0</v>
      </c>
    </row>
    <row r="277" spans="1:15" x14ac:dyDescent="0.2">
      <c r="A277">
        <v>2018</v>
      </c>
      <c r="B277" t="s">
        <v>2645</v>
      </c>
      <c r="C277" t="s">
        <v>166</v>
      </c>
      <c r="D277">
        <v>0</v>
      </c>
      <c r="E277">
        <v>23647</v>
      </c>
      <c r="F277">
        <v>4887</v>
      </c>
      <c r="G277">
        <v>0</v>
      </c>
      <c r="H277">
        <v>0</v>
      </c>
      <c r="I277">
        <v>97264</v>
      </c>
      <c r="J277">
        <v>0.24312181279815759</v>
      </c>
      <c r="K277">
        <v>5.0244694851126828E-2</v>
      </c>
      <c r="L277">
        <v>0.41326698470143119</v>
      </c>
      <c r="M277">
        <v>0</v>
      </c>
      <c r="N277">
        <f t="shared" si="4"/>
        <v>1</v>
      </c>
      <c r="O277" cm="1">
        <f t="array" ref="O277">_xlfn.IFS(A277=2012,1,A277=2016,1,A277=2020,1,A277=2014,0,A277=2018,0)</f>
        <v>0</v>
      </c>
    </row>
    <row r="278" spans="1:15" x14ac:dyDescent="0.2">
      <c r="A278">
        <v>2018</v>
      </c>
      <c r="B278" t="s">
        <v>2653</v>
      </c>
      <c r="C278" t="s">
        <v>1010</v>
      </c>
      <c r="D278">
        <v>0</v>
      </c>
      <c r="E278">
        <v>33876</v>
      </c>
      <c r="F278">
        <v>2185</v>
      </c>
      <c r="G278">
        <v>0</v>
      </c>
      <c r="H278">
        <v>1</v>
      </c>
      <c r="I278">
        <v>101331</v>
      </c>
      <c r="J278">
        <v>0.33431032951416645</v>
      </c>
      <c r="K278">
        <v>2.1562996516367155E-2</v>
      </c>
      <c r="L278">
        <v>0.28825334793893281</v>
      </c>
      <c r="M278">
        <v>0</v>
      </c>
      <c r="N278">
        <f t="shared" si="4"/>
        <v>1</v>
      </c>
      <c r="O278" cm="1">
        <f t="array" ref="O278">_xlfn.IFS(A278=2012,1,A278=2016,1,A278=2020,1,A278=2014,0,A278=2018,0)</f>
        <v>0</v>
      </c>
    </row>
    <row r="279" spans="1:15" x14ac:dyDescent="0.2">
      <c r="A279">
        <v>2018</v>
      </c>
      <c r="B279" t="s">
        <v>2653</v>
      </c>
      <c r="C279" t="s">
        <v>137</v>
      </c>
      <c r="D279">
        <v>1</v>
      </c>
      <c r="E279">
        <v>56669</v>
      </c>
      <c r="F279">
        <v>8601</v>
      </c>
      <c r="G279">
        <v>1</v>
      </c>
      <c r="H279">
        <v>0</v>
      </c>
      <c r="I279">
        <v>101331</v>
      </c>
      <c r="J279">
        <v>0.55924643001648067</v>
      </c>
      <c r="K279">
        <v>8.4880243952985754E-2</v>
      </c>
      <c r="L279">
        <v>0.28825334793893281</v>
      </c>
      <c r="M279">
        <v>0</v>
      </c>
      <c r="N279">
        <f t="shared" si="4"/>
        <v>1</v>
      </c>
      <c r="O279" cm="1">
        <f t="array" ref="O279">_xlfn.IFS(A279=2012,1,A279=2016,1,A279=2020,1,A279=2014,0,A279=2018,0)</f>
        <v>0</v>
      </c>
    </row>
    <row r="280" spans="1:15" x14ac:dyDescent="0.2">
      <c r="A280">
        <v>2018</v>
      </c>
      <c r="B280" t="s">
        <v>2621</v>
      </c>
      <c r="C280" t="s">
        <v>1011</v>
      </c>
      <c r="D280">
        <v>0</v>
      </c>
      <c r="E280">
        <v>48813</v>
      </c>
      <c r="F280">
        <v>5303</v>
      </c>
      <c r="G280">
        <v>0</v>
      </c>
      <c r="H280">
        <v>1</v>
      </c>
      <c r="I280">
        <v>122375</v>
      </c>
      <c r="J280">
        <v>0.39888049029622064</v>
      </c>
      <c r="K280">
        <v>4.3334014300306437E-2</v>
      </c>
      <c r="L280">
        <v>0.11557099080694583</v>
      </c>
      <c r="M280">
        <v>0</v>
      </c>
      <c r="N280">
        <f t="shared" si="4"/>
        <v>1</v>
      </c>
      <c r="O280" cm="1">
        <f t="array" ref="O280">_xlfn.IFS(A280=2012,1,A280=2016,1,A280=2020,1,A280=2014,0,A280=2018,0)</f>
        <v>0</v>
      </c>
    </row>
    <row r="281" spans="1:15" x14ac:dyDescent="0.2">
      <c r="A281">
        <v>2018</v>
      </c>
      <c r="B281" t="s">
        <v>2621</v>
      </c>
      <c r="C281" t="s">
        <v>139</v>
      </c>
      <c r="D281">
        <v>1</v>
      </c>
      <c r="E281">
        <v>55703</v>
      </c>
      <c r="F281">
        <v>12556</v>
      </c>
      <c r="G281">
        <v>1</v>
      </c>
      <c r="H281">
        <v>0</v>
      </c>
      <c r="I281">
        <v>122375</v>
      </c>
      <c r="J281">
        <v>0.45518283963227785</v>
      </c>
      <c r="K281">
        <v>0.10260265577119509</v>
      </c>
      <c r="L281">
        <v>0.11557099080694583</v>
      </c>
      <c r="M281">
        <v>0</v>
      </c>
      <c r="N281">
        <f t="shared" si="4"/>
        <v>1</v>
      </c>
      <c r="O281" cm="1">
        <f t="array" ref="O281">_xlfn.IFS(A281=2012,1,A281=2016,1,A281=2020,1,A281=2014,0,A281=2018,0)</f>
        <v>0</v>
      </c>
    </row>
    <row r="282" spans="1:15" x14ac:dyDescent="0.2">
      <c r="A282">
        <v>2018</v>
      </c>
      <c r="B282" t="s">
        <v>2623</v>
      </c>
      <c r="C282" t="s">
        <v>1012</v>
      </c>
      <c r="D282">
        <v>0</v>
      </c>
      <c r="E282">
        <v>41059</v>
      </c>
      <c r="F282">
        <v>3226</v>
      </c>
      <c r="G282">
        <v>0</v>
      </c>
      <c r="H282">
        <v>1</v>
      </c>
      <c r="I282">
        <v>108838</v>
      </c>
      <c r="J282">
        <v>0.37724875503041216</v>
      </c>
      <c r="K282">
        <v>2.9640382954482809E-2</v>
      </c>
      <c r="L282">
        <v>0.18622172403021015</v>
      </c>
      <c r="M282">
        <v>0</v>
      </c>
      <c r="N282">
        <f t="shared" si="4"/>
        <v>1</v>
      </c>
      <c r="O282" cm="1">
        <f t="array" ref="O282">_xlfn.IFS(A282=2012,1,A282=2016,1,A282=2020,1,A282=2014,0,A282=2018,0)</f>
        <v>0</v>
      </c>
    </row>
    <row r="283" spans="1:15" x14ac:dyDescent="0.2">
      <c r="A283">
        <v>2018</v>
      </c>
      <c r="B283" t="s">
        <v>2623</v>
      </c>
      <c r="C283" t="s">
        <v>426</v>
      </c>
      <c r="D283">
        <v>1</v>
      </c>
      <c r="E283">
        <v>54556</v>
      </c>
      <c r="F283">
        <v>9997</v>
      </c>
      <c r="G283">
        <v>1</v>
      </c>
      <c r="H283">
        <v>0</v>
      </c>
      <c r="I283">
        <v>108838</v>
      </c>
      <c r="J283">
        <v>0.50125875153898458</v>
      </c>
      <c r="K283">
        <v>9.1852110476120477E-2</v>
      </c>
      <c r="L283">
        <v>0.18622172403021015</v>
      </c>
      <c r="M283">
        <v>0</v>
      </c>
      <c r="N283">
        <f t="shared" si="4"/>
        <v>1</v>
      </c>
      <c r="O283" cm="1">
        <f t="array" ref="O283">_xlfn.IFS(A283=2012,1,A283=2016,1,A283=2020,1,A283=2014,0,A283=2018,0)</f>
        <v>0</v>
      </c>
    </row>
    <row r="284" spans="1:15" x14ac:dyDescent="0.2">
      <c r="A284">
        <v>2018</v>
      </c>
      <c r="B284" t="s">
        <v>2654</v>
      </c>
      <c r="C284" t="s">
        <v>1013</v>
      </c>
      <c r="D284">
        <v>1</v>
      </c>
      <c r="E284">
        <v>56438</v>
      </c>
      <c r="F284">
        <v>3560</v>
      </c>
      <c r="G284">
        <v>0</v>
      </c>
      <c r="H284">
        <v>1</v>
      </c>
      <c r="I284">
        <v>119447</v>
      </c>
      <c r="J284">
        <v>0.47249407687091344</v>
      </c>
      <c r="K284">
        <v>2.9804013495525212E-2</v>
      </c>
      <c r="L284">
        <v>4.5961807328773752E-3</v>
      </c>
      <c r="M284">
        <v>1</v>
      </c>
      <c r="N284">
        <f t="shared" si="4"/>
        <v>1</v>
      </c>
      <c r="O284" cm="1">
        <f t="array" ref="O284">_xlfn.IFS(A284=2012,1,A284=2016,1,A284=2020,1,A284=2014,0,A284=2018,0)</f>
        <v>0</v>
      </c>
    </row>
    <row r="285" spans="1:15" x14ac:dyDescent="0.2">
      <c r="A285">
        <v>2018</v>
      </c>
      <c r="B285" t="s">
        <v>2654</v>
      </c>
      <c r="C285" t="s">
        <v>1014</v>
      </c>
      <c r="D285">
        <v>0</v>
      </c>
      <c r="E285">
        <v>50970</v>
      </c>
      <c r="F285">
        <v>8479</v>
      </c>
      <c r="G285">
        <v>0</v>
      </c>
      <c r="H285">
        <v>0</v>
      </c>
      <c r="I285">
        <v>119447</v>
      </c>
      <c r="J285">
        <v>0.42671645164801125</v>
      </c>
      <c r="K285">
        <v>7.0985457985550074E-2</v>
      </c>
      <c r="L285">
        <v>4.5961807328773752E-3</v>
      </c>
      <c r="M285">
        <v>1</v>
      </c>
      <c r="N285">
        <f t="shared" si="4"/>
        <v>1</v>
      </c>
      <c r="O285" cm="1">
        <f t="array" ref="O285">_xlfn.IFS(A285=2012,1,A285=2016,1,A285=2020,1,A285=2014,0,A285=2018,0)</f>
        <v>0</v>
      </c>
    </row>
    <row r="286" spans="1:15" x14ac:dyDescent="0.2">
      <c r="A286">
        <v>2018</v>
      </c>
      <c r="B286" t="s">
        <v>2624</v>
      </c>
      <c r="C286" t="s">
        <v>1017</v>
      </c>
      <c r="D286">
        <v>0</v>
      </c>
      <c r="E286">
        <v>36628</v>
      </c>
      <c r="F286">
        <v>1982</v>
      </c>
      <c r="G286">
        <v>0</v>
      </c>
      <c r="H286">
        <v>1</v>
      </c>
      <c r="I286">
        <v>105711</v>
      </c>
      <c r="J286">
        <v>0.34649185042237801</v>
      </c>
      <c r="K286">
        <v>1.8749231395029844E-2</v>
      </c>
      <c r="L286">
        <v>0.26951783636518439</v>
      </c>
      <c r="M286">
        <v>0</v>
      </c>
      <c r="N286">
        <f t="shared" si="4"/>
        <v>1</v>
      </c>
      <c r="O286" cm="1">
        <f t="array" ref="O286">_xlfn.IFS(A286=2012,1,A286=2016,1,A286=2020,1,A286=2014,0,A286=2018,0)</f>
        <v>0</v>
      </c>
    </row>
    <row r="287" spans="1:15" x14ac:dyDescent="0.2">
      <c r="A287">
        <v>2018</v>
      </c>
      <c r="B287" t="s">
        <v>2624</v>
      </c>
      <c r="C287" t="s">
        <v>150</v>
      </c>
      <c r="D287">
        <v>1</v>
      </c>
      <c r="E287">
        <v>58100</v>
      </c>
      <c r="F287">
        <v>9001</v>
      </c>
      <c r="G287">
        <v>1</v>
      </c>
      <c r="H287">
        <v>0</v>
      </c>
      <c r="I287">
        <v>105711</v>
      </c>
      <c r="J287">
        <v>0.54961167711969428</v>
      </c>
      <c r="K287">
        <v>8.5147241062897908E-2</v>
      </c>
      <c r="L287">
        <v>0.26951783636518439</v>
      </c>
      <c r="M287">
        <v>0</v>
      </c>
      <c r="N287">
        <f t="shared" si="4"/>
        <v>1</v>
      </c>
      <c r="O287" cm="1">
        <f t="array" ref="O287">_xlfn.IFS(A287=2012,1,A287=2016,1,A287=2020,1,A287=2014,0,A287=2018,0)</f>
        <v>0</v>
      </c>
    </row>
    <row r="288" spans="1:15" x14ac:dyDescent="0.2">
      <c r="A288">
        <v>2018</v>
      </c>
      <c r="B288" t="s">
        <v>2655</v>
      </c>
      <c r="C288" t="s">
        <v>1018</v>
      </c>
      <c r="D288">
        <v>1</v>
      </c>
      <c r="E288">
        <v>45706</v>
      </c>
      <c r="F288">
        <v>2370</v>
      </c>
      <c r="G288">
        <v>0</v>
      </c>
      <c r="H288">
        <v>1</v>
      </c>
      <c r="I288">
        <v>82724</v>
      </c>
      <c r="J288">
        <v>0.55251196750640685</v>
      </c>
      <c r="K288">
        <v>2.8649485034572795E-2</v>
      </c>
      <c r="L288">
        <v>0.16232290508195929</v>
      </c>
      <c r="M288">
        <v>0</v>
      </c>
      <c r="N288">
        <f t="shared" si="4"/>
        <v>1</v>
      </c>
      <c r="O288" cm="1">
        <f t="array" ref="O288">_xlfn.IFS(A288=2012,1,A288=2016,1,A288=2020,1,A288=2014,0,A288=2018,0)</f>
        <v>0</v>
      </c>
    </row>
    <row r="289" spans="1:15" x14ac:dyDescent="0.2">
      <c r="A289">
        <v>2018</v>
      </c>
      <c r="B289" t="s">
        <v>2655</v>
      </c>
      <c r="C289" t="s">
        <v>1019</v>
      </c>
      <c r="D289">
        <v>0</v>
      </c>
      <c r="E289">
        <v>29627</v>
      </c>
      <c r="F289">
        <v>5021</v>
      </c>
      <c r="G289">
        <v>0</v>
      </c>
      <c r="H289">
        <v>0</v>
      </c>
      <c r="I289">
        <v>82724</v>
      </c>
      <c r="J289">
        <v>0.35814273971277982</v>
      </c>
      <c r="K289">
        <v>6.0695807746240511E-2</v>
      </c>
      <c r="L289">
        <v>0.16232290508195929</v>
      </c>
      <c r="M289">
        <v>0</v>
      </c>
      <c r="N289">
        <f t="shared" si="4"/>
        <v>1</v>
      </c>
      <c r="O289" cm="1">
        <f t="array" ref="O289">_xlfn.IFS(A289=2012,1,A289=2016,1,A289=2020,1,A289=2014,0,A289=2018,0)</f>
        <v>0</v>
      </c>
    </row>
    <row r="290" spans="1:15" x14ac:dyDescent="0.2">
      <c r="A290">
        <v>2018</v>
      </c>
      <c r="B290" t="s">
        <v>2646</v>
      </c>
      <c r="C290" t="s">
        <v>803</v>
      </c>
      <c r="D290">
        <v>0</v>
      </c>
      <c r="E290">
        <v>38808</v>
      </c>
      <c r="F290">
        <v>2461</v>
      </c>
      <c r="G290">
        <v>0</v>
      </c>
      <c r="H290">
        <v>1</v>
      </c>
      <c r="I290">
        <v>108492</v>
      </c>
      <c r="J290">
        <v>0.35770379382811635</v>
      </c>
      <c r="K290">
        <v>2.2683700180658482E-2</v>
      </c>
      <c r="L290">
        <v>0.23922501198245039</v>
      </c>
      <c r="M290">
        <v>0</v>
      </c>
      <c r="N290">
        <f t="shared" si="4"/>
        <v>1</v>
      </c>
      <c r="O290" cm="1">
        <f t="array" ref="O290">_xlfn.IFS(A290=2012,1,A290=2016,1,A290=2020,1,A290=2014,0,A290=2018,0)</f>
        <v>0</v>
      </c>
    </row>
    <row r="291" spans="1:15" x14ac:dyDescent="0.2">
      <c r="A291">
        <v>2018</v>
      </c>
      <c r="B291" t="s">
        <v>2646</v>
      </c>
      <c r="C291" t="s">
        <v>804</v>
      </c>
      <c r="D291">
        <v>1</v>
      </c>
      <c r="E291">
        <v>55858</v>
      </c>
      <c r="F291">
        <v>11365</v>
      </c>
      <c r="G291">
        <v>1</v>
      </c>
      <c r="H291">
        <v>0</v>
      </c>
      <c r="I291">
        <v>108492</v>
      </c>
      <c r="J291">
        <v>0.51485823839545775</v>
      </c>
      <c r="K291">
        <v>0.10475426759576743</v>
      </c>
      <c r="L291">
        <v>0.23922501198245039</v>
      </c>
      <c r="M291">
        <v>0</v>
      </c>
      <c r="N291">
        <f t="shared" si="4"/>
        <v>1</v>
      </c>
      <c r="O291" cm="1">
        <f t="array" ref="O291">_xlfn.IFS(A291=2012,1,A291=2016,1,A291=2020,1,A291=2014,0,A291=2018,0)</f>
        <v>0</v>
      </c>
    </row>
    <row r="292" spans="1:15" x14ac:dyDescent="0.2">
      <c r="A292">
        <v>2018</v>
      </c>
      <c r="B292" t="s">
        <v>2626</v>
      </c>
      <c r="C292" t="s">
        <v>1021</v>
      </c>
      <c r="D292">
        <v>0</v>
      </c>
      <c r="E292">
        <v>61407</v>
      </c>
      <c r="F292">
        <v>0</v>
      </c>
      <c r="G292">
        <v>0</v>
      </c>
      <c r="H292">
        <v>1</v>
      </c>
      <c r="I292">
        <v>127686</v>
      </c>
      <c r="J292">
        <v>0.48092194915652459</v>
      </c>
      <c r="K292">
        <v>0</v>
      </c>
      <c r="L292">
        <v>3.8156101686950772E-2</v>
      </c>
      <c r="M292">
        <v>1</v>
      </c>
      <c r="N292">
        <f t="shared" si="4"/>
        <v>0</v>
      </c>
      <c r="O292" cm="1">
        <f t="array" ref="O292">_xlfn.IFS(A292=2012,1,A292=2016,1,A292=2020,1,A292=2014,0,A292=2018,0)</f>
        <v>0</v>
      </c>
    </row>
    <row r="293" spans="1:15" x14ac:dyDescent="0.2">
      <c r="A293">
        <v>2018</v>
      </c>
      <c r="B293" t="s">
        <v>2626</v>
      </c>
      <c r="C293" t="s">
        <v>571</v>
      </c>
      <c r="D293">
        <v>1</v>
      </c>
      <c r="E293">
        <v>54429</v>
      </c>
      <c r="F293">
        <v>11850</v>
      </c>
      <c r="G293">
        <v>1</v>
      </c>
      <c r="H293">
        <v>0</v>
      </c>
      <c r="I293">
        <v>127686</v>
      </c>
      <c r="J293">
        <v>0.42627226164184012</v>
      </c>
      <c r="K293">
        <v>9.2805789201635264E-2</v>
      </c>
      <c r="L293">
        <v>3.8156101686950772E-2</v>
      </c>
      <c r="M293">
        <v>1</v>
      </c>
      <c r="N293">
        <f t="shared" si="4"/>
        <v>1</v>
      </c>
      <c r="O293" cm="1">
        <f t="array" ref="O293">_xlfn.IFS(A293=2012,1,A293=2016,1,A293=2020,1,A293=2014,0,A293=2018,0)</f>
        <v>0</v>
      </c>
    </row>
    <row r="294" spans="1:15" x14ac:dyDescent="0.2">
      <c r="A294">
        <v>2018</v>
      </c>
      <c r="B294" t="s">
        <v>2647</v>
      </c>
      <c r="C294" t="s">
        <v>1022</v>
      </c>
      <c r="D294">
        <v>0</v>
      </c>
      <c r="E294">
        <v>40214</v>
      </c>
      <c r="F294">
        <v>831</v>
      </c>
      <c r="G294">
        <v>0</v>
      </c>
      <c r="H294">
        <v>1</v>
      </c>
      <c r="I294">
        <v>95588</v>
      </c>
      <c r="J294">
        <v>0.42070134326484498</v>
      </c>
      <c r="K294">
        <v>8.6935598610704268E-3</v>
      </c>
      <c r="L294">
        <v>0.14121019374816923</v>
      </c>
      <c r="M294">
        <v>0</v>
      </c>
      <c r="N294">
        <f t="shared" si="4"/>
        <v>1</v>
      </c>
      <c r="O294" cm="1">
        <f t="array" ref="O294">_xlfn.IFS(A294=2012,1,A294=2016,1,A294=2020,1,A294=2014,0,A294=2018,0)</f>
        <v>0</v>
      </c>
    </row>
    <row r="295" spans="1:15" x14ac:dyDescent="0.2">
      <c r="A295">
        <v>2018</v>
      </c>
      <c r="B295" t="s">
        <v>2647</v>
      </c>
      <c r="C295" t="s">
        <v>159</v>
      </c>
      <c r="D295">
        <v>1</v>
      </c>
      <c r="E295">
        <v>43152</v>
      </c>
      <c r="F295">
        <v>11391</v>
      </c>
      <c r="G295">
        <v>1</v>
      </c>
      <c r="H295">
        <v>0</v>
      </c>
      <c r="I295">
        <v>95588</v>
      </c>
      <c r="J295">
        <v>0.45143741892287736</v>
      </c>
      <c r="K295">
        <v>0.11916767795120727</v>
      </c>
      <c r="L295">
        <v>0.14121019374816923</v>
      </c>
      <c r="M295">
        <v>0</v>
      </c>
      <c r="N295">
        <f t="shared" si="4"/>
        <v>1</v>
      </c>
      <c r="O295" cm="1">
        <f t="array" ref="O295">_xlfn.IFS(A295=2012,1,A295=2016,1,A295=2020,1,A295=2014,0,A295=2018,0)</f>
        <v>0</v>
      </c>
    </row>
    <row r="296" spans="1:15" x14ac:dyDescent="0.2">
      <c r="A296">
        <v>2018</v>
      </c>
      <c r="B296" t="s">
        <v>2649</v>
      </c>
      <c r="C296" t="s">
        <v>1023</v>
      </c>
      <c r="D296">
        <v>0</v>
      </c>
      <c r="E296">
        <v>36546</v>
      </c>
      <c r="F296">
        <v>3268</v>
      </c>
      <c r="G296">
        <v>0</v>
      </c>
      <c r="H296">
        <v>1</v>
      </c>
      <c r="I296">
        <v>98301</v>
      </c>
      <c r="J296">
        <v>0.37177648243659778</v>
      </c>
      <c r="K296">
        <v>3.3244829655852945E-2</v>
      </c>
      <c r="L296">
        <v>0.18995737581509853</v>
      </c>
      <c r="M296">
        <v>0</v>
      </c>
      <c r="N296">
        <f t="shared" si="4"/>
        <v>1</v>
      </c>
      <c r="O296" cm="1">
        <f t="array" ref="O296">_xlfn.IFS(A296=2012,1,A296=2016,1,A296=2020,1,A296=2014,0,A296=2018,0)</f>
        <v>0</v>
      </c>
    </row>
    <row r="297" spans="1:15" x14ac:dyDescent="0.2">
      <c r="A297">
        <v>2018</v>
      </c>
      <c r="B297" t="s">
        <v>2649</v>
      </c>
      <c r="C297" t="s">
        <v>161</v>
      </c>
      <c r="D297">
        <v>1</v>
      </c>
      <c r="E297">
        <v>51769</v>
      </c>
      <c r="F297">
        <v>6718</v>
      </c>
      <c r="G297">
        <v>1</v>
      </c>
      <c r="H297">
        <v>0</v>
      </c>
      <c r="I297">
        <v>98301</v>
      </c>
      <c r="J297">
        <v>0.52663757235429953</v>
      </c>
      <c r="K297">
        <v>6.8341115553249718E-2</v>
      </c>
      <c r="L297">
        <v>0.18995737581509853</v>
      </c>
      <c r="M297">
        <v>0</v>
      </c>
      <c r="N297">
        <f t="shared" si="4"/>
        <v>1</v>
      </c>
      <c r="O297" cm="1">
        <f t="array" ref="O297">_xlfn.IFS(A297=2012,1,A297=2016,1,A297=2020,1,A297=2014,0,A297=2018,0)</f>
        <v>0</v>
      </c>
    </row>
    <row r="298" spans="1:15" x14ac:dyDescent="0.2">
      <c r="A298">
        <v>2018</v>
      </c>
      <c r="B298" t="s">
        <v>2627</v>
      </c>
      <c r="C298" t="s">
        <v>1024</v>
      </c>
      <c r="D298">
        <v>0</v>
      </c>
      <c r="E298">
        <v>45106</v>
      </c>
      <c r="F298">
        <v>3837</v>
      </c>
      <c r="G298">
        <v>0</v>
      </c>
      <c r="H298">
        <v>1</v>
      </c>
      <c r="I298">
        <v>110630</v>
      </c>
      <c r="J298">
        <v>0.40771942511072945</v>
      </c>
      <c r="K298">
        <v>3.4683178161439031E-2</v>
      </c>
      <c r="L298">
        <v>0.11519479345566302</v>
      </c>
      <c r="M298">
        <v>0</v>
      </c>
      <c r="N298">
        <f t="shared" si="4"/>
        <v>1</v>
      </c>
      <c r="O298" cm="1">
        <f t="array" ref="O298">_xlfn.IFS(A298=2012,1,A298=2016,1,A298=2020,1,A298=2014,0,A298=2018,0)</f>
        <v>0</v>
      </c>
    </row>
    <row r="299" spans="1:15" x14ac:dyDescent="0.2">
      <c r="A299">
        <v>2018</v>
      </c>
      <c r="B299" t="s">
        <v>2627</v>
      </c>
      <c r="C299" t="s">
        <v>261</v>
      </c>
      <c r="D299">
        <v>1</v>
      </c>
      <c r="E299">
        <v>48643</v>
      </c>
      <c r="F299">
        <v>13044</v>
      </c>
      <c r="G299">
        <v>1</v>
      </c>
      <c r="H299">
        <v>0</v>
      </c>
      <c r="I299">
        <v>110630</v>
      </c>
      <c r="J299">
        <v>0.43969086142999186</v>
      </c>
      <c r="K299">
        <v>0.11790653529783965</v>
      </c>
      <c r="L299">
        <v>0.11519479345566302</v>
      </c>
      <c r="M299">
        <v>0</v>
      </c>
      <c r="N299">
        <f t="shared" si="4"/>
        <v>1</v>
      </c>
      <c r="O299" cm="1">
        <f t="array" ref="O299">_xlfn.IFS(A299=2012,1,A299=2016,1,A299=2020,1,A299=2014,0,A299=2018,0)</f>
        <v>0</v>
      </c>
    </row>
    <row r="300" spans="1:15" x14ac:dyDescent="0.2">
      <c r="A300">
        <v>2018</v>
      </c>
      <c r="B300" t="s">
        <v>2628</v>
      </c>
      <c r="C300" t="s">
        <v>1025</v>
      </c>
      <c r="D300">
        <v>0</v>
      </c>
      <c r="E300">
        <v>48279</v>
      </c>
      <c r="F300">
        <v>3192</v>
      </c>
      <c r="G300">
        <v>0</v>
      </c>
      <c r="H300">
        <v>1</v>
      </c>
      <c r="I300">
        <v>112251</v>
      </c>
      <c r="J300">
        <v>0.43009861827511559</v>
      </c>
      <c r="K300">
        <v>2.8436272282652272E-2</v>
      </c>
      <c r="L300">
        <v>8.293021888446428E-2</v>
      </c>
      <c r="M300">
        <v>0</v>
      </c>
      <c r="N300">
        <f t="shared" si="4"/>
        <v>1</v>
      </c>
      <c r="O300" cm="1">
        <f t="array" ref="O300">_xlfn.IFS(A300=2012,1,A300=2016,1,A300=2020,1,A300=2014,0,A300=2018,0)</f>
        <v>0</v>
      </c>
    </row>
    <row r="301" spans="1:15" x14ac:dyDescent="0.2">
      <c r="A301">
        <v>2018</v>
      </c>
      <c r="B301" t="s">
        <v>2628</v>
      </c>
      <c r="C301" t="s">
        <v>169</v>
      </c>
      <c r="D301">
        <v>1</v>
      </c>
      <c r="E301">
        <v>49410</v>
      </c>
      <c r="F301">
        <v>11370</v>
      </c>
      <c r="G301">
        <v>1</v>
      </c>
      <c r="H301">
        <v>0</v>
      </c>
      <c r="I301">
        <v>112251</v>
      </c>
      <c r="J301">
        <v>0.4401742523451907</v>
      </c>
      <c r="K301">
        <v>0.10129085709704146</v>
      </c>
      <c r="L301">
        <v>8.293021888446428E-2</v>
      </c>
      <c r="M301">
        <v>0</v>
      </c>
      <c r="N301">
        <f t="shared" si="4"/>
        <v>1</v>
      </c>
      <c r="O301" cm="1">
        <f t="array" ref="O301">_xlfn.IFS(A301=2012,1,A301=2016,1,A301=2020,1,A301=2014,0,A301=2018,0)</f>
        <v>0</v>
      </c>
    </row>
    <row r="302" spans="1:15" x14ac:dyDescent="0.2">
      <c r="A302">
        <v>2020</v>
      </c>
      <c r="B302" t="s">
        <v>2421</v>
      </c>
      <c r="C302" t="s">
        <v>1177</v>
      </c>
      <c r="D302">
        <v>0</v>
      </c>
      <c r="E302">
        <v>81543</v>
      </c>
      <c r="F302">
        <v>1357</v>
      </c>
      <c r="G302">
        <v>0</v>
      </c>
      <c r="H302">
        <v>1</v>
      </c>
      <c r="I302">
        <v>170463</v>
      </c>
      <c r="J302">
        <v>0.47836187325108676</v>
      </c>
      <c r="K302">
        <v>7.9606718173445262E-3</v>
      </c>
      <c r="L302">
        <v>2.7354909863137544E-2</v>
      </c>
      <c r="M302">
        <v>1</v>
      </c>
      <c r="N302">
        <f t="shared" si="4"/>
        <v>1</v>
      </c>
      <c r="O302" cm="1">
        <f t="array" ref="O302">_xlfn.IFS(A302=2012,1,A302=2016,1,A302=2020,1,A302=2014,0,A302=2018,0)</f>
        <v>1</v>
      </c>
    </row>
    <row r="303" spans="1:15" x14ac:dyDescent="0.2">
      <c r="A303">
        <v>2020</v>
      </c>
      <c r="B303" t="s">
        <v>2421</v>
      </c>
      <c r="C303" t="s">
        <v>586</v>
      </c>
      <c r="D303">
        <v>1</v>
      </c>
      <c r="E303">
        <v>77666</v>
      </c>
      <c r="F303">
        <v>9897</v>
      </c>
      <c r="G303">
        <v>0</v>
      </c>
      <c r="H303">
        <v>0</v>
      </c>
      <c r="I303">
        <v>170463</v>
      </c>
      <c r="J303">
        <v>0.45561793468377304</v>
      </c>
      <c r="K303">
        <v>5.8059520247795711E-2</v>
      </c>
      <c r="L303">
        <v>2.7354909863137544E-2</v>
      </c>
      <c r="M303">
        <v>1</v>
      </c>
      <c r="N303">
        <f t="shared" si="4"/>
        <v>1</v>
      </c>
      <c r="O303" cm="1">
        <f t="array" ref="O303">_xlfn.IFS(A303=2012,1,A303=2016,1,A303=2020,1,A303=2014,0,A303=2018,0)</f>
        <v>1</v>
      </c>
    </row>
    <row r="304" spans="1:15" x14ac:dyDescent="0.2">
      <c r="A304">
        <v>2020</v>
      </c>
      <c r="B304" t="s">
        <v>2422</v>
      </c>
      <c r="C304" t="s">
        <v>1179</v>
      </c>
      <c r="D304">
        <v>0</v>
      </c>
      <c r="E304">
        <v>70833</v>
      </c>
      <c r="F304">
        <v>0</v>
      </c>
      <c r="G304">
        <v>0</v>
      </c>
      <c r="H304">
        <v>1</v>
      </c>
      <c r="I304">
        <v>164057</v>
      </c>
      <c r="J304">
        <v>0.431758474188849</v>
      </c>
      <c r="K304">
        <v>0</v>
      </c>
      <c r="L304">
        <v>0.13648305162230195</v>
      </c>
      <c r="M304">
        <v>0</v>
      </c>
      <c r="N304">
        <f t="shared" si="4"/>
        <v>0</v>
      </c>
      <c r="O304" cm="1">
        <f t="array" ref="O304">_xlfn.IFS(A304=2012,1,A304=2016,1,A304=2020,1,A304=2014,0,A304=2018,0)</f>
        <v>1</v>
      </c>
    </row>
    <row r="305" spans="1:15" x14ac:dyDescent="0.2">
      <c r="A305">
        <v>2020</v>
      </c>
      <c r="B305" t="s">
        <v>2422</v>
      </c>
      <c r="C305" t="s">
        <v>1180</v>
      </c>
      <c r="D305">
        <v>1</v>
      </c>
      <c r="E305">
        <v>81592</v>
      </c>
      <c r="F305">
        <v>11632</v>
      </c>
      <c r="G305">
        <v>0</v>
      </c>
      <c r="H305">
        <v>0</v>
      </c>
      <c r="I305">
        <v>164057</v>
      </c>
      <c r="J305">
        <v>0.4973393393759486</v>
      </c>
      <c r="K305">
        <v>7.0902186435202394E-2</v>
      </c>
      <c r="L305">
        <v>0.13648305162230195</v>
      </c>
      <c r="M305">
        <v>0</v>
      </c>
      <c r="N305">
        <f t="shared" si="4"/>
        <v>1</v>
      </c>
      <c r="O305" cm="1">
        <f t="array" ref="O305">_xlfn.IFS(A305=2012,1,A305=2016,1,A305=2020,1,A305=2014,0,A305=2018,0)</f>
        <v>1</v>
      </c>
    </row>
    <row r="306" spans="1:15" x14ac:dyDescent="0.2">
      <c r="A306">
        <v>2020</v>
      </c>
      <c r="B306" t="s">
        <v>2423</v>
      </c>
      <c r="C306" t="s">
        <v>962</v>
      </c>
      <c r="D306">
        <v>0</v>
      </c>
      <c r="E306">
        <v>61596</v>
      </c>
      <c r="F306">
        <v>1690</v>
      </c>
      <c r="G306">
        <v>1</v>
      </c>
      <c r="H306">
        <v>1</v>
      </c>
      <c r="I306">
        <v>131649</v>
      </c>
      <c r="J306">
        <v>0.46788050042157553</v>
      </c>
      <c r="K306">
        <v>1.2837165493091478E-2</v>
      </c>
      <c r="L306">
        <v>3.856466817066595E-2</v>
      </c>
      <c r="M306">
        <v>1</v>
      </c>
      <c r="N306">
        <f t="shared" si="4"/>
        <v>1</v>
      </c>
      <c r="O306" cm="1">
        <f t="array" ref="O306">_xlfn.IFS(A306=2012,1,A306=2016,1,A306=2020,1,A306=2014,0,A306=2018,0)</f>
        <v>1</v>
      </c>
    </row>
    <row r="307" spans="1:15" x14ac:dyDescent="0.2">
      <c r="A307">
        <v>2020</v>
      </c>
      <c r="B307" t="s">
        <v>2423</v>
      </c>
      <c r="C307" t="s">
        <v>1182</v>
      </c>
      <c r="D307">
        <v>1</v>
      </c>
      <c r="E307">
        <v>60171</v>
      </c>
      <c r="F307">
        <v>8192</v>
      </c>
      <c r="G307">
        <v>0</v>
      </c>
      <c r="H307">
        <v>0</v>
      </c>
      <c r="I307">
        <v>131649</v>
      </c>
      <c r="J307">
        <v>0.45705626324544812</v>
      </c>
      <c r="K307">
        <v>6.2226070839884844E-2</v>
      </c>
      <c r="L307">
        <v>3.856466817066595E-2</v>
      </c>
      <c r="M307">
        <v>1</v>
      </c>
      <c r="N307">
        <f t="shared" si="4"/>
        <v>1</v>
      </c>
      <c r="O307" cm="1">
        <f t="array" ref="O307">_xlfn.IFS(A307=2012,1,A307=2016,1,A307=2020,1,A307=2014,0,A307=2018,0)</f>
        <v>1</v>
      </c>
    </row>
    <row r="308" spans="1:15" x14ac:dyDescent="0.2">
      <c r="A308">
        <v>2020</v>
      </c>
      <c r="B308" t="s">
        <v>2424</v>
      </c>
      <c r="C308" t="s">
        <v>1036</v>
      </c>
      <c r="D308">
        <v>0</v>
      </c>
      <c r="E308">
        <v>60194</v>
      </c>
      <c r="F308">
        <v>3862</v>
      </c>
      <c r="G308">
        <v>0</v>
      </c>
      <c r="H308">
        <v>1</v>
      </c>
      <c r="I308">
        <v>143632</v>
      </c>
      <c r="J308">
        <v>0.41908488359140023</v>
      </c>
      <c r="K308">
        <v>2.6888158627603877E-2</v>
      </c>
      <c r="L308">
        <v>0.10805391556199179</v>
      </c>
      <c r="M308">
        <v>0</v>
      </c>
      <c r="N308">
        <f t="shared" si="4"/>
        <v>1</v>
      </c>
      <c r="O308" cm="1">
        <f t="array" ref="O308">_xlfn.IFS(A308=2012,1,A308=2016,1,A308=2020,1,A308=2014,0,A308=2018,0)</f>
        <v>1</v>
      </c>
    </row>
    <row r="309" spans="1:15" x14ac:dyDescent="0.2">
      <c r="A309">
        <v>2020</v>
      </c>
      <c r="B309" t="s">
        <v>2424</v>
      </c>
      <c r="C309" t="s">
        <v>27</v>
      </c>
      <c r="D309">
        <v>1</v>
      </c>
      <c r="E309">
        <v>69651</v>
      </c>
      <c r="F309">
        <v>9925</v>
      </c>
      <c r="G309">
        <v>0</v>
      </c>
      <c r="H309">
        <v>0</v>
      </c>
      <c r="I309">
        <v>143632</v>
      </c>
      <c r="J309">
        <v>0.48492675726857526</v>
      </c>
      <c r="K309">
        <v>6.9100200512420634E-2</v>
      </c>
      <c r="L309">
        <v>0.10805391556199179</v>
      </c>
      <c r="M309">
        <v>0</v>
      </c>
      <c r="N309">
        <f t="shared" si="4"/>
        <v>1</v>
      </c>
      <c r="O309" cm="1">
        <f t="array" ref="O309">_xlfn.IFS(A309=2012,1,A309=2016,1,A309=2020,1,A309=2014,0,A309=2018,0)</f>
        <v>1</v>
      </c>
    </row>
    <row r="310" spans="1:15" x14ac:dyDescent="0.2">
      <c r="A310">
        <v>2020</v>
      </c>
      <c r="B310" t="s">
        <v>2531</v>
      </c>
      <c r="C310" t="s">
        <v>738</v>
      </c>
      <c r="D310">
        <v>1</v>
      </c>
      <c r="E310">
        <v>84137</v>
      </c>
      <c r="F310">
        <v>343</v>
      </c>
      <c r="G310">
        <v>1</v>
      </c>
      <c r="H310">
        <v>1</v>
      </c>
      <c r="I310">
        <v>165743</v>
      </c>
      <c r="J310">
        <v>0.50763531491526037</v>
      </c>
      <c r="K310">
        <v>2.0694689971823849E-3</v>
      </c>
      <c r="L310">
        <v>1.9409567824885565E-2</v>
      </c>
      <c r="M310">
        <v>1</v>
      </c>
      <c r="N310">
        <f t="shared" si="4"/>
        <v>1</v>
      </c>
      <c r="O310" cm="1">
        <f t="array" ref="O310">_xlfn.IFS(A310=2012,1,A310=2016,1,A310=2020,1,A310=2014,0,A310=2018,0)</f>
        <v>1</v>
      </c>
    </row>
    <row r="311" spans="1:15" x14ac:dyDescent="0.2">
      <c r="A311">
        <v>2020</v>
      </c>
      <c r="B311" t="s">
        <v>2531</v>
      </c>
      <c r="C311" t="s">
        <v>1183</v>
      </c>
      <c r="D311">
        <v>0</v>
      </c>
      <c r="E311">
        <v>71832</v>
      </c>
      <c r="F311">
        <v>9431</v>
      </c>
      <c r="G311">
        <v>0</v>
      </c>
      <c r="H311">
        <v>0</v>
      </c>
      <c r="I311">
        <v>165743</v>
      </c>
      <c r="J311">
        <v>0.433393868821006</v>
      </c>
      <c r="K311">
        <v>5.6901347266551223E-2</v>
      </c>
      <c r="L311">
        <v>1.9409567824885565E-2</v>
      </c>
      <c r="M311">
        <v>1</v>
      </c>
      <c r="N311">
        <f t="shared" si="4"/>
        <v>1</v>
      </c>
      <c r="O311" cm="1">
        <f t="array" ref="O311">_xlfn.IFS(A311=2012,1,A311=2016,1,A311=2020,1,A311=2014,0,A311=2018,0)</f>
        <v>1</v>
      </c>
    </row>
    <row r="312" spans="1:15" x14ac:dyDescent="0.2">
      <c r="A312">
        <v>2020</v>
      </c>
      <c r="B312" t="s">
        <v>2425</v>
      </c>
      <c r="C312" t="s">
        <v>966</v>
      </c>
      <c r="D312">
        <v>1</v>
      </c>
      <c r="E312">
        <v>74035</v>
      </c>
      <c r="F312">
        <v>2553</v>
      </c>
      <c r="G312">
        <v>1</v>
      </c>
      <c r="H312">
        <v>1</v>
      </c>
      <c r="I312">
        <v>150218</v>
      </c>
      <c r="J312">
        <v>0.49285039076542092</v>
      </c>
      <c r="K312">
        <v>1.6995300163761998E-2</v>
      </c>
      <c r="L312">
        <v>1.9691381858365886E-2</v>
      </c>
      <c r="M312">
        <v>1</v>
      </c>
      <c r="N312">
        <f t="shared" si="4"/>
        <v>1</v>
      </c>
      <c r="O312" cm="1">
        <f t="array" ref="O312">_xlfn.IFS(A312=2012,1,A312=2016,1,A312=2020,1,A312=2014,0,A312=2018,0)</f>
        <v>1</v>
      </c>
    </row>
    <row r="313" spans="1:15" x14ac:dyDescent="0.2">
      <c r="A313">
        <v>2020</v>
      </c>
      <c r="B313" t="s">
        <v>2425</v>
      </c>
      <c r="C313" t="s">
        <v>1185</v>
      </c>
      <c r="D313">
        <v>0</v>
      </c>
      <c r="E313">
        <v>66631</v>
      </c>
      <c r="F313">
        <v>6999</v>
      </c>
      <c r="G313">
        <v>0</v>
      </c>
      <c r="H313">
        <v>0</v>
      </c>
      <c r="I313">
        <v>150218</v>
      </c>
      <c r="J313">
        <v>0.44356202319295956</v>
      </c>
      <c r="K313">
        <v>4.6592285877857513E-2</v>
      </c>
      <c r="L313">
        <v>1.9691381858365886E-2</v>
      </c>
      <c r="M313">
        <v>1</v>
      </c>
      <c r="N313">
        <f t="shared" si="4"/>
        <v>1</v>
      </c>
      <c r="O313" cm="1">
        <f t="array" ref="O313">_xlfn.IFS(A313=2012,1,A313=2016,1,A313=2020,1,A313=2014,0,A313=2018,0)</f>
        <v>1</v>
      </c>
    </row>
    <row r="314" spans="1:15" x14ac:dyDescent="0.2">
      <c r="A314">
        <v>2020</v>
      </c>
      <c r="B314" t="s">
        <v>2426</v>
      </c>
      <c r="C314" t="s">
        <v>967</v>
      </c>
      <c r="D314">
        <v>1</v>
      </c>
      <c r="E314">
        <v>84635</v>
      </c>
      <c r="F314">
        <v>4652</v>
      </c>
      <c r="G314">
        <v>1</v>
      </c>
      <c r="H314">
        <v>1</v>
      </c>
      <c r="I314">
        <v>155457</v>
      </c>
      <c r="J314">
        <v>0.54442707629762566</v>
      </c>
      <c r="K314">
        <v>2.9924673703982451E-2</v>
      </c>
      <c r="L314">
        <v>0.14870350000321625</v>
      </c>
      <c r="M314">
        <v>0</v>
      </c>
      <c r="N314">
        <f t="shared" si="4"/>
        <v>1</v>
      </c>
      <c r="O314" cm="1">
        <f t="array" ref="O314">_xlfn.IFS(A314=2012,1,A314=2016,1,A314=2020,1,A314=2014,0,A314=2018,0)</f>
        <v>1</v>
      </c>
    </row>
    <row r="315" spans="1:15" x14ac:dyDescent="0.2">
      <c r="A315">
        <v>2020</v>
      </c>
      <c r="B315" t="s">
        <v>2426</v>
      </c>
      <c r="C315" t="s">
        <v>1187</v>
      </c>
      <c r="D315">
        <v>0</v>
      </c>
      <c r="E315">
        <v>60830</v>
      </c>
      <c r="F315">
        <v>5340</v>
      </c>
      <c r="G315">
        <v>0</v>
      </c>
      <c r="H315">
        <v>0</v>
      </c>
      <c r="I315">
        <v>155457</v>
      </c>
      <c r="J315">
        <v>0.39129791517911705</v>
      </c>
      <c r="K315">
        <v>3.4350334819274783E-2</v>
      </c>
      <c r="L315">
        <v>0.14870350000321625</v>
      </c>
      <c r="M315">
        <v>0</v>
      </c>
      <c r="N315">
        <f t="shared" si="4"/>
        <v>1</v>
      </c>
      <c r="O315" cm="1">
        <f t="array" ref="O315">_xlfn.IFS(A315=2012,1,A315=2016,1,A315=2020,1,A315=2014,0,A315=2018,0)</f>
        <v>1</v>
      </c>
    </row>
    <row r="316" spans="1:15" x14ac:dyDescent="0.2">
      <c r="A316">
        <v>2020</v>
      </c>
      <c r="B316" t="s">
        <v>2585</v>
      </c>
      <c r="C316" t="s">
        <v>606</v>
      </c>
      <c r="D316">
        <v>1</v>
      </c>
      <c r="E316">
        <v>92414</v>
      </c>
      <c r="F316">
        <v>1608</v>
      </c>
      <c r="G316">
        <v>1</v>
      </c>
      <c r="H316">
        <v>1</v>
      </c>
      <c r="I316">
        <v>162983</v>
      </c>
      <c r="J316">
        <v>0.56701619187277197</v>
      </c>
      <c r="K316">
        <v>9.8660596503929859E-3</v>
      </c>
      <c r="L316">
        <v>0.15376450304632994</v>
      </c>
      <c r="M316">
        <v>0</v>
      </c>
      <c r="N316">
        <f t="shared" si="4"/>
        <v>1</v>
      </c>
      <c r="O316" cm="1">
        <f t="array" ref="O316">_xlfn.IFS(A316=2012,1,A316=2016,1,A316=2020,1,A316=2014,0,A316=2018,0)</f>
        <v>1</v>
      </c>
    </row>
    <row r="317" spans="1:15" x14ac:dyDescent="0.2">
      <c r="A317">
        <v>2020</v>
      </c>
      <c r="B317" t="s">
        <v>2585</v>
      </c>
      <c r="C317" t="s">
        <v>100</v>
      </c>
      <c r="D317">
        <v>0</v>
      </c>
      <c r="E317">
        <v>63043</v>
      </c>
      <c r="F317">
        <v>5918</v>
      </c>
      <c r="G317">
        <v>0</v>
      </c>
      <c r="H317">
        <v>0</v>
      </c>
      <c r="I317">
        <v>162983</v>
      </c>
      <c r="J317">
        <v>0.38680721302221704</v>
      </c>
      <c r="K317">
        <v>3.6310535454617966E-2</v>
      </c>
      <c r="L317">
        <v>0.15376450304632994</v>
      </c>
      <c r="M317">
        <v>0</v>
      </c>
      <c r="N317">
        <f t="shared" si="4"/>
        <v>1</v>
      </c>
      <c r="O317" cm="1">
        <f t="array" ref="O317">_xlfn.IFS(A317=2012,1,A317=2016,1,A317=2020,1,A317=2014,0,A317=2018,0)</f>
        <v>1</v>
      </c>
    </row>
    <row r="318" spans="1:15" x14ac:dyDescent="0.2">
      <c r="A318">
        <v>2020</v>
      </c>
      <c r="B318" t="s">
        <v>2614</v>
      </c>
      <c r="C318" t="s">
        <v>973</v>
      </c>
      <c r="D318">
        <v>1</v>
      </c>
      <c r="E318">
        <v>72673</v>
      </c>
      <c r="F318">
        <v>6145</v>
      </c>
      <c r="G318">
        <v>1</v>
      </c>
      <c r="H318">
        <v>1</v>
      </c>
      <c r="I318">
        <v>123278</v>
      </c>
      <c r="J318">
        <v>0.58950502117166081</v>
      </c>
      <c r="K318">
        <v>4.9846687973523256E-2</v>
      </c>
      <c r="L318">
        <v>0.2787034182903681</v>
      </c>
      <c r="M318">
        <v>0</v>
      </c>
      <c r="N318">
        <f t="shared" ref="N318:N377" si="5">IF(K318&gt;0,1,0)</f>
        <v>1</v>
      </c>
      <c r="O318" cm="1">
        <f t="array" ref="O318">_xlfn.IFS(A318=2012,1,A318=2016,1,A318=2020,1,A318=2014,0,A318=2018,0)</f>
        <v>1</v>
      </c>
    </row>
    <row r="319" spans="1:15" x14ac:dyDescent="0.2">
      <c r="A319">
        <v>2020</v>
      </c>
      <c r="B319" t="s">
        <v>2614</v>
      </c>
      <c r="C319" t="s">
        <v>1189</v>
      </c>
      <c r="D319">
        <v>0</v>
      </c>
      <c r="E319">
        <v>40859</v>
      </c>
      <c r="F319">
        <v>3601</v>
      </c>
      <c r="G319">
        <v>0</v>
      </c>
      <c r="H319">
        <v>0</v>
      </c>
      <c r="I319">
        <v>123278</v>
      </c>
      <c r="J319">
        <v>0.33143788834990834</v>
      </c>
      <c r="K319">
        <v>2.9210402504907609E-2</v>
      </c>
      <c r="L319">
        <v>0.2787034182903681</v>
      </c>
      <c r="M319">
        <v>0</v>
      </c>
      <c r="N319">
        <f t="shared" si="5"/>
        <v>1</v>
      </c>
      <c r="O319" cm="1">
        <f t="array" ref="O319">_xlfn.IFS(A319=2012,1,A319=2016,1,A319=2020,1,A319=2014,0,A319=2018,0)</f>
        <v>1</v>
      </c>
    </row>
    <row r="320" spans="1:15" x14ac:dyDescent="0.2">
      <c r="A320">
        <v>2020</v>
      </c>
      <c r="B320" t="s">
        <v>2429</v>
      </c>
      <c r="C320" t="s">
        <v>188</v>
      </c>
      <c r="D320">
        <v>1</v>
      </c>
      <c r="E320">
        <v>56542</v>
      </c>
      <c r="F320">
        <v>6343</v>
      </c>
      <c r="G320">
        <v>1</v>
      </c>
      <c r="H320">
        <v>1</v>
      </c>
      <c r="I320">
        <v>80026</v>
      </c>
      <c r="J320">
        <v>0.70654537275385498</v>
      </c>
      <c r="K320">
        <v>7.9261739934521278E-2</v>
      </c>
      <c r="L320">
        <v>0.57161422537675244</v>
      </c>
      <c r="M320">
        <v>0</v>
      </c>
      <c r="N320">
        <f t="shared" si="5"/>
        <v>1</v>
      </c>
      <c r="O320" cm="1">
        <f t="array" ref="O320">_xlfn.IFS(A320=2012,1,A320=2016,1,A320=2020,1,A320=2014,0,A320=2018,0)</f>
        <v>1</v>
      </c>
    </row>
    <row r="321" spans="1:15" x14ac:dyDescent="0.2">
      <c r="A321">
        <v>2020</v>
      </c>
      <c r="B321" t="s">
        <v>2429</v>
      </c>
      <c r="C321" t="s">
        <v>753</v>
      </c>
      <c r="D321">
        <v>0</v>
      </c>
      <c r="E321">
        <v>15467</v>
      </c>
      <c r="F321">
        <v>1674</v>
      </c>
      <c r="G321">
        <v>0</v>
      </c>
      <c r="H321">
        <v>0</v>
      </c>
      <c r="I321">
        <v>80026</v>
      </c>
      <c r="J321">
        <v>0.19327468572713868</v>
      </c>
      <c r="K321">
        <v>2.0918201584485041E-2</v>
      </c>
      <c r="L321">
        <v>0.57161422537675244</v>
      </c>
      <c r="M321">
        <v>0</v>
      </c>
      <c r="N321">
        <f t="shared" si="5"/>
        <v>1</v>
      </c>
      <c r="O321" cm="1">
        <f t="array" ref="O321">_xlfn.IFS(A321=2012,1,A321=2016,1,A321=2020,1,A321=2014,0,A321=2018,0)</f>
        <v>1</v>
      </c>
    </row>
    <row r="322" spans="1:15" x14ac:dyDescent="0.2">
      <c r="A322">
        <v>2020</v>
      </c>
      <c r="B322" t="s">
        <v>2532</v>
      </c>
      <c r="C322" t="s">
        <v>528</v>
      </c>
      <c r="D322">
        <v>1</v>
      </c>
      <c r="E322">
        <v>68829</v>
      </c>
      <c r="F322">
        <v>0</v>
      </c>
      <c r="G322">
        <v>1</v>
      </c>
      <c r="H322">
        <v>1</v>
      </c>
      <c r="I322">
        <v>118135</v>
      </c>
      <c r="J322">
        <v>0.5826300419012147</v>
      </c>
      <c r="K322">
        <v>0</v>
      </c>
      <c r="L322">
        <v>0.1652600838024294</v>
      </c>
      <c r="M322">
        <v>0</v>
      </c>
      <c r="N322">
        <f t="shared" si="5"/>
        <v>0</v>
      </c>
      <c r="O322" cm="1">
        <f t="array" ref="O322">_xlfn.IFS(A322=2012,1,A322=2016,1,A322=2020,1,A322=2014,0,A322=2018,0)</f>
        <v>1</v>
      </c>
    </row>
    <row r="323" spans="1:15" x14ac:dyDescent="0.2">
      <c r="A323">
        <v>2020</v>
      </c>
      <c r="B323" t="s">
        <v>2532</v>
      </c>
      <c r="C323" t="s">
        <v>899</v>
      </c>
      <c r="D323">
        <v>0</v>
      </c>
      <c r="E323">
        <v>44108</v>
      </c>
      <c r="F323">
        <v>5198</v>
      </c>
      <c r="G323">
        <v>0</v>
      </c>
      <c r="H323">
        <v>0</v>
      </c>
      <c r="I323">
        <v>118135</v>
      </c>
      <c r="J323">
        <v>0.37336945020527362</v>
      </c>
      <c r="K323">
        <v>4.4000507893511662E-2</v>
      </c>
      <c r="L323">
        <v>0.1652600838024294</v>
      </c>
      <c r="M323">
        <v>0</v>
      </c>
      <c r="N323">
        <f t="shared" si="5"/>
        <v>1</v>
      </c>
      <c r="O323" cm="1">
        <f t="array" ref="O323">_xlfn.IFS(A323=2012,1,A323=2016,1,A323=2020,1,A323=2014,0,A323=2018,0)</f>
        <v>1</v>
      </c>
    </row>
    <row r="324" spans="1:15" x14ac:dyDescent="0.2">
      <c r="A324">
        <v>2020</v>
      </c>
      <c r="B324" t="s">
        <v>2435</v>
      </c>
      <c r="C324" t="s">
        <v>76</v>
      </c>
      <c r="D324">
        <v>1</v>
      </c>
      <c r="E324">
        <v>46001</v>
      </c>
      <c r="F324">
        <v>5564</v>
      </c>
      <c r="G324">
        <v>1</v>
      </c>
      <c r="H324">
        <v>1</v>
      </c>
      <c r="I324">
        <v>99395</v>
      </c>
      <c r="J324">
        <v>0.46281000050304344</v>
      </c>
      <c r="K324">
        <v>5.597867095930379E-2</v>
      </c>
      <c r="L324">
        <v>3.757734292469439E-2</v>
      </c>
      <c r="M324">
        <v>1</v>
      </c>
      <c r="N324">
        <f t="shared" si="5"/>
        <v>1</v>
      </c>
      <c r="O324" cm="1">
        <f t="array" ref="O324">_xlfn.IFS(A324=2012,1,A324=2016,1,A324=2020,1,A324=2014,0,A324=2018,0)</f>
        <v>1</v>
      </c>
    </row>
    <row r="325" spans="1:15" x14ac:dyDescent="0.2">
      <c r="A325">
        <v>2020</v>
      </c>
      <c r="B325" t="s">
        <v>2435</v>
      </c>
      <c r="C325" t="s">
        <v>1196</v>
      </c>
      <c r="D325">
        <v>0</v>
      </c>
      <c r="E325">
        <v>43719</v>
      </c>
      <c r="F325">
        <v>4111</v>
      </c>
      <c r="G325">
        <v>0</v>
      </c>
      <c r="H325">
        <v>0</v>
      </c>
      <c r="I325">
        <v>99395</v>
      </c>
      <c r="J325">
        <v>0.43985109914985665</v>
      </c>
      <c r="K325">
        <v>4.1360229387796169E-2</v>
      </c>
      <c r="L325">
        <v>3.757734292469439E-2</v>
      </c>
      <c r="M325">
        <v>1</v>
      </c>
      <c r="N325">
        <f t="shared" si="5"/>
        <v>1</v>
      </c>
      <c r="O325" cm="1">
        <f t="array" ref="O325">_xlfn.IFS(A325=2012,1,A325=2016,1,A325=2020,1,A325=2014,0,A325=2018,0)</f>
        <v>1</v>
      </c>
    </row>
    <row r="326" spans="1:15" x14ac:dyDescent="0.2">
      <c r="A326">
        <v>2020</v>
      </c>
      <c r="B326" t="s">
        <v>2439</v>
      </c>
      <c r="C326" t="s">
        <v>334</v>
      </c>
      <c r="D326">
        <v>1</v>
      </c>
      <c r="E326">
        <v>95552</v>
      </c>
      <c r="F326">
        <v>0</v>
      </c>
      <c r="G326">
        <v>1</v>
      </c>
      <c r="H326">
        <v>1</v>
      </c>
      <c r="I326">
        <v>120853</v>
      </c>
      <c r="J326">
        <v>0.79064648788197234</v>
      </c>
      <c r="K326">
        <v>0</v>
      </c>
      <c r="L326">
        <v>0.58129297576394467</v>
      </c>
      <c r="M326">
        <v>0</v>
      </c>
      <c r="N326">
        <f t="shared" si="5"/>
        <v>0</v>
      </c>
      <c r="O326" cm="1">
        <f t="array" ref="O326">_xlfn.IFS(A326=2012,1,A326=2016,1,A326=2020,1,A326=2014,0,A326=2018,0)</f>
        <v>1</v>
      </c>
    </row>
    <row r="327" spans="1:15" x14ac:dyDescent="0.2">
      <c r="A327">
        <v>2020</v>
      </c>
      <c r="B327" t="s">
        <v>2439</v>
      </c>
      <c r="C327" t="s">
        <v>1201</v>
      </c>
      <c r="D327">
        <v>0</v>
      </c>
      <c r="E327">
        <v>22549</v>
      </c>
      <c r="F327">
        <v>2752</v>
      </c>
      <c r="G327">
        <v>0</v>
      </c>
      <c r="H327">
        <v>0</v>
      </c>
      <c r="I327">
        <v>120853</v>
      </c>
      <c r="J327">
        <v>0.18658204595665809</v>
      </c>
      <c r="K327">
        <v>2.2771466161369599E-2</v>
      </c>
      <c r="L327">
        <v>0.58129297576394467</v>
      </c>
      <c r="M327">
        <v>0</v>
      </c>
      <c r="N327">
        <f t="shared" si="5"/>
        <v>1</v>
      </c>
      <c r="O327" cm="1">
        <f t="array" ref="O327">_xlfn.IFS(A327=2012,1,A327=2016,1,A327=2020,1,A327=2014,0,A327=2018,0)</f>
        <v>1</v>
      </c>
    </row>
    <row r="328" spans="1:15" x14ac:dyDescent="0.2">
      <c r="A328">
        <v>2020</v>
      </c>
      <c r="B328" t="s">
        <v>2533</v>
      </c>
      <c r="C328" t="s">
        <v>88</v>
      </c>
      <c r="D328">
        <v>1</v>
      </c>
      <c r="E328">
        <v>105441</v>
      </c>
      <c r="F328">
        <v>7668</v>
      </c>
      <c r="G328">
        <v>1</v>
      </c>
      <c r="H328">
        <v>1</v>
      </c>
      <c r="I328">
        <v>144997</v>
      </c>
      <c r="J328">
        <v>0.72719435574529123</v>
      </c>
      <c r="K328">
        <v>5.2883852769367641E-2</v>
      </c>
      <c r="L328">
        <v>0.56015641702931784</v>
      </c>
      <c r="M328">
        <v>0</v>
      </c>
      <c r="N328">
        <f t="shared" si="5"/>
        <v>1</v>
      </c>
      <c r="O328" cm="1">
        <f t="array" ref="O328">_xlfn.IFS(A328=2012,1,A328=2016,1,A328=2020,1,A328=2014,0,A328=2018,0)</f>
        <v>1</v>
      </c>
    </row>
    <row r="329" spans="1:15" x14ac:dyDescent="0.2">
      <c r="A329">
        <v>2020</v>
      </c>
      <c r="B329" t="s">
        <v>2533</v>
      </c>
      <c r="C329" t="s">
        <v>90</v>
      </c>
      <c r="D329">
        <v>0</v>
      </c>
      <c r="E329">
        <v>31224</v>
      </c>
      <c r="F329">
        <v>664</v>
      </c>
      <c r="G329">
        <v>0</v>
      </c>
      <c r="H329">
        <v>0</v>
      </c>
      <c r="I329">
        <v>144997</v>
      </c>
      <c r="J329">
        <v>0.21534238639420125</v>
      </c>
      <c r="K329">
        <v>4.579405091139817E-3</v>
      </c>
      <c r="L329">
        <v>0.56015641702931784</v>
      </c>
      <c r="M329">
        <v>0</v>
      </c>
      <c r="N329">
        <f t="shared" si="5"/>
        <v>1</v>
      </c>
      <c r="O329" cm="1">
        <f t="array" ref="O329">_xlfn.IFS(A329=2012,1,A329=2016,1,A329=2020,1,A329=2014,0,A329=2018,0)</f>
        <v>1</v>
      </c>
    </row>
    <row r="330" spans="1:15" x14ac:dyDescent="0.2">
      <c r="A330">
        <v>2020</v>
      </c>
      <c r="B330" t="s">
        <v>2442</v>
      </c>
      <c r="C330" t="s">
        <v>637</v>
      </c>
      <c r="D330">
        <v>1</v>
      </c>
      <c r="E330">
        <v>90090</v>
      </c>
      <c r="F330">
        <v>16982</v>
      </c>
      <c r="G330">
        <v>1</v>
      </c>
      <c r="H330">
        <v>1</v>
      </c>
      <c r="I330">
        <v>121033</v>
      </c>
      <c r="J330">
        <v>0.74434245205852945</v>
      </c>
      <c r="K330">
        <v>0.14030884139036462</v>
      </c>
      <c r="L330">
        <v>0.76930258689778819</v>
      </c>
      <c r="M330">
        <v>0</v>
      </c>
      <c r="N330">
        <f t="shared" si="5"/>
        <v>1</v>
      </c>
      <c r="O330" cm="1">
        <f t="array" ref="O330">_xlfn.IFS(A330=2012,1,A330=2016,1,A330=2020,1,A330=2014,0,A330=2018,0)</f>
        <v>1</v>
      </c>
    </row>
    <row r="331" spans="1:15" x14ac:dyDescent="0.2">
      <c r="A331">
        <v>2020</v>
      </c>
      <c r="B331" t="s">
        <v>2442</v>
      </c>
      <c r="C331" t="s">
        <v>770</v>
      </c>
      <c r="D331">
        <v>0</v>
      </c>
      <c r="E331">
        <v>13961</v>
      </c>
      <c r="F331">
        <v>0</v>
      </c>
      <c r="G331">
        <v>0</v>
      </c>
      <c r="H331">
        <v>0</v>
      </c>
      <c r="I331">
        <v>121033</v>
      </c>
      <c r="J331">
        <v>0.11534870655110589</v>
      </c>
      <c r="K331">
        <v>0</v>
      </c>
      <c r="L331">
        <v>0.76930258689778819</v>
      </c>
      <c r="M331">
        <v>0</v>
      </c>
      <c r="N331">
        <f t="shared" si="5"/>
        <v>0</v>
      </c>
      <c r="O331" cm="1">
        <f t="array" ref="O331">_xlfn.IFS(A331=2012,1,A331=2016,1,A331=2020,1,A331=2014,0,A331=2018,0)</f>
        <v>1</v>
      </c>
    </row>
    <row r="332" spans="1:15" x14ac:dyDescent="0.2">
      <c r="A332">
        <v>2020</v>
      </c>
      <c r="B332" t="s">
        <v>2443</v>
      </c>
      <c r="C332" t="s">
        <v>102</v>
      </c>
      <c r="D332">
        <v>1</v>
      </c>
      <c r="E332">
        <v>63207</v>
      </c>
      <c r="F332">
        <v>4061</v>
      </c>
      <c r="G332">
        <v>1</v>
      </c>
      <c r="H332">
        <v>1</v>
      </c>
      <c r="I332">
        <v>75556</v>
      </c>
      <c r="J332">
        <v>0.83655831436285666</v>
      </c>
      <c r="K332">
        <v>5.3748213245804435E-2</v>
      </c>
      <c r="L332">
        <v>0.78061305521732227</v>
      </c>
      <c r="M332">
        <v>0</v>
      </c>
      <c r="N332">
        <f t="shared" si="5"/>
        <v>1</v>
      </c>
      <c r="O332" cm="1">
        <f t="array" ref="O332">_xlfn.IFS(A332=2012,1,A332=2016,1,A332=2020,1,A332=2014,0,A332=2018,0)</f>
        <v>1</v>
      </c>
    </row>
    <row r="333" spans="1:15" x14ac:dyDescent="0.2">
      <c r="A333">
        <v>2020</v>
      </c>
      <c r="B333" t="s">
        <v>2443</v>
      </c>
      <c r="C333" t="s">
        <v>962</v>
      </c>
      <c r="D333">
        <v>0</v>
      </c>
      <c r="E333">
        <v>8288</v>
      </c>
      <c r="F333">
        <v>0</v>
      </c>
      <c r="G333">
        <v>0</v>
      </c>
      <c r="H333">
        <v>0</v>
      </c>
      <c r="I333">
        <v>75556</v>
      </c>
      <c r="J333">
        <v>0.10969347239133888</v>
      </c>
      <c r="K333">
        <v>0</v>
      </c>
      <c r="L333">
        <v>0.78061305521732227</v>
      </c>
      <c r="M333">
        <v>0</v>
      </c>
      <c r="N333">
        <f t="shared" si="5"/>
        <v>0</v>
      </c>
      <c r="O333" cm="1">
        <f t="array" ref="O333">_xlfn.IFS(A333=2012,1,A333=2016,1,A333=2020,1,A333=2014,0,A333=2018,0)</f>
        <v>1</v>
      </c>
    </row>
    <row r="334" spans="1:15" x14ac:dyDescent="0.2">
      <c r="A334">
        <v>2020</v>
      </c>
      <c r="B334" t="s">
        <v>2444</v>
      </c>
      <c r="C334" t="s">
        <v>997</v>
      </c>
      <c r="D334">
        <v>1</v>
      </c>
      <c r="E334">
        <v>76131</v>
      </c>
      <c r="F334">
        <v>7600</v>
      </c>
      <c r="G334">
        <v>1</v>
      </c>
      <c r="H334">
        <v>1</v>
      </c>
      <c r="I334">
        <v>109365</v>
      </c>
      <c r="J334">
        <v>0.69611850226306404</v>
      </c>
      <c r="K334">
        <v>6.9492067846203084E-2</v>
      </c>
      <c r="L334">
        <v>0.53122114021853428</v>
      </c>
      <c r="M334">
        <v>0</v>
      </c>
      <c r="N334">
        <f t="shared" si="5"/>
        <v>1</v>
      </c>
      <c r="O334" cm="1">
        <f t="array" ref="O334">_xlfn.IFS(A334=2012,1,A334=2016,1,A334=2020,1,A334=2014,0,A334=2018,0)</f>
        <v>1</v>
      </c>
    </row>
    <row r="335" spans="1:15" x14ac:dyDescent="0.2">
      <c r="A335">
        <v>2020</v>
      </c>
      <c r="B335" t="s">
        <v>2444</v>
      </c>
      <c r="C335" t="s">
        <v>1204</v>
      </c>
      <c r="D335">
        <v>0</v>
      </c>
      <c r="E335">
        <v>25634</v>
      </c>
      <c r="F335">
        <v>0</v>
      </c>
      <c r="G335">
        <v>0</v>
      </c>
      <c r="H335">
        <v>0</v>
      </c>
      <c r="I335">
        <v>109365</v>
      </c>
      <c r="J335">
        <v>0.23438942989073286</v>
      </c>
      <c r="K335">
        <v>0</v>
      </c>
      <c r="L335">
        <v>0.53122114021853428</v>
      </c>
      <c r="M335">
        <v>0</v>
      </c>
      <c r="N335">
        <f t="shared" si="5"/>
        <v>0</v>
      </c>
      <c r="O335" cm="1">
        <f t="array" ref="O335">_xlfn.IFS(A335=2012,1,A335=2016,1,A335=2020,1,A335=2014,0,A335=2018,0)</f>
        <v>1</v>
      </c>
    </row>
    <row r="336" spans="1:15" x14ac:dyDescent="0.2">
      <c r="A336">
        <v>2020</v>
      </c>
      <c r="B336" t="s">
        <v>2615</v>
      </c>
      <c r="C336" t="s">
        <v>379</v>
      </c>
      <c r="D336">
        <v>1</v>
      </c>
      <c r="E336">
        <v>84087</v>
      </c>
      <c r="F336">
        <v>6059</v>
      </c>
      <c r="G336">
        <v>1</v>
      </c>
      <c r="H336">
        <v>1</v>
      </c>
      <c r="I336">
        <v>144182</v>
      </c>
      <c r="J336">
        <v>0.58320039949508262</v>
      </c>
      <c r="K336">
        <v>4.2023276137104493E-2</v>
      </c>
      <c r="L336">
        <v>0.25044735126437423</v>
      </c>
      <c r="M336">
        <v>0</v>
      </c>
      <c r="N336">
        <f t="shared" si="5"/>
        <v>1</v>
      </c>
      <c r="O336" cm="1">
        <f t="array" ref="O336">_xlfn.IFS(A336=2012,1,A336=2016,1,A336=2020,1,A336=2014,0,A336=2018,0)</f>
        <v>1</v>
      </c>
    </row>
    <row r="337" spans="1:15" x14ac:dyDescent="0.2">
      <c r="A337">
        <v>2020</v>
      </c>
      <c r="B337" t="s">
        <v>2615</v>
      </c>
      <c r="C337" t="s">
        <v>1205</v>
      </c>
      <c r="D337">
        <v>0</v>
      </c>
      <c r="E337">
        <v>47890</v>
      </c>
      <c r="F337">
        <v>6146</v>
      </c>
      <c r="G337">
        <v>0</v>
      </c>
      <c r="H337">
        <v>0</v>
      </c>
      <c r="I337">
        <v>144182</v>
      </c>
      <c r="J337">
        <v>0.33214964419969206</v>
      </c>
      <c r="K337">
        <v>4.2626680168120851E-2</v>
      </c>
      <c r="L337">
        <v>0.25044735126437423</v>
      </c>
      <c r="M337">
        <v>0</v>
      </c>
      <c r="N337">
        <f t="shared" si="5"/>
        <v>1</v>
      </c>
      <c r="O337" cm="1">
        <f t="array" ref="O337">_xlfn.IFS(A337=2012,1,A337=2016,1,A337=2020,1,A337=2014,0,A337=2018,0)</f>
        <v>1</v>
      </c>
    </row>
    <row r="338" spans="1:15" x14ac:dyDescent="0.2">
      <c r="A338">
        <v>2020</v>
      </c>
      <c r="B338" t="s">
        <v>2617</v>
      </c>
      <c r="C338" t="s">
        <v>398</v>
      </c>
      <c r="D338">
        <v>1</v>
      </c>
      <c r="E338">
        <v>66794</v>
      </c>
      <c r="F338">
        <v>5762</v>
      </c>
      <c r="G338">
        <v>1</v>
      </c>
      <c r="H338">
        <v>1</v>
      </c>
      <c r="I338">
        <v>127160</v>
      </c>
      <c r="J338">
        <v>0.52527524378735446</v>
      </c>
      <c r="K338">
        <v>4.5312991506763135E-2</v>
      </c>
      <c r="L338">
        <v>0.14117647058823529</v>
      </c>
      <c r="M338">
        <v>0</v>
      </c>
      <c r="N338">
        <f t="shared" si="5"/>
        <v>1</v>
      </c>
      <c r="O338" cm="1">
        <f t="array" ref="O338">_xlfn.IFS(A338=2012,1,A338=2016,1,A338=2020,1,A338=2014,0,A338=2018,0)</f>
        <v>1</v>
      </c>
    </row>
    <row r="339" spans="1:15" x14ac:dyDescent="0.2">
      <c r="A339">
        <v>2020</v>
      </c>
      <c r="B339" t="s">
        <v>2617</v>
      </c>
      <c r="C339" t="s">
        <v>1212</v>
      </c>
      <c r="D339">
        <v>0</v>
      </c>
      <c r="E339">
        <v>48641</v>
      </c>
      <c r="F339">
        <v>5963</v>
      </c>
      <c r="G339">
        <v>0</v>
      </c>
      <c r="H339">
        <v>0</v>
      </c>
      <c r="I339">
        <v>127160</v>
      </c>
      <c r="J339">
        <v>0.38251808744888327</v>
      </c>
      <c r="K339">
        <v>4.6893677256999056E-2</v>
      </c>
      <c r="L339">
        <v>0.14117647058823529</v>
      </c>
      <c r="M339">
        <v>0</v>
      </c>
      <c r="N339">
        <f t="shared" si="5"/>
        <v>1</v>
      </c>
      <c r="O339" cm="1">
        <f t="array" ref="O339">_xlfn.IFS(A339=2012,1,A339=2016,1,A339=2020,1,A339=2014,0,A339=2018,0)</f>
        <v>1</v>
      </c>
    </row>
    <row r="340" spans="1:15" x14ac:dyDescent="0.2">
      <c r="A340">
        <v>2020</v>
      </c>
      <c r="B340" t="s">
        <v>2618</v>
      </c>
      <c r="C340" t="s">
        <v>1004</v>
      </c>
      <c r="D340">
        <v>1</v>
      </c>
      <c r="E340">
        <v>77414</v>
      </c>
      <c r="F340">
        <v>6405</v>
      </c>
      <c r="G340">
        <v>1</v>
      </c>
      <c r="H340">
        <v>1</v>
      </c>
      <c r="I340">
        <v>161507</v>
      </c>
      <c r="J340">
        <v>0.47932287764617015</v>
      </c>
      <c r="K340">
        <v>3.9657723813828503E-2</v>
      </c>
      <c r="L340">
        <v>3.7961202919997328E-2</v>
      </c>
      <c r="M340">
        <v>1</v>
      </c>
      <c r="N340">
        <f t="shared" si="5"/>
        <v>1</v>
      </c>
      <c r="O340" cm="1">
        <f t="array" ref="O340">_xlfn.IFS(A340=2012,1,A340=2016,1,A340=2020,1,A340=2014,0,A340=2018,0)</f>
        <v>1</v>
      </c>
    </row>
    <row r="341" spans="1:15" x14ac:dyDescent="0.2">
      <c r="A341">
        <v>2020</v>
      </c>
      <c r="B341" t="s">
        <v>2618</v>
      </c>
      <c r="C341" t="s">
        <v>1213</v>
      </c>
      <c r="D341">
        <v>0</v>
      </c>
      <c r="E341">
        <v>69867</v>
      </c>
      <c r="F341">
        <v>7821</v>
      </c>
      <c r="G341">
        <v>0</v>
      </c>
      <c r="H341">
        <v>0</v>
      </c>
      <c r="I341">
        <v>161507</v>
      </c>
      <c r="J341">
        <v>0.4325942528806801</v>
      </c>
      <c r="K341">
        <v>4.8425145659321267E-2</v>
      </c>
      <c r="L341">
        <v>3.7961202919997328E-2</v>
      </c>
      <c r="M341">
        <v>1</v>
      </c>
      <c r="N341">
        <f t="shared" si="5"/>
        <v>1</v>
      </c>
      <c r="O341" cm="1">
        <f t="array" ref="O341">_xlfn.IFS(A341=2012,1,A341=2016,1,A341=2020,1,A341=2014,0,A341=2018,0)</f>
        <v>1</v>
      </c>
    </row>
    <row r="342" spans="1:15" x14ac:dyDescent="0.2">
      <c r="A342">
        <v>2020</v>
      </c>
      <c r="B342" t="s">
        <v>2619</v>
      </c>
      <c r="C342" t="s">
        <v>1006</v>
      </c>
      <c r="D342">
        <v>0</v>
      </c>
      <c r="E342">
        <v>66922</v>
      </c>
      <c r="F342">
        <v>6366</v>
      </c>
      <c r="G342">
        <v>1</v>
      </c>
      <c r="H342">
        <v>1</v>
      </c>
      <c r="I342">
        <v>154368</v>
      </c>
      <c r="J342">
        <v>0.43352249170812601</v>
      </c>
      <c r="K342">
        <v>4.1239116915422883E-2</v>
      </c>
      <c r="L342">
        <v>5.0476782752902238E-2</v>
      </c>
      <c r="M342">
        <v>0</v>
      </c>
      <c r="N342">
        <f t="shared" si="5"/>
        <v>1</v>
      </c>
      <c r="O342" cm="1">
        <f t="array" ref="O342">_xlfn.IFS(A342=2012,1,A342=2016,1,A342=2020,1,A342=2014,0,A342=2018,0)</f>
        <v>1</v>
      </c>
    </row>
    <row r="343" spans="1:15" x14ac:dyDescent="0.2">
      <c r="A343">
        <v>2020</v>
      </c>
      <c r="B343" t="s">
        <v>2619</v>
      </c>
      <c r="C343" t="s">
        <v>564</v>
      </c>
      <c r="D343">
        <v>1</v>
      </c>
      <c r="E343">
        <v>69462</v>
      </c>
      <c r="F343">
        <v>11618</v>
      </c>
      <c r="G343">
        <v>0</v>
      </c>
      <c r="H343">
        <v>0</v>
      </c>
      <c r="I343">
        <v>154368</v>
      </c>
      <c r="J343">
        <v>0.44997667910447764</v>
      </c>
      <c r="K343">
        <v>7.5261712271973466E-2</v>
      </c>
      <c r="L343">
        <v>5.0476782752902238E-2</v>
      </c>
      <c r="M343">
        <v>0</v>
      </c>
      <c r="N343">
        <f t="shared" si="5"/>
        <v>1</v>
      </c>
      <c r="O343" cm="1">
        <f t="array" ref="O343">_xlfn.IFS(A343=2012,1,A343=2016,1,A343=2020,1,A343=2014,0,A343=2018,0)</f>
        <v>1</v>
      </c>
    </row>
    <row r="344" spans="1:15" x14ac:dyDescent="0.2">
      <c r="A344">
        <v>2020</v>
      </c>
      <c r="B344" t="s">
        <v>2644</v>
      </c>
      <c r="C344" t="s">
        <v>1007</v>
      </c>
      <c r="D344">
        <v>0</v>
      </c>
      <c r="E344">
        <v>59812</v>
      </c>
      <c r="F344">
        <v>6582</v>
      </c>
      <c r="G344">
        <v>1</v>
      </c>
      <c r="H344">
        <v>1</v>
      </c>
      <c r="I344">
        <v>134153</v>
      </c>
      <c r="J344">
        <v>0.44584914239711376</v>
      </c>
      <c r="K344">
        <v>4.9063382853905615E-2</v>
      </c>
      <c r="L344">
        <v>1.0174949497961272E-2</v>
      </c>
      <c r="M344">
        <v>1</v>
      </c>
      <c r="N344">
        <f t="shared" si="5"/>
        <v>1</v>
      </c>
      <c r="O344" cm="1">
        <f t="array" ref="O344">_xlfn.IFS(A344=2012,1,A344=2016,1,A344=2020,1,A344=2014,0,A344=2018,0)</f>
        <v>1</v>
      </c>
    </row>
    <row r="345" spans="1:15" x14ac:dyDescent="0.2">
      <c r="A345">
        <v>2020</v>
      </c>
      <c r="B345" t="s">
        <v>2644</v>
      </c>
      <c r="C345" t="s">
        <v>1216</v>
      </c>
      <c r="D345">
        <v>1</v>
      </c>
      <c r="E345">
        <v>60003</v>
      </c>
      <c r="F345">
        <v>7756</v>
      </c>
      <c r="G345">
        <v>0</v>
      </c>
      <c r="H345">
        <v>0</v>
      </c>
      <c r="I345">
        <v>134153</v>
      </c>
      <c r="J345">
        <v>0.44727288990928271</v>
      </c>
      <c r="K345">
        <v>5.7814584839697959E-2</v>
      </c>
      <c r="L345">
        <v>1.0174949497961272E-2</v>
      </c>
      <c r="M345">
        <v>1</v>
      </c>
      <c r="N345">
        <f t="shared" si="5"/>
        <v>1</v>
      </c>
      <c r="O345" cm="1">
        <f t="array" ref="O345">_xlfn.IFS(A345=2012,1,A345=2016,1,A345=2020,1,A345=2014,0,A345=2018,0)</f>
        <v>1</v>
      </c>
    </row>
    <row r="346" spans="1:15" x14ac:dyDescent="0.2">
      <c r="A346">
        <v>2020</v>
      </c>
      <c r="B346" t="s">
        <v>2620</v>
      </c>
      <c r="C346" t="s">
        <v>1217</v>
      </c>
      <c r="D346">
        <v>0</v>
      </c>
      <c r="E346">
        <v>69157</v>
      </c>
      <c r="F346">
        <v>8268</v>
      </c>
      <c r="G346">
        <v>0</v>
      </c>
      <c r="H346">
        <v>1</v>
      </c>
      <c r="I346">
        <v>163571</v>
      </c>
      <c r="J346">
        <v>0.42279499422269229</v>
      </c>
      <c r="K346">
        <v>5.0546857328010467E-2</v>
      </c>
      <c r="L346">
        <v>5.3316296898594517E-2</v>
      </c>
      <c r="M346">
        <v>0</v>
      </c>
      <c r="N346">
        <f t="shared" si="5"/>
        <v>1</v>
      </c>
      <c r="O346" cm="1">
        <f t="array" ref="O346">_xlfn.IFS(A346=2012,1,A346=2016,1,A346=2020,1,A346=2014,0,A346=2018,0)</f>
        <v>1</v>
      </c>
    </row>
    <row r="347" spans="1:15" x14ac:dyDescent="0.2">
      <c r="A347">
        <v>2020</v>
      </c>
      <c r="B347" t="s">
        <v>2620</v>
      </c>
      <c r="C347" t="s">
        <v>428</v>
      </c>
      <c r="D347">
        <v>1</v>
      </c>
      <c r="E347">
        <v>74142</v>
      </c>
      <c r="F347">
        <v>12004</v>
      </c>
      <c r="G347">
        <v>0</v>
      </c>
      <c r="H347">
        <v>0</v>
      </c>
      <c r="I347">
        <v>163571</v>
      </c>
      <c r="J347">
        <v>0.45327105660538847</v>
      </c>
      <c r="K347">
        <v>7.3387091843908764E-2</v>
      </c>
      <c r="L347">
        <v>5.3316296898594517E-2</v>
      </c>
      <c r="M347">
        <v>0</v>
      </c>
      <c r="N347">
        <f t="shared" si="5"/>
        <v>1</v>
      </c>
      <c r="O347" cm="1">
        <f t="array" ref="O347">_xlfn.IFS(A347=2012,1,A347=2016,1,A347=2020,1,A347=2014,0,A347=2018,0)</f>
        <v>1</v>
      </c>
    </row>
    <row r="348" spans="1:15" x14ac:dyDescent="0.2">
      <c r="A348">
        <v>2020</v>
      </c>
      <c r="B348" t="s">
        <v>2645</v>
      </c>
      <c r="C348" t="s">
        <v>134</v>
      </c>
      <c r="D348">
        <v>1</v>
      </c>
      <c r="E348">
        <v>80255</v>
      </c>
      <c r="F348">
        <v>12760</v>
      </c>
      <c r="G348">
        <v>1</v>
      </c>
      <c r="H348">
        <v>1</v>
      </c>
      <c r="I348">
        <v>127284</v>
      </c>
      <c r="J348">
        <v>0.63051915401778702</v>
      </c>
      <c r="K348">
        <v>0.10024826372521291</v>
      </c>
      <c r="L348">
        <v>0.46153483548599983</v>
      </c>
      <c r="M348">
        <v>0</v>
      </c>
      <c r="N348">
        <f t="shared" si="5"/>
        <v>1</v>
      </c>
      <c r="O348" cm="1">
        <f t="array" ref="O348">_xlfn.IFS(A348=2012,1,A348=2016,1,A348=2020,1,A348=2014,0,A348=2018,0)</f>
        <v>1</v>
      </c>
    </row>
    <row r="349" spans="1:15" x14ac:dyDescent="0.2">
      <c r="A349">
        <v>2020</v>
      </c>
      <c r="B349" t="s">
        <v>2645</v>
      </c>
      <c r="C349" t="s">
        <v>1218</v>
      </c>
      <c r="D349">
        <v>0</v>
      </c>
      <c r="E349">
        <v>34269</v>
      </c>
      <c r="F349">
        <v>0</v>
      </c>
      <c r="G349">
        <v>0</v>
      </c>
      <c r="H349">
        <v>0</v>
      </c>
      <c r="I349">
        <v>127284</v>
      </c>
      <c r="J349">
        <v>0.26923258225700009</v>
      </c>
      <c r="K349">
        <v>0</v>
      </c>
      <c r="L349">
        <v>0.46153483548599983</v>
      </c>
      <c r="M349">
        <v>0</v>
      </c>
      <c r="N349">
        <f t="shared" si="5"/>
        <v>0</v>
      </c>
      <c r="O349" cm="1">
        <f t="array" ref="O349">_xlfn.IFS(A349=2012,1,A349=2016,1,A349=2020,1,A349=2014,0,A349=2018,0)</f>
        <v>1</v>
      </c>
    </row>
    <row r="350" spans="1:15" x14ac:dyDescent="0.2">
      <c r="A350">
        <v>2020</v>
      </c>
      <c r="B350" t="s">
        <v>2653</v>
      </c>
      <c r="C350" t="s">
        <v>166</v>
      </c>
      <c r="D350">
        <v>0</v>
      </c>
      <c r="E350">
        <v>51922</v>
      </c>
      <c r="F350">
        <v>5006</v>
      </c>
      <c r="G350">
        <v>0</v>
      </c>
      <c r="H350">
        <v>1</v>
      </c>
      <c r="I350">
        <v>135064</v>
      </c>
      <c r="J350">
        <v>0.38442516140496358</v>
      </c>
      <c r="K350">
        <v>3.706391044245691E-2</v>
      </c>
      <c r="L350">
        <v>0.15702185630515908</v>
      </c>
      <c r="M350">
        <v>0</v>
      </c>
      <c r="N350">
        <f t="shared" si="5"/>
        <v>1</v>
      </c>
      <c r="O350" cm="1">
        <f t="array" ref="O350">_xlfn.IFS(A350=2012,1,A350=2016,1,A350=2020,1,A350=2014,0,A350=2018,0)</f>
        <v>1</v>
      </c>
    </row>
    <row r="351" spans="1:15" x14ac:dyDescent="0.2">
      <c r="A351">
        <v>2020</v>
      </c>
      <c r="B351" t="s">
        <v>2653</v>
      </c>
      <c r="C351" t="s">
        <v>430</v>
      </c>
      <c r="D351">
        <v>1</v>
      </c>
      <c r="E351">
        <v>69596</v>
      </c>
      <c r="F351">
        <v>8540</v>
      </c>
      <c r="G351">
        <v>0</v>
      </c>
      <c r="H351">
        <v>0</v>
      </c>
      <c r="I351">
        <v>135064</v>
      </c>
      <c r="J351">
        <v>0.5152816442575372</v>
      </c>
      <c r="K351">
        <v>6.3229283895042357E-2</v>
      </c>
      <c r="L351">
        <v>0.15702185630515908</v>
      </c>
      <c r="M351">
        <v>0</v>
      </c>
      <c r="N351">
        <f t="shared" si="5"/>
        <v>1</v>
      </c>
      <c r="O351" cm="1">
        <f t="array" ref="O351">_xlfn.IFS(A351=2012,1,A351=2016,1,A351=2020,1,A351=2014,0,A351=2018,0)</f>
        <v>1</v>
      </c>
    </row>
    <row r="352" spans="1:15" x14ac:dyDescent="0.2">
      <c r="A352">
        <v>2020</v>
      </c>
      <c r="B352" t="s">
        <v>2621</v>
      </c>
      <c r="C352" t="s">
        <v>1219</v>
      </c>
      <c r="D352">
        <v>1</v>
      </c>
      <c r="E352">
        <v>68167</v>
      </c>
      <c r="F352">
        <v>9935</v>
      </c>
      <c r="G352">
        <v>0</v>
      </c>
      <c r="H352">
        <v>1</v>
      </c>
      <c r="I352">
        <v>153136</v>
      </c>
      <c r="J352">
        <v>0.44514026747466306</v>
      </c>
      <c r="K352">
        <v>6.48769721032285E-2</v>
      </c>
      <c r="L352">
        <v>2.0034479155783158E-2</v>
      </c>
      <c r="M352">
        <v>1</v>
      </c>
      <c r="N352">
        <f t="shared" si="5"/>
        <v>1</v>
      </c>
      <c r="O352" cm="1">
        <f t="array" ref="O352">_xlfn.IFS(A352=2012,1,A352=2016,1,A352=2020,1,A352=2014,0,A352=2018,0)</f>
        <v>1</v>
      </c>
    </row>
    <row r="353" spans="1:15" x14ac:dyDescent="0.2">
      <c r="A353">
        <v>2020</v>
      </c>
      <c r="B353" t="s">
        <v>2621</v>
      </c>
      <c r="C353" t="s">
        <v>1220</v>
      </c>
      <c r="D353">
        <v>0</v>
      </c>
      <c r="E353">
        <v>64227</v>
      </c>
      <c r="F353">
        <v>10807</v>
      </c>
      <c r="G353">
        <v>0</v>
      </c>
      <c r="H353">
        <v>0</v>
      </c>
      <c r="I353">
        <v>153136</v>
      </c>
      <c r="J353">
        <v>0.41941150350015671</v>
      </c>
      <c r="K353">
        <v>7.0571256921951736E-2</v>
      </c>
      <c r="L353">
        <v>2.0034479155783158E-2</v>
      </c>
      <c r="M353">
        <v>1</v>
      </c>
      <c r="N353">
        <f t="shared" si="5"/>
        <v>1</v>
      </c>
      <c r="O353" cm="1">
        <f t="array" ref="O353">_xlfn.IFS(A353=2012,1,A353=2016,1,A353=2020,1,A353=2014,0,A353=2018,0)</f>
        <v>1</v>
      </c>
    </row>
    <row r="354" spans="1:15" x14ac:dyDescent="0.2">
      <c r="A354">
        <v>2020</v>
      </c>
      <c r="B354" t="s">
        <v>2623</v>
      </c>
      <c r="C354" t="s">
        <v>1223</v>
      </c>
      <c r="D354">
        <v>0</v>
      </c>
      <c r="E354">
        <v>52781</v>
      </c>
      <c r="F354">
        <v>0</v>
      </c>
      <c r="G354">
        <v>0</v>
      </c>
      <c r="H354">
        <v>1</v>
      </c>
      <c r="I354">
        <v>144716</v>
      </c>
      <c r="J354">
        <v>0.36472124713231435</v>
      </c>
      <c r="K354">
        <v>0</v>
      </c>
      <c r="L354">
        <v>0.2705575057353713</v>
      </c>
      <c r="M354">
        <v>0</v>
      </c>
      <c r="N354">
        <f t="shared" si="5"/>
        <v>0</v>
      </c>
      <c r="O354" cm="1">
        <f t="array" ref="O354">_xlfn.IFS(A354=2012,1,A354=2016,1,A354=2020,1,A354=2014,0,A354=2018,0)</f>
        <v>1</v>
      </c>
    </row>
    <row r="355" spans="1:15" x14ac:dyDescent="0.2">
      <c r="A355">
        <v>2020</v>
      </c>
      <c r="B355" t="s">
        <v>2623</v>
      </c>
      <c r="C355" t="s">
        <v>426</v>
      </c>
      <c r="D355">
        <v>1</v>
      </c>
      <c r="E355">
        <v>78404</v>
      </c>
      <c r="F355">
        <v>13531</v>
      </c>
      <c r="G355">
        <v>1</v>
      </c>
      <c r="H355">
        <v>0</v>
      </c>
      <c r="I355">
        <v>144716</v>
      </c>
      <c r="J355">
        <v>0.54177837972304377</v>
      </c>
      <c r="K355">
        <v>9.3500373144641921E-2</v>
      </c>
      <c r="L355">
        <v>0.2705575057353713</v>
      </c>
      <c r="M355">
        <v>0</v>
      </c>
      <c r="N355">
        <f t="shared" si="5"/>
        <v>1</v>
      </c>
      <c r="O355" cm="1">
        <f t="array" ref="O355">_xlfn.IFS(A355=2012,1,A355=2016,1,A355=2020,1,A355=2014,0,A355=2018,0)</f>
        <v>1</v>
      </c>
    </row>
    <row r="356" spans="1:15" x14ac:dyDescent="0.2">
      <c r="A356">
        <v>2020</v>
      </c>
      <c r="B356" t="s">
        <v>2654</v>
      </c>
      <c r="C356" t="s">
        <v>1013</v>
      </c>
      <c r="D356">
        <v>1</v>
      </c>
      <c r="E356">
        <v>77293</v>
      </c>
      <c r="F356">
        <v>5889</v>
      </c>
      <c r="G356">
        <v>1</v>
      </c>
      <c r="H356">
        <v>1</v>
      </c>
      <c r="I356">
        <v>158225</v>
      </c>
      <c r="J356">
        <v>0.48850055300995415</v>
      </c>
      <c r="K356">
        <v>3.7219149944699007E-2</v>
      </c>
      <c r="L356">
        <v>5.1439405909306402E-2</v>
      </c>
      <c r="M356">
        <v>0</v>
      </c>
      <c r="N356">
        <f t="shared" si="5"/>
        <v>1</v>
      </c>
      <c r="O356" cm="1">
        <f t="array" ref="O356">_xlfn.IFS(A356=2012,1,A356=2016,1,A356=2020,1,A356=2014,0,A356=2018,0)</f>
        <v>1</v>
      </c>
    </row>
    <row r="357" spans="1:15" x14ac:dyDescent="0.2">
      <c r="A357">
        <v>2020</v>
      </c>
      <c r="B357" t="s">
        <v>2654</v>
      </c>
      <c r="C357" t="s">
        <v>1224</v>
      </c>
      <c r="D357">
        <v>0</v>
      </c>
      <c r="E357">
        <v>62929</v>
      </c>
      <c r="F357">
        <v>12114</v>
      </c>
      <c r="G357">
        <v>0</v>
      </c>
      <c r="H357">
        <v>0</v>
      </c>
      <c r="I357">
        <v>158225</v>
      </c>
      <c r="J357">
        <v>0.39771843893190079</v>
      </c>
      <c r="K357">
        <v>7.6561858113446041E-2</v>
      </c>
      <c r="L357">
        <v>5.1439405909306402E-2</v>
      </c>
      <c r="M357">
        <v>0</v>
      </c>
      <c r="N357">
        <f t="shared" si="5"/>
        <v>1</v>
      </c>
      <c r="O357" cm="1">
        <f t="array" ref="O357">_xlfn.IFS(A357=2012,1,A357=2016,1,A357=2020,1,A357=2014,0,A357=2018,0)</f>
        <v>1</v>
      </c>
    </row>
    <row r="358" spans="1:15" x14ac:dyDescent="0.2">
      <c r="A358">
        <v>2020</v>
      </c>
      <c r="B358" t="s">
        <v>2624</v>
      </c>
      <c r="C358" t="s">
        <v>1225</v>
      </c>
      <c r="D358">
        <v>0</v>
      </c>
      <c r="E358">
        <v>58691</v>
      </c>
      <c r="F358">
        <v>0</v>
      </c>
      <c r="G358">
        <v>0</v>
      </c>
      <c r="H358">
        <v>1</v>
      </c>
      <c r="I358">
        <v>131691</v>
      </c>
      <c r="J358">
        <v>0.4456720656688764</v>
      </c>
      <c r="K358">
        <v>0</v>
      </c>
      <c r="L358">
        <v>0.10865586866224719</v>
      </c>
      <c r="M358">
        <v>0</v>
      </c>
      <c r="N358">
        <f t="shared" si="5"/>
        <v>0</v>
      </c>
      <c r="O358" cm="1">
        <f t="array" ref="O358">_xlfn.IFS(A358=2012,1,A358=2016,1,A358=2020,1,A358=2014,0,A358=2018,0)</f>
        <v>1</v>
      </c>
    </row>
    <row r="359" spans="1:15" x14ac:dyDescent="0.2">
      <c r="A359">
        <v>2020</v>
      </c>
      <c r="B359" t="s">
        <v>2624</v>
      </c>
      <c r="C359" t="s">
        <v>1226</v>
      </c>
      <c r="D359">
        <v>1</v>
      </c>
      <c r="E359">
        <v>65531</v>
      </c>
      <c r="F359">
        <v>7469</v>
      </c>
      <c r="G359">
        <v>0</v>
      </c>
      <c r="H359">
        <v>0</v>
      </c>
      <c r="I359">
        <v>131691</v>
      </c>
      <c r="J359">
        <v>0.49761183376236795</v>
      </c>
      <c r="K359">
        <v>5.6716100568755645E-2</v>
      </c>
      <c r="L359">
        <v>0.10865586866224719</v>
      </c>
      <c r="M359">
        <v>0</v>
      </c>
      <c r="N359">
        <f t="shared" si="5"/>
        <v>1</v>
      </c>
      <c r="O359" cm="1">
        <f t="array" ref="O359">_xlfn.IFS(A359=2012,1,A359=2016,1,A359=2020,1,A359=2014,0,A359=2018,0)</f>
        <v>1</v>
      </c>
    </row>
    <row r="360" spans="1:15" x14ac:dyDescent="0.2">
      <c r="A360">
        <v>2020</v>
      </c>
      <c r="B360" t="s">
        <v>2655</v>
      </c>
      <c r="C360" t="s">
        <v>1018</v>
      </c>
      <c r="D360">
        <v>1</v>
      </c>
      <c r="E360">
        <v>61697</v>
      </c>
      <c r="F360">
        <v>5002</v>
      </c>
      <c r="G360">
        <v>1</v>
      </c>
      <c r="H360">
        <v>1</v>
      </c>
      <c r="I360">
        <v>120497</v>
      </c>
      <c r="J360">
        <v>0.51202104616712452</v>
      </c>
      <c r="K360">
        <v>4.1511406922993932E-2</v>
      </c>
      <c r="L360">
        <v>0.10706490618023684</v>
      </c>
      <c r="M360">
        <v>0</v>
      </c>
      <c r="N360">
        <f t="shared" si="5"/>
        <v>1</v>
      </c>
      <c r="O360" cm="1">
        <f t="array" ref="O360">_xlfn.IFS(A360=2012,1,A360=2016,1,A360=2020,1,A360=2014,0,A360=2018,0)</f>
        <v>1</v>
      </c>
    </row>
    <row r="361" spans="1:15" x14ac:dyDescent="0.2">
      <c r="A361">
        <v>2020</v>
      </c>
      <c r="B361" t="s">
        <v>2655</v>
      </c>
      <c r="C361" t="s">
        <v>1228</v>
      </c>
      <c r="D361">
        <v>0</v>
      </c>
      <c r="E361">
        <v>45537</v>
      </c>
      <c r="F361">
        <v>8261</v>
      </c>
      <c r="G361">
        <v>0</v>
      </c>
      <c r="H361">
        <v>0</v>
      </c>
      <c r="I361">
        <v>120497</v>
      </c>
      <c r="J361">
        <v>0.37790982348108254</v>
      </c>
      <c r="K361">
        <v>6.8557723428799053E-2</v>
      </c>
      <c r="L361">
        <v>0.10706490618023684</v>
      </c>
      <c r="M361">
        <v>0</v>
      </c>
      <c r="N361">
        <f t="shared" si="5"/>
        <v>1</v>
      </c>
      <c r="O361" cm="1">
        <f t="array" ref="O361">_xlfn.IFS(A361=2012,1,A361=2016,1,A361=2020,1,A361=2014,0,A361=2018,0)</f>
        <v>1</v>
      </c>
    </row>
    <row r="362" spans="1:15" x14ac:dyDescent="0.2">
      <c r="A362">
        <v>2020</v>
      </c>
      <c r="B362" t="s">
        <v>2646</v>
      </c>
      <c r="C362" t="s">
        <v>1231</v>
      </c>
      <c r="D362">
        <v>0</v>
      </c>
      <c r="E362">
        <v>51609</v>
      </c>
      <c r="F362">
        <v>0</v>
      </c>
      <c r="G362">
        <v>0</v>
      </c>
      <c r="H362">
        <v>1</v>
      </c>
      <c r="I362">
        <v>142596</v>
      </c>
      <c r="J362">
        <v>0.36192459816544642</v>
      </c>
      <c r="K362">
        <v>0</v>
      </c>
      <c r="L362">
        <v>0.27615080366910716</v>
      </c>
      <c r="M362">
        <v>0</v>
      </c>
      <c r="N362">
        <f t="shared" si="5"/>
        <v>0</v>
      </c>
      <c r="O362" cm="1">
        <f t="array" ref="O362">_xlfn.IFS(A362=2012,1,A362=2016,1,A362=2020,1,A362=2014,0,A362=2018,0)</f>
        <v>1</v>
      </c>
    </row>
    <row r="363" spans="1:15" x14ac:dyDescent="0.2">
      <c r="A363">
        <v>2020</v>
      </c>
      <c r="B363" t="s">
        <v>2646</v>
      </c>
      <c r="C363" t="s">
        <v>804</v>
      </c>
      <c r="D363">
        <v>1</v>
      </c>
      <c r="E363">
        <v>76760</v>
      </c>
      <c r="F363">
        <v>14227</v>
      </c>
      <c r="G363">
        <v>1</v>
      </c>
      <c r="H363">
        <v>0</v>
      </c>
      <c r="I363">
        <v>142596</v>
      </c>
      <c r="J363">
        <v>0.53830401974809949</v>
      </c>
      <c r="K363">
        <v>9.9771382086454044E-2</v>
      </c>
      <c r="L363">
        <v>0.27615080366910716</v>
      </c>
      <c r="M363">
        <v>0</v>
      </c>
      <c r="N363">
        <f t="shared" si="5"/>
        <v>1</v>
      </c>
      <c r="O363" cm="1">
        <f t="array" ref="O363">_xlfn.IFS(A363=2012,1,A363=2016,1,A363=2020,1,A363=2014,0,A363=2018,0)</f>
        <v>1</v>
      </c>
    </row>
    <row r="364" spans="1:15" x14ac:dyDescent="0.2">
      <c r="A364">
        <v>2020</v>
      </c>
      <c r="B364" t="s">
        <v>2626</v>
      </c>
      <c r="C364" t="s">
        <v>1233</v>
      </c>
      <c r="D364">
        <v>1</v>
      </c>
      <c r="E364">
        <v>83539</v>
      </c>
      <c r="F364">
        <v>6871</v>
      </c>
      <c r="G364">
        <v>0</v>
      </c>
      <c r="H364">
        <v>1</v>
      </c>
      <c r="I364">
        <v>157493</v>
      </c>
      <c r="J364">
        <v>0.53042992386963228</v>
      </c>
      <c r="K364">
        <v>4.3627335818099855E-2</v>
      </c>
      <c r="L364">
        <v>0.14811451937546427</v>
      </c>
      <c r="M364">
        <v>0</v>
      </c>
      <c r="N364">
        <f t="shared" si="5"/>
        <v>1</v>
      </c>
      <c r="O364" cm="1">
        <f t="array" ref="O364">_xlfn.IFS(A364=2012,1,A364=2016,1,A364=2020,1,A364=2014,0,A364=2018,0)</f>
        <v>1</v>
      </c>
    </row>
    <row r="365" spans="1:15" x14ac:dyDescent="0.2">
      <c r="A365">
        <v>2020</v>
      </c>
      <c r="B365" t="s">
        <v>2626</v>
      </c>
      <c r="C365" t="s">
        <v>1234</v>
      </c>
      <c r="D365">
        <v>0</v>
      </c>
      <c r="E365">
        <v>56048</v>
      </c>
      <c r="F365">
        <v>11035</v>
      </c>
      <c r="G365">
        <v>0</v>
      </c>
      <c r="H365">
        <v>0</v>
      </c>
      <c r="I365">
        <v>157493</v>
      </c>
      <c r="J365">
        <v>0.355876134177392</v>
      </c>
      <c r="K365">
        <v>7.0066606134875836E-2</v>
      </c>
      <c r="L365">
        <v>0.14811451937546427</v>
      </c>
      <c r="M365">
        <v>0</v>
      </c>
      <c r="N365">
        <f t="shared" si="5"/>
        <v>1</v>
      </c>
      <c r="O365" cm="1">
        <f t="array" ref="O365">_xlfn.IFS(A365=2012,1,A365=2016,1,A365=2020,1,A365=2014,0,A365=2018,0)</f>
        <v>1</v>
      </c>
    </row>
    <row r="366" spans="1:15" x14ac:dyDescent="0.2">
      <c r="A366">
        <v>2020</v>
      </c>
      <c r="B366" t="s">
        <v>2647</v>
      </c>
      <c r="C366" t="s">
        <v>1022</v>
      </c>
      <c r="D366">
        <v>1</v>
      </c>
      <c r="E366">
        <v>64491</v>
      </c>
      <c r="F366">
        <v>5460</v>
      </c>
      <c r="G366">
        <v>0</v>
      </c>
      <c r="H366">
        <v>1</v>
      </c>
      <c r="I366">
        <v>125306</v>
      </c>
      <c r="J366">
        <v>0.5146680925095366</v>
      </c>
      <c r="K366">
        <v>4.3573332482083858E-2</v>
      </c>
      <c r="L366">
        <v>0.11648284998324093</v>
      </c>
      <c r="M366">
        <v>0</v>
      </c>
      <c r="N366">
        <f t="shared" si="5"/>
        <v>1</v>
      </c>
      <c r="O366" cm="1">
        <f t="array" ref="O366">_xlfn.IFS(A366=2012,1,A366=2016,1,A366=2020,1,A366=2014,0,A366=2018,0)</f>
        <v>1</v>
      </c>
    </row>
    <row r="367" spans="1:15" x14ac:dyDescent="0.2">
      <c r="A367">
        <v>2020</v>
      </c>
      <c r="B367" t="s">
        <v>2647</v>
      </c>
      <c r="C367" t="s">
        <v>1236</v>
      </c>
      <c r="D367">
        <v>0</v>
      </c>
      <c r="E367">
        <v>46137</v>
      </c>
      <c r="F367">
        <v>9218</v>
      </c>
      <c r="G367">
        <v>0</v>
      </c>
      <c r="H367">
        <v>0</v>
      </c>
      <c r="I367">
        <v>125306</v>
      </c>
      <c r="J367">
        <v>0.36819465947360863</v>
      </c>
      <c r="K367">
        <v>7.3563915534770874E-2</v>
      </c>
      <c r="L367">
        <v>0.11648284998324093</v>
      </c>
      <c r="M367">
        <v>0</v>
      </c>
      <c r="N367">
        <f t="shared" si="5"/>
        <v>1</v>
      </c>
      <c r="O367" cm="1">
        <f t="array" ref="O367">_xlfn.IFS(A367=2012,1,A367=2016,1,A367=2020,1,A367=2014,0,A367=2018,0)</f>
        <v>1</v>
      </c>
    </row>
    <row r="368" spans="1:15" x14ac:dyDescent="0.2">
      <c r="A368">
        <v>2020</v>
      </c>
      <c r="B368" t="s">
        <v>2648</v>
      </c>
      <c r="C368" t="s">
        <v>1237</v>
      </c>
      <c r="D368">
        <v>0</v>
      </c>
      <c r="E368">
        <v>31967</v>
      </c>
      <c r="F368">
        <v>2747</v>
      </c>
      <c r="G368">
        <v>0</v>
      </c>
      <c r="H368">
        <v>1</v>
      </c>
      <c r="I368">
        <v>122648</v>
      </c>
      <c r="J368">
        <v>0.26064020611832234</v>
      </c>
      <c r="K368">
        <v>2.2397430043702302E-2</v>
      </c>
      <c r="L368">
        <v>0.43392472767595075</v>
      </c>
      <c r="M368">
        <v>0</v>
      </c>
      <c r="N368">
        <f t="shared" si="5"/>
        <v>1</v>
      </c>
      <c r="O368" cm="1">
        <f t="array" ref="O368">_xlfn.IFS(A368=2012,1,A368=2016,1,A368=2020,1,A368=2014,0,A368=2018,0)</f>
        <v>1</v>
      </c>
    </row>
    <row r="369" spans="1:15" x14ac:dyDescent="0.2">
      <c r="A369">
        <v>2020</v>
      </c>
      <c r="B369" t="s">
        <v>2648</v>
      </c>
      <c r="C369" t="s">
        <v>1238</v>
      </c>
      <c r="D369">
        <v>1</v>
      </c>
      <c r="E369">
        <v>75790</v>
      </c>
      <c r="F369">
        <v>12144</v>
      </c>
      <c r="G369">
        <v>0</v>
      </c>
      <c r="H369">
        <v>0</v>
      </c>
      <c r="I369">
        <v>122648</v>
      </c>
      <c r="J369">
        <v>0.61794729632770207</v>
      </c>
      <c r="K369">
        <v>9.9015067510273308E-2</v>
      </c>
      <c r="L369">
        <v>0.43392472767595075</v>
      </c>
      <c r="M369">
        <v>0</v>
      </c>
      <c r="N369">
        <f t="shared" si="5"/>
        <v>1</v>
      </c>
      <c r="O369" cm="1">
        <f t="array" ref="O369">_xlfn.IFS(A369=2012,1,A369=2016,1,A369=2020,1,A369=2014,0,A369=2018,0)</f>
        <v>1</v>
      </c>
    </row>
    <row r="370" spans="1:15" x14ac:dyDescent="0.2">
      <c r="A370">
        <v>2020</v>
      </c>
      <c r="B370" t="s">
        <v>2649</v>
      </c>
      <c r="C370" t="s">
        <v>459</v>
      </c>
      <c r="D370">
        <v>0</v>
      </c>
      <c r="E370">
        <v>48193</v>
      </c>
      <c r="F370">
        <v>6783</v>
      </c>
      <c r="G370">
        <v>0</v>
      </c>
      <c r="H370">
        <v>1</v>
      </c>
      <c r="I370">
        <v>125824</v>
      </c>
      <c r="J370">
        <v>0.38301913784333674</v>
      </c>
      <c r="K370">
        <v>5.3908634282807733E-2</v>
      </c>
      <c r="L370">
        <v>0.1261444557477111</v>
      </c>
      <c r="M370">
        <v>0</v>
      </c>
      <c r="N370">
        <f t="shared" si="5"/>
        <v>1</v>
      </c>
      <c r="O370" cm="1">
        <f t="array" ref="O370">_xlfn.IFS(A370=2012,1,A370=2016,1,A370=2020,1,A370=2014,0,A370=2018,0)</f>
        <v>1</v>
      </c>
    </row>
    <row r="371" spans="1:15" x14ac:dyDescent="0.2">
      <c r="A371">
        <v>2020</v>
      </c>
      <c r="B371" t="s">
        <v>2649</v>
      </c>
      <c r="C371" t="s">
        <v>161</v>
      </c>
      <c r="D371">
        <v>1</v>
      </c>
      <c r="E371">
        <v>63815</v>
      </c>
      <c r="F371">
        <v>7033</v>
      </c>
      <c r="G371">
        <v>0</v>
      </c>
      <c r="H371">
        <v>0</v>
      </c>
      <c r="I371">
        <v>125824</v>
      </c>
      <c r="J371">
        <v>0.50717669125127163</v>
      </c>
      <c r="K371">
        <v>5.5895536622583925E-2</v>
      </c>
      <c r="L371">
        <v>0.1261444557477111</v>
      </c>
      <c r="M371">
        <v>0</v>
      </c>
      <c r="N371">
        <f t="shared" si="5"/>
        <v>1</v>
      </c>
      <c r="O371" cm="1">
        <f t="array" ref="O371">_xlfn.IFS(A371=2012,1,A371=2016,1,A371=2020,1,A371=2014,0,A371=2018,0)</f>
        <v>1</v>
      </c>
    </row>
    <row r="372" spans="1:15" x14ac:dyDescent="0.2">
      <c r="A372">
        <v>2020</v>
      </c>
      <c r="B372" t="s">
        <v>2650</v>
      </c>
      <c r="C372" t="s">
        <v>1240</v>
      </c>
      <c r="D372">
        <v>0</v>
      </c>
      <c r="E372">
        <v>51176</v>
      </c>
      <c r="F372">
        <v>0</v>
      </c>
      <c r="G372">
        <v>0</v>
      </c>
      <c r="H372">
        <v>1</v>
      </c>
      <c r="I372">
        <v>157234</v>
      </c>
      <c r="J372">
        <v>0.32547667807217268</v>
      </c>
      <c r="K372">
        <v>0</v>
      </c>
      <c r="L372">
        <v>0.34904664385565459</v>
      </c>
      <c r="M372">
        <v>0</v>
      </c>
      <c r="N372">
        <f t="shared" si="5"/>
        <v>0</v>
      </c>
      <c r="O372" cm="1">
        <f t="array" ref="O372">_xlfn.IFS(A372=2012,1,A372=2016,1,A372=2020,1,A372=2014,0,A372=2018,0)</f>
        <v>1</v>
      </c>
    </row>
    <row r="373" spans="1:15" x14ac:dyDescent="0.2">
      <c r="A373">
        <v>2020</v>
      </c>
      <c r="B373" t="s">
        <v>2650</v>
      </c>
      <c r="C373" t="s">
        <v>162</v>
      </c>
      <c r="D373">
        <v>1</v>
      </c>
      <c r="E373">
        <v>86244</v>
      </c>
      <c r="F373">
        <v>19814</v>
      </c>
      <c r="G373">
        <v>1</v>
      </c>
      <c r="H373">
        <v>0</v>
      </c>
      <c r="I373">
        <v>157234</v>
      </c>
      <c r="J373">
        <v>0.54850732029968075</v>
      </c>
      <c r="K373">
        <v>0.12601600162814658</v>
      </c>
      <c r="L373">
        <v>0.34904664385565459</v>
      </c>
      <c r="M373">
        <v>0</v>
      </c>
      <c r="N373">
        <f t="shared" si="5"/>
        <v>1</v>
      </c>
      <c r="O373" cm="1">
        <f t="array" ref="O373">_xlfn.IFS(A373=2012,1,A373=2016,1,A373=2020,1,A373=2014,0,A373=2018,0)</f>
        <v>1</v>
      </c>
    </row>
    <row r="374" spans="1:15" x14ac:dyDescent="0.2">
      <c r="A374">
        <v>2020</v>
      </c>
      <c r="B374" t="s">
        <v>2627</v>
      </c>
      <c r="C374" t="s">
        <v>492</v>
      </c>
      <c r="D374">
        <v>1</v>
      </c>
      <c r="E374">
        <v>79396</v>
      </c>
      <c r="F374">
        <v>11634</v>
      </c>
      <c r="G374">
        <v>0</v>
      </c>
      <c r="H374">
        <v>1</v>
      </c>
      <c r="I374">
        <v>149853</v>
      </c>
      <c r="J374">
        <v>0.52982589604479058</v>
      </c>
      <c r="K374">
        <v>7.7636083361694461E-2</v>
      </c>
      <c r="L374">
        <v>0.21492395881297011</v>
      </c>
      <c r="M374">
        <v>0</v>
      </c>
      <c r="N374">
        <f t="shared" si="5"/>
        <v>1</v>
      </c>
      <c r="O374" cm="1">
        <f t="array" ref="O374">_xlfn.IFS(A374=2012,1,A374=2016,1,A374=2020,1,A374=2014,0,A374=2018,0)</f>
        <v>1</v>
      </c>
    </row>
    <row r="375" spans="1:15" x14ac:dyDescent="0.2">
      <c r="A375">
        <v>2020</v>
      </c>
      <c r="B375" t="s">
        <v>2627</v>
      </c>
      <c r="C375" t="s">
        <v>1241</v>
      </c>
      <c r="D375">
        <v>0</v>
      </c>
      <c r="E375">
        <v>49649</v>
      </c>
      <c r="F375">
        <v>9174</v>
      </c>
      <c r="G375">
        <v>0</v>
      </c>
      <c r="H375">
        <v>0</v>
      </c>
      <c r="I375">
        <v>149853</v>
      </c>
      <c r="J375">
        <v>0.3313180249978312</v>
      </c>
      <c r="K375">
        <v>6.1219995595683772E-2</v>
      </c>
      <c r="L375">
        <v>0.21492395881297011</v>
      </c>
      <c r="M375">
        <v>0</v>
      </c>
      <c r="N375">
        <f t="shared" si="5"/>
        <v>1</v>
      </c>
      <c r="O375" cm="1">
        <f t="array" ref="O375">_xlfn.IFS(A375=2012,1,A375=2016,1,A375=2020,1,A375=2014,0,A375=2018,0)</f>
        <v>1</v>
      </c>
    </row>
    <row r="376" spans="1:15" x14ac:dyDescent="0.2">
      <c r="A376">
        <v>2020</v>
      </c>
      <c r="B376" t="s">
        <v>2628</v>
      </c>
      <c r="C376" t="s">
        <v>1242</v>
      </c>
      <c r="D376">
        <v>0</v>
      </c>
      <c r="E376">
        <v>68230</v>
      </c>
      <c r="F376">
        <v>0</v>
      </c>
      <c r="G376">
        <v>0</v>
      </c>
      <c r="H376">
        <v>1</v>
      </c>
      <c r="I376">
        <v>147687</v>
      </c>
      <c r="J376">
        <v>0.46199056111912357</v>
      </c>
      <c r="K376">
        <v>0</v>
      </c>
      <c r="L376">
        <v>7.6018877761752923E-2</v>
      </c>
      <c r="M376">
        <v>0</v>
      </c>
      <c r="N376">
        <f t="shared" si="5"/>
        <v>0</v>
      </c>
      <c r="O376" cm="1">
        <f t="array" ref="O376">_xlfn.IFS(A376=2012,1,A376=2016,1,A376=2020,1,A376=2014,0,A376=2018,0)</f>
        <v>1</v>
      </c>
    </row>
    <row r="377" spans="1:15" x14ac:dyDescent="0.2">
      <c r="A377">
        <v>2020</v>
      </c>
      <c r="B377" t="s">
        <v>2628</v>
      </c>
      <c r="C377" t="s">
        <v>1243</v>
      </c>
      <c r="D377">
        <v>1</v>
      </c>
      <c r="E377">
        <v>66085</v>
      </c>
      <c r="F377">
        <v>13372</v>
      </c>
      <c r="G377">
        <v>0</v>
      </c>
      <c r="H377">
        <v>0</v>
      </c>
      <c r="I377">
        <v>147687</v>
      </c>
      <c r="J377">
        <v>0.44746660166433067</v>
      </c>
      <c r="K377">
        <v>9.0542837216545796E-2</v>
      </c>
      <c r="L377">
        <v>7.6018877761752923E-2</v>
      </c>
      <c r="M377">
        <v>0</v>
      </c>
      <c r="N377">
        <f t="shared" si="5"/>
        <v>1</v>
      </c>
      <c r="O377" cm="1">
        <f t="array" ref="O377">_xlfn.IFS(A377=2012,1,A377=2016,1,A377=2020,1,A377=2014,0,A377=2018,0)</f>
        <v>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F5CFF-8F7C-0D44-B32A-5591FDC33F05}">
  <sheetPr>
    <tabColor rgb="FFFFFF00"/>
  </sheetPr>
  <dimension ref="A1:O803"/>
  <sheetViews>
    <sheetView workbookViewId="0">
      <selection activeCell="Q40" sqref="Q40"/>
    </sheetView>
  </sheetViews>
  <sheetFormatPr baseColWidth="10" defaultRowHeight="16" x14ac:dyDescent="0.2"/>
  <cols>
    <col min="1" max="1" width="5.1640625" bestFit="1" customWidth="1"/>
    <col min="2" max="2" width="5.33203125" bestFit="1" customWidth="1"/>
    <col min="3" max="3" width="13.83203125" bestFit="1" customWidth="1"/>
    <col min="4" max="4" width="8" bestFit="1" customWidth="1"/>
    <col min="5" max="6" width="8.1640625" bestFit="1" customWidth="1"/>
    <col min="7" max="7" width="6.1640625" bestFit="1" customWidth="1"/>
    <col min="8" max="8" width="8.5" bestFit="1" customWidth="1"/>
    <col min="10" max="11" width="12.1640625" bestFit="1" customWidth="1"/>
    <col min="12" max="12" width="12.83203125" bestFit="1" customWidth="1"/>
    <col min="13" max="13" width="5.5" bestFit="1" customWidth="1"/>
    <col min="14" max="14" width="17.5" bestFit="1" customWidth="1"/>
    <col min="15" max="15" width="8.33203125" bestFit="1" customWidth="1"/>
  </cols>
  <sheetData>
    <row r="1" spans="1:15" x14ac:dyDescent="0.2">
      <c r="A1" t="s">
        <v>2403</v>
      </c>
      <c r="B1" s="142" t="s">
        <v>2410</v>
      </c>
      <c r="C1" s="142" t="s">
        <v>2411</v>
      </c>
      <c r="D1" s="142" t="s">
        <v>2509</v>
      </c>
      <c r="E1" s="142" t="s">
        <v>2510</v>
      </c>
      <c r="F1" s="142" t="s">
        <v>2511</v>
      </c>
      <c r="G1" s="142" t="s">
        <v>2512</v>
      </c>
      <c r="H1" s="142" t="s">
        <v>2513</v>
      </c>
      <c r="I1" s="142" t="s">
        <v>2514</v>
      </c>
      <c r="J1" s="142" t="s">
        <v>2515</v>
      </c>
      <c r="K1" s="142" t="s">
        <v>2516</v>
      </c>
      <c r="L1" t="s">
        <v>2517</v>
      </c>
      <c r="M1" s="142" t="s">
        <v>2518</v>
      </c>
      <c r="N1" t="s">
        <v>2659</v>
      </c>
      <c r="O1" t="s">
        <v>2660</v>
      </c>
    </row>
    <row r="2" spans="1:15" x14ac:dyDescent="0.2">
      <c r="A2">
        <v>2012</v>
      </c>
      <c r="B2" t="s">
        <v>2446</v>
      </c>
      <c r="C2" t="s">
        <v>179</v>
      </c>
      <c r="D2">
        <v>0</v>
      </c>
      <c r="E2">
        <v>18226</v>
      </c>
      <c r="F2">
        <v>0</v>
      </c>
      <c r="G2">
        <v>0</v>
      </c>
      <c r="H2">
        <v>1</v>
      </c>
      <c r="I2">
        <f>SUM(E2:F3)</f>
        <v>52605</v>
      </c>
      <c r="J2">
        <f>E2/$I2</f>
        <v>0.34646896682824829</v>
      </c>
      <c r="K2">
        <f>F2/$I2</f>
        <v>0</v>
      </c>
      <c r="L2">
        <f>ABS((J2+K2)-(J3+K3))</f>
        <v>0.30706206634350347</v>
      </c>
      <c r="M2">
        <f>IF(L2&lt;0.05,1,0)</f>
        <v>0</v>
      </c>
      <c r="N2">
        <f>IF(K2&gt;0,1,0)</f>
        <v>0</v>
      </c>
      <c r="O2" cm="1">
        <f t="array" ref="O2">_xlfn.IFS(A2=2012,1,A2=2016,1,A2=2020,1,A2=2014,0,A2=2018,0)</f>
        <v>1</v>
      </c>
    </row>
    <row r="3" spans="1:15" x14ac:dyDescent="0.2">
      <c r="A3">
        <v>2012</v>
      </c>
      <c r="B3" t="s">
        <v>2446</v>
      </c>
      <c r="C3" t="s">
        <v>180</v>
      </c>
      <c r="D3">
        <v>1</v>
      </c>
      <c r="E3">
        <v>27207</v>
      </c>
      <c r="F3">
        <v>7172</v>
      </c>
      <c r="G3">
        <v>0</v>
      </c>
      <c r="H3">
        <v>0</v>
      </c>
      <c r="I3">
        <f>SUM(E2:F3)</f>
        <v>52605</v>
      </c>
      <c r="J3">
        <f>E3/$I2</f>
        <v>0.51719418306244658</v>
      </c>
      <c r="K3">
        <f>F3/$I2</f>
        <v>0.13633685010930519</v>
      </c>
      <c r="L3">
        <f>ABS((J2+K2)-(J3+K3))</f>
        <v>0.30706206634350347</v>
      </c>
      <c r="M3">
        <f>IF(L2&lt;0.05,1,0)</f>
        <v>0</v>
      </c>
      <c r="N3">
        <f>IF(K3&gt;0,1,0)</f>
        <v>1</v>
      </c>
      <c r="O3" cm="1">
        <f t="array" ref="O3">_xlfn.IFS(A3=2012,1,A3=2016,1,A3=2020,1,A3=2014,0,A3=2018,0)</f>
        <v>1</v>
      </c>
    </row>
    <row r="4" spans="1:15" x14ac:dyDescent="0.2">
      <c r="A4">
        <v>2012</v>
      </c>
      <c r="B4" t="s">
        <v>2630</v>
      </c>
      <c r="C4" t="s">
        <v>181</v>
      </c>
      <c r="D4">
        <v>1</v>
      </c>
      <c r="E4">
        <v>19379</v>
      </c>
      <c r="F4">
        <v>0</v>
      </c>
      <c r="G4">
        <v>0</v>
      </c>
      <c r="H4">
        <v>1</v>
      </c>
      <c r="I4">
        <f>SUM(E4:F5)</f>
        <v>38496</v>
      </c>
      <c r="J4">
        <f>E4/$I4</f>
        <v>0.50340295095594345</v>
      </c>
      <c r="K4">
        <f>F4/$I4</f>
        <v>0</v>
      </c>
      <c r="L4">
        <f>ABS((J4+K4)-(J5+K5))</f>
        <v>6.8059019118869024E-3</v>
      </c>
      <c r="M4">
        <f>IF(L4&lt;0.05,1,0)</f>
        <v>1</v>
      </c>
      <c r="N4">
        <f t="shared" ref="N4:N66" si="0">IF(K4&gt;0,1,0)</f>
        <v>0</v>
      </c>
      <c r="O4" cm="1">
        <f t="array" ref="O4">_xlfn.IFS(A4=2012,1,A4=2016,1,A4=2020,1,A4=2014,0,A4=2018,0)</f>
        <v>1</v>
      </c>
    </row>
    <row r="5" spans="1:15" x14ac:dyDescent="0.2">
      <c r="A5">
        <v>2012</v>
      </c>
      <c r="B5" t="s">
        <v>2630</v>
      </c>
      <c r="C5" t="s">
        <v>182</v>
      </c>
      <c r="D5">
        <v>0</v>
      </c>
      <c r="E5">
        <v>14830</v>
      </c>
      <c r="F5">
        <v>4287</v>
      </c>
      <c r="G5">
        <v>1</v>
      </c>
      <c r="H5">
        <v>0</v>
      </c>
      <c r="I5">
        <f>SUM(E4:F5)</f>
        <v>38496</v>
      </c>
      <c r="J5">
        <f>E5/$I4</f>
        <v>0.38523482959268496</v>
      </c>
      <c r="K5">
        <f>F5/$I4</f>
        <v>0.11136221945137158</v>
      </c>
      <c r="L5">
        <f>ABS((J4+K4)-(J5+K5))</f>
        <v>6.8059019118869024E-3</v>
      </c>
      <c r="M5">
        <f>IF(L4&lt;0.05,1,0)</f>
        <v>1</v>
      </c>
      <c r="N5">
        <f t="shared" si="0"/>
        <v>1</v>
      </c>
      <c r="O5" cm="1">
        <f t="array" ref="O5">_xlfn.IFS(A5=2012,1,A5=2016,1,A5=2020,1,A5=2014,0,A5=2018,0)</f>
        <v>1</v>
      </c>
    </row>
    <row r="6" spans="1:15" x14ac:dyDescent="0.2">
      <c r="A6">
        <v>2012</v>
      </c>
      <c r="B6" t="s">
        <v>2447</v>
      </c>
      <c r="C6" t="s">
        <v>183</v>
      </c>
      <c r="D6">
        <v>1</v>
      </c>
      <c r="E6">
        <v>25613</v>
      </c>
      <c r="F6">
        <v>3040</v>
      </c>
      <c r="G6">
        <v>1</v>
      </c>
      <c r="H6">
        <v>1</v>
      </c>
      <c r="I6">
        <f>SUM(E6:F7)</f>
        <v>46643</v>
      </c>
      <c r="J6">
        <f>E6/$I6</f>
        <v>0.54912848658962765</v>
      </c>
      <c r="K6">
        <f>F6/$I6</f>
        <v>6.5175910640396198E-2</v>
      </c>
      <c r="L6">
        <f>ABS((J6+K6)-(J7+K7))</f>
        <v>0.22860879446004767</v>
      </c>
      <c r="M6">
        <f>IF(L6&lt;0.05,1,0)</f>
        <v>0</v>
      </c>
      <c r="N6">
        <f t="shared" si="0"/>
        <v>1</v>
      </c>
      <c r="O6" cm="1">
        <f t="array" ref="O6">_xlfn.IFS(A6=2012,1,A6=2016,1,A6=2020,1,A6=2014,0,A6=2018,0)</f>
        <v>1</v>
      </c>
    </row>
    <row r="7" spans="1:15" x14ac:dyDescent="0.2">
      <c r="A7">
        <v>2012</v>
      </c>
      <c r="B7" t="s">
        <v>2447</v>
      </c>
      <c r="C7" t="s">
        <v>184</v>
      </c>
      <c r="D7">
        <v>0</v>
      </c>
      <c r="E7">
        <v>14033</v>
      </c>
      <c r="F7">
        <v>3957</v>
      </c>
      <c r="G7">
        <v>0</v>
      </c>
      <c r="H7">
        <v>0</v>
      </c>
      <c r="I7">
        <f>SUM(E6:F7)</f>
        <v>46643</v>
      </c>
      <c r="J7">
        <f>E7/$I6</f>
        <v>0.30085972171601311</v>
      </c>
      <c r="K7">
        <f>F7/$I6</f>
        <v>8.4835881053963086E-2</v>
      </c>
      <c r="L7">
        <f>ABS((J6+K6)-(J7+K7))</f>
        <v>0.22860879446004767</v>
      </c>
      <c r="M7">
        <f>IF(L6&lt;0.05,1,0)</f>
        <v>0</v>
      </c>
      <c r="N7">
        <f t="shared" si="0"/>
        <v>1</v>
      </c>
      <c r="O7" cm="1">
        <f t="array" ref="O7">_xlfn.IFS(A7=2012,1,A7=2016,1,A7=2020,1,A7=2014,0,A7=2018,0)</f>
        <v>1</v>
      </c>
    </row>
    <row r="8" spans="1:15" x14ac:dyDescent="0.2">
      <c r="A8">
        <v>2012</v>
      </c>
      <c r="B8" t="s">
        <v>2605</v>
      </c>
      <c r="C8" t="s">
        <v>186</v>
      </c>
      <c r="D8">
        <v>0</v>
      </c>
      <c r="E8">
        <v>17183</v>
      </c>
      <c r="F8">
        <v>0</v>
      </c>
      <c r="G8">
        <v>0</v>
      </c>
      <c r="H8">
        <v>1</v>
      </c>
      <c r="I8">
        <f>SUM(E8:F9)</f>
        <v>41676</v>
      </c>
      <c r="J8">
        <f>E8/$I8</f>
        <v>0.41229964487954696</v>
      </c>
      <c r="K8">
        <f>F8/$I8</f>
        <v>0</v>
      </c>
      <c r="L8">
        <f>ABS((J8+K8)-(J9+K9))</f>
        <v>0.17540071024090609</v>
      </c>
      <c r="M8">
        <f>IF(L8&lt;0.05,1,0)</f>
        <v>0</v>
      </c>
      <c r="N8">
        <f t="shared" si="0"/>
        <v>0</v>
      </c>
      <c r="O8" cm="1">
        <f t="array" ref="O8">_xlfn.IFS(A8=2012,1,A8=2016,1,A8=2020,1,A8=2014,0,A8=2018,0)</f>
        <v>1</v>
      </c>
    </row>
    <row r="9" spans="1:15" x14ac:dyDescent="0.2">
      <c r="A9">
        <v>2012</v>
      </c>
      <c r="B9" t="s">
        <v>2605</v>
      </c>
      <c r="C9" t="s">
        <v>187</v>
      </c>
      <c r="D9">
        <v>1</v>
      </c>
      <c r="E9">
        <v>19265</v>
      </c>
      <c r="F9">
        <v>5228</v>
      </c>
      <c r="G9">
        <v>1</v>
      </c>
      <c r="H9">
        <v>0</v>
      </c>
      <c r="I9">
        <f>SUM(E8:F9)</f>
        <v>41676</v>
      </c>
      <c r="J9">
        <f>E9/$I8</f>
        <v>0.46225645455417985</v>
      </c>
      <c r="K9">
        <f>F9/$I8</f>
        <v>0.12544390056627316</v>
      </c>
      <c r="L9">
        <f>ABS((J8+K8)-(J9+K9))</f>
        <v>0.17540071024090609</v>
      </c>
      <c r="M9">
        <f>IF(L8&lt;0.05,1,0)</f>
        <v>0</v>
      </c>
      <c r="N9">
        <f t="shared" si="0"/>
        <v>1</v>
      </c>
      <c r="O9" cm="1">
        <f t="array" ref="O9">_xlfn.IFS(A9=2012,1,A9=2016,1,A9=2020,1,A9=2014,0,A9=2018,0)</f>
        <v>1</v>
      </c>
    </row>
    <row r="10" spans="1:15" x14ac:dyDescent="0.2">
      <c r="A10">
        <v>2012</v>
      </c>
      <c r="B10" t="s">
        <v>2448</v>
      </c>
      <c r="C10" t="s">
        <v>188</v>
      </c>
      <c r="D10">
        <v>1</v>
      </c>
      <c r="E10">
        <v>21135</v>
      </c>
      <c r="F10">
        <v>1488</v>
      </c>
      <c r="G10">
        <v>1</v>
      </c>
      <c r="H10">
        <v>1</v>
      </c>
      <c r="I10">
        <f>SUM(E10:F11)</f>
        <v>27998</v>
      </c>
      <c r="J10">
        <f>E10/$I10</f>
        <v>0.75487534823915992</v>
      </c>
      <c r="K10">
        <f>F10/$I10</f>
        <v>5.3146653332380882E-2</v>
      </c>
      <c r="L10">
        <f>ABS((J10+K10)-(J11+K11))</f>
        <v>0.61604400314308161</v>
      </c>
      <c r="M10">
        <f>IF(L10&lt;0.05,1,0)</f>
        <v>0</v>
      </c>
      <c r="N10">
        <f t="shared" si="0"/>
        <v>1</v>
      </c>
      <c r="O10" cm="1">
        <f t="array" ref="O10">_xlfn.IFS(A10=2012,1,A10=2016,1,A10=2020,1,A10=2014,0,A10=2018,0)</f>
        <v>1</v>
      </c>
    </row>
    <row r="11" spans="1:15" x14ac:dyDescent="0.2">
      <c r="A11">
        <v>2012</v>
      </c>
      <c r="B11" t="s">
        <v>2448</v>
      </c>
      <c r="C11" t="s">
        <v>189</v>
      </c>
      <c r="D11">
        <v>0</v>
      </c>
      <c r="E11">
        <v>4387</v>
      </c>
      <c r="F11">
        <v>988</v>
      </c>
      <c r="G11">
        <v>0</v>
      </c>
      <c r="H11">
        <v>0</v>
      </c>
      <c r="I11">
        <f>SUM(E10:F11)</f>
        <v>27998</v>
      </c>
      <c r="J11">
        <f>E11/$I10</f>
        <v>0.15668976355453962</v>
      </c>
      <c r="K11">
        <f>F11/$I10</f>
        <v>3.5288234873919563E-2</v>
      </c>
      <c r="L11">
        <f>ABS((J10+K10)-(J11+K11))</f>
        <v>0.61604400314308161</v>
      </c>
      <c r="M11">
        <f>IF(L10&lt;0.05,1,0)</f>
        <v>0</v>
      </c>
      <c r="N11">
        <f t="shared" si="0"/>
        <v>1</v>
      </c>
      <c r="O11" cm="1">
        <f t="array" ref="O11">_xlfn.IFS(A11=2012,1,A11=2016,1,A11=2020,1,A11=2014,0,A11=2018,0)</f>
        <v>1</v>
      </c>
    </row>
    <row r="12" spans="1:15" x14ac:dyDescent="0.2">
      <c r="A12">
        <v>2012</v>
      </c>
      <c r="B12" t="s">
        <v>2631</v>
      </c>
      <c r="C12" t="s">
        <v>190</v>
      </c>
      <c r="D12">
        <v>0</v>
      </c>
      <c r="E12">
        <v>21701</v>
      </c>
      <c r="F12">
        <v>0</v>
      </c>
      <c r="G12">
        <v>0</v>
      </c>
      <c r="H12">
        <v>1</v>
      </c>
      <c r="I12">
        <f>SUM(E12:F13)</f>
        <v>50202</v>
      </c>
      <c r="J12">
        <f>E12/$I12</f>
        <v>0.43227361459702801</v>
      </c>
      <c r="K12">
        <f>F12/$I12</f>
        <v>0</v>
      </c>
      <c r="L12">
        <f>ABS((J12+K12)-(J13+K13))</f>
        <v>0.13545277080594392</v>
      </c>
      <c r="M12">
        <f>IF(L12&lt;0.05,1,0)</f>
        <v>0</v>
      </c>
      <c r="N12">
        <f t="shared" si="0"/>
        <v>0</v>
      </c>
      <c r="O12" cm="1">
        <f t="array" ref="O12">_xlfn.IFS(A12=2012,1,A12=2016,1,A12=2020,1,A12=2014,0,A12=2018,0)</f>
        <v>1</v>
      </c>
    </row>
    <row r="13" spans="1:15" x14ac:dyDescent="0.2">
      <c r="A13">
        <v>2012</v>
      </c>
      <c r="B13" t="s">
        <v>2631</v>
      </c>
      <c r="C13" t="s">
        <v>191</v>
      </c>
      <c r="D13">
        <v>1</v>
      </c>
      <c r="E13">
        <v>22174</v>
      </c>
      <c r="F13">
        <v>6327</v>
      </c>
      <c r="G13">
        <v>0</v>
      </c>
      <c r="H13">
        <v>0</v>
      </c>
      <c r="I13">
        <f>SUM(E12:F13)</f>
        <v>50202</v>
      </c>
      <c r="J13">
        <f>E13/$I12</f>
        <v>0.44169554997808852</v>
      </c>
      <c r="K13">
        <f>F13/$I12</f>
        <v>0.12603083542488347</v>
      </c>
      <c r="L13">
        <f>ABS((J12+K12)-(J13+K13))</f>
        <v>0.13545277080594392</v>
      </c>
      <c r="M13">
        <f>IF(L12&lt;0.05,1,0)</f>
        <v>0</v>
      </c>
      <c r="N13">
        <f t="shared" si="0"/>
        <v>1</v>
      </c>
      <c r="O13" cm="1">
        <f t="array" ref="O13">_xlfn.IFS(A13=2012,1,A13=2016,1,A13=2020,1,A13=2014,0,A13=2018,0)</f>
        <v>1</v>
      </c>
    </row>
    <row r="14" spans="1:15" x14ac:dyDescent="0.2">
      <c r="A14">
        <v>2012</v>
      </c>
      <c r="B14" t="s">
        <v>2449</v>
      </c>
      <c r="C14" t="s">
        <v>192</v>
      </c>
      <c r="D14">
        <v>0</v>
      </c>
      <c r="E14">
        <v>15586</v>
      </c>
      <c r="F14">
        <v>0</v>
      </c>
      <c r="G14">
        <v>0</v>
      </c>
      <c r="H14">
        <v>1</v>
      </c>
      <c r="I14">
        <f>SUM(E14:F15)</f>
        <v>51428</v>
      </c>
      <c r="J14">
        <f>E14/$I14</f>
        <v>0.30306447849420548</v>
      </c>
      <c r="K14">
        <f>F14/$I14</f>
        <v>0</v>
      </c>
      <c r="L14">
        <f>ABS((J14+K14)-(J15+K15))</f>
        <v>0.39387104301158904</v>
      </c>
      <c r="M14">
        <f>IF(L14&lt;0.05,1,0)</f>
        <v>0</v>
      </c>
      <c r="N14">
        <f t="shared" si="0"/>
        <v>0</v>
      </c>
      <c r="O14" cm="1">
        <f t="array" ref="O14">_xlfn.IFS(A14=2012,1,A14=2016,1,A14=2020,1,A14=2014,0,A14=2018,0)</f>
        <v>1</v>
      </c>
    </row>
    <row r="15" spans="1:15" x14ac:dyDescent="0.2">
      <c r="A15">
        <v>2012</v>
      </c>
      <c r="B15" t="s">
        <v>2449</v>
      </c>
      <c r="C15" t="s">
        <v>193</v>
      </c>
      <c r="D15">
        <v>1</v>
      </c>
      <c r="E15">
        <v>29289</v>
      </c>
      <c r="F15">
        <v>6553</v>
      </c>
      <c r="G15">
        <v>0</v>
      </c>
      <c r="H15">
        <v>0</v>
      </c>
      <c r="I15">
        <f>SUM(E14:F15)</f>
        <v>51428</v>
      </c>
      <c r="J15">
        <f>E15/$I14</f>
        <v>0.56951466127401418</v>
      </c>
      <c r="K15">
        <f>F15/$I14</f>
        <v>0.12742086023178034</v>
      </c>
      <c r="L15">
        <f>ABS((J14+K14)-(J15+K15))</f>
        <v>0.39387104301158904</v>
      </c>
      <c r="M15">
        <f>IF(L14&lt;0.05,1,0)</f>
        <v>0</v>
      </c>
      <c r="N15">
        <f t="shared" si="0"/>
        <v>1</v>
      </c>
      <c r="O15" cm="1">
        <f t="array" ref="O15">_xlfn.IFS(A15=2012,1,A15=2016,1,A15=2020,1,A15=2014,0,A15=2018,0)</f>
        <v>1</v>
      </c>
    </row>
    <row r="16" spans="1:15" x14ac:dyDescent="0.2">
      <c r="A16">
        <v>2012</v>
      </c>
      <c r="B16" t="s">
        <v>2606</v>
      </c>
      <c r="C16" t="s">
        <v>194</v>
      </c>
      <c r="D16">
        <v>0</v>
      </c>
      <c r="E16">
        <v>15617</v>
      </c>
      <c r="F16">
        <v>0</v>
      </c>
      <c r="G16">
        <v>0</v>
      </c>
      <c r="H16">
        <v>1</v>
      </c>
      <c r="I16">
        <f>SUM(E16:F17)</f>
        <v>49950</v>
      </c>
      <c r="J16">
        <f>E16/$I16</f>
        <v>0.31265265265265263</v>
      </c>
      <c r="K16">
        <f>F16/$I16</f>
        <v>0</v>
      </c>
      <c r="L16">
        <f>ABS((J16+K16)-(J17+K17))</f>
        <v>0.37469469469469474</v>
      </c>
      <c r="M16">
        <f>IF(L16&lt;0.05,1,0)</f>
        <v>0</v>
      </c>
      <c r="N16">
        <f t="shared" si="0"/>
        <v>0</v>
      </c>
      <c r="O16" cm="1">
        <f t="array" ref="O16">_xlfn.IFS(A16=2012,1,A16=2016,1,A16=2020,1,A16=2014,0,A16=2018,0)</f>
        <v>1</v>
      </c>
    </row>
    <row r="17" spans="1:15" x14ac:dyDescent="0.2">
      <c r="A17">
        <v>2012</v>
      </c>
      <c r="B17" t="s">
        <v>2606</v>
      </c>
      <c r="C17" t="s">
        <v>195</v>
      </c>
      <c r="D17">
        <v>1</v>
      </c>
      <c r="E17">
        <v>28349</v>
      </c>
      <c r="F17">
        <v>5984</v>
      </c>
      <c r="G17">
        <v>0</v>
      </c>
      <c r="H17">
        <v>0</v>
      </c>
      <c r="I17">
        <f>SUM(E16:F17)</f>
        <v>49950</v>
      </c>
      <c r="J17">
        <f>E17/$I16</f>
        <v>0.56754754754754755</v>
      </c>
      <c r="K17">
        <f>F17/$I16</f>
        <v>0.11979979979979979</v>
      </c>
      <c r="L17">
        <f>ABS((J16+K16)-(J17+K17))</f>
        <v>0.37469469469469474</v>
      </c>
      <c r="M17">
        <f>IF(L16&lt;0.05,1,0)</f>
        <v>0</v>
      </c>
      <c r="N17">
        <f t="shared" si="0"/>
        <v>1</v>
      </c>
      <c r="O17" cm="1">
        <f t="array" ref="O17">_xlfn.IFS(A17=2012,1,A17=2016,1,A17=2020,1,A17=2014,0,A17=2018,0)</f>
        <v>1</v>
      </c>
    </row>
    <row r="18" spans="1:15" x14ac:dyDescent="0.2">
      <c r="A18">
        <v>2012</v>
      </c>
      <c r="B18" t="s">
        <v>2450</v>
      </c>
      <c r="C18" t="s">
        <v>196</v>
      </c>
      <c r="D18">
        <v>0</v>
      </c>
      <c r="E18">
        <v>21331</v>
      </c>
      <c r="F18">
        <v>0</v>
      </c>
      <c r="G18">
        <v>0</v>
      </c>
      <c r="H18">
        <v>1</v>
      </c>
      <c r="I18">
        <f>SUM(E18:F19)</f>
        <v>46550</v>
      </c>
      <c r="J18">
        <f>E18/$I18</f>
        <v>0.45823845327604729</v>
      </c>
      <c r="K18">
        <f>F18/$I18</f>
        <v>0</v>
      </c>
      <c r="L18">
        <f>ABS((J18+K18)-(J19+K19))</f>
        <v>8.3523093447905428E-2</v>
      </c>
      <c r="M18">
        <f>IF(L18&lt;0.05,1,0)</f>
        <v>0</v>
      </c>
      <c r="N18">
        <f t="shared" si="0"/>
        <v>0</v>
      </c>
      <c r="O18" cm="1">
        <f t="array" ref="O18">_xlfn.IFS(A18=2012,1,A18=2016,1,A18=2020,1,A18=2014,0,A18=2018,0)</f>
        <v>1</v>
      </c>
    </row>
    <row r="19" spans="1:15" x14ac:dyDescent="0.2">
      <c r="A19">
        <v>2012</v>
      </c>
      <c r="B19" t="s">
        <v>2450</v>
      </c>
      <c r="C19" t="s">
        <v>197</v>
      </c>
      <c r="D19">
        <v>1</v>
      </c>
      <c r="E19">
        <v>21183</v>
      </c>
      <c r="F19">
        <v>4036</v>
      </c>
      <c r="G19">
        <v>0</v>
      </c>
      <c r="H19">
        <v>0</v>
      </c>
      <c r="I19">
        <f>SUM(E18:F19)</f>
        <v>46550</v>
      </c>
      <c r="J19">
        <f>E19/$I18</f>
        <v>0.45505907626208381</v>
      </c>
      <c r="K19">
        <f>F19/$I18</f>
        <v>8.6702470461868963E-2</v>
      </c>
      <c r="L19">
        <f>ABS((J18+K18)-(J19+K19))</f>
        <v>8.3523093447905428E-2</v>
      </c>
      <c r="M19">
        <f>IF(L18&lt;0.05,1,0)</f>
        <v>0</v>
      </c>
      <c r="N19">
        <f t="shared" si="0"/>
        <v>1</v>
      </c>
      <c r="O19" cm="1">
        <f t="array" ref="O19">_xlfn.IFS(A19=2012,1,A19=2016,1,A19=2020,1,A19=2014,0,A19=2018,0)</f>
        <v>1</v>
      </c>
    </row>
    <row r="20" spans="1:15" x14ac:dyDescent="0.2">
      <c r="A20">
        <v>2012</v>
      </c>
      <c r="B20" t="s">
        <v>2607</v>
      </c>
      <c r="C20" t="s">
        <v>200</v>
      </c>
      <c r="D20">
        <v>1</v>
      </c>
      <c r="E20">
        <v>25189</v>
      </c>
      <c r="F20">
        <v>2875</v>
      </c>
      <c r="G20">
        <v>1</v>
      </c>
      <c r="H20">
        <v>1</v>
      </c>
      <c r="I20">
        <f>SUM(E20:F21)</f>
        <v>35390</v>
      </c>
      <c r="J20">
        <f>E20/$I20</f>
        <v>0.7117547329754168</v>
      </c>
      <c r="K20">
        <f>F20/$I20</f>
        <v>8.1237637750777053E-2</v>
      </c>
      <c r="L20">
        <f>ABS((J20+K20)-(J21+K21))</f>
        <v>0.58598474145238777</v>
      </c>
      <c r="M20">
        <f>IF(L20&lt;0.05,1,0)</f>
        <v>0</v>
      </c>
      <c r="N20">
        <f t="shared" si="0"/>
        <v>1</v>
      </c>
      <c r="O20" cm="1">
        <f t="array" ref="O20">_xlfn.IFS(A20=2012,1,A20=2016,1,A20=2020,1,A20=2014,0,A20=2018,0)</f>
        <v>1</v>
      </c>
    </row>
    <row r="21" spans="1:15" x14ac:dyDescent="0.2">
      <c r="A21">
        <v>2012</v>
      </c>
      <c r="B21" t="s">
        <v>2607</v>
      </c>
      <c r="C21" t="s">
        <v>201</v>
      </c>
      <c r="D21">
        <v>0</v>
      </c>
      <c r="E21">
        <v>7326</v>
      </c>
      <c r="F21">
        <v>0</v>
      </c>
      <c r="G21">
        <v>0</v>
      </c>
      <c r="H21">
        <v>0</v>
      </c>
      <c r="I21">
        <f>SUM(E20:F21)</f>
        <v>35390</v>
      </c>
      <c r="J21">
        <f>E21/$I20</f>
        <v>0.20700762927380617</v>
      </c>
      <c r="K21">
        <f>F21/$I20</f>
        <v>0</v>
      </c>
      <c r="L21">
        <f>ABS((J20+K20)-(J21+K21))</f>
        <v>0.58598474145238777</v>
      </c>
      <c r="M21">
        <f>IF(L20&lt;0.05,1,0)</f>
        <v>0</v>
      </c>
      <c r="N21">
        <f t="shared" si="0"/>
        <v>0</v>
      </c>
      <c r="O21" cm="1">
        <f t="array" ref="O21">_xlfn.IFS(A21=2012,1,A21=2016,1,A21=2020,1,A21=2014,0,A21=2018,0)</f>
        <v>1</v>
      </c>
    </row>
    <row r="22" spans="1:15" x14ac:dyDescent="0.2">
      <c r="A22">
        <v>2012</v>
      </c>
      <c r="B22" t="s">
        <v>2452</v>
      </c>
      <c r="C22" t="s">
        <v>203</v>
      </c>
      <c r="D22">
        <v>1</v>
      </c>
      <c r="E22">
        <v>27566</v>
      </c>
      <c r="F22">
        <v>1523</v>
      </c>
      <c r="G22">
        <v>1</v>
      </c>
      <c r="H22">
        <v>1</v>
      </c>
      <c r="I22">
        <f>SUM(E22:F23)</f>
        <v>45559</v>
      </c>
      <c r="J22">
        <f>E22/$I22</f>
        <v>0.60506156851555126</v>
      </c>
      <c r="K22">
        <f>F22/$I22</f>
        <v>3.3429179744946115E-2</v>
      </c>
      <c r="L22">
        <f>ABS((J22+K22)-(J23+K23))</f>
        <v>0.27698149652099469</v>
      </c>
      <c r="M22">
        <f>IF(L22&lt;0.05,1,0)</f>
        <v>0</v>
      </c>
      <c r="N22">
        <f t="shared" si="0"/>
        <v>1</v>
      </c>
      <c r="O22" cm="1">
        <f t="array" ref="O22">_xlfn.IFS(A22=2012,1,A22=2016,1,A22=2020,1,A22=2014,0,A22=2018,0)</f>
        <v>1</v>
      </c>
    </row>
    <row r="23" spans="1:15" x14ac:dyDescent="0.2">
      <c r="A23">
        <v>2012</v>
      </c>
      <c r="B23" t="s">
        <v>2452</v>
      </c>
      <c r="C23" t="s">
        <v>204</v>
      </c>
      <c r="D23">
        <v>0</v>
      </c>
      <c r="E23">
        <v>14742</v>
      </c>
      <c r="F23">
        <v>1728</v>
      </c>
      <c r="G23">
        <v>0</v>
      </c>
      <c r="H23">
        <v>0</v>
      </c>
      <c r="I23">
        <f>SUM(E22:F23)</f>
        <v>45559</v>
      </c>
      <c r="J23">
        <f>E23/$I22</f>
        <v>0.32358041221273515</v>
      </c>
      <c r="K23">
        <f>F23/$I22</f>
        <v>3.792883952676749E-2</v>
      </c>
      <c r="L23">
        <f>ABS((J22+K22)-(J23+K23))</f>
        <v>0.27698149652099469</v>
      </c>
      <c r="M23">
        <f>IF(L22&lt;0.05,1,0)</f>
        <v>0</v>
      </c>
      <c r="N23">
        <f t="shared" si="0"/>
        <v>1</v>
      </c>
      <c r="O23" cm="1">
        <f t="array" ref="O23">_xlfn.IFS(A23=2012,1,A23=2016,1,A23=2020,1,A23=2014,0,A23=2018,0)</f>
        <v>1</v>
      </c>
    </row>
    <row r="24" spans="1:15" x14ac:dyDescent="0.2">
      <c r="A24">
        <v>2012</v>
      </c>
      <c r="B24" t="s">
        <v>2536</v>
      </c>
      <c r="C24" t="s">
        <v>207</v>
      </c>
      <c r="D24">
        <v>0</v>
      </c>
      <c r="E24">
        <v>18094</v>
      </c>
      <c r="F24">
        <v>1149</v>
      </c>
      <c r="G24">
        <v>0</v>
      </c>
      <c r="H24">
        <v>1</v>
      </c>
      <c r="I24">
        <f>SUM(E24:F25)</f>
        <v>52008</v>
      </c>
      <c r="J24">
        <f>E24/$I24</f>
        <v>0.347908014151669</v>
      </c>
      <c r="K24">
        <f>F24/$I24</f>
        <v>2.2092754960775264E-2</v>
      </c>
      <c r="L24">
        <f>ABS((J24+K24)-(J25+K25))</f>
        <v>0.25999846177511143</v>
      </c>
      <c r="M24">
        <f>IF(L24&lt;0.05,1,0)</f>
        <v>0</v>
      </c>
      <c r="N24">
        <f t="shared" si="0"/>
        <v>1</v>
      </c>
      <c r="O24" cm="1">
        <f t="array" ref="O24">_xlfn.IFS(A24=2012,1,A24=2016,1,A24=2020,1,A24=2014,0,A24=2018,0)</f>
        <v>1</v>
      </c>
    </row>
    <row r="25" spans="1:15" x14ac:dyDescent="0.2">
      <c r="A25">
        <v>2012</v>
      </c>
      <c r="B25" t="s">
        <v>2536</v>
      </c>
      <c r="C25" t="s">
        <v>208</v>
      </c>
      <c r="D25">
        <v>1</v>
      </c>
      <c r="E25">
        <v>27907</v>
      </c>
      <c r="F25">
        <v>4858</v>
      </c>
      <c r="G25">
        <v>0</v>
      </c>
      <c r="H25">
        <v>0</v>
      </c>
      <c r="I25">
        <f>SUM(E24:F25)</f>
        <v>52008</v>
      </c>
      <c r="J25">
        <f>E25/$I24</f>
        <v>0.53659052453468692</v>
      </c>
      <c r="K25">
        <f>F25/$I24</f>
        <v>9.3408706352868784E-2</v>
      </c>
      <c r="L25">
        <f>ABS((J24+K24)-(J25+K25))</f>
        <v>0.25999846177511143</v>
      </c>
      <c r="M25">
        <f>IF(L24&lt;0.05,1,0)</f>
        <v>0</v>
      </c>
      <c r="N25">
        <f t="shared" si="0"/>
        <v>1</v>
      </c>
      <c r="O25" cm="1">
        <f t="array" ref="O25">_xlfn.IFS(A25=2012,1,A25=2016,1,A25=2020,1,A25=2014,0,A25=2018,0)</f>
        <v>1</v>
      </c>
    </row>
    <row r="26" spans="1:15" x14ac:dyDescent="0.2">
      <c r="A26">
        <v>2012</v>
      </c>
      <c r="B26" t="s">
        <v>2453</v>
      </c>
      <c r="C26" t="s">
        <v>210</v>
      </c>
      <c r="D26">
        <v>0</v>
      </c>
      <c r="E26">
        <v>18951</v>
      </c>
      <c r="F26">
        <v>0</v>
      </c>
      <c r="G26">
        <v>0</v>
      </c>
      <c r="H26">
        <v>1</v>
      </c>
      <c r="I26">
        <f>SUM(E26:F27)</f>
        <v>46905</v>
      </c>
      <c r="J26">
        <f>E26/$I26</f>
        <v>0.40402942117045093</v>
      </c>
      <c r="K26">
        <f>F26/$I26</f>
        <v>0</v>
      </c>
      <c r="L26">
        <f>ABS((J26+K26)-(J27+K27))</f>
        <v>0.19194115765909814</v>
      </c>
      <c r="M26">
        <f>IF(L26&lt;0.05,1,0)</f>
        <v>0</v>
      </c>
      <c r="N26">
        <f t="shared" si="0"/>
        <v>0</v>
      </c>
      <c r="O26" cm="1">
        <f t="array" ref="O26">_xlfn.IFS(A26=2012,1,A26=2016,1,A26=2020,1,A26=2014,0,A26=2018,0)</f>
        <v>1</v>
      </c>
    </row>
    <row r="27" spans="1:15" x14ac:dyDescent="0.2">
      <c r="A27">
        <v>2012</v>
      </c>
      <c r="B27" t="s">
        <v>2453</v>
      </c>
      <c r="C27" t="s">
        <v>211</v>
      </c>
      <c r="D27">
        <v>1</v>
      </c>
      <c r="E27">
        <v>23740</v>
      </c>
      <c r="F27">
        <v>4214</v>
      </c>
      <c r="G27">
        <v>1</v>
      </c>
      <c r="H27">
        <v>0</v>
      </c>
      <c r="I27">
        <f>SUM(E26:F27)</f>
        <v>46905</v>
      </c>
      <c r="J27">
        <f>E27/$I26</f>
        <v>0.50612941051060656</v>
      </c>
      <c r="K27">
        <f>F27/$I26</f>
        <v>8.9841168318942538E-2</v>
      </c>
      <c r="L27">
        <f>ABS((J26+K26)-(J27+K27))</f>
        <v>0.19194115765909814</v>
      </c>
      <c r="M27">
        <f>IF(L26&lt;0.05,1,0)</f>
        <v>0</v>
      </c>
      <c r="N27">
        <f t="shared" si="0"/>
        <v>1</v>
      </c>
      <c r="O27" cm="1">
        <f t="array" ref="O27">_xlfn.IFS(A27=2012,1,A27=2016,1,A27=2020,1,A27=2014,0,A27=2018,0)</f>
        <v>1</v>
      </c>
    </row>
    <row r="28" spans="1:15" x14ac:dyDescent="0.2">
      <c r="A28">
        <v>2012</v>
      </c>
      <c r="B28" t="s">
        <v>2537</v>
      </c>
      <c r="C28" t="s">
        <v>213</v>
      </c>
      <c r="D28">
        <v>1</v>
      </c>
      <c r="E28">
        <v>27208</v>
      </c>
      <c r="F28">
        <v>1998</v>
      </c>
      <c r="G28">
        <v>1</v>
      </c>
      <c r="H28">
        <v>1</v>
      </c>
      <c r="I28">
        <f>SUM(E28:F29)</f>
        <v>47693</v>
      </c>
      <c r="J28">
        <f>E28/$I28</f>
        <v>0.57048204138972181</v>
      </c>
      <c r="K28">
        <f>F28/$I28</f>
        <v>4.1892940263770363E-2</v>
      </c>
      <c r="L28">
        <f>ABS((J28+K28)-(J29+K29))</f>
        <v>0.22474996330698427</v>
      </c>
      <c r="M28">
        <f>IF(L28&lt;0.05,1,0)</f>
        <v>0</v>
      </c>
      <c r="N28">
        <f t="shared" si="0"/>
        <v>1</v>
      </c>
      <c r="O28" cm="1">
        <f t="array" ref="O28">_xlfn.IFS(A28=2012,1,A28=2016,1,A28=2020,1,A28=2014,0,A28=2018,0)</f>
        <v>1</v>
      </c>
    </row>
    <row r="29" spans="1:15" x14ac:dyDescent="0.2">
      <c r="A29">
        <v>2012</v>
      </c>
      <c r="B29" t="s">
        <v>2537</v>
      </c>
      <c r="C29" t="s">
        <v>214</v>
      </c>
      <c r="D29">
        <v>0</v>
      </c>
      <c r="E29">
        <v>16674</v>
      </c>
      <c r="F29">
        <v>1813</v>
      </c>
      <c r="G29">
        <v>0</v>
      </c>
      <c r="H29">
        <v>0</v>
      </c>
      <c r="I29">
        <f>SUM(E28:F29)</f>
        <v>47693</v>
      </c>
      <c r="J29">
        <f>E29/$I28</f>
        <v>0.34961105403308662</v>
      </c>
      <c r="K29">
        <f>F29/$I28</f>
        <v>3.8013964313421258E-2</v>
      </c>
      <c r="L29">
        <f>ABS((J28+K28)-(J29+K29))</f>
        <v>0.22474996330698427</v>
      </c>
      <c r="M29">
        <f>IF(L28&lt;0.05,1,0)</f>
        <v>0</v>
      </c>
      <c r="N29">
        <f t="shared" si="0"/>
        <v>1</v>
      </c>
      <c r="O29" cm="1">
        <f t="array" ref="O29">_xlfn.IFS(A29=2012,1,A29=2016,1,A29=2020,1,A29=2014,0,A29=2018,0)</f>
        <v>1</v>
      </c>
    </row>
    <row r="30" spans="1:15" x14ac:dyDescent="0.2">
      <c r="A30">
        <v>2012</v>
      </c>
      <c r="B30" t="s">
        <v>2588</v>
      </c>
      <c r="C30" t="s">
        <v>215</v>
      </c>
      <c r="D30">
        <v>0</v>
      </c>
      <c r="E30">
        <v>18533</v>
      </c>
      <c r="F30">
        <v>1605</v>
      </c>
      <c r="G30">
        <v>0</v>
      </c>
      <c r="H30">
        <v>1</v>
      </c>
      <c r="I30">
        <f>SUM(E30:F31)</f>
        <v>47252</v>
      </c>
      <c r="J30">
        <f>E30/$I30</f>
        <v>0.39221620248878353</v>
      </c>
      <c r="K30">
        <f>F30/$I30</f>
        <v>3.3966816219419285E-2</v>
      </c>
      <c r="L30">
        <f>ABS((J30+K30)-(J31+K31))</f>
        <v>0.14763396258359435</v>
      </c>
      <c r="M30">
        <f>IF(L30&lt;0.05,1,0)</f>
        <v>0</v>
      </c>
      <c r="N30">
        <f t="shared" si="0"/>
        <v>1</v>
      </c>
      <c r="O30" cm="1">
        <f t="array" ref="O30">_xlfn.IFS(A30=2012,1,A30=2016,1,A30=2020,1,A30=2014,0,A30=2018,0)</f>
        <v>1</v>
      </c>
    </row>
    <row r="31" spans="1:15" x14ac:dyDescent="0.2">
      <c r="A31">
        <v>2012</v>
      </c>
      <c r="B31" t="s">
        <v>2588</v>
      </c>
      <c r="C31" t="s">
        <v>216</v>
      </c>
      <c r="D31">
        <v>1</v>
      </c>
      <c r="E31">
        <v>22858</v>
      </c>
      <c r="F31">
        <v>4256</v>
      </c>
      <c r="G31">
        <v>1</v>
      </c>
      <c r="H31">
        <v>0</v>
      </c>
      <c r="I31">
        <f>SUM(E30:F31)</f>
        <v>47252</v>
      </c>
      <c r="J31">
        <f>E31/$I30</f>
        <v>0.4837467197155676</v>
      </c>
      <c r="K31">
        <f>F31/$I30</f>
        <v>9.0070261576229577E-2</v>
      </c>
      <c r="L31">
        <f>ABS((J30+K30)-(J31+K31))</f>
        <v>0.14763396258359435</v>
      </c>
      <c r="M31">
        <f>IF(L30&lt;0.05,1,0)</f>
        <v>0</v>
      </c>
      <c r="N31">
        <f t="shared" si="0"/>
        <v>1</v>
      </c>
      <c r="O31" cm="1">
        <f t="array" ref="O31">_xlfn.IFS(A31=2012,1,A31=2016,1,A31=2020,1,A31=2014,0,A31=2018,0)</f>
        <v>1</v>
      </c>
    </row>
    <row r="32" spans="1:15" x14ac:dyDescent="0.2">
      <c r="A32">
        <v>2012</v>
      </c>
      <c r="B32" t="s">
        <v>2569</v>
      </c>
      <c r="C32" t="s">
        <v>217</v>
      </c>
      <c r="D32">
        <v>1</v>
      </c>
      <c r="E32">
        <v>35070</v>
      </c>
      <c r="F32">
        <v>501</v>
      </c>
      <c r="G32">
        <v>1</v>
      </c>
      <c r="H32">
        <v>1</v>
      </c>
      <c r="I32">
        <f>SUM(E32:F33)</f>
        <v>39419</v>
      </c>
      <c r="J32">
        <f>E32/$I32</f>
        <v>0.88967249296024764</v>
      </c>
      <c r="K32">
        <f>F32/$I32</f>
        <v>1.2709607042289251E-2</v>
      </c>
      <c r="L32">
        <f>ABS((J32+K32)-(J33+K33))</f>
        <v>0.80476420000507376</v>
      </c>
      <c r="M32">
        <f>IF(L32&lt;0.05,1,0)</f>
        <v>0</v>
      </c>
      <c r="N32">
        <f t="shared" si="0"/>
        <v>1</v>
      </c>
      <c r="O32" cm="1">
        <f t="array" ref="O32">_xlfn.IFS(A32=2012,1,A32=2016,1,A32=2020,1,A32=2014,0,A32=2018,0)</f>
        <v>1</v>
      </c>
    </row>
    <row r="33" spans="1:15" x14ac:dyDescent="0.2">
      <c r="A33">
        <v>2012</v>
      </c>
      <c r="B33" t="s">
        <v>2569</v>
      </c>
      <c r="C33" t="s">
        <v>218</v>
      </c>
      <c r="D33">
        <v>0</v>
      </c>
      <c r="E33">
        <v>3247</v>
      </c>
      <c r="F33">
        <v>601</v>
      </c>
      <c r="G33">
        <v>0</v>
      </c>
      <c r="H33">
        <v>0</v>
      </c>
      <c r="I33">
        <f>SUM(E32:F33)</f>
        <v>39419</v>
      </c>
      <c r="J33">
        <f>E33/$I32</f>
        <v>8.2371445242142113E-2</v>
      </c>
      <c r="K33">
        <f>F33/$I32</f>
        <v>1.5246454755321038E-2</v>
      </c>
      <c r="L33">
        <f>ABS((J32+K32)-(J33+K33))</f>
        <v>0.80476420000507376</v>
      </c>
      <c r="M33">
        <f>IF(L32&lt;0.05,1,0)</f>
        <v>0</v>
      </c>
      <c r="N33">
        <f t="shared" si="0"/>
        <v>1</v>
      </c>
      <c r="O33" cm="1">
        <f t="array" ref="O33">_xlfn.IFS(A33=2012,1,A33=2016,1,A33=2020,1,A33=2014,0,A33=2018,0)</f>
        <v>1</v>
      </c>
    </row>
    <row r="34" spans="1:15" x14ac:dyDescent="0.2">
      <c r="A34">
        <v>2012</v>
      </c>
      <c r="B34" t="s">
        <v>2570</v>
      </c>
      <c r="C34" t="s">
        <v>220</v>
      </c>
      <c r="D34">
        <v>0</v>
      </c>
      <c r="E34">
        <v>17599</v>
      </c>
      <c r="F34">
        <v>0</v>
      </c>
      <c r="G34">
        <v>0</v>
      </c>
      <c r="H34">
        <v>1</v>
      </c>
      <c r="I34">
        <f>SUM(E34:F35)</f>
        <v>46398</v>
      </c>
      <c r="J34">
        <f>E34/$I34</f>
        <v>0.3793051424630372</v>
      </c>
      <c r="K34">
        <f>F34/$I34</f>
        <v>0</v>
      </c>
      <c r="L34">
        <f>ABS((J34+K34)-(J35+K35))</f>
        <v>0.24138971507392565</v>
      </c>
      <c r="M34">
        <f>IF(L34&lt;0.05,1,0)</f>
        <v>0</v>
      </c>
      <c r="N34">
        <f t="shared" si="0"/>
        <v>0</v>
      </c>
      <c r="O34" cm="1">
        <f t="array" ref="O34">_xlfn.IFS(A34=2012,1,A34=2016,1,A34=2020,1,A34=2014,0,A34=2018,0)</f>
        <v>1</v>
      </c>
    </row>
    <row r="35" spans="1:15" x14ac:dyDescent="0.2">
      <c r="A35">
        <v>2012</v>
      </c>
      <c r="B35" t="s">
        <v>2570</v>
      </c>
      <c r="C35" t="s">
        <v>221</v>
      </c>
      <c r="D35">
        <v>1</v>
      </c>
      <c r="E35">
        <v>24436</v>
      </c>
      <c r="F35">
        <v>4363</v>
      </c>
      <c r="G35">
        <v>0</v>
      </c>
      <c r="H35">
        <v>0</v>
      </c>
      <c r="I35">
        <f>SUM(E34:F35)</f>
        <v>46398</v>
      </c>
      <c r="J35">
        <f>E35/$I34</f>
        <v>0.52666063192378987</v>
      </c>
      <c r="K35">
        <f>F35/$I34</f>
        <v>9.4034225613172984E-2</v>
      </c>
      <c r="L35">
        <f>ABS((J34+K34)-(J35+K35))</f>
        <v>0.24138971507392565</v>
      </c>
      <c r="M35">
        <f>IF(L34&lt;0.05,1,0)</f>
        <v>0</v>
      </c>
      <c r="N35">
        <f t="shared" si="0"/>
        <v>1</v>
      </c>
      <c r="O35" cm="1">
        <f t="array" ref="O35">_xlfn.IFS(A35=2012,1,A35=2016,1,A35=2020,1,A35=2014,0,A35=2018,0)</f>
        <v>1</v>
      </c>
    </row>
    <row r="36" spans="1:15" x14ac:dyDescent="0.2">
      <c r="A36">
        <v>2012</v>
      </c>
      <c r="B36" t="s">
        <v>2632</v>
      </c>
      <c r="C36" t="s">
        <v>222</v>
      </c>
      <c r="D36">
        <v>1</v>
      </c>
      <c r="E36">
        <v>20223</v>
      </c>
      <c r="F36">
        <v>647</v>
      </c>
      <c r="G36">
        <v>1</v>
      </c>
      <c r="H36">
        <v>1</v>
      </c>
      <c r="I36">
        <f>SUM(E36:F37)</f>
        <v>37961</v>
      </c>
      <c r="J36">
        <f>E36/$I36</f>
        <v>0.53273096072284709</v>
      </c>
      <c r="K36">
        <f>F36/$I36</f>
        <v>1.704380811885883E-2</v>
      </c>
      <c r="L36">
        <f>ABS((J36+K36)-(J37+K37))</f>
        <v>9.9549537683411904E-2</v>
      </c>
      <c r="M36">
        <f>IF(L36&lt;0.05,1,0)</f>
        <v>0</v>
      </c>
      <c r="N36">
        <f t="shared" si="0"/>
        <v>1</v>
      </c>
      <c r="O36" cm="1">
        <f t="array" ref="O36">_xlfn.IFS(A36=2012,1,A36=2016,1,A36=2020,1,A36=2014,0,A36=2018,0)</f>
        <v>1</v>
      </c>
    </row>
    <row r="37" spans="1:15" x14ac:dyDescent="0.2">
      <c r="A37">
        <v>2012</v>
      </c>
      <c r="B37" t="s">
        <v>2632</v>
      </c>
      <c r="C37" t="s">
        <v>223</v>
      </c>
      <c r="D37">
        <v>0</v>
      </c>
      <c r="E37">
        <v>15323</v>
      </c>
      <c r="F37">
        <v>1768</v>
      </c>
      <c r="G37">
        <v>0</v>
      </c>
      <c r="H37">
        <v>0</v>
      </c>
      <c r="I37">
        <f>SUM(E36:F37)</f>
        <v>37961</v>
      </c>
      <c r="J37">
        <f>E37/$I36</f>
        <v>0.40365111561866124</v>
      </c>
      <c r="K37">
        <f>F37/$I36</f>
        <v>4.6574115539632782E-2</v>
      </c>
      <c r="L37">
        <f>ABS((J36+K36)-(J37+K37))</f>
        <v>9.9549537683411904E-2</v>
      </c>
      <c r="M37">
        <f>IF(L36&lt;0.05,1,0)</f>
        <v>0</v>
      </c>
      <c r="N37">
        <f t="shared" si="0"/>
        <v>1</v>
      </c>
      <c r="O37" cm="1">
        <f t="array" ref="O37">_xlfn.IFS(A37=2012,1,A37=2016,1,A37=2020,1,A37=2014,0,A37=2018,0)</f>
        <v>1</v>
      </c>
    </row>
    <row r="38" spans="1:15" x14ac:dyDescent="0.2">
      <c r="A38">
        <v>2012</v>
      </c>
      <c r="B38" t="s">
        <v>2454</v>
      </c>
      <c r="C38" t="s">
        <v>226</v>
      </c>
      <c r="D38">
        <v>0</v>
      </c>
      <c r="E38">
        <v>22593</v>
      </c>
      <c r="F38">
        <v>1252</v>
      </c>
      <c r="G38">
        <v>0</v>
      </c>
      <c r="H38">
        <v>1</v>
      </c>
      <c r="I38">
        <f>SUM(E38:F39)</f>
        <v>51472</v>
      </c>
      <c r="J38">
        <f>E38/$I38</f>
        <v>0.43893767485234692</v>
      </c>
      <c r="K38">
        <f>F38/$I38</f>
        <v>2.4323904258626048E-2</v>
      </c>
      <c r="L38">
        <f>ABS((J38+K38)-(J39+K39))</f>
        <v>7.3476841778054025E-2</v>
      </c>
      <c r="M38">
        <f>IF(L38&lt;0.05,1,0)</f>
        <v>0</v>
      </c>
      <c r="N38">
        <f t="shared" si="0"/>
        <v>1</v>
      </c>
      <c r="O38" cm="1">
        <f t="array" ref="O38">_xlfn.IFS(A38=2012,1,A38=2016,1,A38=2020,1,A38=2014,0,A38=2018,0)</f>
        <v>1</v>
      </c>
    </row>
    <row r="39" spans="1:15" x14ac:dyDescent="0.2">
      <c r="A39">
        <v>2012</v>
      </c>
      <c r="B39" t="s">
        <v>2454</v>
      </c>
      <c r="C39" t="s">
        <v>227</v>
      </c>
      <c r="D39">
        <v>1</v>
      </c>
      <c r="E39">
        <v>23376</v>
      </c>
      <c r="F39">
        <v>4251</v>
      </c>
      <c r="G39">
        <v>0</v>
      </c>
      <c r="H39">
        <v>0</v>
      </c>
      <c r="I39">
        <f>SUM(E38:F39)</f>
        <v>51472</v>
      </c>
      <c r="J39">
        <f>E39/$I38</f>
        <v>0.45414982903326079</v>
      </c>
      <c r="K39">
        <f>F39/$I38</f>
        <v>8.2588591855766239E-2</v>
      </c>
      <c r="L39">
        <f>ABS((J38+K38)-(J39+K39))</f>
        <v>7.3476841778054025E-2</v>
      </c>
      <c r="M39">
        <f>IF(L38&lt;0.05,1,0)</f>
        <v>0</v>
      </c>
      <c r="N39">
        <f t="shared" si="0"/>
        <v>1</v>
      </c>
      <c r="O39" cm="1">
        <f t="array" ref="O39">_xlfn.IFS(A39=2012,1,A39=2016,1,A39=2020,1,A39=2014,0,A39=2018,0)</f>
        <v>1</v>
      </c>
    </row>
    <row r="40" spans="1:15" x14ac:dyDescent="0.2">
      <c r="A40">
        <v>2012</v>
      </c>
      <c r="B40" t="s">
        <v>2455</v>
      </c>
      <c r="C40" t="s">
        <v>228</v>
      </c>
      <c r="D40">
        <v>1</v>
      </c>
      <c r="E40">
        <v>28817</v>
      </c>
      <c r="F40">
        <v>1388</v>
      </c>
      <c r="G40">
        <v>0</v>
      </c>
      <c r="H40">
        <v>1</v>
      </c>
      <c r="I40">
        <f>SUM(E40:F41)</f>
        <v>46676</v>
      </c>
      <c r="J40">
        <f>E40/$I40</f>
        <v>0.61738366612391804</v>
      </c>
      <c r="K40">
        <f>F40/$I40</f>
        <v>2.9736909760904963E-2</v>
      </c>
      <c r="L40">
        <f>ABS((J40+K40)-(J41+K41))</f>
        <v>0.29424115176964605</v>
      </c>
      <c r="M40">
        <f>IF(L40&lt;0.05,1,0)</f>
        <v>0</v>
      </c>
      <c r="N40">
        <f t="shared" si="0"/>
        <v>1</v>
      </c>
      <c r="O40" cm="1">
        <f t="array" ref="O40">_xlfn.IFS(A40=2012,1,A40=2016,1,A40=2020,1,A40=2014,0,A40=2018,0)</f>
        <v>1</v>
      </c>
    </row>
    <row r="41" spans="1:15" x14ac:dyDescent="0.2">
      <c r="A41">
        <v>2012</v>
      </c>
      <c r="B41" t="s">
        <v>2455</v>
      </c>
      <c r="C41" t="s">
        <v>28</v>
      </c>
      <c r="D41">
        <v>0</v>
      </c>
      <c r="E41">
        <v>14069</v>
      </c>
      <c r="F41">
        <v>2402</v>
      </c>
      <c r="G41">
        <v>0</v>
      </c>
      <c r="H41">
        <v>0</v>
      </c>
      <c r="I41">
        <f>SUM(E40:F41)</f>
        <v>46676</v>
      </c>
      <c r="J41">
        <f>E41/$I40</f>
        <v>0.3014182877710172</v>
      </c>
      <c r="K41">
        <f>F41/$I40</f>
        <v>5.146113634415974E-2</v>
      </c>
      <c r="L41">
        <f>ABS((J40+K40)-(J41+K41))</f>
        <v>0.29424115176964605</v>
      </c>
      <c r="M41">
        <f>IF(L40&lt;0.05,1,0)</f>
        <v>0</v>
      </c>
      <c r="N41">
        <f t="shared" si="0"/>
        <v>1</v>
      </c>
      <c r="O41" cm="1">
        <f t="array" ref="O41">_xlfn.IFS(A41=2012,1,A41=2016,1,A41=2020,1,A41=2014,0,A41=2018,0)</f>
        <v>1</v>
      </c>
    </row>
    <row r="42" spans="1:15" x14ac:dyDescent="0.2">
      <c r="A42">
        <v>2012</v>
      </c>
      <c r="B42" t="s">
        <v>2457</v>
      </c>
      <c r="C42" t="s">
        <v>232</v>
      </c>
      <c r="D42">
        <v>1</v>
      </c>
      <c r="E42">
        <v>15889</v>
      </c>
      <c r="F42">
        <v>590</v>
      </c>
      <c r="G42">
        <v>0</v>
      </c>
      <c r="H42">
        <v>1</v>
      </c>
      <c r="I42">
        <f>SUM(E42:F43)</f>
        <v>22577</v>
      </c>
      <c r="J42">
        <f>E42/$I42</f>
        <v>0.70376932276210302</v>
      </c>
      <c r="K42">
        <f>F42/$I42</f>
        <v>2.6132790007529785E-2</v>
      </c>
      <c r="L42">
        <f>ABS((J42+K42)-(J43+K43))</f>
        <v>0.45980422553926559</v>
      </c>
      <c r="M42">
        <f>IF(L42&lt;0.05,1,0)</f>
        <v>0</v>
      </c>
      <c r="N42">
        <f t="shared" si="0"/>
        <v>1</v>
      </c>
      <c r="O42" cm="1">
        <f t="array" ref="O42">_xlfn.IFS(A42=2012,1,A42=2016,1,A42=2020,1,A42=2014,0,A42=2018,0)</f>
        <v>1</v>
      </c>
    </row>
    <row r="43" spans="1:15" x14ac:dyDescent="0.2">
      <c r="A43">
        <v>2012</v>
      </c>
      <c r="B43" t="s">
        <v>2457</v>
      </c>
      <c r="C43" t="s">
        <v>233</v>
      </c>
      <c r="D43">
        <v>0</v>
      </c>
      <c r="E43">
        <v>6098</v>
      </c>
      <c r="F43">
        <v>0</v>
      </c>
      <c r="G43">
        <v>0</v>
      </c>
      <c r="H43">
        <v>0</v>
      </c>
      <c r="I43">
        <f>SUM(E42:F43)</f>
        <v>22577</v>
      </c>
      <c r="J43">
        <f>E43/$I42</f>
        <v>0.27009788723036721</v>
      </c>
      <c r="K43">
        <f>F43/$I42</f>
        <v>0</v>
      </c>
      <c r="L43">
        <f>ABS((J42+K42)-(J43+K43))</f>
        <v>0.45980422553926559</v>
      </c>
      <c r="M43">
        <f>IF(L42&lt;0.05,1,0)</f>
        <v>0</v>
      </c>
      <c r="N43">
        <f t="shared" si="0"/>
        <v>0</v>
      </c>
      <c r="O43" cm="1">
        <f t="array" ref="O43">_xlfn.IFS(A43=2012,1,A43=2016,1,A43=2020,1,A43=2014,0,A43=2018,0)</f>
        <v>1</v>
      </c>
    </row>
    <row r="44" spans="1:15" x14ac:dyDescent="0.2">
      <c r="A44">
        <v>2012</v>
      </c>
      <c r="B44" t="s">
        <v>2571</v>
      </c>
      <c r="C44" t="s">
        <v>242</v>
      </c>
      <c r="D44">
        <v>1</v>
      </c>
      <c r="E44">
        <v>19619</v>
      </c>
      <c r="F44">
        <v>0</v>
      </c>
      <c r="G44">
        <v>1</v>
      </c>
      <c r="H44">
        <v>1</v>
      </c>
      <c r="I44">
        <f>SUM(E44:F45)</f>
        <v>28696</v>
      </c>
      <c r="J44">
        <f>E44/$I44</f>
        <v>0.68368413716197385</v>
      </c>
      <c r="K44">
        <f>F44/$I44</f>
        <v>0</v>
      </c>
      <c r="L44">
        <f>ABS((J44+K44)-(J45+K45))</f>
        <v>0.3673682743239477</v>
      </c>
      <c r="M44">
        <f>IF(L44&lt;0.05,1,0)</f>
        <v>0</v>
      </c>
      <c r="N44">
        <f t="shared" si="0"/>
        <v>0</v>
      </c>
      <c r="O44" cm="1">
        <f t="array" ref="O44">_xlfn.IFS(A44=2012,1,A44=2016,1,A44=2020,1,A44=2014,0,A44=2018,0)</f>
        <v>1</v>
      </c>
    </row>
    <row r="45" spans="1:15" x14ac:dyDescent="0.2">
      <c r="A45">
        <v>2012</v>
      </c>
      <c r="B45" t="s">
        <v>2571</v>
      </c>
      <c r="C45" t="s">
        <v>243</v>
      </c>
      <c r="D45">
        <v>0</v>
      </c>
      <c r="E45">
        <v>7959</v>
      </c>
      <c r="F45">
        <v>1118</v>
      </c>
      <c r="G45">
        <v>0</v>
      </c>
      <c r="H45">
        <v>0</v>
      </c>
      <c r="I45">
        <f>SUM(E44:F45)</f>
        <v>28696</v>
      </c>
      <c r="J45">
        <f>E45/$I44</f>
        <v>0.27735572902146638</v>
      </c>
      <c r="K45">
        <f>F45/$I44</f>
        <v>3.89601338165598E-2</v>
      </c>
      <c r="L45">
        <f>ABS((J44+K44)-(J45+K45))</f>
        <v>0.3673682743239477</v>
      </c>
      <c r="M45">
        <f>IF(L44&lt;0.05,1,0)</f>
        <v>0</v>
      </c>
      <c r="N45">
        <f t="shared" si="0"/>
        <v>1</v>
      </c>
      <c r="O45" cm="1">
        <f t="array" ref="O45">_xlfn.IFS(A45=2012,1,A45=2016,1,A45=2020,1,A45=2014,0,A45=2018,0)</f>
        <v>1</v>
      </c>
    </row>
    <row r="46" spans="1:15" x14ac:dyDescent="0.2">
      <c r="A46">
        <v>2012</v>
      </c>
      <c r="B46" t="s">
        <v>2465</v>
      </c>
      <c r="C46" t="s">
        <v>252</v>
      </c>
      <c r="D46">
        <v>1</v>
      </c>
      <c r="E46">
        <v>24724</v>
      </c>
      <c r="F46">
        <v>1607</v>
      </c>
      <c r="G46">
        <v>1</v>
      </c>
      <c r="H46">
        <v>1</v>
      </c>
      <c r="I46">
        <f>SUM(E46:F47)</f>
        <v>31324</v>
      </c>
      <c r="J46">
        <f>E46/$I46</f>
        <v>0.78929894010981994</v>
      </c>
      <c r="K46">
        <f>F46/$I46</f>
        <v>5.1302515642957479E-2</v>
      </c>
      <c r="L46">
        <f>ABS((J46+K46)-(J47+K47))</f>
        <v>0.6812029115055549</v>
      </c>
      <c r="M46">
        <f>IF(L46&lt;0.05,1,0)</f>
        <v>0</v>
      </c>
      <c r="N46">
        <f t="shared" si="0"/>
        <v>1</v>
      </c>
      <c r="O46" cm="1">
        <f t="array" ref="O46">_xlfn.IFS(A46=2012,1,A46=2016,1,A46=2020,1,A46=2014,0,A46=2018,0)</f>
        <v>1</v>
      </c>
    </row>
    <row r="47" spans="1:15" x14ac:dyDescent="0.2">
      <c r="A47">
        <v>2012</v>
      </c>
      <c r="B47" t="s">
        <v>2465</v>
      </c>
      <c r="C47" t="s">
        <v>253</v>
      </c>
      <c r="D47">
        <v>0</v>
      </c>
      <c r="E47">
        <v>4993</v>
      </c>
      <c r="F47">
        <v>0</v>
      </c>
      <c r="G47">
        <v>0</v>
      </c>
      <c r="H47">
        <v>0</v>
      </c>
      <c r="I47">
        <f>SUM(E46:F47)</f>
        <v>31324</v>
      </c>
      <c r="J47">
        <f>E47/$I46</f>
        <v>0.15939854424722258</v>
      </c>
      <c r="K47">
        <f>F47/$I46</f>
        <v>0</v>
      </c>
      <c r="L47">
        <f>ABS((J46+K46)-(J47+K47))</f>
        <v>0.6812029115055549</v>
      </c>
      <c r="M47">
        <f>IF(L46&lt;0.05,1,0)</f>
        <v>0</v>
      </c>
      <c r="N47">
        <f t="shared" si="0"/>
        <v>0</v>
      </c>
      <c r="O47" cm="1">
        <f t="array" ref="O47">_xlfn.IFS(A47=2012,1,A47=2016,1,A47=2020,1,A47=2014,0,A47=2018,0)</f>
        <v>1</v>
      </c>
    </row>
    <row r="48" spans="1:15" x14ac:dyDescent="0.2">
      <c r="A48">
        <v>2012</v>
      </c>
      <c r="B48" t="s">
        <v>2573</v>
      </c>
      <c r="C48" t="s">
        <v>254</v>
      </c>
      <c r="D48">
        <v>1</v>
      </c>
      <c r="E48">
        <v>23029</v>
      </c>
      <c r="F48">
        <v>1314</v>
      </c>
      <c r="G48">
        <v>1</v>
      </c>
      <c r="H48">
        <v>1</v>
      </c>
      <c r="I48">
        <f>SUM(E48:F49)</f>
        <v>27727</v>
      </c>
      <c r="J48">
        <f>E48/$I48</f>
        <v>0.83056226782558518</v>
      </c>
      <c r="K48">
        <f>F48/$I48</f>
        <v>4.7390630071771196E-2</v>
      </c>
      <c r="L48">
        <f>ABS((J48+K48)-(J49+K49))</f>
        <v>0.75590579579471284</v>
      </c>
      <c r="M48">
        <f>IF(L48&lt;0.05,1,0)</f>
        <v>0</v>
      </c>
      <c r="N48">
        <f t="shared" si="0"/>
        <v>1</v>
      </c>
      <c r="O48" cm="1">
        <f t="array" ref="O48">_xlfn.IFS(A48=2012,1,A48=2016,1,A48=2020,1,A48=2014,0,A48=2018,0)</f>
        <v>1</v>
      </c>
    </row>
    <row r="49" spans="1:15" x14ac:dyDescent="0.2">
      <c r="A49">
        <v>2012</v>
      </c>
      <c r="B49" t="s">
        <v>2573</v>
      </c>
      <c r="C49" t="s">
        <v>255</v>
      </c>
      <c r="D49">
        <v>0</v>
      </c>
      <c r="E49">
        <v>3384</v>
      </c>
      <c r="F49">
        <v>0</v>
      </c>
      <c r="G49">
        <v>0</v>
      </c>
      <c r="H49">
        <v>0</v>
      </c>
      <c r="I49">
        <f>SUM(E48:F49)</f>
        <v>27727</v>
      </c>
      <c r="J49">
        <f>E49/$I48</f>
        <v>0.12204710210264363</v>
      </c>
      <c r="K49">
        <f>F49/$I48</f>
        <v>0</v>
      </c>
      <c r="L49">
        <f>ABS((J48+K48)-(J49+K49))</f>
        <v>0.75590579579471284</v>
      </c>
      <c r="M49">
        <f>IF(L48&lt;0.05,1,0)</f>
        <v>0</v>
      </c>
      <c r="N49">
        <f t="shared" si="0"/>
        <v>0</v>
      </c>
      <c r="O49" cm="1">
        <f t="array" ref="O49">_xlfn.IFS(A49=2012,1,A49=2016,1,A49=2020,1,A49=2014,0,A49=2018,0)</f>
        <v>1</v>
      </c>
    </row>
    <row r="50" spans="1:15" x14ac:dyDescent="0.2">
      <c r="A50">
        <v>2012</v>
      </c>
      <c r="B50" t="s">
        <v>2574</v>
      </c>
      <c r="C50" t="s">
        <v>58</v>
      </c>
      <c r="D50">
        <v>1</v>
      </c>
      <c r="E50">
        <v>12928</v>
      </c>
      <c r="F50">
        <v>533</v>
      </c>
      <c r="G50">
        <v>0</v>
      </c>
      <c r="H50">
        <v>1</v>
      </c>
      <c r="I50">
        <f>SUM(E50:F51)</f>
        <v>19870</v>
      </c>
      <c r="J50">
        <f>E50/$I50</f>
        <v>0.65062908907901362</v>
      </c>
      <c r="K50">
        <f>F50/$I50</f>
        <v>2.6824358329139406E-2</v>
      </c>
      <c r="L50">
        <f>ABS((J50+K50)-(J51+K51))</f>
        <v>0.35490689481630605</v>
      </c>
      <c r="M50">
        <f>IF(L50&lt;0.05,1,0)</f>
        <v>0</v>
      </c>
      <c r="N50">
        <f t="shared" si="0"/>
        <v>1</v>
      </c>
      <c r="O50" cm="1">
        <f t="array" ref="O50">_xlfn.IFS(A50=2012,1,A50=2016,1,A50=2020,1,A50=2014,0,A50=2018,0)</f>
        <v>1</v>
      </c>
    </row>
    <row r="51" spans="1:15" x14ac:dyDescent="0.2">
      <c r="A51">
        <v>2012</v>
      </c>
      <c r="B51" t="s">
        <v>2574</v>
      </c>
      <c r="C51" t="s">
        <v>258</v>
      </c>
      <c r="D51">
        <v>0</v>
      </c>
      <c r="E51">
        <v>6409</v>
      </c>
      <c r="F51">
        <v>0</v>
      </c>
      <c r="G51">
        <v>0</v>
      </c>
      <c r="H51">
        <v>0</v>
      </c>
      <c r="I51">
        <f>SUM(E50:F51)</f>
        <v>19870</v>
      </c>
      <c r="J51">
        <f>E51/$I50</f>
        <v>0.322546552591847</v>
      </c>
      <c r="K51">
        <f>F51/$I50</f>
        <v>0</v>
      </c>
      <c r="L51">
        <f>ABS((J50+K50)-(J51+K51))</f>
        <v>0.35490689481630605</v>
      </c>
      <c r="M51">
        <f>IF(L50&lt;0.05,1,0)</f>
        <v>0</v>
      </c>
      <c r="N51">
        <f t="shared" si="0"/>
        <v>0</v>
      </c>
      <c r="O51" cm="1">
        <f t="array" ref="O51">_xlfn.IFS(A51=2012,1,A51=2016,1,A51=2020,1,A51=2014,0,A51=2018,0)</f>
        <v>1</v>
      </c>
    </row>
    <row r="52" spans="1:15" x14ac:dyDescent="0.2">
      <c r="A52">
        <v>2012</v>
      </c>
      <c r="B52" t="s">
        <v>2540</v>
      </c>
      <c r="C52" t="s">
        <v>259</v>
      </c>
      <c r="D52">
        <v>1</v>
      </c>
      <c r="E52">
        <v>25164</v>
      </c>
      <c r="F52">
        <v>1093</v>
      </c>
      <c r="G52">
        <v>1</v>
      </c>
      <c r="H52">
        <v>1</v>
      </c>
      <c r="I52">
        <f>SUM(E52:F53)</f>
        <v>32952</v>
      </c>
      <c r="J52">
        <f>E52/$I52</f>
        <v>0.76365622723962123</v>
      </c>
      <c r="K52">
        <f>F52/$I52</f>
        <v>3.3169458606457876E-2</v>
      </c>
      <c r="L52">
        <f>ABS((J52+K52)-(J53+K53))</f>
        <v>0.59365137169215831</v>
      </c>
      <c r="M52">
        <f>IF(L52&lt;0.05,1,0)</f>
        <v>0</v>
      </c>
      <c r="N52">
        <f t="shared" si="0"/>
        <v>1</v>
      </c>
      <c r="O52" cm="1">
        <f t="array" ref="O52">_xlfn.IFS(A52=2012,1,A52=2016,1,A52=2020,1,A52=2014,0,A52=2018,0)</f>
        <v>1</v>
      </c>
    </row>
    <row r="53" spans="1:15" x14ac:dyDescent="0.2">
      <c r="A53">
        <v>2012</v>
      </c>
      <c r="B53" t="s">
        <v>2540</v>
      </c>
      <c r="C53" t="s">
        <v>260</v>
      </c>
      <c r="D53">
        <v>0</v>
      </c>
      <c r="E53">
        <v>5737</v>
      </c>
      <c r="F53">
        <v>958</v>
      </c>
      <c r="G53">
        <v>0</v>
      </c>
      <c r="H53">
        <v>0</v>
      </c>
      <c r="I53">
        <f>SUM(E52:F53)</f>
        <v>32952</v>
      </c>
      <c r="J53">
        <f>E53/$I52</f>
        <v>0.17410172371934934</v>
      </c>
      <c r="K53">
        <f>F53/$I52</f>
        <v>2.9072590434571499E-2</v>
      </c>
      <c r="L53">
        <f>ABS((J52+K52)-(J53+K53))</f>
        <v>0.59365137169215831</v>
      </c>
      <c r="M53">
        <f>IF(L52&lt;0.05,1,0)</f>
        <v>0</v>
      </c>
      <c r="N53">
        <f t="shared" si="0"/>
        <v>1</v>
      </c>
      <c r="O53" cm="1">
        <f t="array" ref="O53">_xlfn.IFS(A53=2012,1,A53=2016,1,A53=2020,1,A53=2014,0,A53=2018,0)</f>
        <v>1</v>
      </c>
    </row>
    <row r="54" spans="1:15" x14ac:dyDescent="0.2">
      <c r="A54">
        <v>2012</v>
      </c>
      <c r="B54" t="s">
        <v>2589</v>
      </c>
      <c r="C54" t="s">
        <v>262</v>
      </c>
      <c r="D54">
        <v>1</v>
      </c>
      <c r="E54">
        <v>33460</v>
      </c>
      <c r="F54">
        <v>1101</v>
      </c>
      <c r="G54">
        <v>1</v>
      </c>
      <c r="H54">
        <v>1</v>
      </c>
      <c r="I54">
        <f>SUM(E54:F55)</f>
        <v>36401</v>
      </c>
      <c r="J54">
        <f>E54/$I54</f>
        <v>0.9192055163319689</v>
      </c>
      <c r="K54">
        <f>F54/$I54</f>
        <v>3.0246421801598856E-2</v>
      </c>
      <c r="L54">
        <f>ABS((J54+K54)-(J55+K55))</f>
        <v>0.89890387626713553</v>
      </c>
      <c r="M54">
        <f>IF(L54&lt;0.05,1,0)</f>
        <v>0</v>
      </c>
      <c r="N54">
        <f t="shared" si="0"/>
        <v>1</v>
      </c>
      <c r="O54" cm="1">
        <f t="array" ref="O54">_xlfn.IFS(A54=2012,1,A54=2016,1,A54=2020,1,A54=2014,0,A54=2018,0)</f>
        <v>1</v>
      </c>
    </row>
    <row r="55" spans="1:15" x14ac:dyDescent="0.2">
      <c r="A55">
        <v>2012</v>
      </c>
      <c r="B55" t="s">
        <v>2589</v>
      </c>
      <c r="C55" t="s">
        <v>263</v>
      </c>
      <c r="D55">
        <v>0</v>
      </c>
      <c r="E55">
        <v>1391</v>
      </c>
      <c r="F55">
        <v>449</v>
      </c>
      <c r="G55">
        <v>0</v>
      </c>
      <c r="H55">
        <v>0</v>
      </c>
      <c r="I55">
        <f>SUM(E54:F55)</f>
        <v>36401</v>
      </c>
      <c r="J55">
        <f>E55/$I54</f>
        <v>3.8213235900112635E-2</v>
      </c>
      <c r="K55">
        <f>F55/$I54</f>
        <v>1.2334825966319607E-2</v>
      </c>
      <c r="L55">
        <f>ABS((J54+K54)-(J55+K55))</f>
        <v>0.89890387626713553</v>
      </c>
      <c r="M55">
        <f>IF(L54&lt;0.05,1,0)</f>
        <v>0</v>
      </c>
      <c r="N55">
        <f t="shared" si="0"/>
        <v>1</v>
      </c>
      <c r="O55" cm="1">
        <f t="array" ref="O55">_xlfn.IFS(A55=2012,1,A55=2016,1,A55=2020,1,A55=2014,0,A55=2018,0)</f>
        <v>1</v>
      </c>
    </row>
    <row r="56" spans="1:15" x14ac:dyDescent="0.2">
      <c r="A56">
        <v>2012</v>
      </c>
      <c r="B56" t="s">
        <v>2575</v>
      </c>
      <c r="C56" t="s">
        <v>264</v>
      </c>
      <c r="D56">
        <v>1</v>
      </c>
      <c r="E56">
        <v>24934</v>
      </c>
      <c r="F56">
        <v>3410</v>
      </c>
      <c r="G56">
        <v>1</v>
      </c>
      <c r="H56">
        <v>1</v>
      </c>
      <c r="I56">
        <f>SUM(E56:F57)</f>
        <v>33733</v>
      </c>
      <c r="J56">
        <f>E56/$I56</f>
        <v>0.73915750155633952</v>
      </c>
      <c r="K56">
        <f>F56/$I56</f>
        <v>0.1010879554145792</v>
      </c>
      <c r="L56">
        <f>ABS((J56+K56)-(J57+K57))</f>
        <v>0.68049091394183736</v>
      </c>
      <c r="M56">
        <f>IF(L56&lt;0.05,1,0)</f>
        <v>0</v>
      </c>
      <c r="N56">
        <f t="shared" si="0"/>
        <v>1</v>
      </c>
      <c r="O56" cm="1">
        <f t="array" ref="O56">_xlfn.IFS(A56=2012,1,A56=2016,1,A56=2020,1,A56=2014,0,A56=2018,0)</f>
        <v>1</v>
      </c>
    </row>
    <row r="57" spans="1:15" x14ac:dyDescent="0.2">
      <c r="A57">
        <v>2012</v>
      </c>
      <c r="B57" t="s">
        <v>2575</v>
      </c>
      <c r="C57" t="s">
        <v>265</v>
      </c>
      <c r="D57">
        <v>0</v>
      </c>
      <c r="E57">
        <v>4357</v>
      </c>
      <c r="F57">
        <v>1032</v>
      </c>
      <c r="G57">
        <v>0</v>
      </c>
      <c r="H57">
        <v>0</v>
      </c>
      <c r="I57">
        <f>SUM(E56:F57)</f>
        <v>33733</v>
      </c>
      <c r="J57">
        <f>E57/$I56</f>
        <v>0.12916135534936116</v>
      </c>
      <c r="K57">
        <f>F57/$I56</f>
        <v>3.0593187679720156E-2</v>
      </c>
      <c r="L57">
        <f>ABS((J56+K56)-(J57+K57))</f>
        <v>0.68049091394183736</v>
      </c>
      <c r="M57">
        <f>IF(L56&lt;0.05,1,0)</f>
        <v>0</v>
      </c>
      <c r="N57">
        <f t="shared" si="0"/>
        <v>1</v>
      </c>
      <c r="O57" cm="1">
        <f t="array" ref="O57">_xlfn.IFS(A57=2012,1,A57=2016,1,A57=2020,1,A57=2014,0,A57=2018,0)</f>
        <v>1</v>
      </c>
    </row>
    <row r="58" spans="1:15" x14ac:dyDescent="0.2">
      <c r="A58">
        <v>2012</v>
      </c>
      <c r="B58" t="s">
        <v>2468</v>
      </c>
      <c r="C58" t="s">
        <v>266</v>
      </c>
      <c r="D58">
        <v>1</v>
      </c>
      <c r="E58">
        <v>10990</v>
      </c>
      <c r="F58">
        <v>869</v>
      </c>
      <c r="G58">
        <v>1</v>
      </c>
      <c r="H58">
        <v>1</v>
      </c>
      <c r="I58">
        <f>SUM(E58:F59)</f>
        <v>17376</v>
      </c>
      <c r="J58">
        <f>E58/$I58</f>
        <v>0.63248158379373853</v>
      </c>
      <c r="K58">
        <f>F58/$I58</f>
        <v>5.0011510128913444E-2</v>
      </c>
      <c r="L58">
        <f>ABS((J58+K58)-(J59+K59))</f>
        <v>0.36498618784530396</v>
      </c>
      <c r="M58">
        <f>IF(L58&lt;0.05,1,0)</f>
        <v>0</v>
      </c>
      <c r="N58">
        <f t="shared" si="0"/>
        <v>1</v>
      </c>
      <c r="O58" cm="1">
        <f t="array" ref="O58">_xlfn.IFS(A58=2012,1,A58=2016,1,A58=2020,1,A58=2014,0,A58=2018,0)</f>
        <v>1</v>
      </c>
    </row>
    <row r="59" spans="1:15" x14ac:dyDescent="0.2">
      <c r="A59">
        <v>2012</v>
      </c>
      <c r="B59" t="s">
        <v>2468</v>
      </c>
      <c r="C59" t="s">
        <v>267</v>
      </c>
      <c r="D59">
        <v>0</v>
      </c>
      <c r="E59">
        <v>5008</v>
      </c>
      <c r="F59">
        <v>509</v>
      </c>
      <c r="G59">
        <v>0</v>
      </c>
      <c r="H59">
        <v>0</v>
      </c>
      <c r="I59">
        <f>SUM(E58:F59)</f>
        <v>17376</v>
      </c>
      <c r="J59">
        <f>E59/$I58</f>
        <v>0.2882136279926335</v>
      </c>
      <c r="K59">
        <f>F59/$I58</f>
        <v>2.929327808471455E-2</v>
      </c>
      <c r="L59">
        <f>ABS((J58+K58)-(J59+K59))</f>
        <v>0.36498618784530396</v>
      </c>
      <c r="M59">
        <f>IF(L58&lt;0.05,1,0)</f>
        <v>0</v>
      </c>
      <c r="N59">
        <f t="shared" si="0"/>
        <v>1</v>
      </c>
      <c r="O59" cm="1">
        <f t="array" ref="O59">_xlfn.IFS(A59=2012,1,A59=2016,1,A59=2020,1,A59=2014,0,A59=2018,0)</f>
        <v>1</v>
      </c>
    </row>
    <row r="60" spans="1:15" x14ac:dyDescent="0.2">
      <c r="A60">
        <v>2012</v>
      </c>
      <c r="B60" t="s">
        <v>2541</v>
      </c>
      <c r="C60" t="s">
        <v>269</v>
      </c>
      <c r="D60">
        <v>1</v>
      </c>
      <c r="E60">
        <v>15194</v>
      </c>
      <c r="F60">
        <v>822</v>
      </c>
      <c r="G60">
        <v>1</v>
      </c>
      <c r="H60">
        <v>1</v>
      </c>
      <c r="I60">
        <f>SUM(E60:F61)</f>
        <v>25696</v>
      </c>
      <c r="J60">
        <f>E60/$I60</f>
        <v>0.59129825653798251</v>
      </c>
      <c r="K60">
        <f>F60/$I60</f>
        <v>3.198941469489415E-2</v>
      </c>
      <c r="L60">
        <f>ABS((J60+K60)-(J61+K61))</f>
        <v>0.24657534246575341</v>
      </c>
      <c r="M60">
        <f>IF(L60&lt;0.05,1,0)</f>
        <v>0</v>
      </c>
      <c r="N60">
        <f t="shared" si="0"/>
        <v>1</v>
      </c>
      <c r="O60" cm="1">
        <f t="array" ref="O60">_xlfn.IFS(A60=2012,1,A60=2016,1,A60=2020,1,A60=2014,0,A60=2018,0)</f>
        <v>1</v>
      </c>
    </row>
    <row r="61" spans="1:15" x14ac:dyDescent="0.2">
      <c r="A61">
        <v>2012</v>
      </c>
      <c r="B61" t="s">
        <v>2541</v>
      </c>
      <c r="C61" t="s">
        <v>270</v>
      </c>
      <c r="D61">
        <v>0</v>
      </c>
      <c r="E61">
        <v>8507</v>
      </c>
      <c r="F61">
        <v>1173</v>
      </c>
      <c r="G61">
        <v>0</v>
      </c>
      <c r="H61">
        <v>0</v>
      </c>
      <c r="I61">
        <f>SUM(E60:F61)</f>
        <v>25696</v>
      </c>
      <c r="J61">
        <f>E61/$I60</f>
        <v>0.33106320049813198</v>
      </c>
      <c r="K61">
        <f>F61/$I60</f>
        <v>4.5649128268991285E-2</v>
      </c>
      <c r="L61">
        <f>ABS((J60+K60)-(J61+K61))</f>
        <v>0.24657534246575341</v>
      </c>
      <c r="M61">
        <f>IF(L60&lt;0.05,1,0)</f>
        <v>0</v>
      </c>
      <c r="N61">
        <f t="shared" si="0"/>
        <v>1</v>
      </c>
      <c r="O61" cm="1">
        <f t="array" ref="O61">_xlfn.IFS(A61=2012,1,A61=2016,1,A61=2020,1,A61=2014,0,A61=2018,0)</f>
        <v>1</v>
      </c>
    </row>
    <row r="62" spans="1:15" x14ac:dyDescent="0.2">
      <c r="A62">
        <v>2012</v>
      </c>
      <c r="B62" t="s">
        <v>2542</v>
      </c>
      <c r="C62" t="s">
        <v>273</v>
      </c>
      <c r="D62">
        <v>1</v>
      </c>
      <c r="E62">
        <v>13393</v>
      </c>
      <c r="F62">
        <v>977</v>
      </c>
      <c r="G62">
        <v>1</v>
      </c>
      <c r="H62">
        <v>1</v>
      </c>
      <c r="I62">
        <f>SUM(E62:F63)</f>
        <v>19312</v>
      </c>
      <c r="J62">
        <f>E62/$I62</f>
        <v>0.69350662800331397</v>
      </c>
      <c r="K62">
        <f>F62/$I62</f>
        <v>5.0590306545153271E-2</v>
      </c>
      <c r="L62">
        <f>ABS((J62+K62)-(J63+K63))</f>
        <v>0.48819386909693452</v>
      </c>
      <c r="M62">
        <f>IF(L62&lt;0.05,1,0)</f>
        <v>0</v>
      </c>
      <c r="N62">
        <f t="shared" si="0"/>
        <v>1</v>
      </c>
      <c r="O62" cm="1">
        <f t="array" ref="O62">_xlfn.IFS(A62=2012,1,A62=2016,1,A62=2020,1,A62=2014,0,A62=2018,0)</f>
        <v>1</v>
      </c>
    </row>
    <row r="63" spans="1:15" x14ac:dyDescent="0.2">
      <c r="A63">
        <v>2012</v>
      </c>
      <c r="B63" t="s">
        <v>2542</v>
      </c>
      <c r="C63" t="s">
        <v>274</v>
      </c>
      <c r="D63">
        <v>0</v>
      </c>
      <c r="E63">
        <v>4436</v>
      </c>
      <c r="F63">
        <v>506</v>
      </c>
      <c r="G63">
        <v>0</v>
      </c>
      <c r="H63">
        <v>0</v>
      </c>
      <c r="I63">
        <f>SUM(E62:F63)</f>
        <v>19312</v>
      </c>
      <c r="J63">
        <f>E63/$I62</f>
        <v>0.22970173985086992</v>
      </c>
      <c r="K63">
        <f>F63/$I62</f>
        <v>2.6201325600662802E-2</v>
      </c>
      <c r="L63">
        <f>ABS((J62+K62)-(J63+K63))</f>
        <v>0.48819386909693452</v>
      </c>
      <c r="M63">
        <f>IF(L62&lt;0.05,1,0)</f>
        <v>0</v>
      </c>
      <c r="N63">
        <f t="shared" si="0"/>
        <v>1</v>
      </c>
      <c r="O63" cm="1">
        <f t="array" ref="O63">_xlfn.IFS(A63=2012,1,A63=2016,1,A63=2020,1,A63=2014,0,A63=2018,0)</f>
        <v>1</v>
      </c>
    </row>
    <row r="64" spans="1:15" x14ac:dyDescent="0.2">
      <c r="A64">
        <v>2012</v>
      </c>
      <c r="B64" t="s">
        <v>2576</v>
      </c>
      <c r="C64" t="s">
        <v>283</v>
      </c>
      <c r="D64">
        <v>1</v>
      </c>
      <c r="E64">
        <v>25561</v>
      </c>
      <c r="F64">
        <v>0</v>
      </c>
      <c r="G64">
        <v>1</v>
      </c>
      <c r="H64">
        <v>1</v>
      </c>
      <c r="I64">
        <f>SUM(E64:F65)</f>
        <v>28486</v>
      </c>
      <c r="J64">
        <f>E64/$I64</f>
        <v>0.89731798076247982</v>
      </c>
      <c r="K64">
        <f>F64/$I64</f>
        <v>0</v>
      </c>
      <c r="L64">
        <f>ABS((J64+K64)-(J65+K65))</f>
        <v>0.79463596152495963</v>
      </c>
      <c r="M64">
        <f>IF(L64&lt;0.05,1,0)</f>
        <v>0</v>
      </c>
      <c r="N64">
        <f t="shared" si="0"/>
        <v>0</v>
      </c>
      <c r="O64" cm="1">
        <f t="array" ref="O64">_xlfn.IFS(A64=2012,1,A64=2016,1,A64=2020,1,A64=2014,0,A64=2018,0)</f>
        <v>1</v>
      </c>
    </row>
    <row r="65" spans="1:15" x14ac:dyDescent="0.2">
      <c r="A65">
        <v>2012</v>
      </c>
      <c r="B65" t="s">
        <v>2576</v>
      </c>
      <c r="C65" t="s">
        <v>284</v>
      </c>
      <c r="D65">
        <v>0</v>
      </c>
      <c r="E65">
        <v>2522</v>
      </c>
      <c r="F65">
        <v>403</v>
      </c>
      <c r="G65">
        <v>0</v>
      </c>
      <c r="H65">
        <v>0</v>
      </c>
      <c r="I65">
        <f>SUM(E64:F65)</f>
        <v>28486</v>
      </c>
      <c r="J65">
        <f>E65/$I64</f>
        <v>8.8534718809239632E-2</v>
      </c>
      <c r="K65">
        <f>F65/$I64</f>
        <v>1.4147300428280558E-2</v>
      </c>
      <c r="L65">
        <f>ABS((J64+K64)-(J65+K65))</f>
        <v>0.79463596152495963</v>
      </c>
      <c r="M65">
        <f>IF(L64&lt;0.05,1,0)</f>
        <v>0</v>
      </c>
      <c r="N65">
        <f t="shared" si="0"/>
        <v>1</v>
      </c>
      <c r="O65" cm="1">
        <f t="array" ref="O65">_xlfn.IFS(A65=2012,1,A65=2016,1,A65=2020,1,A65=2014,0,A65=2018,0)</f>
        <v>1</v>
      </c>
    </row>
    <row r="66" spans="1:15" x14ac:dyDescent="0.2">
      <c r="A66">
        <v>2012</v>
      </c>
      <c r="B66" t="s">
        <v>2590</v>
      </c>
      <c r="C66" t="s">
        <v>285</v>
      </c>
      <c r="D66">
        <v>1</v>
      </c>
      <c r="E66">
        <v>18918</v>
      </c>
      <c r="F66">
        <v>0</v>
      </c>
      <c r="G66">
        <v>1</v>
      </c>
      <c r="H66">
        <v>1</v>
      </c>
      <c r="I66">
        <f>SUM(E66:F67)</f>
        <v>21553</v>
      </c>
      <c r="J66">
        <f>E66/$I66</f>
        <v>0.87774323760033401</v>
      </c>
      <c r="K66">
        <f>F66/$I66</f>
        <v>0</v>
      </c>
      <c r="L66">
        <f>ABS((J66+K66)-(J67+K67))</f>
        <v>0.75548647520066803</v>
      </c>
      <c r="M66">
        <f>IF(L66&lt;0.05,1,0)</f>
        <v>0</v>
      </c>
      <c r="N66">
        <f t="shared" si="0"/>
        <v>0</v>
      </c>
      <c r="O66" cm="1">
        <f t="array" ref="O66">_xlfn.IFS(A66=2012,1,A66=2016,1,A66=2020,1,A66=2014,0,A66=2018,0)</f>
        <v>1</v>
      </c>
    </row>
    <row r="67" spans="1:15" x14ac:dyDescent="0.2">
      <c r="A67">
        <v>2012</v>
      </c>
      <c r="B67" t="s">
        <v>2590</v>
      </c>
      <c r="C67" t="s">
        <v>286</v>
      </c>
      <c r="D67">
        <v>0</v>
      </c>
      <c r="E67">
        <v>2143</v>
      </c>
      <c r="F67">
        <v>492</v>
      </c>
      <c r="G67">
        <v>0</v>
      </c>
      <c r="H67">
        <v>0</v>
      </c>
      <c r="I67">
        <f>SUM(E66:F67)</f>
        <v>21553</v>
      </c>
      <c r="J67">
        <f>E67/$I66</f>
        <v>9.9429313784623954E-2</v>
      </c>
      <c r="K67">
        <f>F67/$I66</f>
        <v>2.282744861504199E-2</v>
      </c>
      <c r="L67">
        <f>ABS((J66+K66)-(J67+K67))</f>
        <v>0.75548647520066803</v>
      </c>
      <c r="M67">
        <f>IF(L66&lt;0.05,1,0)</f>
        <v>0</v>
      </c>
      <c r="N67">
        <f t="shared" ref="N67:N130" si="1">IF(K67&gt;0,1,0)</f>
        <v>1</v>
      </c>
      <c r="O67" cm="1">
        <f t="array" ref="O67">_xlfn.IFS(A67=2012,1,A67=2016,1,A67=2020,1,A67=2014,0,A67=2018,0)</f>
        <v>1</v>
      </c>
    </row>
    <row r="68" spans="1:15" x14ac:dyDescent="0.2">
      <c r="A68">
        <v>2012</v>
      </c>
      <c r="B68" t="s">
        <v>2471</v>
      </c>
      <c r="C68" t="s">
        <v>288</v>
      </c>
      <c r="D68">
        <v>1</v>
      </c>
      <c r="E68">
        <v>43500</v>
      </c>
      <c r="F68">
        <v>5765</v>
      </c>
      <c r="G68">
        <v>1</v>
      </c>
      <c r="H68">
        <v>1</v>
      </c>
      <c r="I68">
        <f>SUM(E68:F69)</f>
        <v>53012</v>
      </c>
      <c r="J68">
        <f>E68/$I68</f>
        <v>0.8205689277899344</v>
      </c>
      <c r="K68">
        <f>F68/$I68</f>
        <v>0.10874896249905681</v>
      </c>
      <c r="L68">
        <f>ABS((J68+K68)-(J69+K69))</f>
        <v>0.8586357805779824</v>
      </c>
      <c r="M68">
        <f>IF(L68&lt;0.05,1,0)</f>
        <v>0</v>
      </c>
      <c r="N68">
        <f t="shared" si="1"/>
        <v>1</v>
      </c>
      <c r="O68" cm="1">
        <f t="array" ref="O68">_xlfn.IFS(A68=2012,1,A68=2016,1,A68=2020,1,A68=2014,0,A68=2018,0)</f>
        <v>1</v>
      </c>
    </row>
    <row r="69" spans="1:15" x14ac:dyDescent="0.2">
      <c r="A69">
        <v>2012</v>
      </c>
      <c r="B69" t="s">
        <v>2471</v>
      </c>
      <c r="C69" t="s">
        <v>289</v>
      </c>
      <c r="D69">
        <v>0</v>
      </c>
      <c r="E69">
        <v>3270</v>
      </c>
      <c r="F69">
        <v>477</v>
      </c>
      <c r="G69">
        <v>0</v>
      </c>
      <c r="H69">
        <v>0</v>
      </c>
      <c r="I69">
        <f>SUM(E68:F69)</f>
        <v>53012</v>
      </c>
      <c r="J69">
        <f>E69/$I68</f>
        <v>6.1684146985588169E-2</v>
      </c>
      <c r="K69">
        <f>F69/$I68</f>
        <v>8.9979627254206593E-3</v>
      </c>
      <c r="L69">
        <f>ABS((J68+K68)-(J69+K69))</f>
        <v>0.8586357805779824</v>
      </c>
      <c r="M69">
        <f>IF(L68&lt;0.05,1,0)</f>
        <v>0</v>
      </c>
      <c r="N69">
        <f t="shared" si="1"/>
        <v>1</v>
      </c>
      <c r="O69" cm="1">
        <f t="array" ref="O69">_xlfn.IFS(A69=2012,1,A69=2016,1,A69=2020,1,A69=2014,0,A69=2018,0)</f>
        <v>1</v>
      </c>
    </row>
    <row r="70" spans="1:15" x14ac:dyDescent="0.2">
      <c r="A70">
        <v>2012</v>
      </c>
      <c r="B70" t="s">
        <v>2544</v>
      </c>
      <c r="C70" t="s">
        <v>295</v>
      </c>
      <c r="D70">
        <v>1</v>
      </c>
      <c r="E70">
        <v>23959</v>
      </c>
      <c r="F70">
        <v>283</v>
      </c>
      <c r="G70">
        <v>0</v>
      </c>
      <c r="H70">
        <v>1</v>
      </c>
      <c r="I70">
        <f>SUM(E70:F71)</f>
        <v>25100</v>
      </c>
      <c r="J70">
        <f>E70/$I70</f>
        <v>0.95454183266932269</v>
      </c>
      <c r="K70">
        <f>F70/$I70</f>
        <v>1.1274900398406375E-2</v>
      </c>
      <c r="L70">
        <f>ABS((J70+K70)-(J71+K71))</f>
        <v>0.93163346613545817</v>
      </c>
      <c r="M70">
        <f>IF(L70&lt;0.05,1,0)</f>
        <v>0</v>
      </c>
      <c r="N70">
        <f t="shared" si="1"/>
        <v>1</v>
      </c>
      <c r="O70" cm="1">
        <f t="array" ref="O70">_xlfn.IFS(A70=2012,1,A70=2016,1,A70=2020,1,A70=2014,0,A70=2018,0)</f>
        <v>1</v>
      </c>
    </row>
    <row r="71" spans="1:15" x14ac:dyDescent="0.2">
      <c r="A71">
        <v>2012</v>
      </c>
      <c r="B71" t="s">
        <v>2544</v>
      </c>
      <c r="C71" t="s">
        <v>294</v>
      </c>
      <c r="D71">
        <v>0</v>
      </c>
      <c r="E71">
        <v>858</v>
      </c>
      <c r="F71">
        <v>0</v>
      </c>
      <c r="G71">
        <v>0</v>
      </c>
      <c r="H71">
        <v>0</v>
      </c>
      <c r="I71">
        <f>SUM(E70:F71)</f>
        <v>25100</v>
      </c>
      <c r="J71">
        <f>E71/$I70</f>
        <v>3.4183266932270917E-2</v>
      </c>
      <c r="K71">
        <f>F71/$I70</f>
        <v>0</v>
      </c>
      <c r="L71">
        <f>ABS((J70+K70)-(J71+K71))</f>
        <v>0.93163346613545817</v>
      </c>
      <c r="M71">
        <f>IF(L70&lt;0.05,1,0)</f>
        <v>0</v>
      </c>
      <c r="N71">
        <f t="shared" si="1"/>
        <v>0</v>
      </c>
      <c r="O71" cm="1">
        <f t="array" ref="O71">_xlfn.IFS(A71=2012,1,A71=2016,1,A71=2020,1,A71=2014,0,A71=2018,0)</f>
        <v>1</v>
      </c>
    </row>
    <row r="72" spans="1:15" x14ac:dyDescent="0.2">
      <c r="A72">
        <v>2012</v>
      </c>
      <c r="B72" t="s">
        <v>2547</v>
      </c>
      <c r="C72" t="s">
        <v>308</v>
      </c>
      <c r="D72">
        <v>1</v>
      </c>
      <c r="E72">
        <v>33950</v>
      </c>
      <c r="F72">
        <v>564</v>
      </c>
      <c r="G72">
        <v>0</v>
      </c>
      <c r="H72">
        <v>1</v>
      </c>
      <c r="I72">
        <f>SUM(E72:F73)</f>
        <v>35694</v>
      </c>
      <c r="J72">
        <f>E72/$I72</f>
        <v>0.95114024766067129</v>
      </c>
      <c r="K72">
        <f>F72/$I72</f>
        <v>1.5800974953773743E-2</v>
      </c>
      <c r="L72">
        <f>ABS((J72+K72)-(J73+K73))</f>
        <v>0.93388244522889008</v>
      </c>
      <c r="M72">
        <f>IF(L72&lt;0.05,1,0)</f>
        <v>0</v>
      </c>
      <c r="N72">
        <f t="shared" si="1"/>
        <v>1</v>
      </c>
      <c r="O72" cm="1">
        <f t="array" ref="O72">_xlfn.IFS(A72=2012,1,A72=2016,1,A72=2020,1,A72=2014,0,A72=2018,0)</f>
        <v>1</v>
      </c>
    </row>
    <row r="73" spans="1:15" x14ac:dyDescent="0.2">
      <c r="A73">
        <v>2012</v>
      </c>
      <c r="B73" t="s">
        <v>2547</v>
      </c>
      <c r="C73" t="s">
        <v>309</v>
      </c>
      <c r="D73">
        <v>0</v>
      </c>
      <c r="E73">
        <v>994</v>
      </c>
      <c r="F73">
        <v>186</v>
      </c>
      <c r="G73">
        <v>0</v>
      </c>
      <c r="H73">
        <v>0</v>
      </c>
      <c r="I73">
        <f>SUM(E72:F73)</f>
        <v>35694</v>
      </c>
      <c r="J73">
        <f>E73/$I72</f>
        <v>2.7847817560374293E-2</v>
      </c>
      <c r="K73">
        <f>F73/$I72</f>
        <v>5.2109598251807027E-3</v>
      </c>
      <c r="L73">
        <f>ABS((J72+K72)-(J73+K73))</f>
        <v>0.93388244522889008</v>
      </c>
      <c r="M73">
        <f>IF(L72&lt;0.05,1,0)</f>
        <v>0</v>
      </c>
      <c r="N73">
        <f t="shared" si="1"/>
        <v>1</v>
      </c>
      <c r="O73" cm="1">
        <f t="array" ref="O73">_xlfn.IFS(A73=2012,1,A73=2016,1,A73=2020,1,A73=2014,0,A73=2018,0)</f>
        <v>1</v>
      </c>
    </row>
    <row r="74" spans="1:15" x14ac:dyDescent="0.2">
      <c r="A74">
        <v>2012</v>
      </c>
      <c r="B74" t="s">
        <v>2548</v>
      </c>
      <c r="C74" t="s">
        <v>310</v>
      </c>
      <c r="D74">
        <v>1</v>
      </c>
      <c r="E74">
        <v>26541</v>
      </c>
      <c r="F74">
        <v>2075</v>
      </c>
      <c r="G74">
        <v>1</v>
      </c>
      <c r="H74">
        <v>1</v>
      </c>
      <c r="I74">
        <f>SUM(E74:F75)</f>
        <v>35820</v>
      </c>
      <c r="J74">
        <f>E74/$I74</f>
        <v>0.74095477386934672</v>
      </c>
      <c r="K74">
        <f>F74/$I74</f>
        <v>5.7928531546621996E-2</v>
      </c>
      <c r="L74">
        <f>ABS((J74+K74)-(J75+K75))</f>
        <v>0.59776661083193749</v>
      </c>
      <c r="M74">
        <f>IF(L74&lt;0.05,1,0)</f>
        <v>0</v>
      </c>
      <c r="N74">
        <f t="shared" si="1"/>
        <v>1</v>
      </c>
      <c r="O74" cm="1">
        <f t="array" ref="O74">_xlfn.IFS(A74=2012,1,A74=2016,1,A74=2020,1,A74=2014,0,A74=2018,0)</f>
        <v>1</v>
      </c>
    </row>
    <row r="75" spans="1:15" x14ac:dyDescent="0.2">
      <c r="A75">
        <v>2012</v>
      </c>
      <c r="B75" t="s">
        <v>2548</v>
      </c>
      <c r="C75" t="s">
        <v>311</v>
      </c>
      <c r="D75">
        <v>0</v>
      </c>
      <c r="E75">
        <v>7204</v>
      </c>
      <c r="F75">
        <v>0</v>
      </c>
      <c r="G75">
        <v>0</v>
      </c>
      <c r="H75">
        <v>0</v>
      </c>
      <c r="I75">
        <f>SUM(E74:F75)</f>
        <v>35820</v>
      </c>
      <c r="J75">
        <f>E75/$I74</f>
        <v>0.20111669458403128</v>
      </c>
      <c r="K75">
        <f>F75/$I74</f>
        <v>0</v>
      </c>
      <c r="L75">
        <f>ABS((J74+K74)-(J75+K75))</f>
        <v>0.59776661083193749</v>
      </c>
      <c r="M75">
        <f>IF(L74&lt;0.05,1,0)</f>
        <v>0</v>
      </c>
      <c r="N75">
        <f t="shared" si="1"/>
        <v>0</v>
      </c>
      <c r="O75" cm="1">
        <f t="array" ref="O75">_xlfn.IFS(A75=2012,1,A75=2016,1,A75=2020,1,A75=2014,0,A75=2018,0)</f>
        <v>1</v>
      </c>
    </row>
    <row r="76" spans="1:15" x14ac:dyDescent="0.2">
      <c r="A76">
        <v>2012</v>
      </c>
      <c r="B76" t="s">
        <v>2591</v>
      </c>
      <c r="C76" t="s">
        <v>312</v>
      </c>
      <c r="D76">
        <v>0</v>
      </c>
      <c r="E76">
        <v>12943</v>
      </c>
      <c r="F76">
        <v>0</v>
      </c>
      <c r="G76">
        <v>0</v>
      </c>
      <c r="H76">
        <v>1</v>
      </c>
      <c r="I76">
        <f>SUM(E76:F77)</f>
        <v>41969</v>
      </c>
      <c r="J76">
        <f>E76/$I76</f>
        <v>0.30839429102432747</v>
      </c>
      <c r="K76">
        <f>F76/$I76</f>
        <v>0</v>
      </c>
      <c r="L76">
        <f>ABS((J76+K76)-(J77+K77))</f>
        <v>0.38321141795134506</v>
      </c>
      <c r="M76">
        <f>IF(L76&lt;0.05,1,0)</f>
        <v>0</v>
      </c>
      <c r="N76">
        <f t="shared" si="1"/>
        <v>0</v>
      </c>
      <c r="O76" cm="1">
        <f t="array" ref="O76">_xlfn.IFS(A76=2012,1,A76=2016,1,A76=2020,1,A76=2014,0,A76=2018,0)</f>
        <v>1</v>
      </c>
    </row>
    <row r="77" spans="1:15" x14ac:dyDescent="0.2">
      <c r="A77">
        <v>2012</v>
      </c>
      <c r="B77" t="s">
        <v>2591</v>
      </c>
      <c r="C77" t="s">
        <v>313</v>
      </c>
      <c r="D77">
        <v>1</v>
      </c>
      <c r="E77">
        <v>25279</v>
      </c>
      <c r="F77">
        <v>3747</v>
      </c>
      <c r="G77">
        <v>0</v>
      </c>
      <c r="H77">
        <v>0</v>
      </c>
      <c r="I77">
        <f>SUM(E76:F77)</f>
        <v>41969</v>
      </c>
      <c r="J77">
        <f>E77/$I76</f>
        <v>0.60232552598346401</v>
      </c>
      <c r="K77">
        <f>F77/$I76</f>
        <v>8.9280182992208537E-2</v>
      </c>
      <c r="L77">
        <f>ABS((J76+K76)-(J77+K77))</f>
        <v>0.38321141795134506</v>
      </c>
      <c r="M77">
        <f>IF(L76&lt;0.05,1,0)</f>
        <v>0</v>
      </c>
      <c r="N77">
        <f t="shared" si="1"/>
        <v>1</v>
      </c>
      <c r="O77" cm="1">
        <f t="array" ref="O77">_xlfn.IFS(A77=2012,1,A77=2016,1,A77=2020,1,A77=2014,0,A77=2018,0)</f>
        <v>1</v>
      </c>
    </row>
    <row r="78" spans="1:15" x14ac:dyDescent="0.2">
      <c r="A78">
        <v>2012</v>
      </c>
      <c r="B78" t="s">
        <v>2549</v>
      </c>
      <c r="C78" t="s">
        <v>314</v>
      </c>
      <c r="D78">
        <v>1</v>
      </c>
      <c r="E78">
        <v>21983</v>
      </c>
      <c r="F78">
        <v>3311</v>
      </c>
      <c r="G78">
        <v>1</v>
      </c>
      <c r="H78">
        <v>1</v>
      </c>
      <c r="I78">
        <f>SUM(E78:F79)</f>
        <v>38271</v>
      </c>
      <c r="J78">
        <f>E78/$I78</f>
        <v>0.57440359541166941</v>
      </c>
      <c r="K78">
        <f>F78/$I78</f>
        <v>8.651459329518435E-2</v>
      </c>
      <c r="L78">
        <f>ABS((J78+K78)-(J79+K79))</f>
        <v>0.32183637741370758</v>
      </c>
      <c r="M78">
        <f>IF(L78&lt;0.05,1,0)</f>
        <v>0</v>
      </c>
      <c r="N78">
        <f t="shared" si="1"/>
        <v>1</v>
      </c>
      <c r="O78" cm="1">
        <f t="array" ref="O78">_xlfn.IFS(A78=2012,1,A78=2016,1,A78=2020,1,A78=2014,0,A78=2018,0)</f>
        <v>1</v>
      </c>
    </row>
    <row r="79" spans="1:15" x14ac:dyDescent="0.2">
      <c r="A79">
        <v>2012</v>
      </c>
      <c r="B79" t="s">
        <v>2549</v>
      </c>
      <c r="C79" t="s">
        <v>315</v>
      </c>
      <c r="D79">
        <v>0</v>
      </c>
      <c r="E79">
        <v>12977</v>
      </c>
      <c r="F79">
        <v>0</v>
      </c>
      <c r="G79">
        <v>0</v>
      </c>
      <c r="H79">
        <v>0</v>
      </c>
      <c r="I79">
        <f>SUM(E78:F79)</f>
        <v>38271</v>
      </c>
      <c r="J79">
        <f>E79/$I78</f>
        <v>0.33908181129314624</v>
      </c>
      <c r="K79">
        <f>F79/$I78</f>
        <v>0</v>
      </c>
      <c r="L79">
        <f>ABS((J78+K78)-(J79+K79))</f>
        <v>0.32183637741370758</v>
      </c>
      <c r="M79">
        <f>IF(L78&lt;0.05,1,0)</f>
        <v>0</v>
      </c>
      <c r="N79">
        <f t="shared" si="1"/>
        <v>0</v>
      </c>
      <c r="O79" cm="1">
        <f t="array" ref="O79">_xlfn.IFS(A79=2012,1,A79=2016,1,A79=2020,1,A79=2014,0,A79=2018,0)</f>
        <v>1</v>
      </c>
    </row>
    <row r="80" spans="1:15" x14ac:dyDescent="0.2">
      <c r="A80">
        <v>2012</v>
      </c>
      <c r="B80" t="s">
        <v>2475</v>
      </c>
      <c r="C80" t="s">
        <v>317</v>
      </c>
      <c r="D80">
        <v>0</v>
      </c>
      <c r="E80">
        <v>12328</v>
      </c>
      <c r="F80">
        <v>913</v>
      </c>
      <c r="G80">
        <v>0</v>
      </c>
      <c r="H80">
        <v>1</v>
      </c>
      <c r="I80">
        <f>SUM(E80:F81)</f>
        <v>34414</v>
      </c>
      <c r="J80">
        <f>E80/$I80</f>
        <v>0.35822630324867788</v>
      </c>
      <c r="K80">
        <f>F80/$I80</f>
        <v>2.652990062183995E-2</v>
      </c>
      <c r="L80">
        <f>ABS((J80+K80)-(J81+K81))</f>
        <v>0.23048759225896426</v>
      </c>
      <c r="M80">
        <f>IF(L80&lt;0.05,1,0)</f>
        <v>0</v>
      </c>
      <c r="N80">
        <f t="shared" si="1"/>
        <v>1</v>
      </c>
      <c r="O80" cm="1">
        <f t="array" ref="O80">_xlfn.IFS(A80=2012,1,A80=2016,1,A80=2020,1,A80=2014,0,A80=2018,0)</f>
        <v>1</v>
      </c>
    </row>
    <row r="81" spans="1:15" x14ac:dyDescent="0.2">
      <c r="A81">
        <v>2012</v>
      </c>
      <c r="B81" t="s">
        <v>2475</v>
      </c>
      <c r="C81" t="s">
        <v>318</v>
      </c>
      <c r="D81">
        <v>1</v>
      </c>
      <c r="E81">
        <v>17731</v>
      </c>
      <c r="F81">
        <v>3442</v>
      </c>
      <c r="G81">
        <v>0</v>
      </c>
      <c r="H81">
        <v>0</v>
      </c>
      <c r="I81">
        <f>SUM(E80:F81)</f>
        <v>34414</v>
      </c>
      <c r="J81">
        <f>E81/$I80</f>
        <v>0.5152263613645609</v>
      </c>
      <c r="K81">
        <f>F81/$I80</f>
        <v>0.10001743476492125</v>
      </c>
      <c r="L81">
        <f>ABS((J80+K80)-(J81+K81))</f>
        <v>0.23048759225896426</v>
      </c>
      <c r="M81">
        <f>IF(L80&lt;0.05,1,0)</f>
        <v>0</v>
      </c>
      <c r="N81">
        <f t="shared" si="1"/>
        <v>1</v>
      </c>
      <c r="O81" cm="1">
        <f t="array" ref="O81">_xlfn.IFS(A81=2012,1,A81=2016,1,A81=2020,1,A81=2014,0,A81=2018,0)</f>
        <v>1</v>
      </c>
    </row>
    <row r="82" spans="1:15" x14ac:dyDescent="0.2">
      <c r="A82">
        <v>2012</v>
      </c>
      <c r="B82" t="s">
        <v>2476</v>
      </c>
      <c r="C82" t="s">
        <v>319</v>
      </c>
      <c r="D82">
        <v>1</v>
      </c>
      <c r="E82">
        <v>23886</v>
      </c>
      <c r="F82">
        <v>1258</v>
      </c>
      <c r="G82">
        <v>0</v>
      </c>
      <c r="H82">
        <v>1</v>
      </c>
      <c r="I82">
        <f>SUM(E82:F83)</f>
        <v>30051</v>
      </c>
      <c r="J82">
        <f>E82/$I82</f>
        <v>0.79484875711290803</v>
      </c>
      <c r="K82">
        <f>F82/$I82</f>
        <v>4.1862167648331172E-2</v>
      </c>
      <c r="L82">
        <f>ABS((J82+K82)-(J83+K83))</f>
        <v>0.67342184952247841</v>
      </c>
      <c r="M82">
        <f>IF(L82&lt;0.05,1,0)</f>
        <v>0</v>
      </c>
      <c r="N82">
        <f t="shared" si="1"/>
        <v>1</v>
      </c>
      <c r="O82" cm="1">
        <f t="array" ref="O82">_xlfn.IFS(A82=2012,1,A82=2016,1,A82=2020,1,A82=2014,0,A82=2018,0)</f>
        <v>1</v>
      </c>
    </row>
    <row r="83" spans="1:15" x14ac:dyDescent="0.2">
      <c r="A83">
        <v>2012</v>
      </c>
      <c r="B83" t="s">
        <v>2476</v>
      </c>
      <c r="C83" t="s">
        <v>320</v>
      </c>
      <c r="D83">
        <v>0</v>
      </c>
      <c r="E83">
        <v>4907</v>
      </c>
      <c r="F83">
        <v>0</v>
      </c>
      <c r="G83">
        <v>0</v>
      </c>
      <c r="H83">
        <v>0</v>
      </c>
      <c r="I83">
        <f>SUM(E82:F83)</f>
        <v>30051</v>
      </c>
      <c r="J83">
        <f>E83/$I82</f>
        <v>0.16328907523876077</v>
      </c>
      <c r="K83">
        <f>F83/$I82</f>
        <v>0</v>
      </c>
      <c r="L83">
        <f>ABS((J82+K82)-(J83+K83))</f>
        <v>0.67342184952247841</v>
      </c>
      <c r="M83">
        <f>IF(L82&lt;0.05,1,0)</f>
        <v>0</v>
      </c>
      <c r="N83">
        <f t="shared" si="1"/>
        <v>0</v>
      </c>
      <c r="O83" cm="1">
        <f t="array" ref="O83">_xlfn.IFS(A83=2012,1,A83=2016,1,A83=2020,1,A83=2014,0,A83=2018,0)</f>
        <v>1</v>
      </c>
    </row>
    <row r="84" spans="1:15" x14ac:dyDescent="0.2">
      <c r="A84">
        <v>2012</v>
      </c>
      <c r="B84" t="s">
        <v>2480</v>
      </c>
      <c r="C84" t="s">
        <v>331</v>
      </c>
      <c r="D84">
        <v>1</v>
      </c>
      <c r="E84">
        <v>31336</v>
      </c>
      <c r="F84">
        <v>817</v>
      </c>
      <c r="G84">
        <v>0</v>
      </c>
      <c r="H84">
        <v>1</v>
      </c>
      <c r="I84">
        <f>SUM(E84:F85)</f>
        <v>46656</v>
      </c>
      <c r="J84">
        <f>E84/$I84</f>
        <v>0.67163923182441698</v>
      </c>
      <c r="K84">
        <f>F84/$I84</f>
        <v>1.7511145404663923E-2</v>
      </c>
      <c r="L84">
        <f>ABS((J84+K84)-(J85+K85))</f>
        <v>0.37830075445816186</v>
      </c>
      <c r="M84">
        <f>IF(L84&lt;0.05,1,0)</f>
        <v>0</v>
      </c>
      <c r="N84">
        <f t="shared" si="1"/>
        <v>1</v>
      </c>
      <c r="O84" cm="1">
        <f t="array" ref="O84">_xlfn.IFS(A84=2012,1,A84=2016,1,A84=2020,1,A84=2014,0,A84=2018,0)</f>
        <v>1</v>
      </c>
    </row>
    <row r="85" spans="1:15" x14ac:dyDescent="0.2">
      <c r="A85">
        <v>2012</v>
      </c>
      <c r="B85" t="s">
        <v>2480</v>
      </c>
      <c r="C85" t="s">
        <v>332</v>
      </c>
      <c r="D85">
        <v>0</v>
      </c>
      <c r="E85">
        <v>13721</v>
      </c>
      <c r="F85">
        <v>782</v>
      </c>
      <c r="G85">
        <v>0</v>
      </c>
      <c r="H85">
        <v>0</v>
      </c>
      <c r="I85">
        <f>SUM(E84:F85)</f>
        <v>46656</v>
      </c>
      <c r="J85">
        <f>E85/$I84</f>
        <v>0.2940886488340192</v>
      </c>
      <c r="K85">
        <f>F85/$I84</f>
        <v>1.6760973936899862E-2</v>
      </c>
      <c r="L85">
        <f>ABS((J84+K84)-(J85+K85))</f>
        <v>0.37830075445816186</v>
      </c>
      <c r="M85">
        <f>IF(L84&lt;0.05,1,0)</f>
        <v>0</v>
      </c>
      <c r="N85">
        <f t="shared" si="1"/>
        <v>1</v>
      </c>
      <c r="O85" cm="1">
        <f t="array" ref="O85">_xlfn.IFS(A85=2012,1,A85=2016,1,A85=2020,1,A85=2014,0,A85=2018,0)</f>
        <v>1</v>
      </c>
    </row>
    <row r="86" spans="1:15" x14ac:dyDescent="0.2">
      <c r="A86">
        <v>2012</v>
      </c>
      <c r="B86" t="s">
        <v>2609</v>
      </c>
      <c r="C86" t="s">
        <v>336</v>
      </c>
      <c r="D86">
        <v>1</v>
      </c>
      <c r="E86">
        <v>32335</v>
      </c>
      <c r="F86">
        <v>1074</v>
      </c>
      <c r="G86">
        <v>0</v>
      </c>
      <c r="H86">
        <v>1</v>
      </c>
      <c r="I86">
        <f>SUM(E86:F87)</f>
        <v>44729</v>
      </c>
      <c r="J86">
        <f>E86/$I86</f>
        <v>0.72290907464955623</v>
      </c>
      <c r="K86">
        <f>F86/$I86</f>
        <v>2.4011267857542085E-2</v>
      </c>
      <c r="L86">
        <f>ABS((J86+K86)-(J87+K87))</f>
        <v>0.49384068501419653</v>
      </c>
      <c r="M86">
        <f>IF(L86&lt;0.05,1,0)</f>
        <v>0</v>
      </c>
      <c r="N86">
        <f t="shared" si="1"/>
        <v>1</v>
      </c>
      <c r="O86" cm="1">
        <f t="array" ref="O86">_xlfn.IFS(A86=2012,1,A86=2016,1,A86=2020,1,A86=2014,0,A86=2018,0)</f>
        <v>1</v>
      </c>
    </row>
    <row r="87" spans="1:15" x14ac:dyDescent="0.2">
      <c r="A87">
        <v>2012</v>
      </c>
      <c r="B87" t="s">
        <v>2609</v>
      </c>
      <c r="C87" t="s">
        <v>90</v>
      </c>
      <c r="D87">
        <v>0</v>
      </c>
      <c r="E87">
        <v>10689</v>
      </c>
      <c r="F87">
        <v>631</v>
      </c>
      <c r="G87">
        <v>0</v>
      </c>
      <c r="H87">
        <v>0</v>
      </c>
      <c r="I87">
        <f>SUM(E86:F87)</f>
        <v>44729</v>
      </c>
      <c r="J87">
        <f>E87/$I86</f>
        <v>0.23897247870509067</v>
      </c>
      <c r="K87">
        <f>F87/$I86</f>
        <v>1.410717878781104E-2</v>
      </c>
      <c r="L87">
        <f>ABS((J86+K86)-(J87+K87))</f>
        <v>0.49384068501419653</v>
      </c>
      <c r="M87">
        <f>IF(L86&lt;0.05,1,0)</f>
        <v>0</v>
      </c>
      <c r="N87">
        <f t="shared" si="1"/>
        <v>1</v>
      </c>
      <c r="O87" cm="1">
        <f t="array" ref="O87">_xlfn.IFS(A87=2012,1,A87=2016,1,A87=2020,1,A87=2014,0,A87=2018,0)</f>
        <v>1</v>
      </c>
    </row>
    <row r="88" spans="1:15" x14ac:dyDescent="0.2">
      <c r="A88">
        <v>2012</v>
      </c>
      <c r="B88" t="s">
        <v>2482</v>
      </c>
      <c r="C88" t="s">
        <v>338</v>
      </c>
      <c r="D88">
        <v>1</v>
      </c>
      <c r="E88">
        <v>26208</v>
      </c>
      <c r="F88">
        <v>343</v>
      </c>
      <c r="G88">
        <v>1</v>
      </c>
      <c r="H88">
        <v>1</v>
      </c>
      <c r="I88">
        <f>SUM(E88:F89)</f>
        <v>27021</v>
      </c>
      <c r="J88">
        <f>E88/$I88</f>
        <v>0.96991229044076832</v>
      </c>
      <c r="K88">
        <f>F88/$I88</f>
        <v>1.2693830724251507E-2</v>
      </c>
      <c r="L88">
        <f>ABS((J88+K88)-(J89+K89))</f>
        <v>0.96521224233003955</v>
      </c>
      <c r="M88">
        <f>IF(L88&lt;0.05,1,0)</f>
        <v>0</v>
      </c>
      <c r="N88">
        <f t="shared" si="1"/>
        <v>1</v>
      </c>
      <c r="O88" cm="1">
        <f t="array" ref="O88">_xlfn.IFS(A88=2012,1,A88=2016,1,A88=2020,1,A88=2014,0,A88=2018,0)</f>
        <v>1</v>
      </c>
    </row>
    <row r="89" spans="1:15" x14ac:dyDescent="0.2">
      <c r="A89">
        <v>2012</v>
      </c>
      <c r="B89" t="s">
        <v>2482</v>
      </c>
      <c r="C89" t="s">
        <v>339</v>
      </c>
      <c r="D89">
        <v>0</v>
      </c>
      <c r="E89">
        <v>470</v>
      </c>
      <c r="F89">
        <v>0</v>
      </c>
      <c r="G89">
        <v>0</v>
      </c>
      <c r="H89">
        <v>0</v>
      </c>
      <c r="I89">
        <f>SUM(E88:F89)</f>
        <v>27021</v>
      </c>
      <c r="J89">
        <f>E89/$I88</f>
        <v>1.7393878834980201E-2</v>
      </c>
      <c r="K89">
        <f>F89/$I88</f>
        <v>0</v>
      </c>
      <c r="L89">
        <f>ABS((J88+K88)-(J89+K89))</f>
        <v>0.96521224233003955</v>
      </c>
      <c r="M89">
        <f>IF(L88&lt;0.05,1,0)</f>
        <v>0</v>
      </c>
      <c r="N89">
        <f t="shared" si="1"/>
        <v>0</v>
      </c>
      <c r="O89" cm="1">
        <f t="array" ref="O89">_xlfn.IFS(A89=2012,1,A89=2016,1,A89=2020,1,A89=2014,0,A89=2018,0)</f>
        <v>1</v>
      </c>
    </row>
    <row r="90" spans="1:15" x14ac:dyDescent="0.2">
      <c r="A90">
        <v>2012</v>
      </c>
      <c r="B90" t="s">
        <v>2610</v>
      </c>
      <c r="C90" t="s">
        <v>356</v>
      </c>
      <c r="D90">
        <v>1</v>
      </c>
      <c r="E90">
        <v>30687</v>
      </c>
      <c r="F90">
        <v>1395</v>
      </c>
      <c r="G90">
        <v>1</v>
      </c>
      <c r="H90">
        <v>1</v>
      </c>
      <c r="I90">
        <f>SUM(E90:F91)</f>
        <v>37886</v>
      </c>
      <c r="J90">
        <f>E90/$I90</f>
        <v>0.8099825793168981</v>
      </c>
      <c r="K90">
        <f>F90/$I90</f>
        <v>3.6820989283640394E-2</v>
      </c>
      <c r="L90">
        <f>ABS((J90+K90)-(J91+K91))</f>
        <v>0.69360713720107703</v>
      </c>
      <c r="M90">
        <f>IF(L90&lt;0.05,1,0)</f>
        <v>0</v>
      </c>
      <c r="N90">
        <f t="shared" si="1"/>
        <v>1</v>
      </c>
      <c r="O90" cm="1">
        <f t="array" ref="O90">_xlfn.IFS(A90=2012,1,A90=2016,1,A90=2020,1,A90=2014,0,A90=2018,0)</f>
        <v>1</v>
      </c>
    </row>
    <row r="91" spans="1:15" x14ac:dyDescent="0.2">
      <c r="A91">
        <v>2012</v>
      </c>
      <c r="B91" t="s">
        <v>2610</v>
      </c>
      <c r="C91" t="s">
        <v>357</v>
      </c>
      <c r="D91">
        <v>0</v>
      </c>
      <c r="E91">
        <v>4840</v>
      </c>
      <c r="F91">
        <v>964</v>
      </c>
      <c r="G91">
        <v>0</v>
      </c>
      <c r="H91">
        <v>0</v>
      </c>
      <c r="I91">
        <f>SUM(E90:F91)</f>
        <v>37886</v>
      </c>
      <c r="J91">
        <f>E91/$I90</f>
        <v>0.1277516760808742</v>
      </c>
      <c r="K91">
        <f>F91/$I90</f>
        <v>2.544475531858734E-2</v>
      </c>
      <c r="L91">
        <f>ABS((J90+K90)-(J91+K91))</f>
        <v>0.69360713720107703</v>
      </c>
      <c r="M91">
        <f>IF(L90&lt;0.05,1,0)</f>
        <v>0</v>
      </c>
      <c r="N91">
        <f t="shared" si="1"/>
        <v>1</v>
      </c>
      <c r="O91" cm="1">
        <f t="array" ref="O91">_xlfn.IFS(A91=2012,1,A91=2016,1,A91=2020,1,A91=2014,0,A91=2018,0)</f>
        <v>1</v>
      </c>
    </row>
    <row r="92" spans="1:15" x14ac:dyDescent="0.2">
      <c r="A92">
        <v>2012</v>
      </c>
      <c r="B92" t="s">
        <v>2594</v>
      </c>
      <c r="C92" t="s">
        <v>359</v>
      </c>
      <c r="D92">
        <v>1</v>
      </c>
      <c r="E92">
        <v>33868</v>
      </c>
      <c r="F92">
        <v>426</v>
      </c>
      <c r="G92">
        <v>1</v>
      </c>
      <c r="H92">
        <v>1</v>
      </c>
      <c r="I92">
        <f>SUM(E92:F93)</f>
        <v>35061</v>
      </c>
      <c r="J92">
        <f>E92/$I92</f>
        <v>0.96597358888793816</v>
      </c>
      <c r="K92">
        <f>F92/$I92</f>
        <v>1.215025241721571E-2</v>
      </c>
      <c r="L92">
        <f>ABS((J92+K92)-(J93+K93))</f>
        <v>0.95624768261030768</v>
      </c>
      <c r="M92">
        <f>IF(L92&lt;0.05,1,0)</f>
        <v>0</v>
      </c>
      <c r="N92">
        <f t="shared" si="1"/>
        <v>1</v>
      </c>
      <c r="O92" cm="1">
        <f t="array" ref="O92">_xlfn.IFS(A92=2012,1,A92=2016,1,A92=2020,1,A92=2014,0,A92=2018,0)</f>
        <v>1</v>
      </c>
    </row>
    <row r="93" spans="1:15" x14ac:dyDescent="0.2">
      <c r="A93">
        <v>2012</v>
      </c>
      <c r="B93" t="s">
        <v>2594</v>
      </c>
      <c r="C93" t="s">
        <v>360</v>
      </c>
      <c r="D93">
        <v>0</v>
      </c>
      <c r="E93">
        <v>767</v>
      </c>
      <c r="F93">
        <v>0</v>
      </c>
      <c r="G93">
        <v>0</v>
      </c>
      <c r="H93">
        <v>0</v>
      </c>
      <c r="I93">
        <f>SUM(E92:F93)</f>
        <v>35061</v>
      </c>
      <c r="J93">
        <f>E93/$I92</f>
        <v>2.1876158694846125E-2</v>
      </c>
      <c r="K93">
        <f>F93/$I92</f>
        <v>0</v>
      </c>
      <c r="L93">
        <f>ABS((J92+K92)-(J93+K93))</f>
        <v>0.95624768261030768</v>
      </c>
      <c r="M93">
        <f>IF(L92&lt;0.05,1,0)</f>
        <v>0</v>
      </c>
      <c r="N93">
        <f t="shared" si="1"/>
        <v>0</v>
      </c>
      <c r="O93" cm="1">
        <f t="array" ref="O93">_xlfn.IFS(A93=2012,1,A93=2016,1,A93=2020,1,A93=2014,0,A93=2018,0)</f>
        <v>1</v>
      </c>
    </row>
    <row r="94" spans="1:15" x14ac:dyDescent="0.2">
      <c r="A94">
        <v>2012</v>
      </c>
      <c r="B94" t="s">
        <v>2487</v>
      </c>
      <c r="C94" t="s">
        <v>365</v>
      </c>
      <c r="D94">
        <v>1</v>
      </c>
      <c r="E94">
        <v>24605</v>
      </c>
      <c r="F94">
        <v>392</v>
      </c>
      <c r="G94">
        <v>1</v>
      </c>
      <c r="H94">
        <v>1</v>
      </c>
      <c r="I94">
        <f>SUM(E94:F95)</f>
        <v>25617</v>
      </c>
      <c r="J94">
        <f>E94/$I94</f>
        <v>0.96049498379982046</v>
      </c>
      <c r="K94">
        <f>F94/$I94</f>
        <v>1.5302338290978648E-2</v>
      </c>
      <c r="L94">
        <f>ABS((J94+K94)-(J95+K95))</f>
        <v>0.95159464418159811</v>
      </c>
      <c r="M94">
        <f>IF(L94&lt;0.05,1,0)</f>
        <v>0</v>
      </c>
      <c r="N94">
        <f t="shared" si="1"/>
        <v>1</v>
      </c>
      <c r="O94" cm="1">
        <f t="array" ref="O94">_xlfn.IFS(A94=2012,1,A94=2016,1,A94=2020,1,A94=2014,0,A94=2018,0)</f>
        <v>1</v>
      </c>
    </row>
    <row r="95" spans="1:15" x14ac:dyDescent="0.2">
      <c r="A95">
        <v>2012</v>
      </c>
      <c r="B95" t="s">
        <v>2487</v>
      </c>
      <c r="C95" t="s">
        <v>366</v>
      </c>
      <c r="D95">
        <v>0</v>
      </c>
      <c r="E95">
        <v>620</v>
      </c>
      <c r="F95">
        <v>0</v>
      </c>
      <c r="G95">
        <v>0</v>
      </c>
      <c r="H95">
        <v>0</v>
      </c>
      <c r="I95">
        <f>SUM(E94:F95)</f>
        <v>25617</v>
      </c>
      <c r="J95">
        <f>E95/$I94</f>
        <v>2.4202677909200922E-2</v>
      </c>
      <c r="K95">
        <f>F95/$I94</f>
        <v>0</v>
      </c>
      <c r="L95">
        <f>ABS((J94+K94)-(J95+K95))</f>
        <v>0.95159464418159811</v>
      </c>
      <c r="M95">
        <f>IF(L94&lt;0.05,1,0)</f>
        <v>0</v>
      </c>
      <c r="N95">
        <f t="shared" si="1"/>
        <v>0</v>
      </c>
      <c r="O95" cm="1">
        <f t="array" ref="O95">_xlfn.IFS(A95=2012,1,A95=2016,1,A95=2020,1,A95=2014,0,A95=2018,0)</f>
        <v>1</v>
      </c>
    </row>
    <row r="96" spans="1:15" x14ac:dyDescent="0.2">
      <c r="A96">
        <v>2012</v>
      </c>
      <c r="B96" t="s">
        <v>2595</v>
      </c>
      <c r="C96" t="s">
        <v>370</v>
      </c>
      <c r="D96">
        <v>1</v>
      </c>
      <c r="E96">
        <v>22801</v>
      </c>
      <c r="F96">
        <v>288</v>
      </c>
      <c r="G96">
        <v>1</v>
      </c>
      <c r="H96">
        <v>1</v>
      </c>
      <c r="I96">
        <f>SUM(E96:F97)</f>
        <v>23787</v>
      </c>
      <c r="J96">
        <f>E96/$I96</f>
        <v>0.95854878715264635</v>
      </c>
      <c r="K96">
        <f>F96/$I96</f>
        <v>1.2107453651153992E-2</v>
      </c>
      <c r="L96">
        <f>ABS((J96+K96)-(J97+K97))</f>
        <v>0.94131248160760073</v>
      </c>
      <c r="M96">
        <f>IF(L96&lt;0.05,1,0)</f>
        <v>0</v>
      </c>
      <c r="N96">
        <f t="shared" si="1"/>
        <v>1</v>
      </c>
      <c r="O96" cm="1">
        <f t="array" ref="O96">_xlfn.IFS(A96=2012,1,A96=2016,1,A96=2020,1,A96=2014,0,A96=2018,0)</f>
        <v>1</v>
      </c>
    </row>
    <row r="97" spans="1:15" x14ac:dyDescent="0.2">
      <c r="A97">
        <v>2012</v>
      </c>
      <c r="B97" t="s">
        <v>2595</v>
      </c>
      <c r="C97" t="s">
        <v>371</v>
      </c>
      <c r="D97">
        <v>0</v>
      </c>
      <c r="E97">
        <v>698</v>
      </c>
      <c r="F97">
        <v>0</v>
      </c>
      <c r="G97">
        <v>0</v>
      </c>
      <c r="H97">
        <v>0</v>
      </c>
      <c r="I97">
        <f>SUM(E96:F97)</f>
        <v>23787</v>
      </c>
      <c r="J97">
        <f>E97/$I96</f>
        <v>2.9343759196199606E-2</v>
      </c>
      <c r="K97">
        <f>F97/$I96</f>
        <v>0</v>
      </c>
      <c r="L97">
        <f>ABS((J96+K96)-(J97+K97))</f>
        <v>0.94131248160760073</v>
      </c>
      <c r="M97">
        <f>IF(L96&lt;0.05,1,0)</f>
        <v>0</v>
      </c>
      <c r="N97">
        <f t="shared" si="1"/>
        <v>0</v>
      </c>
      <c r="O97" cm="1">
        <f t="array" ref="O97">_xlfn.IFS(A97=2012,1,A97=2016,1,A97=2020,1,A97=2014,0,A97=2018,0)</f>
        <v>1</v>
      </c>
    </row>
    <row r="98" spans="1:15" x14ac:dyDescent="0.2">
      <c r="A98">
        <v>2012</v>
      </c>
      <c r="B98" t="s">
        <v>2633</v>
      </c>
      <c r="C98" t="s">
        <v>380</v>
      </c>
      <c r="D98">
        <v>1</v>
      </c>
      <c r="E98">
        <v>24315</v>
      </c>
      <c r="F98">
        <v>1590</v>
      </c>
      <c r="G98">
        <v>0</v>
      </c>
      <c r="H98">
        <v>1</v>
      </c>
      <c r="I98">
        <f>SUM(E98:F99)</f>
        <v>41302</v>
      </c>
      <c r="J98">
        <f>E98/$I98</f>
        <v>0.58871241102125804</v>
      </c>
      <c r="K98">
        <f>F98/$I98</f>
        <v>3.8496925088373442E-2</v>
      </c>
      <c r="L98">
        <f>ABS((J98+K98)-(J99+K99))</f>
        <v>0.25441867221926295</v>
      </c>
      <c r="M98">
        <f>IF(L98&lt;0.05,1,0)</f>
        <v>0</v>
      </c>
      <c r="N98">
        <f t="shared" si="1"/>
        <v>1</v>
      </c>
      <c r="O98" cm="1">
        <f t="array" ref="O98">_xlfn.IFS(A98=2012,1,A98=2016,1,A98=2020,1,A98=2014,0,A98=2018,0)</f>
        <v>1</v>
      </c>
    </row>
    <row r="99" spans="1:15" x14ac:dyDescent="0.2">
      <c r="A99">
        <v>2012</v>
      </c>
      <c r="B99" t="s">
        <v>2633</v>
      </c>
      <c r="C99" t="s">
        <v>381</v>
      </c>
      <c r="D99">
        <v>0</v>
      </c>
      <c r="E99">
        <v>13992</v>
      </c>
      <c r="F99">
        <v>1405</v>
      </c>
      <c r="G99">
        <v>0</v>
      </c>
      <c r="H99">
        <v>0</v>
      </c>
      <c r="I99">
        <f>SUM(E98:F99)</f>
        <v>41302</v>
      </c>
      <c r="J99">
        <f>E99/$I98</f>
        <v>0.33877294077768633</v>
      </c>
      <c r="K99">
        <f>F99/$I98</f>
        <v>3.4017723112682197E-2</v>
      </c>
      <c r="L99">
        <f>ABS((J98+K98)-(J99+K99))</f>
        <v>0.25441867221926295</v>
      </c>
      <c r="M99">
        <f>IF(L98&lt;0.05,1,0)</f>
        <v>0</v>
      </c>
      <c r="N99">
        <f t="shared" si="1"/>
        <v>1</v>
      </c>
      <c r="O99" cm="1">
        <f t="array" ref="O99">_xlfn.IFS(A99=2012,1,A99=2016,1,A99=2020,1,A99=2014,0,A99=2018,0)</f>
        <v>1</v>
      </c>
    </row>
    <row r="100" spans="1:15" x14ac:dyDescent="0.2">
      <c r="A100">
        <v>2012</v>
      </c>
      <c r="B100" t="s">
        <v>2634</v>
      </c>
      <c r="C100" t="s">
        <v>384</v>
      </c>
      <c r="D100">
        <v>1</v>
      </c>
      <c r="E100">
        <v>27408</v>
      </c>
      <c r="F100">
        <v>1986</v>
      </c>
      <c r="G100">
        <v>0</v>
      </c>
      <c r="H100">
        <v>1</v>
      </c>
      <c r="I100">
        <f>SUM(E100:F101)</f>
        <v>54003</v>
      </c>
      <c r="J100">
        <f>E100/$I100</f>
        <v>0.50752735959113382</v>
      </c>
      <c r="K100">
        <f>F100/$I100</f>
        <v>3.6775734681406588E-2</v>
      </c>
      <c r="L100">
        <f>ABS((J100+K100)-(J101+K101))</f>
        <v>8.8606188545080844E-2</v>
      </c>
      <c r="M100">
        <f>IF(L100&lt;0.05,1,0)</f>
        <v>0</v>
      </c>
      <c r="N100">
        <f t="shared" si="1"/>
        <v>1</v>
      </c>
      <c r="O100" cm="1">
        <f t="array" ref="O100">_xlfn.IFS(A100=2012,1,A100=2016,1,A100=2020,1,A100=2014,0,A100=2018,0)</f>
        <v>1</v>
      </c>
    </row>
    <row r="101" spans="1:15" x14ac:dyDescent="0.2">
      <c r="A101">
        <v>2012</v>
      </c>
      <c r="B101" t="s">
        <v>2634</v>
      </c>
      <c r="C101" t="s">
        <v>385</v>
      </c>
      <c r="D101">
        <v>0</v>
      </c>
      <c r="E101">
        <v>22386</v>
      </c>
      <c r="F101">
        <v>2223</v>
      </c>
      <c r="G101">
        <v>0</v>
      </c>
      <c r="H101">
        <v>0</v>
      </c>
      <c r="I101">
        <f>SUM(E100:F101)</f>
        <v>54003</v>
      </c>
      <c r="J101">
        <f>E101/$I100</f>
        <v>0.41453252597077939</v>
      </c>
      <c r="K101">
        <f>F101/$I100</f>
        <v>4.1164379756680185E-2</v>
      </c>
      <c r="L101">
        <f>ABS((J100+K100)-(J101+K101))</f>
        <v>8.8606188545080844E-2</v>
      </c>
      <c r="M101">
        <f>IF(L100&lt;0.05,1,0)</f>
        <v>0</v>
      </c>
      <c r="N101">
        <f t="shared" si="1"/>
        <v>1</v>
      </c>
      <c r="O101" cm="1">
        <f t="array" ref="O101">_xlfn.IFS(A101=2012,1,A101=2016,1,A101=2020,1,A101=2014,0,A101=2018,0)</f>
        <v>1</v>
      </c>
    </row>
    <row r="102" spans="1:15" x14ac:dyDescent="0.2">
      <c r="A102">
        <v>2012</v>
      </c>
      <c r="B102" t="s">
        <v>2596</v>
      </c>
      <c r="C102" t="s">
        <v>387</v>
      </c>
      <c r="D102">
        <v>0</v>
      </c>
      <c r="E102">
        <v>22884</v>
      </c>
      <c r="F102">
        <v>2019</v>
      </c>
      <c r="G102">
        <v>0</v>
      </c>
      <c r="H102">
        <v>1</v>
      </c>
      <c r="I102">
        <f>SUM(E102:F103)</f>
        <v>54481</v>
      </c>
      <c r="J102">
        <f>E102/$I102</f>
        <v>0.42003634294524694</v>
      </c>
      <c r="K102">
        <f>F102/$I102</f>
        <v>3.705879113819497E-2</v>
      </c>
      <c r="L102">
        <f>ABS((J102+K102)-(J103+K103))</f>
        <v>8.5809731833116132E-2</v>
      </c>
      <c r="M102">
        <f>IF(L102&lt;0.05,1,0)</f>
        <v>0</v>
      </c>
      <c r="N102">
        <f t="shared" si="1"/>
        <v>1</v>
      </c>
      <c r="O102" cm="1">
        <f t="array" ref="O102">_xlfn.IFS(A102=2012,1,A102=2016,1,A102=2020,1,A102=2014,0,A102=2018,0)</f>
        <v>1</v>
      </c>
    </row>
    <row r="103" spans="1:15" x14ac:dyDescent="0.2">
      <c r="A103">
        <v>2012</v>
      </c>
      <c r="B103" t="s">
        <v>2596</v>
      </c>
      <c r="C103" t="s">
        <v>388</v>
      </c>
      <c r="D103">
        <v>1</v>
      </c>
      <c r="E103">
        <v>24531</v>
      </c>
      <c r="F103">
        <v>5047</v>
      </c>
      <c r="G103">
        <v>0</v>
      </c>
      <c r="H103">
        <v>0</v>
      </c>
      <c r="I103">
        <f>SUM(E102:F103)</f>
        <v>54481</v>
      </c>
      <c r="J103">
        <f>E103/$I102</f>
        <v>0.45026706558249663</v>
      </c>
      <c r="K103">
        <f>F103/$I102</f>
        <v>9.263780033406141E-2</v>
      </c>
      <c r="L103">
        <f>ABS((J102+K102)-(J103+K103))</f>
        <v>8.5809731833116132E-2</v>
      </c>
      <c r="M103">
        <f>IF(L102&lt;0.05,1,0)</f>
        <v>0</v>
      </c>
      <c r="N103">
        <f t="shared" si="1"/>
        <v>1</v>
      </c>
      <c r="O103" cm="1">
        <f t="array" ref="O103">_xlfn.IFS(A103=2012,1,A103=2016,1,A103=2020,1,A103=2014,0,A103=2018,0)</f>
        <v>1</v>
      </c>
    </row>
    <row r="104" spans="1:15" x14ac:dyDescent="0.2">
      <c r="A104">
        <v>2012</v>
      </c>
      <c r="B104" t="s">
        <v>2635</v>
      </c>
      <c r="C104" t="s">
        <v>389</v>
      </c>
      <c r="D104">
        <v>1</v>
      </c>
      <c r="E104">
        <v>30673</v>
      </c>
      <c r="F104">
        <v>1946</v>
      </c>
      <c r="G104">
        <v>0</v>
      </c>
      <c r="H104">
        <v>1</v>
      </c>
      <c r="I104">
        <f>SUM(E104:F105)</f>
        <v>47532</v>
      </c>
      <c r="J104">
        <f>E104/$I104</f>
        <v>0.64531263149036444</v>
      </c>
      <c r="K104">
        <f>F104/$I104</f>
        <v>4.0940839855255408E-2</v>
      </c>
      <c r="L104">
        <f>ABS((J104+K104)-(J105+K105))</f>
        <v>0.37250694269123963</v>
      </c>
      <c r="M104">
        <f>IF(L104&lt;0.05,1,0)</f>
        <v>0</v>
      </c>
      <c r="N104">
        <f t="shared" si="1"/>
        <v>1</v>
      </c>
      <c r="O104" cm="1">
        <f t="array" ref="O104">_xlfn.IFS(A104=2012,1,A104=2016,1,A104=2020,1,A104=2014,0,A104=2018,0)</f>
        <v>1</v>
      </c>
    </row>
    <row r="105" spans="1:15" x14ac:dyDescent="0.2">
      <c r="A105">
        <v>2012</v>
      </c>
      <c r="B105" t="s">
        <v>2635</v>
      </c>
      <c r="C105" t="s">
        <v>390</v>
      </c>
      <c r="D105">
        <v>0</v>
      </c>
      <c r="E105">
        <v>12620</v>
      </c>
      <c r="F105">
        <v>2293</v>
      </c>
      <c r="G105">
        <v>0</v>
      </c>
      <c r="H105">
        <v>0</v>
      </c>
      <c r="I105">
        <f>SUM(E104:F105)</f>
        <v>47532</v>
      </c>
      <c r="J105">
        <f>E105/$I104</f>
        <v>0.26550534376840867</v>
      </c>
      <c r="K105">
        <f>F105/$I104</f>
        <v>4.8241184885971559E-2</v>
      </c>
      <c r="L105">
        <f>ABS((J104+K104)-(J105+K105))</f>
        <v>0.37250694269123963</v>
      </c>
      <c r="M105">
        <f>IF(L104&lt;0.05,1,0)</f>
        <v>0</v>
      </c>
      <c r="N105">
        <f t="shared" si="1"/>
        <v>1</v>
      </c>
      <c r="O105" cm="1">
        <f t="array" ref="O105">_xlfn.IFS(A105=2012,1,A105=2016,1,A105=2020,1,A105=2014,0,A105=2018,0)</f>
        <v>1</v>
      </c>
    </row>
    <row r="106" spans="1:15" x14ac:dyDescent="0.2">
      <c r="A106">
        <v>2012</v>
      </c>
      <c r="B106" t="s">
        <v>2553</v>
      </c>
      <c r="C106" t="s">
        <v>393</v>
      </c>
      <c r="D106">
        <v>1</v>
      </c>
      <c r="E106">
        <v>27920</v>
      </c>
      <c r="F106">
        <v>1626</v>
      </c>
      <c r="G106">
        <v>0</v>
      </c>
      <c r="H106">
        <v>1</v>
      </c>
      <c r="I106">
        <f>SUM(E106:F107)</f>
        <v>43614</v>
      </c>
      <c r="J106">
        <f>E106/$I106</f>
        <v>0.64016141605906363</v>
      </c>
      <c r="K106">
        <f>F106/$I106</f>
        <v>3.7281606823497043E-2</v>
      </c>
      <c r="L106">
        <f>ABS((J106+K106)-(J107+K107))</f>
        <v>0.35488604576512128</v>
      </c>
      <c r="M106">
        <f>IF(L106&lt;0.05,1,0)</f>
        <v>0</v>
      </c>
      <c r="N106">
        <f t="shared" si="1"/>
        <v>1</v>
      </c>
      <c r="O106" cm="1">
        <f t="array" ref="O106">_xlfn.IFS(A106=2012,1,A106=2016,1,A106=2020,1,A106=2014,0,A106=2018,0)</f>
        <v>1</v>
      </c>
    </row>
    <row r="107" spans="1:15" x14ac:dyDescent="0.2">
      <c r="A107">
        <v>2012</v>
      </c>
      <c r="B107" t="s">
        <v>2553</v>
      </c>
      <c r="C107" t="s">
        <v>394</v>
      </c>
      <c r="D107">
        <v>0</v>
      </c>
      <c r="E107">
        <v>13486</v>
      </c>
      <c r="F107">
        <v>582</v>
      </c>
      <c r="G107">
        <v>0</v>
      </c>
      <c r="H107">
        <v>0</v>
      </c>
      <c r="I107">
        <f>SUM(E106:F107)</f>
        <v>43614</v>
      </c>
      <c r="J107">
        <f>E107/$I106</f>
        <v>0.3092126381437153</v>
      </c>
      <c r="K107">
        <f>F107/$I106</f>
        <v>1.3344338973724034E-2</v>
      </c>
      <c r="L107">
        <f>ABS((J106+K106)-(J107+K107))</f>
        <v>0.35488604576512128</v>
      </c>
      <c r="M107">
        <f>IF(L106&lt;0.05,1,0)</f>
        <v>0</v>
      </c>
      <c r="N107">
        <f t="shared" si="1"/>
        <v>1</v>
      </c>
      <c r="O107" cm="1">
        <f t="array" ref="O107">_xlfn.IFS(A107=2012,1,A107=2016,1,A107=2020,1,A107=2014,0,A107=2018,0)</f>
        <v>1</v>
      </c>
    </row>
    <row r="108" spans="1:15" x14ac:dyDescent="0.2">
      <c r="A108">
        <v>2012</v>
      </c>
      <c r="B108" t="s">
        <v>2554</v>
      </c>
      <c r="C108" t="s">
        <v>396</v>
      </c>
      <c r="D108">
        <v>0</v>
      </c>
      <c r="E108">
        <v>18959</v>
      </c>
      <c r="F108">
        <v>1105</v>
      </c>
      <c r="G108">
        <v>0</v>
      </c>
      <c r="H108">
        <v>1</v>
      </c>
      <c r="I108">
        <f>SUM(E108:F109)</f>
        <v>45088</v>
      </c>
      <c r="J108">
        <f>E108/$I108</f>
        <v>0.42048882185947478</v>
      </c>
      <c r="K108">
        <f>F108/$I108</f>
        <v>2.4507629524485451E-2</v>
      </c>
      <c r="L108">
        <f>ABS((J108+K108)-(J109+K109))</f>
        <v>0.11000709723207952</v>
      </c>
      <c r="M108">
        <f>IF(L108&lt;0.05,1,0)</f>
        <v>0</v>
      </c>
      <c r="N108">
        <f t="shared" si="1"/>
        <v>1</v>
      </c>
      <c r="O108" cm="1">
        <f t="array" ref="O108">_xlfn.IFS(A108=2012,1,A108=2016,1,A108=2020,1,A108=2014,0,A108=2018,0)</f>
        <v>1</v>
      </c>
    </row>
    <row r="109" spans="1:15" x14ac:dyDescent="0.2">
      <c r="A109">
        <v>2012</v>
      </c>
      <c r="B109" t="s">
        <v>2554</v>
      </c>
      <c r="C109" t="s">
        <v>397</v>
      </c>
      <c r="D109">
        <v>1</v>
      </c>
      <c r="E109">
        <v>20780</v>
      </c>
      <c r="F109">
        <v>4244</v>
      </c>
      <c r="G109">
        <v>0</v>
      </c>
      <c r="H109">
        <v>0</v>
      </c>
      <c r="I109">
        <f>SUM(E108:F109)</f>
        <v>45088</v>
      </c>
      <c r="J109">
        <f>E109/$I108</f>
        <v>0.46087650816181691</v>
      </c>
      <c r="K109">
        <f>F109/$I108</f>
        <v>9.4127040454222849E-2</v>
      </c>
      <c r="L109">
        <f>ABS((J108+K108)-(J109+K109))</f>
        <v>0.11000709723207952</v>
      </c>
      <c r="M109">
        <f>IF(L108&lt;0.05,1,0)</f>
        <v>0</v>
      </c>
      <c r="N109">
        <f t="shared" si="1"/>
        <v>1</v>
      </c>
      <c r="O109" cm="1">
        <f t="array" ref="O109">_xlfn.IFS(A109=2012,1,A109=2016,1,A109=2020,1,A109=2014,0,A109=2018,0)</f>
        <v>1</v>
      </c>
    </row>
    <row r="110" spans="1:15" x14ac:dyDescent="0.2">
      <c r="A110">
        <v>2012</v>
      </c>
      <c r="B110" t="s">
        <v>2489</v>
      </c>
      <c r="C110" t="s">
        <v>398</v>
      </c>
      <c r="D110">
        <v>1</v>
      </c>
      <c r="E110">
        <v>26325</v>
      </c>
      <c r="F110">
        <v>2705</v>
      </c>
      <c r="G110">
        <v>0</v>
      </c>
      <c r="H110">
        <v>1</v>
      </c>
      <c r="I110">
        <f>SUM(E110:F111)</f>
        <v>52201</v>
      </c>
      <c r="J110">
        <f>E110/$I110</f>
        <v>0.50430068389494453</v>
      </c>
      <c r="K110">
        <f>F110/$I110</f>
        <v>5.1818930671826212E-2</v>
      </c>
      <c r="L110">
        <f>ABS((J110+K110)-(J111+K111))</f>
        <v>0.11223922913354145</v>
      </c>
      <c r="M110">
        <f>IF(L110&lt;0.05,1,0)</f>
        <v>0</v>
      </c>
      <c r="N110">
        <f t="shared" si="1"/>
        <v>1</v>
      </c>
      <c r="O110" cm="1">
        <f t="array" ref="O110">_xlfn.IFS(A110=2012,1,A110=2016,1,A110=2020,1,A110=2014,0,A110=2018,0)</f>
        <v>1</v>
      </c>
    </row>
    <row r="111" spans="1:15" x14ac:dyDescent="0.2">
      <c r="A111">
        <v>2012</v>
      </c>
      <c r="B111" t="s">
        <v>2489</v>
      </c>
      <c r="C111" t="s">
        <v>399</v>
      </c>
      <c r="D111">
        <v>0</v>
      </c>
      <c r="E111">
        <v>19032</v>
      </c>
      <c r="F111">
        <v>4139</v>
      </c>
      <c r="G111">
        <v>0</v>
      </c>
      <c r="H111">
        <v>0</v>
      </c>
      <c r="I111">
        <f>SUM(E110:F111)</f>
        <v>52201</v>
      </c>
      <c r="J111">
        <f>E111/$I110</f>
        <v>0.36459071665293769</v>
      </c>
      <c r="K111">
        <f>F111/$I110</f>
        <v>7.9289668780291561E-2</v>
      </c>
      <c r="L111">
        <f>ABS((J110+K110)-(J111+K111))</f>
        <v>0.11223922913354145</v>
      </c>
      <c r="M111">
        <f>IF(L110&lt;0.05,1,0)</f>
        <v>0</v>
      </c>
      <c r="N111">
        <f t="shared" si="1"/>
        <v>1</v>
      </c>
      <c r="O111" cm="1">
        <f t="array" ref="O111">_xlfn.IFS(A111=2012,1,A111=2016,1,A111=2020,1,A111=2014,0,A111=2018,0)</f>
        <v>1</v>
      </c>
    </row>
    <row r="112" spans="1:15" x14ac:dyDescent="0.2">
      <c r="A112">
        <v>2012</v>
      </c>
      <c r="B112" t="s">
        <v>2490</v>
      </c>
      <c r="C112" t="s">
        <v>400</v>
      </c>
      <c r="D112">
        <v>1</v>
      </c>
      <c r="E112">
        <v>27733</v>
      </c>
      <c r="F112">
        <v>3566</v>
      </c>
      <c r="G112">
        <v>0</v>
      </c>
      <c r="H112">
        <v>1</v>
      </c>
      <c r="I112">
        <f>SUM(E112:F113)</f>
        <v>43827</v>
      </c>
      <c r="J112">
        <f>E112/$I112</f>
        <v>0.6327834439957104</v>
      </c>
      <c r="K112">
        <f>F112/$I112</f>
        <v>8.1365368380222236E-2</v>
      </c>
      <c r="L112">
        <f>ABS((J112+K112)-(J113+K113))</f>
        <v>0.42829762475186528</v>
      </c>
      <c r="M112">
        <f>IF(L112&lt;0.05,1,0)</f>
        <v>0</v>
      </c>
      <c r="N112">
        <f t="shared" si="1"/>
        <v>1</v>
      </c>
      <c r="O112" cm="1">
        <f t="array" ref="O112">_xlfn.IFS(A112=2012,1,A112=2016,1,A112=2020,1,A112=2014,0,A112=2018,0)</f>
        <v>1</v>
      </c>
    </row>
    <row r="113" spans="1:15" x14ac:dyDescent="0.2">
      <c r="A113">
        <v>2012</v>
      </c>
      <c r="B113" t="s">
        <v>2490</v>
      </c>
      <c r="C113" t="s">
        <v>401</v>
      </c>
      <c r="D113">
        <v>0</v>
      </c>
      <c r="E113">
        <v>10596</v>
      </c>
      <c r="F113">
        <v>1932</v>
      </c>
      <c r="G113">
        <v>0</v>
      </c>
      <c r="H113">
        <v>0</v>
      </c>
      <c r="I113">
        <f>SUM(E112:F113)</f>
        <v>43827</v>
      </c>
      <c r="J113">
        <f>E113/$I112</f>
        <v>0.2417687726743788</v>
      </c>
      <c r="K113">
        <f>F113/$I112</f>
        <v>4.408241494968855E-2</v>
      </c>
      <c r="L113">
        <f>ABS((J112+K112)-(J113+K113))</f>
        <v>0.42829762475186528</v>
      </c>
      <c r="M113">
        <f>IF(L112&lt;0.05,1,0)</f>
        <v>0</v>
      </c>
      <c r="N113">
        <f t="shared" si="1"/>
        <v>1</v>
      </c>
      <c r="O113" cm="1">
        <f t="array" ref="O113">_xlfn.IFS(A113=2012,1,A113=2016,1,A113=2020,1,A113=2014,0,A113=2018,0)</f>
        <v>1</v>
      </c>
    </row>
    <row r="114" spans="1:15" x14ac:dyDescent="0.2">
      <c r="A114">
        <v>2012</v>
      </c>
      <c r="B114" t="s">
        <v>2555</v>
      </c>
      <c r="C114" t="s">
        <v>402</v>
      </c>
      <c r="D114">
        <v>0</v>
      </c>
      <c r="E114">
        <v>17542</v>
      </c>
      <c r="F114">
        <v>0</v>
      </c>
      <c r="G114">
        <v>0</v>
      </c>
      <c r="H114">
        <v>1</v>
      </c>
      <c r="I114">
        <f>SUM(E114:F115)</f>
        <v>49609</v>
      </c>
      <c r="J114">
        <f>E114/$I114</f>
        <v>0.35360519260618034</v>
      </c>
      <c r="K114">
        <f>F114/$I114</f>
        <v>0</v>
      </c>
      <c r="L114">
        <f>ABS((J114+K114)-(J115+K115))</f>
        <v>0.29278961478763937</v>
      </c>
      <c r="M114">
        <f>IF(L114&lt;0.05,1,0)</f>
        <v>0</v>
      </c>
      <c r="N114">
        <f t="shared" si="1"/>
        <v>0</v>
      </c>
      <c r="O114" cm="1">
        <f t="array" ref="O114">_xlfn.IFS(A114=2012,1,A114=2016,1,A114=2020,1,A114=2014,0,A114=2018,0)</f>
        <v>1</v>
      </c>
    </row>
    <row r="115" spans="1:15" x14ac:dyDescent="0.2">
      <c r="A115">
        <v>2012</v>
      </c>
      <c r="B115" t="s">
        <v>2555</v>
      </c>
      <c r="C115" t="s">
        <v>403</v>
      </c>
      <c r="D115">
        <v>1</v>
      </c>
      <c r="E115">
        <v>26714</v>
      </c>
      <c r="F115">
        <v>5353</v>
      </c>
      <c r="G115">
        <v>0</v>
      </c>
      <c r="H115">
        <v>0</v>
      </c>
      <c r="I115">
        <f>SUM(E114:F115)</f>
        <v>49609</v>
      </c>
      <c r="J115">
        <f>E115/$I114</f>
        <v>0.53849099961700497</v>
      </c>
      <c r="K115">
        <f>F115/$I114</f>
        <v>0.10790380777681469</v>
      </c>
      <c r="L115">
        <f>ABS((J114+K114)-(J115+K115))</f>
        <v>0.29278961478763937</v>
      </c>
      <c r="M115">
        <f>IF(L114&lt;0.05,1,0)</f>
        <v>0</v>
      </c>
      <c r="N115">
        <f t="shared" si="1"/>
        <v>1</v>
      </c>
      <c r="O115" cm="1">
        <f t="array" ref="O115">_xlfn.IFS(A115=2012,1,A115=2016,1,A115=2020,1,A115=2014,0,A115=2018,0)</f>
        <v>1</v>
      </c>
    </row>
    <row r="116" spans="1:15" x14ac:dyDescent="0.2">
      <c r="A116">
        <v>2012</v>
      </c>
      <c r="B116" t="s">
        <v>2491</v>
      </c>
      <c r="C116" t="s">
        <v>256</v>
      </c>
      <c r="D116">
        <v>0</v>
      </c>
      <c r="E116">
        <v>18522</v>
      </c>
      <c r="F116">
        <v>0</v>
      </c>
      <c r="G116">
        <v>1</v>
      </c>
      <c r="H116">
        <v>1</v>
      </c>
      <c r="I116">
        <f>SUM(E116:F117)</f>
        <v>53814</v>
      </c>
      <c r="J116">
        <f>E116/$I116</f>
        <v>0.34418552792953505</v>
      </c>
      <c r="K116">
        <f>F116/$I116</f>
        <v>0</v>
      </c>
      <c r="L116">
        <f>ABS((J116+K116)-(J117+K117))</f>
        <v>0.3116289441409299</v>
      </c>
      <c r="M116">
        <f>IF(L116&lt;0.05,1,0)</f>
        <v>0</v>
      </c>
      <c r="N116">
        <f t="shared" si="1"/>
        <v>0</v>
      </c>
      <c r="O116" cm="1">
        <f t="array" ref="O116">_xlfn.IFS(A116=2012,1,A116=2016,1,A116=2020,1,A116=2014,0,A116=2018,0)</f>
        <v>1</v>
      </c>
    </row>
    <row r="117" spans="1:15" x14ac:dyDescent="0.2">
      <c r="A117">
        <v>2012</v>
      </c>
      <c r="B117" t="s">
        <v>2491</v>
      </c>
      <c r="C117" t="s">
        <v>290</v>
      </c>
      <c r="D117">
        <v>1</v>
      </c>
      <c r="E117">
        <v>28303</v>
      </c>
      <c r="F117">
        <v>6989</v>
      </c>
      <c r="G117">
        <v>0</v>
      </c>
      <c r="H117">
        <v>0</v>
      </c>
      <c r="I117">
        <f>SUM(E116:F117)</f>
        <v>53814</v>
      </c>
      <c r="J117">
        <f>E117/$I116</f>
        <v>0.52594120489092056</v>
      </c>
      <c r="K117">
        <f>F117/$I116</f>
        <v>0.12987326717954437</v>
      </c>
      <c r="L117">
        <f>ABS((J116+K116)-(J117+K117))</f>
        <v>0.3116289441409299</v>
      </c>
      <c r="M117">
        <f>IF(L116&lt;0.05,1,0)</f>
        <v>0</v>
      </c>
      <c r="N117">
        <f t="shared" si="1"/>
        <v>1</v>
      </c>
      <c r="O117" cm="1">
        <f t="array" ref="O117">_xlfn.IFS(A117=2012,1,A117=2016,1,A117=2020,1,A117=2014,0,A117=2018,0)</f>
        <v>1</v>
      </c>
    </row>
    <row r="118" spans="1:15" x14ac:dyDescent="0.2">
      <c r="A118">
        <v>2012</v>
      </c>
      <c r="B118" t="s">
        <v>2492</v>
      </c>
      <c r="C118" t="s">
        <v>405</v>
      </c>
      <c r="D118">
        <v>1</v>
      </c>
      <c r="E118">
        <v>24690</v>
      </c>
      <c r="F118">
        <v>2310</v>
      </c>
      <c r="G118">
        <v>0</v>
      </c>
      <c r="H118">
        <v>1</v>
      </c>
      <c r="I118">
        <f>SUM(E118:F119)</f>
        <v>39979</v>
      </c>
      <c r="J118">
        <f>E118/$I118</f>
        <v>0.61757422646889615</v>
      </c>
      <c r="K118">
        <f>F118/$I118</f>
        <v>5.7780334675704745E-2</v>
      </c>
      <c r="L118">
        <f>ABS((J118+K118)-(J119+K119))</f>
        <v>0.35070912228920181</v>
      </c>
      <c r="M118">
        <f>IF(L118&lt;0.05,1,0)</f>
        <v>0</v>
      </c>
      <c r="N118">
        <f t="shared" si="1"/>
        <v>1</v>
      </c>
      <c r="O118" cm="1">
        <f t="array" ref="O118">_xlfn.IFS(A118=2012,1,A118=2016,1,A118=2020,1,A118=2014,0,A118=2018,0)</f>
        <v>1</v>
      </c>
    </row>
    <row r="119" spans="1:15" x14ac:dyDescent="0.2">
      <c r="A119">
        <v>2012</v>
      </c>
      <c r="B119" t="s">
        <v>2492</v>
      </c>
      <c r="C119" t="s">
        <v>406</v>
      </c>
      <c r="D119">
        <v>0</v>
      </c>
      <c r="E119">
        <v>11000</v>
      </c>
      <c r="F119">
        <v>1979</v>
      </c>
      <c r="G119">
        <v>0</v>
      </c>
      <c r="H119">
        <v>0</v>
      </c>
      <c r="I119">
        <f>SUM(E118:F119)</f>
        <v>39979</v>
      </c>
      <c r="J119">
        <f>E119/$I118</f>
        <v>0.27514445083668926</v>
      </c>
      <c r="K119">
        <f>F119/$I118</f>
        <v>4.9500988018709821E-2</v>
      </c>
      <c r="L119">
        <f>ABS((J118+K118)-(J119+K119))</f>
        <v>0.35070912228920181</v>
      </c>
      <c r="M119">
        <f>IF(L118&lt;0.05,1,0)</f>
        <v>0</v>
      </c>
      <c r="N119">
        <f t="shared" si="1"/>
        <v>1</v>
      </c>
      <c r="O119" cm="1">
        <f t="array" ref="O119">_xlfn.IFS(A119=2012,1,A119=2016,1,A119=2020,1,A119=2014,0,A119=2018,0)</f>
        <v>1</v>
      </c>
    </row>
    <row r="120" spans="1:15" x14ac:dyDescent="0.2">
      <c r="A120">
        <v>2012</v>
      </c>
      <c r="B120" t="s">
        <v>2493</v>
      </c>
      <c r="C120" t="s">
        <v>227</v>
      </c>
      <c r="D120">
        <v>0</v>
      </c>
      <c r="E120">
        <v>21037</v>
      </c>
      <c r="F120">
        <v>1899</v>
      </c>
      <c r="G120">
        <v>0</v>
      </c>
      <c r="H120">
        <v>1</v>
      </c>
      <c r="I120">
        <f>SUM(E120:F121)</f>
        <v>52600</v>
      </c>
      <c r="J120">
        <f>E120/$I120</f>
        <v>0.3999429657794677</v>
      </c>
      <c r="K120">
        <f>F120/$I120</f>
        <v>3.6102661596958172E-2</v>
      </c>
      <c r="L120">
        <f>ABS((J120+K120)-(J121+K121))</f>
        <v>0.12790874524714829</v>
      </c>
      <c r="M120">
        <f>IF(L120&lt;0.05,1,0)</f>
        <v>0</v>
      </c>
      <c r="N120">
        <f t="shared" si="1"/>
        <v>1</v>
      </c>
      <c r="O120" cm="1">
        <f t="array" ref="O120">_xlfn.IFS(A120=2012,1,A120=2016,1,A120=2020,1,A120=2014,0,A120=2018,0)</f>
        <v>1</v>
      </c>
    </row>
    <row r="121" spans="1:15" x14ac:dyDescent="0.2">
      <c r="A121">
        <v>2012</v>
      </c>
      <c r="B121" t="s">
        <v>2493</v>
      </c>
      <c r="C121" t="s">
        <v>407</v>
      </c>
      <c r="D121">
        <v>1</v>
      </c>
      <c r="E121">
        <v>23347</v>
      </c>
      <c r="F121">
        <v>6317</v>
      </c>
      <c r="G121">
        <v>0</v>
      </c>
      <c r="H121">
        <v>0</v>
      </c>
      <c r="I121">
        <f>SUM(E120:F121)</f>
        <v>52600</v>
      </c>
      <c r="J121">
        <f>E121/$I120</f>
        <v>0.4438593155893536</v>
      </c>
      <c r="K121">
        <f>F121/$I120</f>
        <v>0.12009505703422053</v>
      </c>
      <c r="L121">
        <f>ABS((J120+K120)-(J121+K121))</f>
        <v>0.12790874524714829</v>
      </c>
      <c r="M121">
        <f>IF(L120&lt;0.05,1,0)</f>
        <v>0</v>
      </c>
      <c r="N121">
        <f t="shared" si="1"/>
        <v>1</v>
      </c>
      <c r="O121" cm="1">
        <f t="array" ref="O121">_xlfn.IFS(A121=2012,1,A121=2016,1,A121=2020,1,A121=2014,0,A121=2018,0)</f>
        <v>1</v>
      </c>
    </row>
    <row r="122" spans="1:15" x14ac:dyDescent="0.2">
      <c r="A122">
        <v>2012</v>
      </c>
      <c r="B122" t="s">
        <v>2580</v>
      </c>
      <c r="C122" t="s">
        <v>408</v>
      </c>
      <c r="D122">
        <v>1</v>
      </c>
      <c r="E122">
        <v>25729</v>
      </c>
      <c r="F122">
        <v>0</v>
      </c>
      <c r="G122">
        <v>0</v>
      </c>
      <c r="H122">
        <v>1</v>
      </c>
      <c r="I122">
        <f>SUM(E122:F123)</f>
        <v>49526</v>
      </c>
      <c r="J122">
        <f>E122/$I122</f>
        <v>0.51950490651375036</v>
      </c>
      <c r="K122">
        <f>F122/$I122</f>
        <v>0</v>
      </c>
      <c r="L122">
        <f>ABS((J122+K122)-(J123+K123))</f>
        <v>3.9009813027500728E-2</v>
      </c>
      <c r="M122">
        <f>IF(L122&lt;0.05,1,0)</f>
        <v>1</v>
      </c>
      <c r="N122">
        <f t="shared" si="1"/>
        <v>0</v>
      </c>
      <c r="O122" cm="1">
        <f t="array" ref="O122">_xlfn.IFS(A122=2012,1,A122=2016,1,A122=2020,1,A122=2014,0,A122=2018,0)</f>
        <v>1</v>
      </c>
    </row>
    <row r="123" spans="1:15" x14ac:dyDescent="0.2">
      <c r="A123">
        <v>2012</v>
      </c>
      <c r="B123" t="s">
        <v>2580</v>
      </c>
      <c r="C123" t="s">
        <v>410</v>
      </c>
      <c r="D123">
        <v>0</v>
      </c>
      <c r="E123">
        <v>18809</v>
      </c>
      <c r="F123">
        <v>4988</v>
      </c>
      <c r="G123">
        <v>0</v>
      </c>
      <c r="H123">
        <v>0</v>
      </c>
      <c r="I123">
        <f>SUM(E122:F123)</f>
        <v>49526</v>
      </c>
      <c r="J123">
        <f>E123/$I122</f>
        <v>0.37978031740903767</v>
      </c>
      <c r="K123">
        <f>F123/$I122</f>
        <v>0.10071477607721196</v>
      </c>
      <c r="L123">
        <f>ABS((J122+K122)-(J123+K123))</f>
        <v>3.9009813027500728E-2</v>
      </c>
      <c r="M123">
        <f>IF(L122&lt;0.05,1,0)</f>
        <v>1</v>
      </c>
      <c r="N123">
        <f t="shared" si="1"/>
        <v>1</v>
      </c>
      <c r="O123" cm="1">
        <f t="array" ref="O123">_xlfn.IFS(A123=2012,1,A123=2016,1,A123=2020,1,A123=2014,0,A123=2018,0)</f>
        <v>1</v>
      </c>
    </row>
    <row r="124" spans="1:15" x14ac:dyDescent="0.2">
      <c r="A124">
        <v>2012</v>
      </c>
      <c r="B124" t="s">
        <v>2557</v>
      </c>
      <c r="C124" t="s">
        <v>412</v>
      </c>
      <c r="D124">
        <v>0</v>
      </c>
      <c r="E124">
        <v>25338</v>
      </c>
      <c r="F124">
        <v>2802</v>
      </c>
      <c r="G124">
        <v>0</v>
      </c>
      <c r="H124">
        <v>1</v>
      </c>
      <c r="I124">
        <f>SUM(E124:F125)</f>
        <v>58390</v>
      </c>
      <c r="J124">
        <f>E124/$I124</f>
        <v>0.43394416852200718</v>
      </c>
      <c r="K124">
        <f>F124/$I124</f>
        <v>4.7987669121424902E-2</v>
      </c>
      <c r="L124">
        <f>ABS((J124+K124)-(J125+K125))</f>
        <v>3.613632471313577E-2</v>
      </c>
      <c r="M124">
        <f>IF(L124&lt;0.05,1,0)</f>
        <v>1</v>
      </c>
      <c r="N124">
        <f t="shared" si="1"/>
        <v>1</v>
      </c>
      <c r="O124" cm="1">
        <f t="array" ref="O124">_xlfn.IFS(A124=2012,1,A124=2016,1,A124=2020,1,A124=2014,0,A124=2018,0)</f>
        <v>1</v>
      </c>
    </row>
    <row r="125" spans="1:15" x14ac:dyDescent="0.2">
      <c r="A125">
        <v>2012</v>
      </c>
      <c r="B125" t="s">
        <v>2557</v>
      </c>
      <c r="C125" t="s">
        <v>413</v>
      </c>
      <c r="D125">
        <v>1</v>
      </c>
      <c r="E125">
        <v>23934</v>
      </c>
      <c r="F125">
        <v>6316</v>
      </c>
      <c r="G125">
        <v>0</v>
      </c>
      <c r="H125">
        <v>0</v>
      </c>
      <c r="I125">
        <f>SUM(E124:F125)</f>
        <v>58390</v>
      </c>
      <c r="J125">
        <f>E125/$I124</f>
        <v>0.40989895530056514</v>
      </c>
      <c r="K125">
        <f>F125/$I124</f>
        <v>0.10816920705600273</v>
      </c>
      <c r="L125">
        <f>ABS((J124+K124)-(J125+K125))</f>
        <v>3.613632471313577E-2</v>
      </c>
      <c r="M125">
        <f>IF(L124&lt;0.05,1,0)</f>
        <v>1</v>
      </c>
      <c r="N125">
        <f t="shared" si="1"/>
        <v>1</v>
      </c>
      <c r="O125" cm="1">
        <f t="array" ref="O125">_xlfn.IFS(A125=2012,1,A125=2016,1,A125=2020,1,A125=2014,0,A125=2018,0)</f>
        <v>1</v>
      </c>
    </row>
    <row r="126" spans="1:15" x14ac:dyDescent="0.2">
      <c r="A126">
        <v>2012</v>
      </c>
      <c r="B126" t="s">
        <v>2494</v>
      </c>
      <c r="C126" t="s">
        <v>417</v>
      </c>
      <c r="D126">
        <v>1</v>
      </c>
      <c r="E126">
        <v>34989</v>
      </c>
      <c r="F126">
        <v>2978</v>
      </c>
      <c r="G126">
        <v>0</v>
      </c>
      <c r="H126">
        <v>1</v>
      </c>
      <c r="I126">
        <f>SUM(E126:F127)</f>
        <v>57286</v>
      </c>
      <c r="J126">
        <f>E126/$I126</f>
        <v>0.61077750235659678</v>
      </c>
      <c r="K126">
        <f>F126/$I126</f>
        <v>5.1984778130782387E-2</v>
      </c>
      <c r="L126">
        <f>ABS((J126+K126)-(J127+K127))</f>
        <v>0.32552456097475829</v>
      </c>
      <c r="M126">
        <f>IF(L126&lt;0.05,1,0)</f>
        <v>0</v>
      </c>
      <c r="N126">
        <f t="shared" si="1"/>
        <v>1</v>
      </c>
      <c r="O126" cm="1">
        <f t="array" ref="O126">_xlfn.IFS(A126=2012,1,A126=2016,1,A126=2020,1,A126=2014,0,A126=2018,0)</f>
        <v>1</v>
      </c>
    </row>
    <row r="127" spans="1:15" x14ac:dyDescent="0.2">
      <c r="A127">
        <v>2012</v>
      </c>
      <c r="B127" t="s">
        <v>2494</v>
      </c>
      <c r="C127" t="s">
        <v>418</v>
      </c>
      <c r="D127">
        <v>0</v>
      </c>
      <c r="E127">
        <v>17357</v>
      </c>
      <c r="F127">
        <v>1962</v>
      </c>
      <c r="G127">
        <v>0</v>
      </c>
      <c r="H127">
        <v>0</v>
      </c>
      <c r="I127">
        <f>SUM(E126:F127)</f>
        <v>57286</v>
      </c>
      <c r="J127">
        <f>E127/$I126</f>
        <v>0.30298851377299862</v>
      </c>
      <c r="K127">
        <f>F127/$I126</f>
        <v>3.4249205739622243E-2</v>
      </c>
      <c r="L127">
        <f>ABS((J126+K126)-(J127+K127))</f>
        <v>0.32552456097475829</v>
      </c>
      <c r="M127">
        <f>IF(L126&lt;0.05,1,0)</f>
        <v>0</v>
      </c>
      <c r="N127">
        <f t="shared" si="1"/>
        <v>1</v>
      </c>
      <c r="O127" cm="1">
        <f t="array" ref="O127">_xlfn.IFS(A127=2012,1,A127=2016,1,A127=2020,1,A127=2014,0,A127=2018,0)</f>
        <v>1</v>
      </c>
    </row>
    <row r="128" spans="1:15" x14ac:dyDescent="0.2">
      <c r="A128">
        <v>2012</v>
      </c>
      <c r="B128" t="s">
        <v>2495</v>
      </c>
      <c r="C128" t="s">
        <v>421</v>
      </c>
      <c r="D128">
        <v>1</v>
      </c>
      <c r="E128">
        <v>30455</v>
      </c>
      <c r="F128">
        <v>2209</v>
      </c>
      <c r="G128">
        <v>0</v>
      </c>
      <c r="H128">
        <v>1</v>
      </c>
      <c r="I128">
        <f>SUM(E128:F129)</f>
        <v>57152</v>
      </c>
      <c r="J128">
        <f>E128/$I128</f>
        <v>0.53287723964165734</v>
      </c>
      <c r="K128">
        <f>F128/$I128</f>
        <v>3.8651315789473686E-2</v>
      </c>
      <c r="L128">
        <f>ABS((J128+K128)-(J129+K129))</f>
        <v>0.14305711086226203</v>
      </c>
      <c r="M128">
        <f>IF(L128&lt;0.05,1,0)</f>
        <v>0</v>
      </c>
      <c r="N128">
        <f t="shared" si="1"/>
        <v>1</v>
      </c>
      <c r="O128" cm="1">
        <f t="array" ref="O128">_xlfn.IFS(A128=2012,1,A128=2016,1,A128=2020,1,A128=2014,0,A128=2018,0)</f>
        <v>1</v>
      </c>
    </row>
    <row r="129" spans="1:15" x14ac:dyDescent="0.2">
      <c r="A129">
        <v>2012</v>
      </c>
      <c r="B129" t="s">
        <v>2495</v>
      </c>
      <c r="C129" t="s">
        <v>422</v>
      </c>
      <c r="D129">
        <v>0</v>
      </c>
      <c r="E129">
        <v>20277</v>
      </c>
      <c r="F129">
        <v>4211</v>
      </c>
      <c r="G129">
        <v>0</v>
      </c>
      <c r="H129">
        <v>0</v>
      </c>
      <c r="I129">
        <f>SUM(E128:F129)</f>
        <v>57152</v>
      </c>
      <c r="J129">
        <f>E129/$I128</f>
        <v>0.35479073348264278</v>
      </c>
      <c r="K129">
        <f>F129/$I128</f>
        <v>7.3680711086226203E-2</v>
      </c>
      <c r="L129">
        <f>ABS((J128+K128)-(J129+K129))</f>
        <v>0.14305711086226203</v>
      </c>
      <c r="M129">
        <f>IF(L128&lt;0.05,1,0)</f>
        <v>0</v>
      </c>
      <c r="N129">
        <f t="shared" si="1"/>
        <v>1</v>
      </c>
      <c r="O129" cm="1">
        <f t="array" ref="O129">_xlfn.IFS(A129=2012,1,A129=2016,1,A129=2020,1,A129=2014,0,A129=2018,0)</f>
        <v>1</v>
      </c>
    </row>
    <row r="130" spans="1:15" x14ac:dyDescent="0.2">
      <c r="A130">
        <v>2012</v>
      </c>
      <c r="B130" t="s">
        <v>2598</v>
      </c>
      <c r="C130" t="s">
        <v>423</v>
      </c>
      <c r="D130">
        <v>1</v>
      </c>
      <c r="E130">
        <v>23515</v>
      </c>
      <c r="F130">
        <v>3790</v>
      </c>
      <c r="G130">
        <v>0</v>
      </c>
      <c r="H130">
        <v>1</v>
      </c>
      <c r="I130">
        <f>SUM(E130:F131)</f>
        <v>45019</v>
      </c>
      <c r="J130">
        <f>E130/$I130</f>
        <v>0.52233501410515559</v>
      </c>
      <c r="K130">
        <f>F130/$I130</f>
        <v>8.4186676736489038E-2</v>
      </c>
      <c r="L130">
        <f>ABS((J130+K130)-(J131+K131))</f>
        <v>0.21304338168328929</v>
      </c>
      <c r="M130">
        <f>IF(L130&lt;0.05,1,0)</f>
        <v>0</v>
      </c>
      <c r="N130">
        <f t="shared" si="1"/>
        <v>1</v>
      </c>
      <c r="O130" cm="1">
        <f t="array" ref="O130">_xlfn.IFS(A130=2012,1,A130=2016,1,A130=2020,1,A130=2014,0,A130=2018,0)</f>
        <v>1</v>
      </c>
    </row>
    <row r="131" spans="1:15" x14ac:dyDescent="0.2">
      <c r="A131">
        <v>2012</v>
      </c>
      <c r="B131" t="s">
        <v>2598</v>
      </c>
      <c r="C131" t="s">
        <v>424</v>
      </c>
      <c r="D131">
        <v>0</v>
      </c>
      <c r="E131">
        <v>14346</v>
      </c>
      <c r="F131">
        <v>3368</v>
      </c>
      <c r="G131">
        <v>0</v>
      </c>
      <c r="H131">
        <v>0</v>
      </c>
      <c r="I131">
        <f>SUM(E130:F131)</f>
        <v>45019</v>
      </c>
      <c r="J131">
        <f>E131/$I130</f>
        <v>0.31866545236455718</v>
      </c>
      <c r="K131">
        <f>F131/$I130</f>
        <v>7.4812856793798177E-2</v>
      </c>
      <c r="L131">
        <f>ABS((J130+K130)-(J131+K131))</f>
        <v>0.21304338168328929</v>
      </c>
      <c r="M131">
        <f>IF(L130&lt;0.05,1,0)</f>
        <v>0</v>
      </c>
      <c r="N131">
        <f t="shared" ref="N131:N194" si="2">IF(K131&gt;0,1,0)</f>
        <v>1</v>
      </c>
      <c r="O131" cm="1">
        <f t="array" ref="O131">_xlfn.IFS(A131=2012,1,A131=2016,1,A131=2020,1,A131=2014,0,A131=2018,0)</f>
        <v>1</v>
      </c>
    </row>
    <row r="132" spans="1:15" x14ac:dyDescent="0.2">
      <c r="A132">
        <v>2012</v>
      </c>
      <c r="B132" t="s">
        <v>2496</v>
      </c>
      <c r="C132" t="s">
        <v>425</v>
      </c>
      <c r="D132">
        <v>0</v>
      </c>
      <c r="E132">
        <v>18624</v>
      </c>
      <c r="F132">
        <v>1518</v>
      </c>
      <c r="G132">
        <v>0</v>
      </c>
      <c r="H132">
        <v>1</v>
      </c>
      <c r="I132">
        <f>SUM(E132:F133)</f>
        <v>63071</v>
      </c>
      <c r="J132">
        <f>E132/$I132</f>
        <v>0.29528626468583025</v>
      </c>
      <c r="K132">
        <f>F132/$I132</f>
        <v>2.4068113713116963E-2</v>
      </c>
      <c r="L132">
        <f>ABS((J132+K132)-(J133+K133))</f>
        <v>0.36129124320210559</v>
      </c>
      <c r="M132">
        <f>IF(L132&lt;0.05,1,0)</f>
        <v>0</v>
      </c>
      <c r="N132">
        <f t="shared" si="2"/>
        <v>1</v>
      </c>
      <c r="O132" cm="1">
        <f t="array" ref="O132">_xlfn.IFS(A132=2012,1,A132=2016,1,A132=2020,1,A132=2014,0,A132=2018,0)</f>
        <v>1</v>
      </c>
    </row>
    <row r="133" spans="1:15" x14ac:dyDescent="0.2">
      <c r="A133">
        <v>2012</v>
      </c>
      <c r="B133" t="s">
        <v>2496</v>
      </c>
      <c r="C133" t="s">
        <v>426</v>
      </c>
      <c r="D133">
        <v>1</v>
      </c>
      <c r="E133">
        <v>35311</v>
      </c>
      <c r="F133">
        <v>7618</v>
      </c>
      <c r="G133">
        <v>0</v>
      </c>
      <c r="H133">
        <v>0</v>
      </c>
      <c r="I133">
        <f>SUM(E132:F133)</f>
        <v>63071</v>
      </c>
      <c r="J133">
        <f>E133/$I132</f>
        <v>0.55986110890900731</v>
      </c>
      <c r="K133">
        <f>F133/$I132</f>
        <v>0.12078451269204547</v>
      </c>
      <c r="L133">
        <f>ABS((J132+K132)-(J133+K133))</f>
        <v>0.36129124320210559</v>
      </c>
      <c r="M133">
        <f>IF(L132&lt;0.05,1,0)</f>
        <v>0</v>
      </c>
      <c r="N133">
        <f t="shared" si="2"/>
        <v>1</v>
      </c>
      <c r="O133" cm="1">
        <f t="array" ref="O133">_xlfn.IFS(A133=2012,1,A133=2016,1,A133=2020,1,A133=2014,0,A133=2018,0)</f>
        <v>1</v>
      </c>
    </row>
    <row r="134" spans="1:15" x14ac:dyDescent="0.2">
      <c r="A134">
        <v>2012</v>
      </c>
      <c r="B134" t="s">
        <v>2636</v>
      </c>
      <c r="C134" t="s">
        <v>427</v>
      </c>
      <c r="D134">
        <v>0</v>
      </c>
      <c r="E134">
        <v>23629</v>
      </c>
      <c r="F134">
        <v>1971</v>
      </c>
      <c r="G134">
        <v>0</v>
      </c>
      <c r="H134">
        <v>1</v>
      </c>
      <c r="I134">
        <f>SUM(E134:F135)</f>
        <v>54233</v>
      </c>
      <c r="J134">
        <f>E134/$I134</f>
        <v>0.43569413456751427</v>
      </c>
      <c r="K134">
        <f>F134/$I134</f>
        <v>3.6343185883133886E-2</v>
      </c>
      <c r="L134">
        <f>ABS((J134+K134)-(J135+K135))</f>
        <v>5.5925359098703664E-2</v>
      </c>
      <c r="M134">
        <f>IF(L134&lt;0.05,1,0)</f>
        <v>0</v>
      </c>
      <c r="N134">
        <f t="shared" si="2"/>
        <v>1</v>
      </c>
      <c r="O134" cm="1">
        <f t="array" ref="O134">_xlfn.IFS(A134=2012,1,A134=2016,1,A134=2020,1,A134=2014,0,A134=2018,0)</f>
        <v>1</v>
      </c>
    </row>
    <row r="135" spans="1:15" x14ac:dyDescent="0.2">
      <c r="A135">
        <v>2012</v>
      </c>
      <c r="B135" t="s">
        <v>2636</v>
      </c>
      <c r="C135" t="s">
        <v>428</v>
      </c>
      <c r="D135">
        <v>1</v>
      </c>
      <c r="E135">
        <v>23801</v>
      </c>
      <c r="F135">
        <v>4832</v>
      </c>
      <c r="G135">
        <v>0</v>
      </c>
      <c r="H135">
        <v>0</v>
      </c>
      <c r="I135">
        <f>SUM(E134:F135)</f>
        <v>54233</v>
      </c>
      <c r="J135">
        <f>E135/$I134</f>
        <v>0.43886563531429201</v>
      </c>
      <c r="K135">
        <f>F135/$I134</f>
        <v>8.9097044235059833E-2</v>
      </c>
      <c r="L135">
        <f>ABS((J134+K134)-(J135+K135))</f>
        <v>5.5925359098703664E-2</v>
      </c>
      <c r="M135">
        <f>IF(L134&lt;0.05,1,0)</f>
        <v>0</v>
      </c>
      <c r="N135">
        <f t="shared" si="2"/>
        <v>1</v>
      </c>
      <c r="O135" cm="1">
        <f t="array" ref="O135">_xlfn.IFS(A135=2012,1,A135=2016,1,A135=2020,1,A135=2014,0,A135=2018,0)</f>
        <v>1</v>
      </c>
    </row>
    <row r="136" spans="1:15" x14ac:dyDescent="0.2">
      <c r="A136">
        <v>2012</v>
      </c>
      <c r="B136" t="s">
        <v>2497</v>
      </c>
      <c r="C136" t="s">
        <v>429</v>
      </c>
      <c r="D136">
        <v>0</v>
      </c>
      <c r="E136">
        <v>21109</v>
      </c>
      <c r="F136">
        <v>1935</v>
      </c>
      <c r="G136">
        <v>0</v>
      </c>
      <c r="H136">
        <v>1</v>
      </c>
      <c r="I136">
        <f>SUM(E136:F137)</f>
        <v>51994</v>
      </c>
      <c r="J136">
        <f>E136/$I136</f>
        <v>0.40598915259453011</v>
      </c>
      <c r="K136">
        <f>F136/$I136</f>
        <v>3.7215832596068775E-2</v>
      </c>
      <c r="L136">
        <f>ABS((J136+K136)-(J137+K137))</f>
        <v>0.11359002961880221</v>
      </c>
      <c r="M136">
        <f>IF(L136&lt;0.05,1,0)</f>
        <v>0</v>
      </c>
      <c r="N136">
        <f t="shared" si="2"/>
        <v>1</v>
      </c>
      <c r="O136" cm="1">
        <f t="array" ref="O136">_xlfn.IFS(A136=2012,1,A136=2016,1,A136=2020,1,A136=2014,0,A136=2018,0)</f>
        <v>1</v>
      </c>
    </row>
    <row r="137" spans="1:15" x14ac:dyDescent="0.2">
      <c r="A137">
        <v>2012</v>
      </c>
      <c r="B137" t="s">
        <v>2497</v>
      </c>
      <c r="C137" t="s">
        <v>430</v>
      </c>
      <c r="D137">
        <v>1</v>
      </c>
      <c r="E137">
        <v>24697</v>
      </c>
      <c r="F137">
        <v>4253</v>
      </c>
      <c r="G137">
        <v>0</v>
      </c>
      <c r="H137">
        <v>0</v>
      </c>
      <c r="I137">
        <f>SUM(E136:F137)</f>
        <v>51994</v>
      </c>
      <c r="J137">
        <f>E137/$I136</f>
        <v>0.47499711505173675</v>
      </c>
      <c r="K137">
        <f>F137/$I136</f>
        <v>8.1797899757664341E-2</v>
      </c>
      <c r="L137">
        <f>ABS((J136+K136)-(J137+K137))</f>
        <v>0.11359002961880221</v>
      </c>
      <c r="M137">
        <f>IF(L136&lt;0.05,1,0)</f>
        <v>0</v>
      </c>
      <c r="N137">
        <f t="shared" si="2"/>
        <v>1</v>
      </c>
      <c r="O137" cm="1">
        <f t="array" ref="O137">_xlfn.IFS(A137=2012,1,A137=2016,1,A137=2020,1,A137=2014,0,A137=2018,0)</f>
        <v>1</v>
      </c>
    </row>
    <row r="138" spans="1:15" x14ac:dyDescent="0.2">
      <c r="A138">
        <v>2012</v>
      </c>
      <c r="B138" t="s">
        <v>2498</v>
      </c>
      <c r="C138" t="s">
        <v>431</v>
      </c>
      <c r="D138">
        <v>0</v>
      </c>
      <c r="E138">
        <v>11971</v>
      </c>
      <c r="F138">
        <v>0</v>
      </c>
      <c r="G138">
        <v>0</v>
      </c>
      <c r="H138">
        <v>1</v>
      </c>
      <c r="I138">
        <f>SUM(E138:F139)</f>
        <v>36257</v>
      </c>
      <c r="J138">
        <f>E138/$I138</f>
        <v>0.33017072565297734</v>
      </c>
      <c r="K138">
        <f>F138/$I138</f>
        <v>0</v>
      </c>
      <c r="L138">
        <f>ABS((J138+K138)-(J139+K139))</f>
        <v>0.33965854869404533</v>
      </c>
      <c r="M138">
        <f>IF(L138&lt;0.05,1,0)</f>
        <v>0</v>
      </c>
      <c r="N138">
        <f t="shared" si="2"/>
        <v>0</v>
      </c>
      <c r="O138" cm="1">
        <f t="array" ref="O138">_xlfn.IFS(A138=2012,1,A138=2016,1,A138=2020,1,A138=2014,0,A138=2018,0)</f>
        <v>1</v>
      </c>
    </row>
    <row r="139" spans="1:15" x14ac:dyDescent="0.2">
      <c r="A139">
        <v>2012</v>
      </c>
      <c r="B139" t="s">
        <v>2498</v>
      </c>
      <c r="C139" t="s">
        <v>432</v>
      </c>
      <c r="D139">
        <v>1</v>
      </c>
      <c r="E139">
        <v>21246</v>
      </c>
      <c r="F139">
        <v>3040</v>
      </c>
      <c r="G139">
        <v>0</v>
      </c>
      <c r="H139">
        <v>0</v>
      </c>
      <c r="I139">
        <f>SUM(E138:F139)</f>
        <v>36257</v>
      </c>
      <c r="J139">
        <f>E139/$I138</f>
        <v>0.58598339630967811</v>
      </c>
      <c r="K139">
        <f>F139/$I138</f>
        <v>8.3845878037344515E-2</v>
      </c>
      <c r="L139">
        <f>ABS((J138+K138)-(J139+K139))</f>
        <v>0.33965854869404533</v>
      </c>
      <c r="M139">
        <f>IF(L138&lt;0.05,1,0)</f>
        <v>0</v>
      </c>
      <c r="N139">
        <f t="shared" si="2"/>
        <v>1</v>
      </c>
      <c r="O139" cm="1">
        <f t="array" ref="O139">_xlfn.IFS(A139=2012,1,A139=2016,1,A139=2020,1,A139=2014,0,A139=2018,0)</f>
        <v>1</v>
      </c>
    </row>
    <row r="140" spans="1:15" x14ac:dyDescent="0.2">
      <c r="A140">
        <v>2012</v>
      </c>
      <c r="B140" t="s">
        <v>2499</v>
      </c>
      <c r="C140" t="s">
        <v>437</v>
      </c>
      <c r="D140">
        <v>0</v>
      </c>
      <c r="E140">
        <v>12503</v>
      </c>
      <c r="F140">
        <v>0</v>
      </c>
      <c r="G140">
        <v>0</v>
      </c>
      <c r="H140">
        <v>1</v>
      </c>
      <c r="I140">
        <f>SUM(E140:F141)</f>
        <v>39188</v>
      </c>
      <c r="J140">
        <f>E140/$I140</f>
        <v>0.31905175053587831</v>
      </c>
      <c r="K140">
        <f>F140/$I140</f>
        <v>0</v>
      </c>
      <c r="L140">
        <f>ABS((J140+K140)-(J141+K141))</f>
        <v>0.36189649892824338</v>
      </c>
      <c r="M140">
        <f>IF(L140&lt;0.05,1,0)</f>
        <v>0</v>
      </c>
      <c r="N140">
        <f t="shared" si="2"/>
        <v>0</v>
      </c>
      <c r="O140" cm="1">
        <f t="array" ref="O140">_xlfn.IFS(A140=2012,1,A140=2016,1,A140=2020,1,A140=2014,0,A140=2018,0)</f>
        <v>1</v>
      </c>
    </row>
    <row r="141" spans="1:15" x14ac:dyDescent="0.2">
      <c r="A141">
        <v>2012</v>
      </c>
      <c r="B141" t="s">
        <v>2499</v>
      </c>
      <c r="C141" t="s">
        <v>438</v>
      </c>
      <c r="D141">
        <v>1</v>
      </c>
      <c r="E141">
        <v>22635</v>
      </c>
      <c r="F141">
        <v>4050</v>
      </c>
      <c r="G141">
        <v>0</v>
      </c>
      <c r="H141">
        <v>0</v>
      </c>
      <c r="I141">
        <f>SUM(E140:F141)</f>
        <v>39188</v>
      </c>
      <c r="J141">
        <f>E141/$I140</f>
        <v>0.57760028580177603</v>
      </c>
      <c r="K141">
        <f>F141/$I140</f>
        <v>0.10334796366234561</v>
      </c>
      <c r="L141">
        <f>ABS((J140+K140)-(J141+K141))</f>
        <v>0.36189649892824338</v>
      </c>
      <c r="M141">
        <f>IF(L140&lt;0.05,1,0)</f>
        <v>0</v>
      </c>
      <c r="N141">
        <f t="shared" si="2"/>
        <v>1</v>
      </c>
      <c r="O141" cm="1">
        <f t="array" ref="O141">_xlfn.IFS(A141=2012,1,A141=2016,1,A141=2020,1,A141=2014,0,A141=2018,0)</f>
        <v>1</v>
      </c>
    </row>
    <row r="142" spans="1:15" x14ac:dyDescent="0.2">
      <c r="A142">
        <v>2012</v>
      </c>
      <c r="B142" t="s">
        <v>2599</v>
      </c>
      <c r="C142" t="s">
        <v>441</v>
      </c>
      <c r="D142">
        <v>1</v>
      </c>
      <c r="E142">
        <v>29148</v>
      </c>
      <c r="F142">
        <v>0</v>
      </c>
      <c r="G142">
        <v>0</v>
      </c>
      <c r="H142">
        <v>1</v>
      </c>
      <c r="I142">
        <f>SUM(E142:F143)</f>
        <v>47753</v>
      </c>
      <c r="J142">
        <f>E142/$I142</f>
        <v>0.61039097020082511</v>
      </c>
      <c r="K142">
        <f>F142/$I142</f>
        <v>0</v>
      </c>
      <c r="L142">
        <f>ABS((J142+K142)-(J143+K143))</f>
        <v>0.22078194040165022</v>
      </c>
      <c r="M142">
        <f>IF(L142&lt;0.05,1,0)</f>
        <v>0</v>
      </c>
      <c r="N142">
        <f t="shared" si="2"/>
        <v>0</v>
      </c>
      <c r="O142" cm="1">
        <f t="array" ref="O142">_xlfn.IFS(A142=2012,1,A142=2016,1,A142=2020,1,A142=2014,0,A142=2018,0)</f>
        <v>1</v>
      </c>
    </row>
    <row r="143" spans="1:15" x14ac:dyDescent="0.2">
      <c r="A143">
        <v>2012</v>
      </c>
      <c r="B143" t="s">
        <v>2599</v>
      </c>
      <c r="C143" t="s">
        <v>442</v>
      </c>
      <c r="D143">
        <v>0</v>
      </c>
      <c r="E143">
        <v>15944</v>
      </c>
      <c r="F143">
        <v>2661</v>
      </c>
      <c r="G143">
        <v>0</v>
      </c>
      <c r="H143">
        <v>0</v>
      </c>
      <c r="I143">
        <f>SUM(E142:F143)</f>
        <v>47753</v>
      </c>
      <c r="J143">
        <f>E143/$I142</f>
        <v>0.33388478210793038</v>
      </c>
      <c r="K143">
        <f>F143/$I142</f>
        <v>5.5724247691244531E-2</v>
      </c>
      <c r="L143">
        <f>ABS((J142+K142)-(J143+K143))</f>
        <v>0.22078194040165022</v>
      </c>
      <c r="M143">
        <f>IF(L142&lt;0.05,1,0)</f>
        <v>0</v>
      </c>
      <c r="N143">
        <f t="shared" si="2"/>
        <v>1</v>
      </c>
      <c r="O143" cm="1">
        <f t="array" ref="O143">_xlfn.IFS(A143=2012,1,A143=2016,1,A143=2020,1,A143=2014,0,A143=2018,0)</f>
        <v>1</v>
      </c>
    </row>
    <row r="144" spans="1:15" x14ac:dyDescent="0.2">
      <c r="A144">
        <v>2012</v>
      </c>
      <c r="B144" t="s">
        <v>2501</v>
      </c>
      <c r="C144" t="s">
        <v>444</v>
      </c>
      <c r="D144">
        <v>1</v>
      </c>
      <c r="E144">
        <v>27845</v>
      </c>
      <c r="F144">
        <v>2410</v>
      </c>
      <c r="G144">
        <v>0</v>
      </c>
      <c r="H144">
        <v>1</v>
      </c>
      <c r="I144">
        <f>SUM(E144:F145)</f>
        <v>48813</v>
      </c>
      <c r="J144">
        <f>E144/$I144</f>
        <v>0.57044230020691211</v>
      </c>
      <c r="K144">
        <f>F144/$I144</f>
        <v>4.9372093499682461E-2</v>
      </c>
      <c r="L144">
        <f>ABS((J144+K144)-(J145+K145))</f>
        <v>0.23962878741318905</v>
      </c>
      <c r="M144">
        <f>IF(L144&lt;0.05,1,0)</f>
        <v>0</v>
      </c>
      <c r="N144">
        <f t="shared" si="2"/>
        <v>1</v>
      </c>
      <c r="O144" cm="1">
        <f t="array" ref="O144">_xlfn.IFS(A144=2012,1,A144=2016,1,A144=2020,1,A144=2014,0,A144=2018,0)</f>
        <v>1</v>
      </c>
    </row>
    <row r="145" spans="1:15" x14ac:dyDescent="0.2">
      <c r="A145">
        <v>2012</v>
      </c>
      <c r="B145" t="s">
        <v>2501</v>
      </c>
      <c r="C145" t="s">
        <v>445</v>
      </c>
      <c r="D145">
        <v>0</v>
      </c>
      <c r="E145">
        <v>16227</v>
      </c>
      <c r="F145">
        <v>2331</v>
      </c>
      <c r="G145">
        <v>0</v>
      </c>
      <c r="H145">
        <v>0</v>
      </c>
      <c r="I145">
        <f>SUM(E144:F145)</f>
        <v>48813</v>
      </c>
      <c r="J145">
        <f>E145/$I144</f>
        <v>0.33243193411591176</v>
      </c>
      <c r="K145">
        <f>F145/$I144</f>
        <v>4.7753672177493697E-2</v>
      </c>
      <c r="L145">
        <f>ABS((J144+K144)-(J145+K145))</f>
        <v>0.23962878741318905</v>
      </c>
      <c r="M145">
        <f>IF(L144&lt;0.05,1,0)</f>
        <v>0</v>
      </c>
      <c r="N145">
        <f t="shared" si="2"/>
        <v>1</v>
      </c>
      <c r="O145" cm="1">
        <f t="array" ref="O145">_xlfn.IFS(A145=2012,1,A145=2016,1,A145=2020,1,A145=2014,0,A145=2018,0)</f>
        <v>1</v>
      </c>
    </row>
    <row r="146" spans="1:15" x14ac:dyDescent="0.2">
      <c r="A146">
        <v>2012</v>
      </c>
      <c r="B146" t="s">
        <v>2502</v>
      </c>
      <c r="C146" t="s">
        <v>451</v>
      </c>
      <c r="D146">
        <v>1</v>
      </c>
      <c r="E146">
        <v>31513</v>
      </c>
      <c r="F146">
        <v>2857</v>
      </c>
      <c r="G146">
        <v>0</v>
      </c>
      <c r="H146">
        <v>1</v>
      </c>
      <c r="I146">
        <f>SUM(E146:F147)</f>
        <v>62461</v>
      </c>
      <c r="J146">
        <f>E146/$I146</f>
        <v>0.50452282224107847</v>
      </c>
      <c r="K146">
        <f>F146/$I146</f>
        <v>4.5740542098269318E-2</v>
      </c>
      <c r="L146">
        <f>ABS((J146+K146)-(J147+K147))</f>
        <v>0.1005267286786955</v>
      </c>
      <c r="M146">
        <f>IF(L146&lt;0.05,1,0)</f>
        <v>0</v>
      </c>
      <c r="N146">
        <f t="shared" si="2"/>
        <v>1</v>
      </c>
      <c r="O146" cm="1">
        <f t="array" ref="O146">_xlfn.IFS(A146=2012,1,A146=2016,1,A146=2020,1,A146=2014,0,A146=2018,0)</f>
        <v>1</v>
      </c>
    </row>
    <row r="147" spans="1:15" x14ac:dyDescent="0.2">
      <c r="A147">
        <v>2012</v>
      </c>
      <c r="B147" t="s">
        <v>2502</v>
      </c>
      <c r="C147" t="s">
        <v>256</v>
      </c>
      <c r="D147">
        <v>0</v>
      </c>
      <c r="E147">
        <v>22808</v>
      </c>
      <c r="F147">
        <v>5283</v>
      </c>
      <c r="G147">
        <v>0</v>
      </c>
      <c r="H147">
        <v>0</v>
      </c>
      <c r="I147">
        <f>SUM(E146:F147)</f>
        <v>62461</v>
      </c>
      <c r="J147">
        <f>E147/$I146</f>
        <v>0.36515585725492705</v>
      </c>
      <c r="K147">
        <f>F147/$I146</f>
        <v>8.4580778405725171E-2</v>
      </c>
      <c r="L147">
        <f>ABS((J146+K146)-(J147+K147))</f>
        <v>0.1005267286786955</v>
      </c>
      <c r="M147">
        <f>IF(L146&lt;0.05,1,0)</f>
        <v>0</v>
      </c>
      <c r="N147">
        <f t="shared" si="2"/>
        <v>1</v>
      </c>
      <c r="O147" cm="1">
        <f t="array" ref="O147">_xlfn.IFS(A147=2012,1,A147=2016,1,A147=2020,1,A147=2014,0,A147=2018,0)</f>
        <v>1</v>
      </c>
    </row>
    <row r="148" spans="1:15" x14ac:dyDescent="0.2">
      <c r="A148">
        <v>2012</v>
      </c>
      <c r="B148" t="s">
        <v>2612</v>
      </c>
      <c r="C148" t="s">
        <v>412</v>
      </c>
      <c r="D148">
        <v>1</v>
      </c>
      <c r="E148">
        <v>31277</v>
      </c>
      <c r="F148">
        <v>1621</v>
      </c>
      <c r="G148">
        <v>0</v>
      </c>
      <c r="H148">
        <v>1</v>
      </c>
      <c r="I148">
        <f>SUM(E148:F149)</f>
        <v>50601</v>
      </c>
      <c r="J148">
        <f>E148/$I148</f>
        <v>0.6181103140254145</v>
      </c>
      <c r="K148">
        <f>F148/$I148</f>
        <v>3.2034940020948199E-2</v>
      </c>
      <c r="L148">
        <f>ABS((J148+K148)-(J149+K149))</f>
        <v>0.30029050809272539</v>
      </c>
      <c r="M148">
        <f>IF(L148&lt;0.05,1,0)</f>
        <v>0</v>
      </c>
      <c r="N148">
        <f t="shared" si="2"/>
        <v>1</v>
      </c>
      <c r="O148" cm="1">
        <f t="array" ref="O148">_xlfn.IFS(A148=2012,1,A148=2016,1,A148=2020,1,A148=2014,0,A148=2018,0)</f>
        <v>1</v>
      </c>
    </row>
    <row r="149" spans="1:15" x14ac:dyDescent="0.2">
      <c r="A149">
        <v>2012</v>
      </c>
      <c r="B149" t="s">
        <v>2612</v>
      </c>
      <c r="C149" t="s">
        <v>452</v>
      </c>
      <c r="D149">
        <v>0</v>
      </c>
      <c r="E149">
        <v>15202</v>
      </c>
      <c r="F149">
        <v>2501</v>
      </c>
      <c r="G149">
        <v>0</v>
      </c>
      <c r="H149">
        <v>0</v>
      </c>
      <c r="I149">
        <f>SUM(E148:F149)</f>
        <v>50601</v>
      </c>
      <c r="J149">
        <f>E149/$I148</f>
        <v>0.30042884527973757</v>
      </c>
      <c r="K149">
        <f>F149/$I148</f>
        <v>4.9425900673899723E-2</v>
      </c>
      <c r="L149">
        <f>ABS((J148+K148)-(J149+K149))</f>
        <v>0.30029050809272539</v>
      </c>
      <c r="M149">
        <f>IF(L148&lt;0.05,1,0)</f>
        <v>0</v>
      </c>
      <c r="N149">
        <f t="shared" si="2"/>
        <v>1</v>
      </c>
      <c r="O149" cm="1">
        <f t="array" ref="O149">_xlfn.IFS(A149=2012,1,A149=2016,1,A149=2020,1,A149=2014,0,A149=2018,0)</f>
        <v>1</v>
      </c>
    </row>
    <row r="150" spans="1:15" x14ac:dyDescent="0.2">
      <c r="A150">
        <v>2012</v>
      </c>
      <c r="B150" t="s">
        <v>2562</v>
      </c>
      <c r="C150" t="s">
        <v>457</v>
      </c>
      <c r="D150">
        <v>0</v>
      </c>
      <c r="E150">
        <v>21165</v>
      </c>
      <c r="F150">
        <v>0</v>
      </c>
      <c r="G150">
        <v>0</v>
      </c>
      <c r="H150">
        <v>1</v>
      </c>
      <c r="I150">
        <f>SUM(E150:F151)</f>
        <v>49721</v>
      </c>
      <c r="J150">
        <f>E150/$I150</f>
        <v>0.42567526799541439</v>
      </c>
      <c r="K150">
        <f>F150/$I150</f>
        <v>0</v>
      </c>
      <c r="L150">
        <f>ABS((J150+K150)-(J151+K151))</f>
        <v>0.14864946400917117</v>
      </c>
      <c r="M150">
        <f>IF(L150&lt;0.05,1,0)</f>
        <v>0</v>
      </c>
      <c r="N150">
        <f t="shared" si="2"/>
        <v>0</v>
      </c>
      <c r="O150" cm="1">
        <f t="array" ref="O150">_xlfn.IFS(A150=2012,1,A150=2016,1,A150=2020,1,A150=2014,0,A150=2018,0)</f>
        <v>1</v>
      </c>
    </row>
    <row r="151" spans="1:15" x14ac:dyDescent="0.2">
      <c r="A151">
        <v>2012</v>
      </c>
      <c r="B151" t="s">
        <v>2562</v>
      </c>
      <c r="C151" t="s">
        <v>458</v>
      </c>
      <c r="D151">
        <v>1</v>
      </c>
      <c r="E151">
        <v>26883</v>
      </c>
      <c r="F151">
        <v>1673</v>
      </c>
      <c r="G151">
        <v>0</v>
      </c>
      <c r="H151">
        <v>0</v>
      </c>
      <c r="I151">
        <f>SUM(E150:F151)</f>
        <v>49721</v>
      </c>
      <c r="J151">
        <f>E151/$I150</f>
        <v>0.54067697753464328</v>
      </c>
      <c r="K151">
        <f>F151/$I150</f>
        <v>3.3647754469942275E-2</v>
      </c>
      <c r="L151">
        <f>ABS((J150+K150)-(J151+K151))</f>
        <v>0.14864946400917117</v>
      </c>
      <c r="M151">
        <f>IF(L150&lt;0.05,1,0)</f>
        <v>0</v>
      </c>
      <c r="N151">
        <f t="shared" si="2"/>
        <v>1</v>
      </c>
      <c r="O151" cm="1">
        <f t="array" ref="O151">_xlfn.IFS(A151=2012,1,A151=2016,1,A151=2020,1,A151=2014,0,A151=2018,0)</f>
        <v>1</v>
      </c>
    </row>
    <row r="152" spans="1:15" x14ac:dyDescent="0.2">
      <c r="A152">
        <v>2012</v>
      </c>
      <c r="B152" t="s">
        <v>2581</v>
      </c>
      <c r="C152" t="s">
        <v>461</v>
      </c>
      <c r="D152">
        <v>0</v>
      </c>
      <c r="E152">
        <v>33399</v>
      </c>
      <c r="F152">
        <v>0</v>
      </c>
      <c r="G152">
        <v>0</v>
      </c>
      <c r="H152">
        <v>1</v>
      </c>
      <c r="I152">
        <f>SUM(E152:F153)</f>
        <v>68267</v>
      </c>
      <c r="J152">
        <f>E152/$I152</f>
        <v>0.48924077519152737</v>
      </c>
      <c r="K152">
        <f>F152/$I152</f>
        <v>0</v>
      </c>
      <c r="L152">
        <f>ABS((J152+K152)-(J153+K153))</f>
        <v>2.1518449616945212E-2</v>
      </c>
      <c r="M152">
        <f>IF(L152&lt;0.05,1,0)</f>
        <v>1</v>
      </c>
      <c r="N152">
        <f t="shared" si="2"/>
        <v>0</v>
      </c>
      <c r="O152" cm="1">
        <f t="array" ref="O152">_xlfn.IFS(A152=2012,1,A152=2016,1,A152=2020,1,A152=2014,0,A152=2018,0)</f>
        <v>1</v>
      </c>
    </row>
    <row r="153" spans="1:15" x14ac:dyDescent="0.2">
      <c r="A153">
        <v>2012</v>
      </c>
      <c r="B153" t="s">
        <v>2581</v>
      </c>
      <c r="C153" t="s">
        <v>462</v>
      </c>
      <c r="D153">
        <v>1</v>
      </c>
      <c r="E153">
        <v>28535</v>
      </c>
      <c r="F153">
        <v>6333</v>
      </c>
      <c r="G153">
        <v>1</v>
      </c>
      <c r="H153">
        <v>0</v>
      </c>
      <c r="I153">
        <f>SUM(E152:F153)</f>
        <v>68267</v>
      </c>
      <c r="J153">
        <f>E153/$I152</f>
        <v>0.4179911230902193</v>
      </c>
      <c r="K153">
        <f>F153/$I152</f>
        <v>9.2768101718253324E-2</v>
      </c>
      <c r="L153">
        <f>ABS((J152+K152)-(J153+K153))</f>
        <v>2.1518449616945212E-2</v>
      </c>
      <c r="M153">
        <f>IF(L152&lt;0.05,1,0)</f>
        <v>1</v>
      </c>
      <c r="N153">
        <f t="shared" si="2"/>
        <v>1</v>
      </c>
      <c r="O153" cm="1">
        <f t="array" ref="O153">_xlfn.IFS(A153=2012,1,A153=2016,1,A153=2020,1,A153=2014,0,A153=2018,0)</f>
        <v>1</v>
      </c>
    </row>
    <row r="154" spans="1:15" x14ac:dyDescent="0.2">
      <c r="A154">
        <v>2012</v>
      </c>
      <c r="B154" t="s">
        <v>2565</v>
      </c>
      <c r="C154" t="s">
        <v>468</v>
      </c>
      <c r="D154">
        <v>1</v>
      </c>
      <c r="E154">
        <v>26395</v>
      </c>
      <c r="F154">
        <v>3320</v>
      </c>
      <c r="G154">
        <v>0</v>
      </c>
      <c r="H154">
        <v>1</v>
      </c>
      <c r="I154">
        <f>SUM(E154:F155)</f>
        <v>46957</v>
      </c>
      <c r="J154">
        <f>E154/$I154</f>
        <v>0.56211001554613793</v>
      </c>
      <c r="K154">
        <f>F154/$I154</f>
        <v>7.0702983580722786E-2</v>
      </c>
      <c r="L154">
        <f>ABS((J154+K154)-(J155+K155))</f>
        <v>0.26562599825372146</v>
      </c>
      <c r="M154">
        <f>IF(L154&lt;0.05,1,0)</f>
        <v>0</v>
      </c>
      <c r="N154">
        <f t="shared" si="2"/>
        <v>1</v>
      </c>
      <c r="O154" cm="1">
        <f t="array" ref="O154">_xlfn.IFS(A154=2012,1,A154=2016,1,A154=2020,1,A154=2014,0,A154=2018,0)</f>
        <v>1</v>
      </c>
    </row>
    <row r="155" spans="1:15" x14ac:dyDescent="0.2">
      <c r="A155">
        <v>2012</v>
      </c>
      <c r="B155" t="s">
        <v>2565</v>
      </c>
      <c r="C155" t="s">
        <v>469</v>
      </c>
      <c r="D155">
        <v>0</v>
      </c>
      <c r="E155">
        <v>14096</v>
      </c>
      <c r="F155">
        <v>3146</v>
      </c>
      <c r="G155">
        <v>0</v>
      </c>
      <c r="H155">
        <v>0</v>
      </c>
      <c r="I155">
        <f>SUM(E154:F155)</f>
        <v>46957</v>
      </c>
      <c r="J155">
        <f>E155/$I154</f>
        <v>0.30018953510658686</v>
      </c>
      <c r="K155">
        <f>F155/$I154</f>
        <v>6.6997465766552383E-2</v>
      </c>
      <c r="L155">
        <f>ABS((J154+K154)-(J155+K155))</f>
        <v>0.26562599825372146</v>
      </c>
      <c r="M155">
        <f>IF(L154&lt;0.05,1,0)</f>
        <v>0</v>
      </c>
      <c r="N155">
        <f t="shared" si="2"/>
        <v>1</v>
      </c>
      <c r="O155" cm="1">
        <f t="array" ref="O155">_xlfn.IFS(A155=2012,1,A155=2016,1,A155=2020,1,A155=2014,0,A155=2018,0)</f>
        <v>1</v>
      </c>
    </row>
    <row r="156" spans="1:15" x14ac:dyDescent="0.2">
      <c r="A156">
        <v>2012</v>
      </c>
      <c r="B156" t="s">
        <v>2600</v>
      </c>
      <c r="C156" t="s">
        <v>473</v>
      </c>
      <c r="D156">
        <v>1</v>
      </c>
      <c r="E156">
        <v>30877</v>
      </c>
      <c r="F156">
        <v>6276</v>
      </c>
      <c r="G156">
        <v>1</v>
      </c>
      <c r="H156">
        <v>1</v>
      </c>
      <c r="I156">
        <f>SUM(E156:F157)</f>
        <v>53294</v>
      </c>
      <c r="J156">
        <f>E156/$I156</f>
        <v>0.57937103613915264</v>
      </c>
      <c r="K156">
        <f>F156/$I156</f>
        <v>0.11776184936390588</v>
      </c>
      <c r="L156">
        <f>ABS((J156+K156)-(J157+K157))</f>
        <v>0.39426577100611704</v>
      </c>
      <c r="M156">
        <f>IF(L156&lt;0.05,1,0)</f>
        <v>0</v>
      </c>
      <c r="N156">
        <f t="shared" si="2"/>
        <v>1</v>
      </c>
      <c r="O156" cm="1">
        <f t="array" ref="O156">_xlfn.IFS(A156=2012,1,A156=2016,1,A156=2020,1,A156=2014,0,A156=2018,0)</f>
        <v>1</v>
      </c>
    </row>
    <row r="157" spans="1:15" x14ac:dyDescent="0.2">
      <c r="A157">
        <v>2012</v>
      </c>
      <c r="B157" t="s">
        <v>2600</v>
      </c>
      <c r="C157" t="s">
        <v>474</v>
      </c>
      <c r="D157">
        <v>0</v>
      </c>
      <c r="E157">
        <v>14224</v>
      </c>
      <c r="F157">
        <v>1917</v>
      </c>
      <c r="G157">
        <v>0</v>
      </c>
      <c r="H157">
        <v>0</v>
      </c>
      <c r="I157">
        <f>SUM(E156:F157)</f>
        <v>53294</v>
      </c>
      <c r="J157">
        <f>E157/$I156</f>
        <v>0.26689683641685741</v>
      </c>
      <c r="K157">
        <f>F157/$I156</f>
        <v>3.5970278080084059E-2</v>
      </c>
      <c r="L157">
        <f>ABS((J156+K156)-(J157+K157))</f>
        <v>0.39426577100611704</v>
      </c>
      <c r="M157">
        <f>IF(L156&lt;0.05,1,0)</f>
        <v>0</v>
      </c>
      <c r="N157">
        <f t="shared" si="2"/>
        <v>1</v>
      </c>
      <c r="O157" cm="1">
        <f t="array" ref="O157">_xlfn.IFS(A157=2012,1,A157=2016,1,A157=2020,1,A157=2014,0,A157=2018,0)</f>
        <v>1</v>
      </c>
    </row>
    <row r="158" spans="1:15" x14ac:dyDescent="0.2">
      <c r="A158">
        <v>2012</v>
      </c>
      <c r="B158" t="s">
        <v>2582</v>
      </c>
      <c r="C158" t="s">
        <v>476</v>
      </c>
      <c r="D158">
        <v>1</v>
      </c>
      <c r="E158">
        <v>41342</v>
      </c>
      <c r="F158">
        <v>1786</v>
      </c>
      <c r="G158">
        <v>1</v>
      </c>
      <c r="H158">
        <v>1</v>
      </c>
      <c r="I158">
        <f>SUM(E158:F159)</f>
        <v>48010</v>
      </c>
      <c r="J158">
        <f>E158/$I158</f>
        <v>0.86111226827744225</v>
      </c>
      <c r="K158">
        <f>F158/$I158</f>
        <v>3.7200583211830868E-2</v>
      </c>
      <c r="L158">
        <f>ABS((J158+K158)-(J159+K159))</f>
        <v>0.79662570297854618</v>
      </c>
      <c r="M158">
        <f>IF(L158&lt;0.05,1,0)</f>
        <v>0</v>
      </c>
      <c r="N158">
        <f t="shared" si="2"/>
        <v>1</v>
      </c>
      <c r="O158" cm="1">
        <f t="array" ref="O158">_xlfn.IFS(A158=2012,1,A158=2016,1,A158=2020,1,A158=2014,0,A158=2018,0)</f>
        <v>1</v>
      </c>
    </row>
    <row r="159" spans="1:15" x14ac:dyDescent="0.2">
      <c r="A159">
        <v>2012</v>
      </c>
      <c r="B159" t="s">
        <v>2582</v>
      </c>
      <c r="C159" t="s">
        <v>477</v>
      </c>
      <c r="D159">
        <v>0</v>
      </c>
      <c r="E159">
        <v>4173</v>
      </c>
      <c r="F159">
        <v>709</v>
      </c>
      <c r="G159">
        <v>0</v>
      </c>
      <c r="H159">
        <v>0</v>
      </c>
      <c r="I159">
        <f>SUM(E158:F159)</f>
        <v>48010</v>
      </c>
      <c r="J159">
        <f>E159/$I158</f>
        <v>8.6919391793376377E-2</v>
      </c>
      <c r="K159">
        <f>F159/$I158</f>
        <v>1.4767756717350552E-2</v>
      </c>
      <c r="L159">
        <f>ABS((J158+K158)-(J159+K159))</f>
        <v>0.79662570297854618</v>
      </c>
      <c r="M159">
        <f>IF(L158&lt;0.05,1,0)</f>
        <v>0</v>
      </c>
      <c r="N159">
        <f t="shared" si="2"/>
        <v>1</v>
      </c>
      <c r="O159" cm="1">
        <f t="array" ref="O159">_xlfn.IFS(A159=2012,1,A159=2016,1,A159=2020,1,A159=2014,0,A159=2018,0)</f>
        <v>1</v>
      </c>
    </row>
    <row r="160" spans="1:15" x14ac:dyDescent="0.2">
      <c r="A160">
        <v>2012</v>
      </c>
      <c r="B160" t="s">
        <v>2601</v>
      </c>
      <c r="C160" t="s">
        <v>481</v>
      </c>
      <c r="D160">
        <v>1</v>
      </c>
      <c r="E160">
        <v>32372</v>
      </c>
      <c r="F160">
        <v>7140</v>
      </c>
      <c r="G160">
        <v>1</v>
      </c>
      <c r="H160">
        <v>1</v>
      </c>
      <c r="I160">
        <f>SUM(E160:F161)</f>
        <v>54314</v>
      </c>
      <c r="J160">
        <f>E160/$I160</f>
        <v>0.59601576020915414</v>
      </c>
      <c r="K160">
        <f>F160/$I160</f>
        <v>0.13145781934676143</v>
      </c>
      <c r="L160">
        <f>ABS((J160+K160)-(J161+K161))</f>
        <v>0.45494715911183115</v>
      </c>
      <c r="M160">
        <f>IF(L160&lt;0.05,1,0)</f>
        <v>0</v>
      </c>
      <c r="N160">
        <f t="shared" si="2"/>
        <v>1</v>
      </c>
      <c r="O160" cm="1">
        <f t="array" ref="O160">_xlfn.IFS(A160=2012,1,A160=2016,1,A160=2020,1,A160=2014,0,A160=2018,0)</f>
        <v>1</v>
      </c>
    </row>
    <row r="161" spans="1:15" x14ac:dyDescent="0.2">
      <c r="A161">
        <v>2012</v>
      </c>
      <c r="B161" t="s">
        <v>2601</v>
      </c>
      <c r="C161" t="s">
        <v>482</v>
      </c>
      <c r="D161">
        <v>0</v>
      </c>
      <c r="E161">
        <v>14802</v>
      </c>
      <c r="F161">
        <v>0</v>
      </c>
      <c r="G161">
        <v>0</v>
      </c>
      <c r="H161">
        <v>0</v>
      </c>
      <c r="I161">
        <f>SUM(E160:F161)</f>
        <v>54314</v>
      </c>
      <c r="J161">
        <f>E161/$I160</f>
        <v>0.27252642044408437</v>
      </c>
      <c r="K161">
        <f>F161/$I160</f>
        <v>0</v>
      </c>
      <c r="L161">
        <f>ABS((J160+K160)-(J161+K161))</f>
        <v>0.45494715911183115</v>
      </c>
      <c r="M161">
        <f>IF(L160&lt;0.05,1,0)</f>
        <v>0</v>
      </c>
      <c r="N161">
        <f t="shared" si="2"/>
        <v>0</v>
      </c>
      <c r="O161" cm="1">
        <f t="array" ref="O161">_xlfn.IFS(A161=2012,1,A161=2016,1,A161=2020,1,A161=2014,0,A161=2018,0)</f>
        <v>1</v>
      </c>
    </row>
    <row r="162" spans="1:15" x14ac:dyDescent="0.2">
      <c r="A162">
        <v>2012</v>
      </c>
      <c r="B162" t="s">
        <v>2584</v>
      </c>
      <c r="C162" t="s">
        <v>484</v>
      </c>
      <c r="D162">
        <v>0</v>
      </c>
      <c r="E162">
        <v>22951</v>
      </c>
      <c r="F162">
        <v>2025</v>
      </c>
      <c r="G162">
        <v>0</v>
      </c>
      <c r="H162">
        <v>1</v>
      </c>
      <c r="I162">
        <f>SUM(E162:F163)</f>
        <v>50912</v>
      </c>
      <c r="J162">
        <f>E162/$I162</f>
        <v>0.45079745443117536</v>
      </c>
      <c r="K162">
        <f>F162/$I162</f>
        <v>3.9774512884977999E-2</v>
      </c>
      <c r="L162">
        <f>ABS((J162+K162)-(J163+K163))</f>
        <v>1.8856065367693242E-2</v>
      </c>
      <c r="M162">
        <f>IF(L162&lt;0.05,1,0)</f>
        <v>1</v>
      </c>
      <c r="N162">
        <f t="shared" si="2"/>
        <v>1</v>
      </c>
      <c r="O162" cm="1">
        <f t="array" ref="O162">_xlfn.IFS(A162=2012,1,A162=2016,1,A162=2020,1,A162=2014,0,A162=2018,0)</f>
        <v>1</v>
      </c>
    </row>
    <row r="163" spans="1:15" x14ac:dyDescent="0.2">
      <c r="A163">
        <v>2012</v>
      </c>
      <c r="B163" t="s">
        <v>2584</v>
      </c>
      <c r="C163" t="s">
        <v>485</v>
      </c>
      <c r="D163">
        <v>1</v>
      </c>
      <c r="E163">
        <v>21263</v>
      </c>
      <c r="F163">
        <v>4673</v>
      </c>
      <c r="G163">
        <v>0</v>
      </c>
      <c r="H163">
        <v>0</v>
      </c>
      <c r="I163">
        <f>SUM(E162:F163)</f>
        <v>50912</v>
      </c>
      <c r="J163">
        <f>E163/$I162</f>
        <v>0.41764220615964803</v>
      </c>
      <c r="K163">
        <f>F163/$I162</f>
        <v>9.1785826524198616E-2</v>
      </c>
      <c r="L163">
        <f>ABS((J162+K162)-(J163+K163))</f>
        <v>1.8856065367693242E-2</v>
      </c>
      <c r="M163">
        <f>IF(L162&lt;0.05,1,0)</f>
        <v>1</v>
      </c>
      <c r="N163">
        <f t="shared" si="2"/>
        <v>1</v>
      </c>
      <c r="O163" cm="1">
        <f t="array" ref="O163">_xlfn.IFS(A163=2012,1,A163=2016,1,A163=2020,1,A163=2014,0,A163=2018,0)</f>
        <v>1</v>
      </c>
    </row>
    <row r="164" spans="1:15" x14ac:dyDescent="0.2">
      <c r="A164">
        <v>2012</v>
      </c>
      <c r="B164" t="s">
        <v>2566</v>
      </c>
      <c r="C164" t="s">
        <v>486</v>
      </c>
      <c r="D164">
        <v>0</v>
      </c>
      <c r="E164">
        <v>25711</v>
      </c>
      <c r="F164">
        <v>0</v>
      </c>
      <c r="G164">
        <v>0</v>
      </c>
      <c r="H164">
        <v>1</v>
      </c>
      <c r="I164">
        <f>SUM(E164:F165)</f>
        <v>56104</v>
      </c>
      <c r="J164">
        <f>E164/$I164</f>
        <v>0.45827391986311139</v>
      </c>
      <c r="K164">
        <f>F164/$I164</f>
        <v>0</v>
      </c>
      <c r="L164">
        <f>ABS((J164+K164)-(J165+K165))</f>
        <v>8.3452160273777221E-2</v>
      </c>
      <c r="M164">
        <f>IF(L164&lt;0.05,1,0)</f>
        <v>0</v>
      </c>
      <c r="N164">
        <f t="shared" si="2"/>
        <v>0</v>
      </c>
      <c r="O164" cm="1">
        <f t="array" ref="O164">_xlfn.IFS(A164=2012,1,A164=2016,1,A164=2020,1,A164=2014,0,A164=2018,0)</f>
        <v>1</v>
      </c>
    </row>
    <row r="165" spans="1:15" x14ac:dyDescent="0.2">
      <c r="A165">
        <v>2012</v>
      </c>
      <c r="B165" t="s">
        <v>2566</v>
      </c>
      <c r="C165" t="s">
        <v>487</v>
      </c>
      <c r="D165">
        <v>1</v>
      </c>
      <c r="E165">
        <v>25413</v>
      </c>
      <c r="F165">
        <v>4980</v>
      </c>
      <c r="G165">
        <v>0</v>
      </c>
      <c r="H165">
        <v>0</v>
      </c>
      <c r="I165">
        <f>SUM(E164:F165)</f>
        <v>56104</v>
      </c>
      <c r="J165">
        <f>E165/$I164</f>
        <v>0.45296235562526738</v>
      </c>
      <c r="K165">
        <f>F165/$I164</f>
        <v>8.8763724511621275E-2</v>
      </c>
      <c r="L165">
        <f>ABS((J164+K164)-(J165+K165))</f>
        <v>8.3452160273777221E-2</v>
      </c>
      <c r="M165">
        <f>IF(L164&lt;0.05,1,0)</f>
        <v>0</v>
      </c>
      <c r="N165">
        <f t="shared" si="2"/>
        <v>1</v>
      </c>
      <c r="O165" cm="1">
        <f t="array" ref="O165">_xlfn.IFS(A165=2012,1,A165=2016,1,A165=2020,1,A165=2014,0,A165=2018,0)</f>
        <v>1</v>
      </c>
    </row>
    <row r="166" spans="1:15" x14ac:dyDescent="0.2">
      <c r="A166">
        <v>2012</v>
      </c>
      <c r="B166" t="s">
        <v>2567</v>
      </c>
      <c r="C166" t="s">
        <v>488</v>
      </c>
      <c r="D166">
        <v>0</v>
      </c>
      <c r="E166">
        <v>20850</v>
      </c>
      <c r="F166">
        <v>5259</v>
      </c>
      <c r="G166">
        <v>0</v>
      </c>
      <c r="H166">
        <v>1</v>
      </c>
      <c r="I166">
        <f>SUM(E166:F167)</f>
        <v>58510</v>
      </c>
      <c r="J166">
        <f>E166/$I166</f>
        <v>0.35634934199282176</v>
      </c>
      <c r="K166">
        <f>F166/$I166</f>
        <v>8.9882071440779351E-2</v>
      </c>
      <c r="L166">
        <f>ABS((J166+K166)-(J167+K167))</f>
        <v>0.10753717313279781</v>
      </c>
      <c r="M166">
        <f>IF(L166&lt;0.05,1,0)</f>
        <v>0</v>
      </c>
      <c r="N166">
        <f t="shared" si="2"/>
        <v>1</v>
      </c>
      <c r="O166" cm="1">
        <f t="array" ref="O166">_xlfn.IFS(A166=2012,1,A166=2016,1,A166=2020,1,A166=2014,0,A166=2018,0)</f>
        <v>1</v>
      </c>
    </row>
    <row r="167" spans="1:15" x14ac:dyDescent="0.2">
      <c r="A167">
        <v>2012</v>
      </c>
      <c r="B167" t="s">
        <v>2567</v>
      </c>
      <c r="C167" t="s">
        <v>489</v>
      </c>
      <c r="D167">
        <v>1</v>
      </c>
      <c r="E167">
        <v>27256</v>
      </c>
      <c r="F167">
        <v>5145</v>
      </c>
      <c r="G167">
        <v>0</v>
      </c>
      <c r="H167">
        <v>0</v>
      </c>
      <c r="I167">
        <f>SUM(E166:F167)</f>
        <v>58510</v>
      </c>
      <c r="J167">
        <f>E167/$I166</f>
        <v>0.4658349000170911</v>
      </c>
      <c r="K167">
        <f>F167/$I166</f>
        <v>8.7933686549307805E-2</v>
      </c>
      <c r="L167">
        <f>ABS((J166+K166)-(J167+K167))</f>
        <v>0.10753717313279781</v>
      </c>
      <c r="M167">
        <f>IF(L166&lt;0.05,1,0)</f>
        <v>0</v>
      </c>
      <c r="N167">
        <f t="shared" si="2"/>
        <v>1</v>
      </c>
      <c r="O167" cm="1">
        <f t="array" ref="O167">_xlfn.IFS(A167=2012,1,A167=2016,1,A167=2020,1,A167=2014,0,A167=2018,0)</f>
        <v>1</v>
      </c>
    </row>
    <row r="168" spans="1:15" x14ac:dyDescent="0.2">
      <c r="A168">
        <v>2012</v>
      </c>
      <c r="B168" t="s">
        <v>2506</v>
      </c>
      <c r="C168" t="s">
        <v>490</v>
      </c>
      <c r="D168">
        <v>0</v>
      </c>
      <c r="E168">
        <v>13904</v>
      </c>
      <c r="F168">
        <v>1732</v>
      </c>
      <c r="G168">
        <v>0</v>
      </c>
      <c r="H168">
        <v>1</v>
      </c>
      <c r="I168">
        <f>SUM(E168:F169)</f>
        <v>44509</v>
      </c>
      <c r="J168">
        <f>E168/$I168</f>
        <v>0.31238625895886224</v>
      </c>
      <c r="K168">
        <f>F168/$I168</f>
        <v>3.8913478172953785E-2</v>
      </c>
      <c r="L168">
        <f>ABS((J168+K168)-(J169+K169))</f>
        <v>0.29740052573636794</v>
      </c>
      <c r="M168">
        <f>IF(L168&lt;0.05,1,0)</f>
        <v>0</v>
      </c>
      <c r="N168">
        <f t="shared" si="2"/>
        <v>1</v>
      </c>
      <c r="O168" cm="1">
        <f t="array" ref="O168">_xlfn.IFS(A168=2012,1,A168=2016,1,A168=2020,1,A168=2014,0,A168=2018,0)</f>
        <v>1</v>
      </c>
    </row>
    <row r="169" spans="1:15" x14ac:dyDescent="0.2">
      <c r="A169">
        <v>2012</v>
      </c>
      <c r="B169" t="s">
        <v>2506</v>
      </c>
      <c r="C169" t="s">
        <v>491</v>
      </c>
      <c r="D169">
        <v>1</v>
      </c>
      <c r="E169">
        <v>24334</v>
      </c>
      <c r="F169">
        <v>4539</v>
      </c>
      <c r="G169">
        <v>0</v>
      </c>
      <c r="H169">
        <v>0</v>
      </c>
      <c r="I169">
        <f>SUM(E168:F169)</f>
        <v>44509</v>
      </c>
      <c r="J169">
        <f>E169/$I168</f>
        <v>0.54672088791031026</v>
      </c>
      <c r="K169">
        <f>F169/$I168</f>
        <v>0.10197937495787369</v>
      </c>
      <c r="L169">
        <f>ABS((J168+K168)-(J169+K169))</f>
        <v>0.29740052573636794</v>
      </c>
      <c r="M169">
        <f>IF(L168&lt;0.05,1,0)</f>
        <v>0</v>
      </c>
      <c r="N169">
        <f t="shared" si="2"/>
        <v>1</v>
      </c>
      <c r="O169" cm="1">
        <f t="array" ref="O169">_xlfn.IFS(A169=2012,1,A169=2016,1,A169=2020,1,A169=2014,0,A169=2018,0)</f>
        <v>1</v>
      </c>
    </row>
    <row r="170" spans="1:15" x14ac:dyDescent="0.2">
      <c r="A170">
        <v>2012</v>
      </c>
      <c r="B170" t="s">
        <v>2602</v>
      </c>
      <c r="C170" t="s">
        <v>494</v>
      </c>
      <c r="D170">
        <v>0</v>
      </c>
      <c r="E170">
        <v>17486</v>
      </c>
      <c r="F170">
        <v>2209</v>
      </c>
      <c r="G170">
        <v>0</v>
      </c>
      <c r="H170">
        <v>1</v>
      </c>
      <c r="I170">
        <f>SUM(E170:F171)</f>
        <v>50866</v>
      </c>
      <c r="J170">
        <f>E170/$I170</f>
        <v>0.34376597334172138</v>
      </c>
      <c r="K170">
        <f>F170/$I170</f>
        <v>4.3427829984665593E-2</v>
      </c>
      <c r="L170">
        <f>ABS((J170+K170)-(J171+K171))</f>
        <v>0.22561239334722605</v>
      </c>
      <c r="M170">
        <f>IF(L170&lt;0.05,1,0)</f>
        <v>0</v>
      </c>
      <c r="N170">
        <f t="shared" si="2"/>
        <v>1</v>
      </c>
      <c r="O170" cm="1">
        <f t="array" ref="O170">_xlfn.IFS(A170=2012,1,A170=2016,1,A170=2020,1,A170=2014,0,A170=2018,0)</f>
        <v>1</v>
      </c>
    </row>
    <row r="171" spans="1:15" x14ac:dyDescent="0.2">
      <c r="A171">
        <v>2012</v>
      </c>
      <c r="B171" t="s">
        <v>2602</v>
      </c>
      <c r="C171" t="s">
        <v>495</v>
      </c>
      <c r="D171">
        <v>1</v>
      </c>
      <c r="E171">
        <v>25112</v>
      </c>
      <c r="F171">
        <v>6059</v>
      </c>
      <c r="G171">
        <v>1</v>
      </c>
      <c r="H171">
        <v>0</v>
      </c>
      <c r="I171">
        <f>SUM(E170:F171)</f>
        <v>50866</v>
      </c>
      <c r="J171">
        <f>E171/$I170</f>
        <v>0.49368930130145872</v>
      </c>
      <c r="K171">
        <f>F171/$I170</f>
        <v>0.11911689537215429</v>
      </c>
      <c r="L171">
        <f>ABS((J170+K170)-(J171+K171))</f>
        <v>0.22561239334722605</v>
      </c>
      <c r="M171">
        <f>IF(L170&lt;0.05,1,0)</f>
        <v>0</v>
      </c>
      <c r="N171">
        <f t="shared" si="2"/>
        <v>1</v>
      </c>
      <c r="O171" cm="1">
        <f t="array" ref="O171">_xlfn.IFS(A171=2012,1,A171=2016,1,A171=2020,1,A171=2014,0,A171=2018,0)</f>
        <v>1</v>
      </c>
    </row>
    <row r="172" spans="1:15" x14ac:dyDescent="0.2">
      <c r="A172">
        <v>2014</v>
      </c>
      <c r="B172" t="s">
        <v>2446</v>
      </c>
      <c r="C172" t="s">
        <v>585</v>
      </c>
      <c r="D172">
        <v>0</v>
      </c>
      <c r="E172">
        <v>11011</v>
      </c>
      <c r="F172">
        <v>2102</v>
      </c>
      <c r="G172">
        <v>0</v>
      </c>
      <c r="H172">
        <v>1</v>
      </c>
      <c r="I172">
        <v>35447</v>
      </c>
      <c r="J172">
        <v>0.31063277569328857</v>
      </c>
      <c r="K172">
        <v>5.9299799700961997E-2</v>
      </c>
      <c r="L172">
        <v>0.26013484921149893</v>
      </c>
      <c r="M172">
        <v>0</v>
      </c>
      <c r="N172">
        <f t="shared" si="2"/>
        <v>1</v>
      </c>
      <c r="O172" cm="1">
        <f t="array" ref="O172">_xlfn.IFS(A172=2012,1,A172=2016,1,A172=2020,1,A172=2014,0,A172=2018,0)</f>
        <v>0</v>
      </c>
    </row>
    <row r="173" spans="1:15" x14ac:dyDescent="0.2">
      <c r="A173">
        <v>2014</v>
      </c>
      <c r="B173" t="s">
        <v>2446</v>
      </c>
      <c r="C173" t="s">
        <v>586</v>
      </c>
      <c r="D173">
        <v>1</v>
      </c>
      <c r="E173">
        <v>18152</v>
      </c>
      <c r="F173">
        <v>4182</v>
      </c>
      <c r="G173">
        <v>0</v>
      </c>
      <c r="H173">
        <v>0</v>
      </c>
      <c r="I173">
        <v>35447</v>
      </c>
      <c r="J173">
        <v>0.51208847011030556</v>
      </c>
      <c r="K173">
        <v>0.11797895449544391</v>
      </c>
      <c r="L173">
        <v>0.26013484921149893</v>
      </c>
      <c r="M173">
        <v>0</v>
      </c>
      <c r="N173">
        <f t="shared" si="2"/>
        <v>1</v>
      </c>
      <c r="O173" cm="1">
        <f t="array" ref="O173">_xlfn.IFS(A173=2012,1,A173=2016,1,A173=2020,1,A173=2014,0,A173=2018,0)</f>
        <v>0</v>
      </c>
    </row>
    <row r="174" spans="1:15" x14ac:dyDescent="0.2">
      <c r="A174">
        <v>2014</v>
      </c>
      <c r="B174" t="s">
        <v>2630</v>
      </c>
      <c r="C174" t="s">
        <v>181</v>
      </c>
      <c r="D174">
        <v>0</v>
      </c>
      <c r="E174">
        <v>10352</v>
      </c>
      <c r="F174">
        <v>1357</v>
      </c>
      <c r="G174">
        <v>1</v>
      </c>
      <c r="H174">
        <v>1</v>
      </c>
      <c r="I174">
        <v>23942</v>
      </c>
      <c r="J174">
        <v>0.43237824743129227</v>
      </c>
      <c r="K174">
        <v>5.6678640046779714E-2</v>
      </c>
      <c r="L174">
        <v>2.1886225043855956E-2</v>
      </c>
      <c r="M174">
        <v>1</v>
      </c>
      <c r="N174">
        <f t="shared" si="2"/>
        <v>1</v>
      </c>
      <c r="O174" cm="1">
        <f t="array" ref="O174">_xlfn.IFS(A174=2012,1,A174=2016,1,A174=2020,1,A174=2014,0,A174=2018,0)</f>
        <v>0</v>
      </c>
    </row>
    <row r="175" spans="1:15" x14ac:dyDescent="0.2">
      <c r="A175">
        <v>2014</v>
      </c>
      <c r="B175" t="s">
        <v>2630</v>
      </c>
      <c r="C175" t="s">
        <v>182</v>
      </c>
      <c r="D175">
        <v>1</v>
      </c>
      <c r="E175">
        <v>9386</v>
      </c>
      <c r="F175">
        <v>2847</v>
      </c>
      <c r="G175">
        <v>0</v>
      </c>
      <c r="H175">
        <v>0</v>
      </c>
      <c r="I175">
        <v>23942</v>
      </c>
      <c r="J175">
        <v>0.39203074095731349</v>
      </c>
      <c r="K175">
        <v>0.11891237156461448</v>
      </c>
      <c r="L175">
        <v>2.1886225043855956E-2</v>
      </c>
      <c r="M175">
        <v>1</v>
      </c>
      <c r="N175">
        <f t="shared" si="2"/>
        <v>1</v>
      </c>
      <c r="O175" cm="1">
        <f t="array" ref="O175">_xlfn.IFS(A175=2012,1,A175=2016,1,A175=2020,1,A175=2014,0,A175=2018,0)</f>
        <v>0</v>
      </c>
    </row>
    <row r="176" spans="1:15" x14ac:dyDescent="0.2">
      <c r="A176">
        <v>2014</v>
      </c>
      <c r="B176" t="s">
        <v>2447</v>
      </c>
      <c r="C176" t="s">
        <v>183</v>
      </c>
      <c r="D176">
        <v>1</v>
      </c>
      <c r="E176">
        <v>14229</v>
      </c>
      <c r="F176">
        <v>2154</v>
      </c>
      <c r="G176">
        <v>1</v>
      </c>
      <c r="H176">
        <v>1</v>
      </c>
      <c r="I176">
        <v>28211</v>
      </c>
      <c r="J176">
        <v>0.50437772500088618</v>
      </c>
      <c r="K176">
        <v>7.6353195562014822E-2</v>
      </c>
      <c r="L176">
        <v>0.16146184112580197</v>
      </c>
      <c r="M176">
        <v>0</v>
      </c>
      <c r="N176">
        <f t="shared" si="2"/>
        <v>1</v>
      </c>
      <c r="O176" cm="1">
        <f t="array" ref="O176">_xlfn.IFS(A176=2012,1,A176=2016,1,A176=2020,1,A176=2014,0,A176=2018,0)</f>
        <v>0</v>
      </c>
    </row>
    <row r="177" spans="1:15" x14ac:dyDescent="0.2">
      <c r="A177">
        <v>2014</v>
      </c>
      <c r="B177" t="s">
        <v>2447</v>
      </c>
      <c r="C177" t="s">
        <v>587</v>
      </c>
      <c r="D177">
        <v>0</v>
      </c>
      <c r="E177">
        <v>9491</v>
      </c>
      <c r="F177">
        <v>2337</v>
      </c>
      <c r="G177">
        <v>0</v>
      </c>
      <c r="H177">
        <v>0</v>
      </c>
      <c r="I177">
        <v>28211</v>
      </c>
      <c r="J177">
        <v>0.33642905249725286</v>
      </c>
      <c r="K177">
        <v>8.2840026939846156E-2</v>
      </c>
      <c r="L177">
        <v>0.16146184112580197</v>
      </c>
      <c r="M177">
        <v>0</v>
      </c>
      <c r="N177">
        <f t="shared" si="2"/>
        <v>1</v>
      </c>
      <c r="O177" cm="1">
        <f t="array" ref="O177">_xlfn.IFS(A177=2012,1,A177=2016,1,A177=2020,1,A177=2014,0,A177=2018,0)</f>
        <v>0</v>
      </c>
    </row>
    <row r="178" spans="1:15" x14ac:dyDescent="0.2">
      <c r="A178">
        <v>2014</v>
      </c>
      <c r="B178" t="s">
        <v>2605</v>
      </c>
      <c r="C178" t="s">
        <v>588</v>
      </c>
      <c r="D178">
        <v>0</v>
      </c>
      <c r="E178">
        <v>8365</v>
      </c>
      <c r="F178">
        <v>0</v>
      </c>
      <c r="G178">
        <v>0</v>
      </c>
      <c r="H178">
        <v>1</v>
      </c>
      <c r="I178">
        <v>25333</v>
      </c>
      <c r="J178">
        <v>0.33020171318043656</v>
      </c>
      <c r="K178">
        <v>0</v>
      </c>
      <c r="L178">
        <v>0.33959657363912688</v>
      </c>
      <c r="M178">
        <v>0</v>
      </c>
      <c r="N178">
        <f t="shared" si="2"/>
        <v>0</v>
      </c>
      <c r="O178" cm="1">
        <f t="array" ref="O178">_xlfn.IFS(A178=2012,1,A178=2016,1,A178=2020,1,A178=2014,0,A178=2018,0)</f>
        <v>0</v>
      </c>
    </row>
    <row r="179" spans="1:15" x14ac:dyDescent="0.2">
      <c r="A179">
        <v>2014</v>
      </c>
      <c r="B179" t="s">
        <v>2605</v>
      </c>
      <c r="C179" t="s">
        <v>187</v>
      </c>
      <c r="D179">
        <v>1</v>
      </c>
      <c r="E179">
        <v>12883</v>
      </c>
      <c r="F179">
        <v>4085</v>
      </c>
      <c r="G179">
        <v>1</v>
      </c>
      <c r="H179">
        <v>0</v>
      </c>
      <c r="I179">
        <v>25333</v>
      </c>
      <c r="J179">
        <v>0.50854616508111949</v>
      </c>
      <c r="K179">
        <v>0.16125212173844392</v>
      </c>
      <c r="L179">
        <v>0.33959657363912688</v>
      </c>
      <c r="M179">
        <v>0</v>
      </c>
      <c r="N179">
        <f t="shared" si="2"/>
        <v>1</v>
      </c>
      <c r="O179" cm="1">
        <f t="array" ref="O179">_xlfn.IFS(A179=2012,1,A179=2016,1,A179=2020,1,A179=2014,0,A179=2018,0)</f>
        <v>0</v>
      </c>
    </row>
    <row r="180" spans="1:15" x14ac:dyDescent="0.2">
      <c r="A180">
        <v>2014</v>
      </c>
      <c r="B180" t="s">
        <v>2448</v>
      </c>
      <c r="C180" t="s">
        <v>188</v>
      </c>
      <c r="D180">
        <v>1</v>
      </c>
      <c r="E180">
        <v>8626</v>
      </c>
      <c r="F180">
        <v>811</v>
      </c>
      <c r="G180">
        <v>1</v>
      </c>
      <c r="H180">
        <v>1</v>
      </c>
      <c r="I180">
        <v>13769</v>
      </c>
      <c r="J180">
        <v>0.6264797734040235</v>
      </c>
      <c r="K180">
        <v>5.8900428498801657E-2</v>
      </c>
      <c r="L180">
        <v>0.37076040380565028</v>
      </c>
      <c r="M180">
        <v>0</v>
      </c>
      <c r="N180">
        <f t="shared" si="2"/>
        <v>1</v>
      </c>
      <c r="O180" cm="1">
        <f t="array" ref="O180">_xlfn.IFS(A180=2012,1,A180=2016,1,A180=2020,1,A180=2014,0,A180=2018,0)</f>
        <v>0</v>
      </c>
    </row>
    <row r="181" spans="1:15" x14ac:dyDescent="0.2">
      <c r="A181">
        <v>2014</v>
      </c>
      <c r="B181" t="s">
        <v>2448</v>
      </c>
      <c r="C181" t="s">
        <v>590</v>
      </c>
      <c r="D181">
        <v>0</v>
      </c>
      <c r="E181">
        <v>3367</v>
      </c>
      <c r="F181">
        <v>965</v>
      </c>
      <c r="G181">
        <v>0</v>
      </c>
      <c r="H181">
        <v>0</v>
      </c>
      <c r="I181">
        <v>13769</v>
      </c>
      <c r="J181">
        <v>0.24453482460599898</v>
      </c>
      <c r="K181">
        <v>7.0084973491175831E-2</v>
      </c>
      <c r="L181">
        <v>0.37076040380565028</v>
      </c>
      <c r="M181">
        <v>0</v>
      </c>
      <c r="N181">
        <f t="shared" si="2"/>
        <v>1</v>
      </c>
      <c r="O181" cm="1">
        <f t="array" ref="O181">_xlfn.IFS(A181=2012,1,A181=2016,1,A181=2020,1,A181=2014,0,A181=2018,0)</f>
        <v>0</v>
      </c>
    </row>
    <row r="182" spans="1:15" x14ac:dyDescent="0.2">
      <c r="A182">
        <v>2014</v>
      </c>
      <c r="B182" t="s">
        <v>2631</v>
      </c>
      <c r="C182" t="s">
        <v>592</v>
      </c>
      <c r="D182">
        <v>0</v>
      </c>
      <c r="E182">
        <v>9162</v>
      </c>
      <c r="F182">
        <v>0</v>
      </c>
      <c r="G182">
        <v>0</v>
      </c>
      <c r="H182">
        <v>1</v>
      </c>
      <c r="I182">
        <v>29999</v>
      </c>
      <c r="J182">
        <v>0.30541018033934464</v>
      </c>
      <c r="K182">
        <v>0</v>
      </c>
      <c r="L182">
        <v>0.38917963932131072</v>
      </c>
      <c r="M182">
        <v>0</v>
      </c>
      <c r="N182">
        <f t="shared" si="2"/>
        <v>0</v>
      </c>
      <c r="O182" cm="1">
        <f t="array" ref="O182">_xlfn.IFS(A182=2012,1,A182=2016,1,A182=2020,1,A182=2014,0,A182=2018,0)</f>
        <v>0</v>
      </c>
    </row>
    <row r="183" spans="1:15" x14ac:dyDescent="0.2">
      <c r="A183">
        <v>2014</v>
      </c>
      <c r="B183" t="s">
        <v>2631</v>
      </c>
      <c r="C183" t="s">
        <v>191</v>
      </c>
      <c r="D183">
        <v>1</v>
      </c>
      <c r="E183">
        <v>15839</v>
      </c>
      <c r="F183">
        <v>4998</v>
      </c>
      <c r="G183">
        <v>1</v>
      </c>
      <c r="H183">
        <v>0</v>
      </c>
      <c r="I183">
        <v>29999</v>
      </c>
      <c r="J183">
        <v>0.52798426614220473</v>
      </c>
      <c r="K183">
        <v>0.16660555351845061</v>
      </c>
      <c r="L183">
        <v>0.38917963932131072</v>
      </c>
      <c r="M183">
        <v>0</v>
      </c>
      <c r="N183">
        <f t="shared" si="2"/>
        <v>1</v>
      </c>
      <c r="O183" cm="1">
        <f t="array" ref="O183">_xlfn.IFS(A183=2012,1,A183=2016,1,A183=2020,1,A183=2014,0,A183=2018,0)</f>
        <v>0</v>
      </c>
    </row>
    <row r="184" spans="1:15" x14ac:dyDescent="0.2">
      <c r="A184">
        <v>2014</v>
      </c>
      <c r="B184" t="s">
        <v>2449</v>
      </c>
      <c r="C184" t="s">
        <v>593</v>
      </c>
      <c r="D184">
        <v>0</v>
      </c>
      <c r="E184">
        <v>10591</v>
      </c>
      <c r="F184">
        <v>1179</v>
      </c>
      <c r="G184">
        <v>0</v>
      </c>
      <c r="H184">
        <v>1</v>
      </c>
      <c r="I184">
        <v>33954</v>
      </c>
      <c r="J184">
        <v>0.31192201213406373</v>
      </c>
      <c r="K184">
        <v>3.4723449372680688E-2</v>
      </c>
      <c r="L184">
        <v>0.30670907698651123</v>
      </c>
      <c r="M184">
        <v>0</v>
      </c>
      <c r="N184">
        <f t="shared" si="2"/>
        <v>1</v>
      </c>
      <c r="O184" cm="1">
        <f t="array" ref="O184">_xlfn.IFS(A184=2012,1,A184=2016,1,A184=2020,1,A184=2014,0,A184=2018,0)</f>
        <v>0</v>
      </c>
    </row>
    <row r="185" spans="1:15" x14ac:dyDescent="0.2">
      <c r="A185">
        <v>2014</v>
      </c>
      <c r="B185" t="s">
        <v>2449</v>
      </c>
      <c r="C185" t="s">
        <v>193</v>
      </c>
      <c r="D185">
        <v>1</v>
      </c>
      <c r="E185">
        <v>17769</v>
      </c>
      <c r="F185">
        <v>4415</v>
      </c>
      <c r="G185">
        <v>1</v>
      </c>
      <c r="H185">
        <v>0</v>
      </c>
      <c r="I185">
        <v>33954</v>
      </c>
      <c r="J185">
        <v>0.52332567591447254</v>
      </c>
      <c r="K185">
        <v>0.13002886257878307</v>
      </c>
      <c r="L185">
        <v>0.30670907698651123</v>
      </c>
      <c r="M185">
        <v>0</v>
      </c>
      <c r="N185">
        <f t="shared" si="2"/>
        <v>1</v>
      </c>
      <c r="O185" cm="1">
        <f t="array" ref="O185">_xlfn.IFS(A185=2012,1,A185=2016,1,A185=2020,1,A185=2014,0,A185=2018,0)</f>
        <v>0</v>
      </c>
    </row>
    <row r="186" spans="1:15" x14ac:dyDescent="0.2">
      <c r="A186">
        <v>2014</v>
      </c>
      <c r="B186" t="s">
        <v>2606</v>
      </c>
      <c r="C186" t="s">
        <v>594</v>
      </c>
      <c r="D186">
        <v>0</v>
      </c>
      <c r="E186">
        <v>7507</v>
      </c>
      <c r="F186">
        <v>0</v>
      </c>
      <c r="G186">
        <v>0</v>
      </c>
      <c r="H186">
        <v>1</v>
      </c>
      <c r="I186">
        <v>30391</v>
      </c>
      <c r="J186">
        <v>0.24701391859432067</v>
      </c>
      <c r="K186">
        <v>0</v>
      </c>
      <c r="L186">
        <v>0.50597216281135859</v>
      </c>
      <c r="M186">
        <v>0</v>
      </c>
      <c r="N186">
        <f t="shared" si="2"/>
        <v>0</v>
      </c>
      <c r="O186" cm="1">
        <f t="array" ref="O186">_xlfn.IFS(A186=2012,1,A186=2016,1,A186=2020,1,A186=2014,0,A186=2018,0)</f>
        <v>0</v>
      </c>
    </row>
    <row r="187" spans="1:15" x14ac:dyDescent="0.2">
      <c r="A187">
        <v>2014</v>
      </c>
      <c r="B187" t="s">
        <v>2606</v>
      </c>
      <c r="C187" t="s">
        <v>195</v>
      </c>
      <c r="D187">
        <v>1</v>
      </c>
      <c r="E187">
        <v>18488</v>
      </c>
      <c r="F187">
        <v>4396</v>
      </c>
      <c r="G187">
        <v>1</v>
      </c>
      <c r="H187">
        <v>0</v>
      </c>
      <c r="I187">
        <v>30391</v>
      </c>
      <c r="J187">
        <v>0.60833799480109241</v>
      </c>
      <c r="K187">
        <v>0.14464808660458689</v>
      </c>
      <c r="L187">
        <v>0.50597216281135859</v>
      </c>
      <c r="M187">
        <v>0</v>
      </c>
      <c r="N187">
        <f t="shared" si="2"/>
        <v>1</v>
      </c>
      <c r="O187" cm="1">
        <f t="array" ref="O187">_xlfn.IFS(A187=2012,1,A187=2016,1,A187=2020,1,A187=2014,0,A187=2018,0)</f>
        <v>0</v>
      </c>
    </row>
    <row r="188" spans="1:15" x14ac:dyDescent="0.2">
      <c r="A188">
        <v>2014</v>
      </c>
      <c r="B188" t="s">
        <v>2450</v>
      </c>
      <c r="C188" t="s">
        <v>596</v>
      </c>
      <c r="D188">
        <v>0</v>
      </c>
      <c r="E188">
        <v>10367</v>
      </c>
      <c r="F188">
        <v>0</v>
      </c>
      <c r="G188">
        <v>0</v>
      </c>
      <c r="H188">
        <v>1</v>
      </c>
      <c r="I188">
        <v>26527</v>
      </c>
      <c r="J188">
        <v>0.39080936404418137</v>
      </c>
      <c r="K188">
        <v>0</v>
      </c>
      <c r="L188">
        <v>0.2183812719116372</v>
      </c>
      <c r="M188">
        <v>0</v>
      </c>
      <c r="N188">
        <f t="shared" si="2"/>
        <v>0</v>
      </c>
      <c r="O188" cm="1">
        <f t="array" ref="O188">_xlfn.IFS(A188=2012,1,A188=2016,1,A188=2020,1,A188=2014,0,A188=2018,0)</f>
        <v>0</v>
      </c>
    </row>
    <row r="189" spans="1:15" x14ac:dyDescent="0.2">
      <c r="A189">
        <v>2014</v>
      </c>
      <c r="B189" t="s">
        <v>2450</v>
      </c>
      <c r="C189" t="s">
        <v>197</v>
      </c>
      <c r="D189">
        <v>1</v>
      </c>
      <c r="E189">
        <v>13887</v>
      </c>
      <c r="F189">
        <v>2273</v>
      </c>
      <c r="G189">
        <v>1</v>
      </c>
      <c r="H189">
        <v>0</v>
      </c>
      <c r="I189">
        <v>26527</v>
      </c>
      <c r="J189">
        <v>0.52350435405435969</v>
      </c>
      <c r="K189">
        <v>8.5686281901458897E-2</v>
      </c>
      <c r="L189">
        <v>0.2183812719116372</v>
      </c>
      <c r="M189">
        <v>0</v>
      </c>
      <c r="N189">
        <f t="shared" si="2"/>
        <v>1</v>
      </c>
      <c r="O189" cm="1">
        <f t="array" ref="O189">_xlfn.IFS(A189=2012,1,A189=2016,1,A189=2020,1,A189=2014,0,A189=2018,0)</f>
        <v>0</v>
      </c>
    </row>
    <row r="190" spans="1:15" x14ac:dyDescent="0.2">
      <c r="A190">
        <v>2014</v>
      </c>
      <c r="B190" t="s">
        <v>2607</v>
      </c>
      <c r="C190" t="s">
        <v>597</v>
      </c>
      <c r="D190">
        <v>1</v>
      </c>
      <c r="E190">
        <v>10328</v>
      </c>
      <c r="F190">
        <v>1268</v>
      </c>
      <c r="G190">
        <v>0</v>
      </c>
      <c r="H190">
        <v>1</v>
      </c>
      <c r="I190">
        <v>18266</v>
      </c>
      <c r="J190">
        <v>0.56542209569692325</v>
      </c>
      <c r="K190">
        <v>6.9418591919413117E-2</v>
      </c>
      <c r="L190">
        <v>0.26968137523267277</v>
      </c>
      <c r="M190">
        <v>0</v>
      </c>
      <c r="N190">
        <f t="shared" si="2"/>
        <v>1</v>
      </c>
      <c r="O190" cm="1">
        <f t="array" ref="O190">_xlfn.IFS(A190=2012,1,A190=2016,1,A190=2020,1,A190=2014,0,A190=2018,0)</f>
        <v>0</v>
      </c>
    </row>
    <row r="191" spans="1:15" x14ac:dyDescent="0.2">
      <c r="A191">
        <v>2014</v>
      </c>
      <c r="B191" t="s">
        <v>2607</v>
      </c>
      <c r="C191" t="s">
        <v>267</v>
      </c>
      <c r="D191">
        <v>0</v>
      </c>
      <c r="E191">
        <v>6670</v>
      </c>
      <c r="F191">
        <v>0</v>
      </c>
      <c r="G191">
        <v>0</v>
      </c>
      <c r="H191">
        <v>0</v>
      </c>
      <c r="I191">
        <v>18266</v>
      </c>
      <c r="J191">
        <v>0.36515931238366361</v>
      </c>
      <c r="K191">
        <v>0</v>
      </c>
      <c r="L191">
        <v>0.26968137523267277</v>
      </c>
      <c r="M191">
        <v>0</v>
      </c>
      <c r="N191">
        <f t="shared" si="2"/>
        <v>0</v>
      </c>
      <c r="O191" cm="1">
        <f t="array" ref="O191">_xlfn.IFS(A191=2012,1,A191=2016,1,A191=2020,1,A191=2014,0,A191=2018,0)</f>
        <v>0</v>
      </c>
    </row>
    <row r="192" spans="1:15" x14ac:dyDescent="0.2">
      <c r="A192">
        <v>2014</v>
      </c>
      <c r="B192" t="s">
        <v>2452</v>
      </c>
      <c r="C192" t="s">
        <v>203</v>
      </c>
      <c r="D192">
        <v>1</v>
      </c>
      <c r="E192">
        <v>16071</v>
      </c>
      <c r="F192">
        <v>1616</v>
      </c>
      <c r="G192">
        <v>1</v>
      </c>
      <c r="H192">
        <v>1</v>
      </c>
      <c r="I192">
        <v>28977</v>
      </c>
      <c r="J192">
        <v>0.55461227870379959</v>
      </c>
      <c r="K192">
        <v>5.5768368016012697E-2</v>
      </c>
      <c r="L192">
        <v>0.22076129343962458</v>
      </c>
      <c r="M192">
        <v>0</v>
      </c>
      <c r="N192">
        <f t="shared" si="2"/>
        <v>1</v>
      </c>
      <c r="O192" cm="1">
        <f t="array" ref="O192">_xlfn.IFS(A192=2012,1,A192=2016,1,A192=2020,1,A192=2014,0,A192=2018,0)</f>
        <v>0</v>
      </c>
    </row>
    <row r="193" spans="1:15" x14ac:dyDescent="0.2">
      <c r="A193">
        <v>2014</v>
      </c>
      <c r="B193" t="s">
        <v>2452</v>
      </c>
      <c r="C193" t="s">
        <v>204</v>
      </c>
      <c r="D193">
        <v>0</v>
      </c>
      <c r="E193">
        <v>9920</v>
      </c>
      <c r="F193">
        <v>1370</v>
      </c>
      <c r="G193">
        <v>0</v>
      </c>
      <c r="H193">
        <v>0</v>
      </c>
      <c r="I193">
        <v>28977</v>
      </c>
      <c r="J193">
        <v>0.34234047692997893</v>
      </c>
      <c r="K193">
        <v>4.7278876350208783E-2</v>
      </c>
      <c r="L193">
        <v>0.22076129343962458</v>
      </c>
      <c r="M193">
        <v>0</v>
      </c>
      <c r="N193">
        <f t="shared" si="2"/>
        <v>1</v>
      </c>
      <c r="O193" cm="1">
        <f t="array" ref="O193">_xlfn.IFS(A193=2012,1,A193=2016,1,A193=2020,1,A193=2014,0,A193=2018,0)</f>
        <v>0</v>
      </c>
    </row>
    <row r="194" spans="1:15" x14ac:dyDescent="0.2">
      <c r="A194">
        <v>2014</v>
      </c>
      <c r="B194" t="s">
        <v>2536</v>
      </c>
      <c r="C194" t="s">
        <v>600</v>
      </c>
      <c r="D194">
        <v>0</v>
      </c>
      <c r="E194">
        <v>9798</v>
      </c>
      <c r="F194">
        <v>902</v>
      </c>
      <c r="G194">
        <v>0</v>
      </c>
      <c r="H194">
        <v>1</v>
      </c>
      <c r="I194">
        <v>34316</v>
      </c>
      <c r="J194">
        <v>0.28552278820375337</v>
      </c>
      <c r="K194">
        <v>2.6285114815246532E-2</v>
      </c>
      <c r="L194">
        <v>0.37638419396200012</v>
      </c>
      <c r="M194">
        <v>0</v>
      </c>
      <c r="N194">
        <f t="shared" si="2"/>
        <v>1</v>
      </c>
      <c r="O194" cm="1">
        <f t="array" ref="O194">_xlfn.IFS(A194=2012,1,A194=2016,1,A194=2020,1,A194=2014,0,A194=2018,0)</f>
        <v>0</v>
      </c>
    </row>
    <row r="195" spans="1:15" x14ac:dyDescent="0.2">
      <c r="A195">
        <v>2014</v>
      </c>
      <c r="B195" t="s">
        <v>2536</v>
      </c>
      <c r="C195" t="s">
        <v>208</v>
      </c>
      <c r="D195">
        <v>1</v>
      </c>
      <c r="E195">
        <v>19727</v>
      </c>
      <c r="F195">
        <v>3889</v>
      </c>
      <c r="G195">
        <v>1</v>
      </c>
      <c r="H195">
        <v>0</v>
      </c>
      <c r="I195">
        <v>34316</v>
      </c>
      <c r="J195">
        <v>0.57486303765007574</v>
      </c>
      <c r="K195">
        <v>0.11332905933092435</v>
      </c>
      <c r="L195">
        <v>0.37638419396200012</v>
      </c>
      <c r="M195">
        <v>0</v>
      </c>
      <c r="N195">
        <f t="shared" ref="N195:N253" si="3">IF(K195&gt;0,1,0)</f>
        <v>1</v>
      </c>
      <c r="O195" cm="1">
        <f t="array" ref="O195">_xlfn.IFS(A195=2012,1,A195=2016,1,A195=2020,1,A195=2014,0,A195=2018,0)</f>
        <v>0</v>
      </c>
    </row>
    <row r="196" spans="1:15" x14ac:dyDescent="0.2">
      <c r="A196">
        <v>2014</v>
      </c>
      <c r="B196" t="s">
        <v>2453</v>
      </c>
      <c r="C196" t="s">
        <v>210</v>
      </c>
      <c r="D196">
        <v>0</v>
      </c>
      <c r="E196">
        <v>9801</v>
      </c>
      <c r="F196">
        <v>0</v>
      </c>
      <c r="G196">
        <v>0</v>
      </c>
      <c r="H196">
        <v>1</v>
      </c>
      <c r="I196">
        <v>29473</v>
      </c>
      <c r="J196">
        <v>0.33254164828826382</v>
      </c>
      <c r="K196">
        <v>0</v>
      </c>
      <c r="L196">
        <v>0.33491670342347224</v>
      </c>
      <c r="M196">
        <v>0</v>
      </c>
      <c r="N196">
        <f t="shared" si="3"/>
        <v>0</v>
      </c>
      <c r="O196" cm="1">
        <f t="array" ref="O196">_xlfn.IFS(A196=2012,1,A196=2016,1,A196=2020,1,A196=2014,0,A196=2018,0)</f>
        <v>0</v>
      </c>
    </row>
    <row r="197" spans="1:15" x14ac:dyDescent="0.2">
      <c r="A197">
        <v>2014</v>
      </c>
      <c r="B197" t="s">
        <v>2453</v>
      </c>
      <c r="C197" t="s">
        <v>211</v>
      </c>
      <c r="D197">
        <v>1</v>
      </c>
      <c r="E197">
        <v>16190</v>
      </c>
      <c r="F197">
        <v>3482</v>
      </c>
      <c r="G197">
        <v>1</v>
      </c>
      <c r="H197">
        <v>0</v>
      </c>
      <c r="I197">
        <v>29473</v>
      </c>
      <c r="J197">
        <v>0.54931632341465064</v>
      </c>
      <c r="K197">
        <v>0.11814202829708546</v>
      </c>
      <c r="L197">
        <v>0.33491670342347224</v>
      </c>
      <c r="M197">
        <v>0</v>
      </c>
      <c r="N197">
        <f t="shared" si="3"/>
        <v>1</v>
      </c>
      <c r="O197" cm="1">
        <f t="array" ref="O197">_xlfn.IFS(A197=2012,1,A197=2016,1,A197=2020,1,A197=2014,0,A197=2018,0)</f>
        <v>0</v>
      </c>
    </row>
    <row r="198" spans="1:15" x14ac:dyDescent="0.2">
      <c r="A198">
        <v>2014</v>
      </c>
      <c r="B198" t="s">
        <v>2537</v>
      </c>
      <c r="C198" t="s">
        <v>213</v>
      </c>
      <c r="D198">
        <v>1</v>
      </c>
      <c r="E198">
        <v>16331</v>
      </c>
      <c r="F198">
        <v>2096</v>
      </c>
      <c r="G198">
        <v>1</v>
      </c>
      <c r="H198">
        <v>1</v>
      </c>
      <c r="I198">
        <v>30516</v>
      </c>
      <c r="J198">
        <v>0.53516188229125705</v>
      </c>
      <c r="K198">
        <v>6.8685279853191769E-2</v>
      </c>
      <c r="L198">
        <v>0.20769432428889761</v>
      </c>
      <c r="M198">
        <v>0</v>
      </c>
      <c r="N198">
        <f t="shared" si="3"/>
        <v>1</v>
      </c>
      <c r="O198" cm="1">
        <f t="array" ref="O198">_xlfn.IFS(A198=2012,1,A198=2016,1,A198=2020,1,A198=2014,0,A198=2018,0)</f>
        <v>0</v>
      </c>
    </row>
    <row r="199" spans="1:15" x14ac:dyDescent="0.2">
      <c r="A199">
        <v>2014</v>
      </c>
      <c r="B199" t="s">
        <v>2537</v>
      </c>
      <c r="C199" t="s">
        <v>561</v>
      </c>
      <c r="D199">
        <v>0</v>
      </c>
      <c r="E199">
        <v>10700</v>
      </c>
      <c r="F199">
        <v>1389</v>
      </c>
      <c r="G199">
        <v>0</v>
      </c>
      <c r="H199">
        <v>0</v>
      </c>
      <c r="I199">
        <v>30516</v>
      </c>
      <c r="J199">
        <v>0.35063573207497706</v>
      </c>
      <c r="K199">
        <v>4.5517105780574128E-2</v>
      </c>
      <c r="L199">
        <v>0.20769432428889761</v>
      </c>
      <c r="M199">
        <v>0</v>
      </c>
      <c r="N199">
        <f t="shared" si="3"/>
        <v>1</v>
      </c>
      <c r="O199" cm="1">
        <f t="array" ref="O199">_xlfn.IFS(A199=2012,1,A199=2016,1,A199=2020,1,A199=2014,0,A199=2018,0)</f>
        <v>0</v>
      </c>
    </row>
    <row r="200" spans="1:15" x14ac:dyDescent="0.2">
      <c r="A200">
        <v>2014</v>
      </c>
      <c r="B200" t="s">
        <v>2588</v>
      </c>
      <c r="C200" t="s">
        <v>603</v>
      </c>
      <c r="D200">
        <v>0</v>
      </c>
      <c r="E200">
        <v>8887</v>
      </c>
      <c r="F200">
        <v>0</v>
      </c>
      <c r="G200">
        <v>0</v>
      </c>
      <c r="H200">
        <v>1</v>
      </c>
      <c r="I200">
        <v>28799</v>
      </c>
      <c r="J200">
        <v>0.30858710371887915</v>
      </c>
      <c r="K200">
        <v>0</v>
      </c>
      <c r="L200">
        <v>0.38282579256224175</v>
      </c>
      <c r="M200">
        <v>0</v>
      </c>
      <c r="N200">
        <f t="shared" si="3"/>
        <v>0</v>
      </c>
      <c r="O200" cm="1">
        <f t="array" ref="O200">_xlfn.IFS(A200=2012,1,A200=2016,1,A200=2020,1,A200=2014,0,A200=2018,0)</f>
        <v>0</v>
      </c>
    </row>
    <row r="201" spans="1:15" x14ac:dyDescent="0.2">
      <c r="A201">
        <v>2014</v>
      </c>
      <c r="B201" t="s">
        <v>2588</v>
      </c>
      <c r="C201" t="s">
        <v>216</v>
      </c>
      <c r="D201">
        <v>1</v>
      </c>
      <c r="E201">
        <v>16229</v>
      </c>
      <c r="F201">
        <v>3683</v>
      </c>
      <c r="G201">
        <v>1</v>
      </c>
      <c r="H201">
        <v>0</v>
      </c>
      <c r="I201">
        <v>28799</v>
      </c>
      <c r="J201">
        <v>0.56352651133719922</v>
      </c>
      <c r="K201">
        <v>0.12788638494392165</v>
      </c>
      <c r="L201">
        <v>0.38282579256224175</v>
      </c>
      <c r="M201">
        <v>0</v>
      </c>
      <c r="N201">
        <f t="shared" si="3"/>
        <v>1</v>
      </c>
      <c r="O201" cm="1">
        <f t="array" ref="O201">_xlfn.IFS(A201=2012,1,A201=2016,1,A201=2020,1,A201=2014,0,A201=2018,0)</f>
        <v>0</v>
      </c>
    </row>
    <row r="202" spans="1:15" x14ac:dyDescent="0.2">
      <c r="A202">
        <v>2014</v>
      </c>
      <c r="B202" t="s">
        <v>2569</v>
      </c>
      <c r="C202" t="s">
        <v>217</v>
      </c>
      <c r="D202">
        <v>1</v>
      </c>
      <c r="E202">
        <v>16513</v>
      </c>
      <c r="F202">
        <v>517</v>
      </c>
      <c r="G202">
        <v>1</v>
      </c>
      <c r="H202">
        <v>1</v>
      </c>
      <c r="I202">
        <v>20250</v>
      </c>
      <c r="J202">
        <v>0.81545679012345684</v>
      </c>
      <c r="K202">
        <v>2.5530864197530864E-2</v>
      </c>
      <c r="L202">
        <v>0.68197530864197531</v>
      </c>
      <c r="M202">
        <v>0</v>
      </c>
      <c r="N202">
        <f t="shared" si="3"/>
        <v>1</v>
      </c>
      <c r="O202" cm="1">
        <f t="array" ref="O202">_xlfn.IFS(A202=2012,1,A202=2016,1,A202=2020,1,A202=2014,0,A202=2018,0)</f>
        <v>0</v>
      </c>
    </row>
    <row r="203" spans="1:15" x14ac:dyDescent="0.2">
      <c r="A203">
        <v>2014</v>
      </c>
      <c r="B203" t="s">
        <v>2569</v>
      </c>
      <c r="C203" t="s">
        <v>51</v>
      </c>
      <c r="D203">
        <v>0</v>
      </c>
      <c r="E203">
        <v>2686</v>
      </c>
      <c r="F203">
        <v>534</v>
      </c>
      <c r="G203">
        <v>0</v>
      </c>
      <c r="H203">
        <v>0</v>
      </c>
      <c r="I203">
        <v>20250</v>
      </c>
      <c r="J203">
        <v>0.13264197530864197</v>
      </c>
      <c r="K203">
        <v>2.637037037037037E-2</v>
      </c>
      <c r="L203">
        <v>0.68197530864197531</v>
      </c>
      <c r="M203">
        <v>0</v>
      </c>
      <c r="N203">
        <f t="shared" si="3"/>
        <v>1</v>
      </c>
      <c r="O203" cm="1">
        <f t="array" ref="O203">_xlfn.IFS(A203=2012,1,A203=2016,1,A203=2020,1,A203=2014,0,A203=2018,0)</f>
        <v>0</v>
      </c>
    </row>
    <row r="204" spans="1:15" x14ac:dyDescent="0.2">
      <c r="A204">
        <v>2014</v>
      </c>
      <c r="B204" t="s">
        <v>2570</v>
      </c>
      <c r="C204" t="s">
        <v>220</v>
      </c>
      <c r="D204">
        <v>0</v>
      </c>
      <c r="E204">
        <v>8698</v>
      </c>
      <c r="F204">
        <v>823</v>
      </c>
      <c r="G204">
        <v>0</v>
      </c>
      <c r="H204">
        <v>1</v>
      </c>
      <c r="I204">
        <v>30715</v>
      </c>
      <c r="J204">
        <v>0.2831841119973954</v>
      </c>
      <c r="K204">
        <v>2.6794725704053394E-2</v>
      </c>
      <c r="L204">
        <v>0.38004232459710235</v>
      </c>
      <c r="M204">
        <v>0</v>
      </c>
      <c r="N204">
        <f t="shared" si="3"/>
        <v>1</v>
      </c>
      <c r="O204" cm="1">
        <f t="array" ref="O204">_xlfn.IFS(A204=2012,1,A204=2016,1,A204=2020,1,A204=2014,0,A204=2018,0)</f>
        <v>0</v>
      </c>
    </row>
    <row r="205" spans="1:15" x14ac:dyDescent="0.2">
      <c r="A205">
        <v>2014</v>
      </c>
      <c r="B205" t="s">
        <v>2570</v>
      </c>
      <c r="C205" t="s">
        <v>221</v>
      </c>
      <c r="D205">
        <v>1</v>
      </c>
      <c r="E205">
        <v>17704</v>
      </c>
      <c r="F205">
        <v>3490</v>
      </c>
      <c r="G205">
        <v>1</v>
      </c>
      <c r="H205">
        <v>0</v>
      </c>
      <c r="I205">
        <v>30715</v>
      </c>
      <c r="J205">
        <v>0.57639589776981925</v>
      </c>
      <c r="K205">
        <v>0.1136252645287319</v>
      </c>
      <c r="L205">
        <v>0.38004232459710235</v>
      </c>
      <c r="M205">
        <v>0</v>
      </c>
      <c r="N205">
        <f t="shared" si="3"/>
        <v>1</v>
      </c>
      <c r="O205" cm="1">
        <f t="array" ref="O205">_xlfn.IFS(A205=2012,1,A205=2016,1,A205=2020,1,A205=2014,0,A205=2018,0)</f>
        <v>0</v>
      </c>
    </row>
    <row r="206" spans="1:15" x14ac:dyDescent="0.2">
      <c r="A206">
        <v>2014</v>
      </c>
      <c r="B206" t="s">
        <v>2632</v>
      </c>
      <c r="C206" t="s">
        <v>606</v>
      </c>
      <c r="D206">
        <v>1</v>
      </c>
      <c r="E206">
        <v>15761</v>
      </c>
      <c r="F206">
        <v>1239</v>
      </c>
      <c r="G206">
        <v>0</v>
      </c>
      <c r="H206">
        <v>1</v>
      </c>
      <c r="I206">
        <v>31444</v>
      </c>
      <c r="J206">
        <v>0.50124030021625743</v>
      </c>
      <c r="K206">
        <v>3.9403383793410504E-2</v>
      </c>
      <c r="L206">
        <v>8.1287368019335837E-2</v>
      </c>
      <c r="M206">
        <v>0</v>
      </c>
      <c r="N206">
        <f t="shared" si="3"/>
        <v>1</v>
      </c>
      <c r="O206" cm="1">
        <f t="array" ref="O206">_xlfn.IFS(A206=2012,1,A206=2016,1,A206=2020,1,A206=2014,0,A206=2018,0)</f>
        <v>0</v>
      </c>
    </row>
    <row r="207" spans="1:15" x14ac:dyDescent="0.2">
      <c r="A207">
        <v>2014</v>
      </c>
      <c r="B207" t="s">
        <v>2632</v>
      </c>
      <c r="C207" t="s">
        <v>607</v>
      </c>
      <c r="D207">
        <v>0</v>
      </c>
      <c r="E207">
        <v>12884</v>
      </c>
      <c r="F207">
        <v>1560</v>
      </c>
      <c r="G207">
        <v>0</v>
      </c>
      <c r="H207">
        <v>0</v>
      </c>
      <c r="I207">
        <v>31444</v>
      </c>
      <c r="J207">
        <v>0.40974430734003309</v>
      </c>
      <c r="K207">
        <v>4.9612008650298946E-2</v>
      </c>
      <c r="L207">
        <v>8.1287368019335837E-2</v>
      </c>
      <c r="M207">
        <v>0</v>
      </c>
      <c r="N207">
        <f t="shared" si="3"/>
        <v>1</v>
      </c>
      <c r="O207" cm="1">
        <f t="array" ref="O207">_xlfn.IFS(A207=2012,1,A207=2016,1,A207=2020,1,A207=2014,0,A207=2018,0)</f>
        <v>0</v>
      </c>
    </row>
    <row r="208" spans="1:15" x14ac:dyDescent="0.2">
      <c r="A208">
        <v>2014</v>
      </c>
      <c r="B208" t="s">
        <v>2454</v>
      </c>
      <c r="C208" t="s">
        <v>610</v>
      </c>
      <c r="D208">
        <v>0</v>
      </c>
      <c r="E208">
        <v>11935</v>
      </c>
      <c r="F208">
        <v>0</v>
      </c>
      <c r="G208">
        <v>0</v>
      </c>
      <c r="H208">
        <v>1</v>
      </c>
      <c r="I208">
        <v>32398</v>
      </c>
      <c r="J208">
        <v>0.36838693746527562</v>
      </c>
      <c r="K208">
        <v>0</v>
      </c>
      <c r="L208">
        <v>0.26322612506944865</v>
      </c>
      <c r="M208">
        <v>0</v>
      </c>
      <c r="N208">
        <f t="shared" si="3"/>
        <v>0</v>
      </c>
      <c r="O208" cm="1">
        <f t="array" ref="O208">_xlfn.IFS(A208=2012,1,A208=2016,1,A208=2020,1,A208=2014,0,A208=2018,0)</f>
        <v>0</v>
      </c>
    </row>
    <row r="209" spans="1:15" x14ac:dyDescent="0.2">
      <c r="A209">
        <v>2014</v>
      </c>
      <c r="B209" t="s">
        <v>2454</v>
      </c>
      <c r="C209" t="s">
        <v>227</v>
      </c>
      <c r="D209">
        <v>1</v>
      </c>
      <c r="E209">
        <v>16887</v>
      </c>
      <c r="F209">
        <v>3576</v>
      </c>
      <c r="G209">
        <v>1</v>
      </c>
      <c r="H209">
        <v>0</v>
      </c>
      <c r="I209">
        <v>32398</v>
      </c>
      <c r="J209">
        <v>0.52123587875794797</v>
      </c>
      <c r="K209">
        <v>0.11037718377677634</v>
      </c>
      <c r="L209">
        <v>0.26322612506944865</v>
      </c>
      <c r="M209">
        <v>0</v>
      </c>
      <c r="N209">
        <f t="shared" si="3"/>
        <v>1</v>
      </c>
      <c r="O209" cm="1">
        <f t="array" ref="O209">_xlfn.IFS(A209=2012,1,A209=2016,1,A209=2020,1,A209=2014,0,A209=2018,0)</f>
        <v>0</v>
      </c>
    </row>
    <row r="210" spans="1:15" x14ac:dyDescent="0.2">
      <c r="A210">
        <v>2014</v>
      </c>
      <c r="B210" t="s">
        <v>2455</v>
      </c>
      <c r="C210" t="s">
        <v>228</v>
      </c>
      <c r="D210">
        <v>1</v>
      </c>
      <c r="E210">
        <v>14315</v>
      </c>
      <c r="F210">
        <v>1662</v>
      </c>
      <c r="G210">
        <v>1</v>
      </c>
      <c r="H210">
        <v>1</v>
      </c>
      <c r="I210">
        <v>26814</v>
      </c>
      <c r="J210">
        <v>0.53386290743641385</v>
      </c>
      <c r="K210">
        <v>6.1982546430968899E-2</v>
      </c>
      <c r="L210">
        <v>0.19169090773476549</v>
      </c>
      <c r="M210">
        <v>0</v>
      </c>
      <c r="N210">
        <f t="shared" si="3"/>
        <v>1</v>
      </c>
      <c r="O210" cm="1">
        <f t="array" ref="O210">_xlfn.IFS(A210=2012,1,A210=2016,1,A210=2020,1,A210=2014,0,A210=2018,0)</f>
        <v>0</v>
      </c>
    </row>
    <row r="211" spans="1:15" x14ac:dyDescent="0.2">
      <c r="A211">
        <v>2014</v>
      </c>
      <c r="B211" t="s">
        <v>2455</v>
      </c>
      <c r="C211" t="s">
        <v>611</v>
      </c>
      <c r="D211">
        <v>0</v>
      </c>
      <c r="E211">
        <v>9396</v>
      </c>
      <c r="F211">
        <v>1441</v>
      </c>
      <c r="G211">
        <v>0</v>
      </c>
      <c r="H211">
        <v>0</v>
      </c>
      <c r="I211">
        <v>26814</v>
      </c>
      <c r="J211">
        <v>0.35041396285522486</v>
      </c>
      <c r="K211">
        <v>5.3740583277392409E-2</v>
      </c>
      <c r="L211">
        <v>0.19169090773476549</v>
      </c>
      <c r="M211">
        <v>0</v>
      </c>
      <c r="N211">
        <f t="shared" si="3"/>
        <v>1</v>
      </c>
      <c r="O211" cm="1">
        <f t="array" ref="O211">_xlfn.IFS(A211=2012,1,A211=2016,1,A211=2020,1,A211=2014,0,A211=2018,0)</f>
        <v>0</v>
      </c>
    </row>
    <row r="212" spans="1:15" x14ac:dyDescent="0.2">
      <c r="A212">
        <v>2014</v>
      </c>
      <c r="B212" t="s">
        <v>2574</v>
      </c>
      <c r="C212" t="s">
        <v>58</v>
      </c>
      <c r="D212">
        <v>1</v>
      </c>
      <c r="E212">
        <v>5816</v>
      </c>
      <c r="F212">
        <v>476</v>
      </c>
      <c r="G212">
        <v>1</v>
      </c>
      <c r="H212">
        <v>1</v>
      </c>
      <c r="I212">
        <v>9369</v>
      </c>
      <c r="J212">
        <v>0.62077062653431525</v>
      </c>
      <c r="K212">
        <v>5.0805849076742446E-2</v>
      </c>
      <c r="L212">
        <v>0.34315295122211548</v>
      </c>
      <c r="M212">
        <v>0</v>
      </c>
      <c r="N212">
        <f t="shared" si="3"/>
        <v>1</v>
      </c>
      <c r="O212" cm="1">
        <f t="array" ref="O212">_xlfn.IFS(A212=2012,1,A212=2016,1,A212=2020,1,A212=2014,0,A212=2018,0)</f>
        <v>0</v>
      </c>
    </row>
    <row r="213" spans="1:15" x14ac:dyDescent="0.2">
      <c r="A213">
        <v>2014</v>
      </c>
      <c r="B213" t="s">
        <v>2574</v>
      </c>
      <c r="C213" t="s">
        <v>258</v>
      </c>
      <c r="D213">
        <v>0</v>
      </c>
      <c r="E213">
        <v>3077</v>
      </c>
      <c r="F213">
        <v>0</v>
      </c>
      <c r="G213">
        <v>0</v>
      </c>
      <c r="H213">
        <v>0</v>
      </c>
      <c r="I213">
        <v>9369</v>
      </c>
      <c r="J213">
        <v>0.32842352438894223</v>
      </c>
      <c r="K213">
        <v>0</v>
      </c>
      <c r="L213">
        <v>0.34315295122211548</v>
      </c>
      <c r="M213">
        <v>0</v>
      </c>
      <c r="N213">
        <f t="shared" si="3"/>
        <v>0</v>
      </c>
      <c r="O213" cm="1">
        <f t="array" ref="O213">_xlfn.IFS(A213=2012,1,A213=2016,1,A213=2020,1,A213=2014,0,A213=2018,0)</f>
        <v>0</v>
      </c>
    </row>
    <row r="214" spans="1:15" x14ac:dyDescent="0.2">
      <c r="A214">
        <v>2014</v>
      </c>
      <c r="B214" t="s">
        <v>2467</v>
      </c>
      <c r="C214" t="s">
        <v>614</v>
      </c>
      <c r="D214">
        <v>1</v>
      </c>
      <c r="E214">
        <v>11342</v>
      </c>
      <c r="F214">
        <v>1374</v>
      </c>
      <c r="G214">
        <v>0</v>
      </c>
      <c r="H214">
        <v>1</v>
      </c>
      <c r="I214">
        <v>13553</v>
      </c>
      <c r="J214">
        <v>0.83686268722792001</v>
      </c>
      <c r="K214">
        <v>0.10137976831697779</v>
      </c>
      <c r="L214">
        <v>0.87648491108979565</v>
      </c>
      <c r="M214">
        <v>0</v>
      </c>
      <c r="N214">
        <f t="shared" si="3"/>
        <v>1</v>
      </c>
      <c r="O214" cm="1">
        <f t="array" ref="O214">_xlfn.IFS(A214=2012,1,A214=2016,1,A214=2020,1,A214=2014,0,A214=2018,0)</f>
        <v>0</v>
      </c>
    </row>
    <row r="215" spans="1:15" x14ac:dyDescent="0.2">
      <c r="A215">
        <v>2014</v>
      </c>
      <c r="B215" t="s">
        <v>2467</v>
      </c>
      <c r="C215" t="s">
        <v>615</v>
      </c>
      <c r="D215">
        <v>0</v>
      </c>
      <c r="E215">
        <v>837</v>
      </c>
      <c r="F215">
        <v>0</v>
      </c>
      <c r="G215">
        <v>0</v>
      </c>
      <c r="H215">
        <v>0</v>
      </c>
      <c r="I215">
        <v>13553</v>
      </c>
      <c r="J215">
        <v>6.175754445510219E-2</v>
      </c>
      <c r="K215">
        <v>0</v>
      </c>
      <c r="L215">
        <v>0.87648491108979565</v>
      </c>
      <c r="M215">
        <v>0</v>
      </c>
      <c r="N215">
        <f t="shared" si="3"/>
        <v>0</v>
      </c>
      <c r="O215" cm="1">
        <f t="array" ref="O215">_xlfn.IFS(A215=2012,1,A215=2016,1,A215=2020,1,A215=2014,0,A215=2018,0)</f>
        <v>0</v>
      </c>
    </row>
    <row r="216" spans="1:15" x14ac:dyDescent="0.2">
      <c r="A216">
        <v>2014</v>
      </c>
      <c r="B216" t="s">
        <v>2575</v>
      </c>
      <c r="C216" t="s">
        <v>264</v>
      </c>
      <c r="D216">
        <v>1</v>
      </c>
      <c r="E216">
        <v>10704</v>
      </c>
      <c r="F216">
        <v>4473</v>
      </c>
      <c r="G216">
        <v>1</v>
      </c>
      <c r="H216">
        <v>1</v>
      </c>
      <c r="I216">
        <v>16849</v>
      </c>
      <c r="J216">
        <v>0.635289928185649</v>
      </c>
      <c r="K216">
        <v>0.26547569588699627</v>
      </c>
      <c r="L216">
        <v>0.80153124814529053</v>
      </c>
      <c r="M216">
        <v>0</v>
      </c>
      <c r="N216">
        <f t="shared" si="3"/>
        <v>1</v>
      </c>
      <c r="O216" cm="1">
        <f t="array" ref="O216">_xlfn.IFS(A216=2012,1,A216=2016,1,A216=2020,1,A216=2014,0,A216=2018,0)</f>
        <v>0</v>
      </c>
    </row>
    <row r="217" spans="1:15" x14ac:dyDescent="0.2">
      <c r="A217">
        <v>2014</v>
      </c>
      <c r="B217" t="s">
        <v>2575</v>
      </c>
      <c r="C217" t="s">
        <v>618</v>
      </c>
      <c r="D217">
        <v>0</v>
      </c>
      <c r="E217">
        <v>1672</v>
      </c>
      <c r="F217">
        <v>0</v>
      </c>
      <c r="G217">
        <v>0</v>
      </c>
      <c r="H217">
        <v>0</v>
      </c>
      <c r="I217">
        <v>16849</v>
      </c>
      <c r="J217">
        <v>9.9234375927354734E-2</v>
      </c>
      <c r="K217">
        <v>0</v>
      </c>
      <c r="L217">
        <v>0.80153124814529053</v>
      </c>
      <c r="M217">
        <v>0</v>
      </c>
      <c r="N217">
        <f t="shared" si="3"/>
        <v>0</v>
      </c>
      <c r="O217" cm="1">
        <f t="array" ref="O217">_xlfn.IFS(A217=2012,1,A217=2016,1,A217=2020,1,A217=2014,0,A217=2018,0)</f>
        <v>0</v>
      </c>
    </row>
    <row r="218" spans="1:15" x14ac:dyDescent="0.2">
      <c r="A218">
        <v>2014</v>
      </c>
      <c r="B218" t="s">
        <v>2468</v>
      </c>
      <c r="C218" t="s">
        <v>266</v>
      </c>
      <c r="D218">
        <v>1</v>
      </c>
      <c r="E218">
        <v>5823</v>
      </c>
      <c r="F218">
        <v>658</v>
      </c>
      <c r="G218">
        <v>1</v>
      </c>
      <c r="H218">
        <v>1</v>
      </c>
      <c r="I218">
        <v>11424</v>
      </c>
      <c r="J218">
        <v>0.50971638655462181</v>
      </c>
      <c r="K218">
        <v>5.7598039215686271E-2</v>
      </c>
      <c r="L218">
        <v>0.13462885154061621</v>
      </c>
      <c r="M218">
        <v>0</v>
      </c>
      <c r="N218">
        <f t="shared" si="3"/>
        <v>1</v>
      </c>
      <c r="O218" cm="1">
        <f t="array" ref="O218">_xlfn.IFS(A218=2012,1,A218=2016,1,A218=2020,1,A218=2014,0,A218=2018,0)</f>
        <v>0</v>
      </c>
    </row>
    <row r="219" spans="1:15" x14ac:dyDescent="0.2">
      <c r="A219">
        <v>2014</v>
      </c>
      <c r="B219" t="s">
        <v>2468</v>
      </c>
      <c r="C219" t="s">
        <v>268</v>
      </c>
      <c r="D219">
        <v>0</v>
      </c>
      <c r="E219">
        <v>4943</v>
      </c>
      <c r="F219">
        <v>0</v>
      </c>
      <c r="G219">
        <v>0</v>
      </c>
      <c r="H219">
        <v>0</v>
      </c>
      <c r="I219">
        <v>11424</v>
      </c>
      <c r="J219">
        <v>0.43268557422969189</v>
      </c>
      <c r="K219">
        <v>0</v>
      </c>
      <c r="L219">
        <v>0.13462885154061621</v>
      </c>
      <c r="M219">
        <v>0</v>
      </c>
      <c r="N219">
        <f t="shared" si="3"/>
        <v>0</v>
      </c>
      <c r="O219" cm="1">
        <f t="array" ref="O219">_xlfn.IFS(A219=2012,1,A219=2016,1,A219=2020,1,A219=2014,0,A219=2018,0)</f>
        <v>0</v>
      </c>
    </row>
    <row r="220" spans="1:15" x14ac:dyDescent="0.2">
      <c r="A220">
        <v>2014</v>
      </c>
      <c r="B220" t="s">
        <v>2541</v>
      </c>
      <c r="C220" t="s">
        <v>269</v>
      </c>
      <c r="D220">
        <v>1</v>
      </c>
      <c r="E220">
        <v>7861</v>
      </c>
      <c r="F220">
        <v>1140</v>
      </c>
      <c r="G220">
        <v>1</v>
      </c>
      <c r="H220">
        <v>1</v>
      </c>
      <c r="I220">
        <v>15421</v>
      </c>
      <c r="J220">
        <v>0.50975941897412624</v>
      </c>
      <c r="K220">
        <v>7.3925166980092077E-2</v>
      </c>
      <c r="L220">
        <v>0.16736917190843664</v>
      </c>
      <c r="M220">
        <v>0</v>
      </c>
      <c r="N220">
        <f t="shared" si="3"/>
        <v>1</v>
      </c>
      <c r="O220" cm="1">
        <f t="array" ref="O220">_xlfn.IFS(A220=2012,1,A220=2016,1,A220=2020,1,A220=2014,0,A220=2018,0)</f>
        <v>0</v>
      </c>
    </row>
    <row r="221" spans="1:15" x14ac:dyDescent="0.2">
      <c r="A221">
        <v>2014</v>
      </c>
      <c r="B221" t="s">
        <v>2541</v>
      </c>
      <c r="C221" t="s">
        <v>623</v>
      </c>
      <c r="D221">
        <v>0</v>
      </c>
      <c r="E221">
        <v>5149</v>
      </c>
      <c r="F221">
        <v>1271</v>
      </c>
      <c r="G221">
        <v>0</v>
      </c>
      <c r="H221">
        <v>0</v>
      </c>
      <c r="I221">
        <v>15421</v>
      </c>
      <c r="J221">
        <v>0.33389533752674921</v>
      </c>
      <c r="K221">
        <v>8.2420076519032492E-2</v>
      </c>
      <c r="L221">
        <v>0.16736917190843664</v>
      </c>
      <c r="M221">
        <v>0</v>
      </c>
      <c r="N221">
        <f t="shared" si="3"/>
        <v>1</v>
      </c>
      <c r="O221" cm="1">
        <f t="array" ref="O221">_xlfn.IFS(A221=2012,1,A221=2016,1,A221=2020,1,A221=2014,0,A221=2018,0)</f>
        <v>0</v>
      </c>
    </row>
    <row r="222" spans="1:15" x14ac:dyDescent="0.2">
      <c r="A222">
        <v>2014</v>
      </c>
      <c r="B222" t="s">
        <v>2542</v>
      </c>
      <c r="C222" t="s">
        <v>273</v>
      </c>
      <c r="D222">
        <v>1</v>
      </c>
      <c r="E222">
        <v>5851</v>
      </c>
      <c r="F222">
        <v>596</v>
      </c>
      <c r="G222">
        <v>1</v>
      </c>
      <c r="H222">
        <v>1</v>
      </c>
      <c r="I222">
        <v>9088</v>
      </c>
      <c r="J222">
        <v>0.64381602112676062</v>
      </c>
      <c r="K222">
        <v>6.5580985915492954E-2</v>
      </c>
      <c r="L222">
        <v>0.41879401408450712</v>
      </c>
      <c r="M222">
        <v>0</v>
      </c>
      <c r="N222">
        <f t="shared" si="3"/>
        <v>1</v>
      </c>
      <c r="O222" cm="1">
        <f t="array" ref="O222">_xlfn.IFS(A222=2012,1,A222=2016,1,A222=2020,1,A222=2014,0,A222=2018,0)</f>
        <v>0</v>
      </c>
    </row>
    <row r="223" spans="1:15" x14ac:dyDescent="0.2">
      <c r="A223">
        <v>2014</v>
      </c>
      <c r="B223" t="s">
        <v>2542</v>
      </c>
      <c r="C223" t="s">
        <v>624</v>
      </c>
      <c r="D223">
        <v>0</v>
      </c>
      <c r="E223">
        <v>2151</v>
      </c>
      <c r="F223">
        <v>490</v>
      </c>
      <c r="G223">
        <v>0</v>
      </c>
      <c r="H223">
        <v>0</v>
      </c>
      <c r="I223">
        <v>9088</v>
      </c>
      <c r="J223">
        <v>0.23668573943661972</v>
      </c>
      <c r="K223">
        <v>5.3917253521126758E-2</v>
      </c>
      <c r="L223">
        <v>0.41879401408450712</v>
      </c>
      <c r="M223">
        <v>0</v>
      </c>
      <c r="N223">
        <f t="shared" si="3"/>
        <v>1</v>
      </c>
      <c r="O223" cm="1">
        <f t="array" ref="O223">_xlfn.IFS(A223=2012,1,A223=2016,1,A223=2020,1,A223=2014,0,A223=2018,0)</f>
        <v>0</v>
      </c>
    </row>
    <row r="224" spans="1:15" x14ac:dyDescent="0.2">
      <c r="A224">
        <v>2014</v>
      </c>
      <c r="B224" t="s">
        <v>2469</v>
      </c>
      <c r="C224" t="s">
        <v>275</v>
      </c>
      <c r="D224">
        <v>1</v>
      </c>
      <c r="E224">
        <v>9743</v>
      </c>
      <c r="F224">
        <v>2574</v>
      </c>
      <c r="G224">
        <v>1</v>
      </c>
      <c r="H224">
        <v>1</v>
      </c>
      <c r="I224">
        <v>15701</v>
      </c>
      <c r="J224">
        <v>0.62053372396662632</v>
      </c>
      <c r="K224">
        <v>0.16393860263677473</v>
      </c>
      <c r="L224">
        <v>0.5689446532068021</v>
      </c>
      <c r="M224">
        <v>0</v>
      </c>
      <c r="N224">
        <f t="shared" si="3"/>
        <v>1</v>
      </c>
      <c r="O224" cm="1">
        <f t="array" ref="O224">_xlfn.IFS(A224=2012,1,A224=2016,1,A224=2020,1,A224=2014,0,A224=2018,0)</f>
        <v>0</v>
      </c>
    </row>
    <row r="225" spans="1:15" x14ac:dyDescent="0.2">
      <c r="A225">
        <v>2014</v>
      </c>
      <c r="B225" t="s">
        <v>2469</v>
      </c>
      <c r="C225" t="s">
        <v>625</v>
      </c>
      <c r="D225">
        <v>0</v>
      </c>
      <c r="E225">
        <v>3240</v>
      </c>
      <c r="F225">
        <v>144</v>
      </c>
      <c r="G225">
        <v>0</v>
      </c>
      <c r="H225">
        <v>0</v>
      </c>
      <c r="I225">
        <v>15701</v>
      </c>
      <c r="J225">
        <v>0.20635628303929687</v>
      </c>
      <c r="K225">
        <v>9.1713903573020835E-3</v>
      </c>
      <c r="L225">
        <v>0.5689446532068021</v>
      </c>
      <c r="M225">
        <v>0</v>
      </c>
      <c r="N225">
        <f t="shared" si="3"/>
        <v>1</v>
      </c>
      <c r="O225" cm="1">
        <f t="array" ref="O225">_xlfn.IFS(A225=2012,1,A225=2016,1,A225=2020,1,A225=2014,0,A225=2018,0)</f>
        <v>0</v>
      </c>
    </row>
    <row r="226" spans="1:15" x14ac:dyDescent="0.2">
      <c r="A226">
        <v>2014</v>
      </c>
      <c r="B226" t="s">
        <v>2470</v>
      </c>
      <c r="C226" t="s">
        <v>280</v>
      </c>
      <c r="D226">
        <v>1</v>
      </c>
      <c r="E226">
        <v>4305</v>
      </c>
      <c r="F226">
        <v>567</v>
      </c>
      <c r="G226">
        <v>1</v>
      </c>
      <c r="H226">
        <v>1</v>
      </c>
      <c r="I226">
        <v>6408</v>
      </c>
      <c r="J226">
        <v>0.67181647940074907</v>
      </c>
      <c r="K226">
        <v>8.8483146067415724E-2</v>
      </c>
      <c r="L226">
        <v>0.52059925093632953</v>
      </c>
      <c r="M226">
        <v>0</v>
      </c>
      <c r="N226">
        <f t="shared" si="3"/>
        <v>1</v>
      </c>
      <c r="O226" cm="1">
        <f t="array" ref="O226">_xlfn.IFS(A226=2012,1,A226=2016,1,A226=2020,1,A226=2014,0,A226=2018,0)</f>
        <v>0</v>
      </c>
    </row>
    <row r="227" spans="1:15" x14ac:dyDescent="0.2">
      <c r="A227">
        <v>2014</v>
      </c>
      <c r="B227" t="s">
        <v>2470</v>
      </c>
      <c r="C227" t="s">
        <v>286</v>
      </c>
      <c r="D227">
        <v>0</v>
      </c>
      <c r="E227">
        <v>1190</v>
      </c>
      <c r="F227">
        <v>346</v>
      </c>
      <c r="G227">
        <v>0</v>
      </c>
      <c r="H227">
        <v>0</v>
      </c>
      <c r="I227">
        <v>6408</v>
      </c>
      <c r="J227">
        <v>0.18570536828963796</v>
      </c>
      <c r="K227">
        <v>5.3995006242197253E-2</v>
      </c>
      <c r="L227">
        <v>0.52059925093632953</v>
      </c>
      <c r="M227">
        <v>0</v>
      </c>
      <c r="N227">
        <f t="shared" si="3"/>
        <v>1</v>
      </c>
      <c r="O227" cm="1">
        <f t="array" ref="O227">_xlfn.IFS(A227=2012,1,A227=2016,1,A227=2020,1,A227=2014,0,A227=2018,0)</f>
        <v>0</v>
      </c>
    </row>
    <row r="228" spans="1:15" x14ac:dyDescent="0.2">
      <c r="A228">
        <v>2014</v>
      </c>
      <c r="B228" t="s">
        <v>2471</v>
      </c>
      <c r="C228" t="s">
        <v>631</v>
      </c>
      <c r="D228">
        <v>1</v>
      </c>
      <c r="E228">
        <v>18421</v>
      </c>
      <c r="F228">
        <v>0</v>
      </c>
      <c r="G228">
        <v>0</v>
      </c>
      <c r="H228">
        <v>1</v>
      </c>
      <c r="I228">
        <v>20568</v>
      </c>
      <c r="J228">
        <v>0.89561454686892261</v>
      </c>
      <c r="K228">
        <v>0</v>
      </c>
      <c r="L228">
        <v>0.79122909373784522</v>
      </c>
      <c r="M228">
        <v>0</v>
      </c>
      <c r="N228">
        <f t="shared" si="3"/>
        <v>0</v>
      </c>
      <c r="O228" cm="1">
        <f t="array" ref="O228">_xlfn.IFS(A228=2012,1,A228=2016,1,A228=2020,1,A228=2014,0,A228=2018,0)</f>
        <v>0</v>
      </c>
    </row>
    <row r="229" spans="1:15" x14ac:dyDescent="0.2">
      <c r="A229">
        <v>2014</v>
      </c>
      <c r="B229" t="s">
        <v>2471</v>
      </c>
      <c r="C229" t="s">
        <v>83</v>
      </c>
      <c r="D229">
        <v>0</v>
      </c>
      <c r="E229">
        <v>1689</v>
      </c>
      <c r="F229">
        <v>458</v>
      </c>
      <c r="G229">
        <v>0</v>
      </c>
      <c r="H229">
        <v>0</v>
      </c>
      <c r="I229">
        <v>20568</v>
      </c>
      <c r="J229">
        <v>8.2117852975495911E-2</v>
      </c>
      <c r="K229">
        <v>2.2267600155581487E-2</v>
      </c>
      <c r="L229">
        <v>0.79122909373784522</v>
      </c>
      <c r="M229">
        <v>0</v>
      </c>
      <c r="N229">
        <f t="shared" si="3"/>
        <v>1</v>
      </c>
      <c r="O229" cm="1">
        <f t="array" ref="O229">_xlfn.IFS(A229=2012,1,A229=2016,1,A229=2020,1,A229=2014,0,A229=2018,0)</f>
        <v>0</v>
      </c>
    </row>
    <row r="230" spans="1:15" x14ac:dyDescent="0.2">
      <c r="A230">
        <v>2014</v>
      </c>
      <c r="B230" t="s">
        <v>2544</v>
      </c>
      <c r="C230" t="s">
        <v>63</v>
      </c>
      <c r="D230">
        <v>1</v>
      </c>
      <c r="E230">
        <v>7514</v>
      </c>
      <c r="F230">
        <v>0</v>
      </c>
      <c r="G230">
        <v>0</v>
      </c>
      <c r="H230">
        <v>1</v>
      </c>
      <c r="I230">
        <v>7895</v>
      </c>
      <c r="J230">
        <v>0.95174160861304624</v>
      </c>
      <c r="K230">
        <v>0</v>
      </c>
      <c r="L230">
        <v>0.90348321722609248</v>
      </c>
      <c r="M230">
        <v>0</v>
      </c>
      <c r="N230">
        <f t="shared" si="3"/>
        <v>0</v>
      </c>
      <c r="O230" cm="1">
        <f t="array" ref="O230">_xlfn.IFS(A230=2012,1,A230=2016,1,A230=2020,1,A230=2014,0,A230=2018,0)</f>
        <v>0</v>
      </c>
    </row>
    <row r="231" spans="1:15" x14ac:dyDescent="0.2">
      <c r="A231">
        <v>2014</v>
      </c>
      <c r="B231" t="s">
        <v>2544</v>
      </c>
      <c r="C231" t="s">
        <v>294</v>
      </c>
      <c r="D231">
        <v>0</v>
      </c>
      <c r="E231">
        <v>289</v>
      </c>
      <c r="F231">
        <v>92</v>
      </c>
      <c r="G231">
        <v>0</v>
      </c>
      <c r="H231">
        <v>0</v>
      </c>
      <c r="I231">
        <v>7895</v>
      </c>
      <c r="J231">
        <v>3.6605446485117162E-2</v>
      </c>
      <c r="K231">
        <v>1.1652944901836606E-2</v>
      </c>
      <c r="L231">
        <v>0.90348321722609248</v>
      </c>
      <c r="M231">
        <v>0</v>
      </c>
      <c r="N231">
        <f t="shared" si="3"/>
        <v>1</v>
      </c>
      <c r="O231" cm="1">
        <f t="array" ref="O231">_xlfn.IFS(A231=2012,1,A231=2016,1,A231=2020,1,A231=2014,0,A231=2018,0)</f>
        <v>0</v>
      </c>
    </row>
    <row r="232" spans="1:15" x14ac:dyDescent="0.2">
      <c r="A232">
        <v>2014</v>
      </c>
      <c r="B232" t="s">
        <v>2474</v>
      </c>
      <c r="C232" t="s">
        <v>641</v>
      </c>
      <c r="D232">
        <v>1</v>
      </c>
      <c r="E232">
        <v>11395</v>
      </c>
      <c r="F232">
        <v>0</v>
      </c>
      <c r="G232">
        <v>0</v>
      </c>
      <c r="H232">
        <v>1</v>
      </c>
      <c r="I232">
        <v>15474</v>
      </c>
      <c r="J232">
        <v>0.73639653612511313</v>
      </c>
      <c r="K232">
        <v>0</v>
      </c>
      <c r="L232">
        <v>0.47279307225022621</v>
      </c>
      <c r="M232">
        <v>0</v>
      </c>
      <c r="N232">
        <f t="shared" si="3"/>
        <v>0</v>
      </c>
      <c r="O232" cm="1">
        <f t="array" ref="O232">_xlfn.IFS(A232=2012,1,A232=2016,1,A232=2020,1,A232=2014,0,A232=2018,0)</f>
        <v>0</v>
      </c>
    </row>
    <row r="233" spans="1:15" x14ac:dyDescent="0.2">
      <c r="A233">
        <v>2014</v>
      </c>
      <c r="B233" t="s">
        <v>2474</v>
      </c>
      <c r="C233" t="s">
        <v>642</v>
      </c>
      <c r="D233">
        <v>0</v>
      </c>
      <c r="E233">
        <v>2789</v>
      </c>
      <c r="F233">
        <v>1290</v>
      </c>
      <c r="G233">
        <v>0</v>
      </c>
      <c r="H233">
        <v>0</v>
      </c>
      <c r="I233">
        <v>15474</v>
      </c>
      <c r="J233">
        <v>0.1802378182758175</v>
      </c>
      <c r="K233">
        <v>8.3365645599069407E-2</v>
      </c>
      <c r="L233">
        <v>0.47279307225022621</v>
      </c>
      <c r="M233">
        <v>0</v>
      </c>
      <c r="N233">
        <f t="shared" si="3"/>
        <v>1</v>
      </c>
      <c r="O233" cm="1">
        <f t="array" ref="O233">_xlfn.IFS(A233=2012,1,A233=2016,1,A233=2020,1,A233=2014,0,A233=2018,0)</f>
        <v>0</v>
      </c>
    </row>
    <row r="234" spans="1:15" x14ac:dyDescent="0.2">
      <c r="A234">
        <v>2014</v>
      </c>
      <c r="B234" t="s">
        <v>2547</v>
      </c>
      <c r="C234" t="s">
        <v>308</v>
      </c>
      <c r="D234">
        <v>1</v>
      </c>
      <c r="E234">
        <v>13270</v>
      </c>
      <c r="F234">
        <v>0</v>
      </c>
      <c r="G234">
        <v>1</v>
      </c>
      <c r="H234">
        <v>1</v>
      </c>
      <c r="I234">
        <v>14092</v>
      </c>
      <c r="J234">
        <v>0.94166903207493613</v>
      </c>
      <c r="K234">
        <v>0</v>
      </c>
      <c r="L234">
        <v>0.88333806414987226</v>
      </c>
      <c r="M234">
        <v>0</v>
      </c>
      <c r="N234">
        <f t="shared" si="3"/>
        <v>0</v>
      </c>
      <c r="O234" cm="1">
        <f t="array" ref="O234">_xlfn.IFS(A234=2012,1,A234=2016,1,A234=2020,1,A234=2014,0,A234=2018,0)</f>
        <v>0</v>
      </c>
    </row>
    <row r="235" spans="1:15" x14ac:dyDescent="0.2">
      <c r="A235">
        <v>2014</v>
      </c>
      <c r="B235" t="s">
        <v>2547</v>
      </c>
      <c r="C235" t="s">
        <v>643</v>
      </c>
      <c r="D235">
        <v>0</v>
      </c>
      <c r="E235">
        <v>566</v>
      </c>
      <c r="F235">
        <v>256</v>
      </c>
      <c r="G235">
        <v>0</v>
      </c>
      <c r="H235">
        <v>0</v>
      </c>
      <c r="I235">
        <v>14092</v>
      </c>
      <c r="J235">
        <v>4.0164632415554923E-2</v>
      </c>
      <c r="K235">
        <v>1.8166335509508941E-2</v>
      </c>
      <c r="L235">
        <v>0.88333806414987226</v>
      </c>
      <c r="M235">
        <v>0</v>
      </c>
      <c r="N235">
        <f t="shared" si="3"/>
        <v>1</v>
      </c>
      <c r="O235" cm="1">
        <f t="array" ref="O235">_xlfn.IFS(A235=2012,1,A235=2016,1,A235=2020,1,A235=2014,0,A235=2018,0)</f>
        <v>0</v>
      </c>
    </row>
    <row r="236" spans="1:15" x14ac:dyDescent="0.2">
      <c r="A236">
        <v>2014</v>
      </c>
      <c r="B236" t="s">
        <v>2549</v>
      </c>
      <c r="C236" t="s">
        <v>314</v>
      </c>
      <c r="D236">
        <v>1</v>
      </c>
      <c r="E236">
        <v>10963</v>
      </c>
      <c r="F236">
        <v>1076</v>
      </c>
      <c r="G236">
        <v>1</v>
      </c>
      <c r="H236">
        <v>1</v>
      </c>
      <c r="I236">
        <v>19258</v>
      </c>
      <c r="J236">
        <v>0.56926991380205627</v>
      </c>
      <c r="K236">
        <v>5.5872883996261294E-2</v>
      </c>
      <c r="L236">
        <v>0.25028559559663521</v>
      </c>
      <c r="M236">
        <v>0</v>
      </c>
      <c r="N236">
        <f t="shared" si="3"/>
        <v>1</v>
      </c>
      <c r="O236" cm="1">
        <f t="array" ref="O236">_xlfn.IFS(A236=2012,1,A236=2016,1,A236=2020,1,A236=2014,0,A236=2018,0)</f>
        <v>0</v>
      </c>
    </row>
    <row r="237" spans="1:15" x14ac:dyDescent="0.2">
      <c r="A237">
        <v>2014</v>
      </c>
      <c r="B237" t="s">
        <v>2549</v>
      </c>
      <c r="C237" t="s">
        <v>644</v>
      </c>
      <c r="D237">
        <v>0</v>
      </c>
      <c r="E237">
        <v>7219</v>
      </c>
      <c r="F237">
        <v>0</v>
      </c>
      <c r="G237">
        <v>0</v>
      </c>
      <c r="H237">
        <v>0</v>
      </c>
      <c r="I237">
        <v>19258</v>
      </c>
      <c r="J237">
        <v>0.37485720220168239</v>
      </c>
      <c r="K237">
        <v>0</v>
      </c>
      <c r="L237">
        <v>0.25028559559663521</v>
      </c>
      <c r="M237">
        <v>0</v>
      </c>
      <c r="N237">
        <f t="shared" si="3"/>
        <v>0</v>
      </c>
      <c r="O237" cm="1">
        <f t="array" ref="O237">_xlfn.IFS(A237=2012,1,A237=2016,1,A237=2020,1,A237=2014,0,A237=2018,0)</f>
        <v>0</v>
      </c>
    </row>
    <row r="238" spans="1:15" x14ac:dyDescent="0.2">
      <c r="A238">
        <v>2014</v>
      </c>
      <c r="B238" t="s">
        <v>2475</v>
      </c>
      <c r="C238" t="s">
        <v>647</v>
      </c>
      <c r="D238">
        <v>0</v>
      </c>
      <c r="E238">
        <v>4788</v>
      </c>
      <c r="F238">
        <v>680</v>
      </c>
      <c r="G238">
        <v>0</v>
      </c>
      <c r="H238">
        <v>1</v>
      </c>
      <c r="I238">
        <v>20519</v>
      </c>
      <c r="J238">
        <v>0.23334470490764658</v>
      </c>
      <c r="K238">
        <v>3.3140016570008285E-2</v>
      </c>
      <c r="L238">
        <v>0.46703055704469021</v>
      </c>
      <c r="M238">
        <v>0</v>
      </c>
      <c r="N238">
        <f t="shared" si="3"/>
        <v>1</v>
      </c>
      <c r="O238" cm="1">
        <f t="array" ref="O238">_xlfn.IFS(A238=2012,1,A238=2016,1,A238=2020,1,A238=2014,0,A238=2018,0)</f>
        <v>0</v>
      </c>
    </row>
    <row r="239" spans="1:15" x14ac:dyDescent="0.2">
      <c r="A239">
        <v>2014</v>
      </c>
      <c r="B239" t="s">
        <v>2475</v>
      </c>
      <c r="C239" t="s">
        <v>318</v>
      </c>
      <c r="D239">
        <v>1</v>
      </c>
      <c r="E239">
        <v>12112</v>
      </c>
      <c r="F239">
        <v>2939</v>
      </c>
      <c r="G239">
        <v>1</v>
      </c>
      <c r="H239">
        <v>0</v>
      </c>
      <c r="I239">
        <v>20519</v>
      </c>
      <c r="J239">
        <v>0.59028217749402989</v>
      </c>
      <c r="K239">
        <v>0.14323310102831521</v>
      </c>
      <c r="L239">
        <v>0.46703055704469021</v>
      </c>
      <c r="M239">
        <v>0</v>
      </c>
      <c r="N239">
        <f t="shared" si="3"/>
        <v>1</v>
      </c>
      <c r="O239" cm="1">
        <f t="array" ref="O239">_xlfn.IFS(A239=2012,1,A239=2016,1,A239=2020,1,A239=2014,0,A239=2018,0)</f>
        <v>0</v>
      </c>
    </row>
    <row r="240" spans="1:15" x14ac:dyDescent="0.2">
      <c r="A240">
        <v>2014</v>
      </c>
      <c r="B240" t="s">
        <v>2476</v>
      </c>
      <c r="C240" t="s">
        <v>319</v>
      </c>
      <c r="D240">
        <v>1</v>
      </c>
      <c r="E240">
        <v>9978</v>
      </c>
      <c r="F240">
        <v>1477</v>
      </c>
      <c r="G240">
        <v>1</v>
      </c>
      <c r="H240">
        <v>1</v>
      </c>
      <c r="I240">
        <v>13897</v>
      </c>
      <c r="J240">
        <v>0.71799668993307908</v>
      </c>
      <c r="K240">
        <v>0.10628193135209038</v>
      </c>
      <c r="L240">
        <v>0.64855724257033898</v>
      </c>
      <c r="M240">
        <v>0</v>
      </c>
      <c r="N240">
        <f t="shared" si="3"/>
        <v>1</v>
      </c>
      <c r="O240" cm="1">
        <f t="array" ref="O240">_xlfn.IFS(A240=2012,1,A240=2016,1,A240=2020,1,A240=2014,0,A240=2018,0)</f>
        <v>0</v>
      </c>
    </row>
    <row r="241" spans="1:15" x14ac:dyDescent="0.2">
      <c r="A241">
        <v>2014</v>
      </c>
      <c r="B241" t="s">
        <v>2476</v>
      </c>
      <c r="C241" t="s">
        <v>648</v>
      </c>
      <c r="D241">
        <v>0</v>
      </c>
      <c r="E241">
        <v>2442</v>
      </c>
      <c r="F241">
        <v>0</v>
      </c>
      <c r="G241">
        <v>0</v>
      </c>
      <c r="H241">
        <v>0</v>
      </c>
      <c r="I241">
        <v>13897</v>
      </c>
      <c r="J241">
        <v>0.17572137871483054</v>
      </c>
      <c r="K241">
        <v>0</v>
      </c>
      <c r="L241">
        <v>0.64855724257033898</v>
      </c>
      <c r="M241">
        <v>0</v>
      </c>
      <c r="N241">
        <f t="shared" si="3"/>
        <v>0</v>
      </c>
      <c r="O241" cm="1">
        <f t="array" ref="O241">_xlfn.IFS(A241=2012,1,A241=2016,1,A241=2020,1,A241=2014,0,A241=2018,0)</f>
        <v>0</v>
      </c>
    </row>
    <row r="242" spans="1:15" x14ac:dyDescent="0.2">
      <c r="A242">
        <v>2014</v>
      </c>
      <c r="B242" t="s">
        <v>2550</v>
      </c>
      <c r="C242" t="s">
        <v>325</v>
      </c>
      <c r="D242">
        <v>1</v>
      </c>
      <c r="E242">
        <v>12414</v>
      </c>
      <c r="F242">
        <v>1118</v>
      </c>
      <c r="G242">
        <v>1</v>
      </c>
      <c r="H242">
        <v>1</v>
      </c>
      <c r="I242">
        <v>14824</v>
      </c>
      <c r="J242">
        <v>0.83742579600647593</v>
      </c>
      <c r="K242">
        <v>7.5418240690771715E-2</v>
      </c>
      <c r="L242">
        <v>0.82568807339449535</v>
      </c>
      <c r="M242">
        <v>0</v>
      </c>
      <c r="N242">
        <f t="shared" si="3"/>
        <v>1</v>
      </c>
      <c r="O242" cm="1">
        <f t="array" ref="O242">_xlfn.IFS(A242=2012,1,A242=2016,1,A242=2020,1,A242=2014,0,A242=2018,0)</f>
        <v>0</v>
      </c>
    </row>
    <row r="243" spans="1:15" x14ac:dyDescent="0.2">
      <c r="A243">
        <v>2014</v>
      </c>
      <c r="B243" t="s">
        <v>2550</v>
      </c>
      <c r="C243" t="s">
        <v>653</v>
      </c>
      <c r="D243">
        <v>0</v>
      </c>
      <c r="E243">
        <v>1292</v>
      </c>
      <c r="F243">
        <v>0</v>
      </c>
      <c r="G243">
        <v>0</v>
      </c>
      <c r="H243">
        <v>0</v>
      </c>
      <c r="I243">
        <v>14824</v>
      </c>
      <c r="J243">
        <v>8.7155963302752298E-2</v>
      </c>
      <c r="K243">
        <v>0</v>
      </c>
      <c r="L243">
        <v>0.82568807339449535</v>
      </c>
      <c r="M243">
        <v>0</v>
      </c>
      <c r="N243">
        <f t="shared" si="3"/>
        <v>0</v>
      </c>
      <c r="O243" cm="1">
        <f t="array" ref="O243">_xlfn.IFS(A243=2012,1,A243=2016,1,A243=2020,1,A243=2014,0,A243=2018,0)</f>
        <v>0</v>
      </c>
    </row>
    <row r="244" spans="1:15" x14ac:dyDescent="0.2">
      <c r="A244">
        <v>2014</v>
      </c>
      <c r="B244" t="s">
        <v>2639</v>
      </c>
      <c r="C244" t="s">
        <v>28</v>
      </c>
      <c r="D244">
        <v>1</v>
      </c>
      <c r="E244">
        <v>16313</v>
      </c>
      <c r="F244">
        <v>1848</v>
      </c>
      <c r="G244">
        <v>1</v>
      </c>
      <c r="H244">
        <v>1</v>
      </c>
      <c r="I244">
        <v>18861</v>
      </c>
      <c r="J244">
        <v>0.8649064206563809</v>
      </c>
      <c r="K244">
        <v>9.7979958644822646E-2</v>
      </c>
      <c r="L244">
        <v>0.92577275860240715</v>
      </c>
      <c r="M244">
        <v>0</v>
      </c>
      <c r="N244">
        <f t="shared" si="3"/>
        <v>1</v>
      </c>
      <c r="O244" cm="1">
        <f t="array" ref="O244">_xlfn.IFS(A244=2012,1,A244=2016,1,A244=2020,1,A244=2014,0,A244=2018,0)</f>
        <v>0</v>
      </c>
    </row>
    <row r="245" spans="1:15" x14ac:dyDescent="0.2">
      <c r="A245">
        <v>2014</v>
      </c>
      <c r="B245" t="s">
        <v>2639</v>
      </c>
      <c r="C245" t="s">
        <v>654</v>
      </c>
      <c r="D245">
        <v>0</v>
      </c>
      <c r="E245">
        <v>700</v>
      </c>
      <c r="F245">
        <v>0</v>
      </c>
      <c r="G245">
        <v>0</v>
      </c>
      <c r="H245">
        <v>0</v>
      </c>
      <c r="I245">
        <v>18861</v>
      </c>
      <c r="J245">
        <v>3.7113620698796458E-2</v>
      </c>
      <c r="K245">
        <v>0</v>
      </c>
      <c r="L245">
        <v>0.92577275860240715</v>
      </c>
      <c r="M245">
        <v>0</v>
      </c>
      <c r="N245">
        <f t="shared" si="3"/>
        <v>0</v>
      </c>
      <c r="O245" cm="1">
        <f t="array" ref="O245">_xlfn.IFS(A245=2012,1,A245=2016,1,A245=2020,1,A245=2014,0,A245=2018,0)</f>
        <v>0</v>
      </c>
    </row>
    <row r="246" spans="1:15" x14ac:dyDescent="0.2">
      <c r="A246">
        <v>2014</v>
      </c>
      <c r="B246" t="s">
        <v>2480</v>
      </c>
      <c r="C246" t="s">
        <v>331</v>
      </c>
      <c r="D246">
        <v>1</v>
      </c>
      <c r="E246">
        <v>15135</v>
      </c>
      <c r="F246">
        <v>1483</v>
      </c>
      <c r="G246">
        <v>1</v>
      </c>
      <c r="H246">
        <v>1</v>
      </c>
      <c r="I246">
        <v>24125</v>
      </c>
      <c r="J246">
        <v>0.62735751295336784</v>
      </c>
      <c r="K246">
        <v>6.1471502590673577E-2</v>
      </c>
      <c r="L246">
        <v>0.37765803108808288</v>
      </c>
      <c r="M246">
        <v>0</v>
      </c>
      <c r="N246">
        <f t="shared" si="3"/>
        <v>1</v>
      </c>
      <c r="O246" cm="1">
        <f t="array" ref="O246">_xlfn.IFS(A246=2012,1,A246=2016,1,A246=2020,1,A246=2014,0,A246=2018,0)</f>
        <v>0</v>
      </c>
    </row>
    <row r="247" spans="1:15" x14ac:dyDescent="0.2">
      <c r="A247">
        <v>2014</v>
      </c>
      <c r="B247" t="s">
        <v>2480</v>
      </c>
      <c r="C247" t="s">
        <v>332</v>
      </c>
      <c r="D247">
        <v>0</v>
      </c>
      <c r="E247">
        <v>7179</v>
      </c>
      <c r="F247">
        <v>328</v>
      </c>
      <c r="G247">
        <v>0</v>
      </c>
      <c r="H247">
        <v>0</v>
      </c>
      <c r="I247">
        <v>24125</v>
      </c>
      <c r="J247">
        <v>0.29757512953367876</v>
      </c>
      <c r="K247">
        <v>1.3595854922279793E-2</v>
      </c>
      <c r="L247">
        <v>0.37765803108808288</v>
      </c>
      <c r="M247">
        <v>0</v>
      </c>
      <c r="N247">
        <f t="shared" si="3"/>
        <v>1</v>
      </c>
      <c r="O247" cm="1">
        <f t="array" ref="O247">_xlfn.IFS(A247=2012,1,A247=2016,1,A247=2020,1,A247=2014,0,A247=2018,0)</f>
        <v>0</v>
      </c>
    </row>
    <row r="248" spans="1:15" x14ac:dyDescent="0.2">
      <c r="A248">
        <v>2014</v>
      </c>
      <c r="B248" t="s">
        <v>2577</v>
      </c>
      <c r="C248" t="s">
        <v>334</v>
      </c>
      <c r="D248">
        <v>1</v>
      </c>
      <c r="E248">
        <v>13946</v>
      </c>
      <c r="F248">
        <v>2935</v>
      </c>
      <c r="G248">
        <v>1</v>
      </c>
      <c r="H248">
        <v>1</v>
      </c>
      <c r="I248">
        <v>19854</v>
      </c>
      <c r="J248">
        <v>0.70242772237332529</v>
      </c>
      <c r="K248">
        <v>0.14782915281555353</v>
      </c>
      <c r="L248">
        <v>0.70051375037775765</v>
      </c>
      <c r="M248">
        <v>0</v>
      </c>
      <c r="N248">
        <f t="shared" si="3"/>
        <v>1</v>
      </c>
      <c r="O248" cm="1">
        <f t="array" ref="O248">_xlfn.IFS(A248=2012,1,A248=2016,1,A248=2020,1,A248=2014,0,A248=2018,0)</f>
        <v>0</v>
      </c>
    </row>
    <row r="249" spans="1:15" x14ac:dyDescent="0.2">
      <c r="A249">
        <v>2014</v>
      </c>
      <c r="B249" t="s">
        <v>2577</v>
      </c>
      <c r="C249" t="s">
        <v>658</v>
      </c>
      <c r="D249">
        <v>0</v>
      </c>
      <c r="E249">
        <v>2973</v>
      </c>
      <c r="F249">
        <v>0</v>
      </c>
      <c r="G249">
        <v>0</v>
      </c>
      <c r="H249">
        <v>0</v>
      </c>
      <c r="I249">
        <v>19854</v>
      </c>
      <c r="J249">
        <v>0.14974312481112118</v>
      </c>
      <c r="K249">
        <v>0</v>
      </c>
      <c r="L249">
        <v>0.70051375037775765</v>
      </c>
      <c r="M249">
        <v>0</v>
      </c>
      <c r="N249">
        <f t="shared" si="3"/>
        <v>0</v>
      </c>
      <c r="O249" cm="1">
        <f t="array" ref="O249">_xlfn.IFS(A249=2012,1,A249=2016,1,A249=2020,1,A249=2014,0,A249=2018,0)</f>
        <v>0</v>
      </c>
    </row>
    <row r="250" spans="1:15" x14ac:dyDescent="0.2">
      <c r="A250">
        <v>2014</v>
      </c>
      <c r="B250" t="s">
        <v>2481</v>
      </c>
      <c r="C250" t="s">
        <v>335</v>
      </c>
      <c r="D250">
        <v>1</v>
      </c>
      <c r="E250">
        <v>14902</v>
      </c>
      <c r="F250">
        <v>3469</v>
      </c>
      <c r="G250">
        <v>1</v>
      </c>
      <c r="H250">
        <v>1</v>
      </c>
      <c r="I250">
        <v>21335</v>
      </c>
      <c r="J250">
        <v>0.69847668150925712</v>
      </c>
      <c r="K250">
        <v>0.16259667213498946</v>
      </c>
      <c r="L250">
        <v>0.72214670728849306</v>
      </c>
      <c r="M250">
        <v>0</v>
      </c>
      <c r="N250">
        <f t="shared" si="3"/>
        <v>1</v>
      </c>
      <c r="O250" cm="1">
        <f t="array" ref="O250">_xlfn.IFS(A250=2012,1,A250=2016,1,A250=2020,1,A250=2014,0,A250=2018,0)</f>
        <v>0</v>
      </c>
    </row>
    <row r="251" spans="1:15" x14ac:dyDescent="0.2">
      <c r="A251">
        <v>2014</v>
      </c>
      <c r="B251" t="s">
        <v>2481</v>
      </c>
      <c r="C251" t="s">
        <v>659</v>
      </c>
      <c r="D251">
        <v>0</v>
      </c>
      <c r="E251">
        <v>2964</v>
      </c>
      <c r="F251">
        <v>0</v>
      </c>
      <c r="G251">
        <v>0</v>
      </c>
      <c r="H251">
        <v>0</v>
      </c>
      <c r="I251">
        <v>21335</v>
      </c>
      <c r="J251">
        <v>0.13892664635575347</v>
      </c>
      <c r="K251">
        <v>0</v>
      </c>
      <c r="L251">
        <v>0.72214670728849306</v>
      </c>
      <c r="M251">
        <v>0</v>
      </c>
      <c r="N251">
        <f t="shared" si="3"/>
        <v>0</v>
      </c>
      <c r="O251" cm="1">
        <f t="array" ref="O251">_xlfn.IFS(A251=2012,1,A251=2016,1,A251=2020,1,A251=2014,0,A251=2018,0)</f>
        <v>0</v>
      </c>
    </row>
    <row r="252" spans="1:15" x14ac:dyDescent="0.2">
      <c r="A252">
        <v>2014</v>
      </c>
      <c r="B252" t="s">
        <v>2609</v>
      </c>
      <c r="C252" t="s">
        <v>660</v>
      </c>
      <c r="D252">
        <v>1</v>
      </c>
      <c r="E252">
        <v>14017</v>
      </c>
      <c r="F252">
        <v>1686</v>
      </c>
      <c r="G252">
        <v>0</v>
      </c>
      <c r="H252">
        <v>1</v>
      </c>
      <c r="I252">
        <v>23462</v>
      </c>
      <c r="J252">
        <v>0.59743414883641632</v>
      </c>
      <c r="K252">
        <v>7.1860881425283435E-2</v>
      </c>
      <c r="L252">
        <v>0.33859006052339957</v>
      </c>
      <c r="M252">
        <v>0</v>
      </c>
      <c r="N252">
        <f t="shared" si="3"/>
        <v>1</v>
      </c>
      <c r="O252" cm="1">
        <f t="array" ref="O252">_xlfn.IFS(A252=2012,1,A252=2016,1,A252=2020,1,A252=2014,0,A252=2018,0)</f>
        <v>0</v>
      </c>
    </row>
    <row r="253" spans="1:15" x14ac:dyDescent="0.2">
      <c r="A253">
        <v>2014</v>
      </c>
      <c r="B253" t="s">
        <v>2609</v>
      </c>
      <c r="C253" t="s">
        <v>89</v>
      </c>
      <c r="D253">
        <v>0</v>
      </c>
      <c r="E253">
        <v>6819</v>
      </c>
      <c r="F253">
        <v>940</v>
      </c>
      <c r="G253">
        <v>0</v>
      </c>
      <c r="H253">
        <v>0</v>
      </c>
      <c r="I253">
        <v>23462</v>
      </c>
      <c r="J253">
        <v>0.29064018412752535</v>
      </c>
      <c r="K253">
        <v>4.0064785610774867E-2</v>
      </c>
      <c r="L253">
        <v>0.33859006052339957</v>
      </c>
      <c r="M253">
        <v>0</v>
      </c>
      <c r="N253">
        <f t="shared" si="3"/>
        <v>1</v>
      </c>
      <c r="O253" cm="1">
        <f t="array" ref="O253">_xlfn.IFS(A253=2012,1,A253=2016,1,A253=2020,1,A253=2014,0,A253=2018,0)</f>
        <v>0</v>
      </c>
    </row>
    <row r="254" spans="1:15" x14ac:dyDescent="0.2">
      <c r="A254">
        <v>2014</v>
      </c>
      <c r="B254" t="s">
        <v>2482</v>
      </c>
      <c r="C254" t="s">
        <v>662</v>
      </c>
      <c r="D254">
        <v>1</v>
      </c>
      <c r="E254">
        <v>9719</v>
      </c>
      <c r="F254">
        <v>309</v>
      </c>
      <c r="G254">
        <v>0</v>
      </c>
      <c r="H254">
        <v>1</v>
      </c>
      <c r="I254">
        <v>10449</v>
      </c>
      <c r="J254">
        <v>0.93013685520145473</v>
      </c>
      <c r="K254">
        <v>2.9572207866781511E-2</v>
      </c>
      <c r="L254">
        <v>0.91941812613647245</v>
      </c>
      <c r="M254">
        <v>0</v>
      </c>
      <c r="N254">
        <f t="shared" ref="N254:N317" si="4">IF(K254&gt;0,1,0)</f>
        <v>1</v>
      </c>
      <c r="O254" cm="1">
        <f t="array" ref="O254">_xlfn.IFS(A254=2012,1,A254=2016,1,A254=2020,1,A254=2014,0,A254=2018,0)</f>
        <v>0</v>
      </c>
    </row>
    <row r="255" spans="1:15" x14ac:dyDescent="0.2">
      <c r="A255">
        <v>2014</v>
      </c>
      <c r="B255" t="s">
        <v>2482</v>
      </c>
      <c r="C255" t="s">
        <v>663</v>
      </c>
      <c r="D255">
        <v>0</v>
      </c>
      <c r="E255">
        <v>421</v>
      </c>
      <c r="F255">
        <v>0</v>
      </c>
      <c r="G255">
        <v>0</v>
      </c>
      <c r="H255">
        <v>0</v>
      </c>
      <c r="I255">
        <v>10449</v>
      </c>
      <c r="J255">
        <v>4.0290936931763804E-2</v>
      </c>
      <c r="K255">
        <v>0</v>
      </c>
      <c r="L255">
        <v>0.91941812613647245</v>
      </c>
      <c r="M255">
        <v>0</v>
      </c>
      <c r="N255">
        <f t="shared" si="4"/>
        <v>0</v>
      </c>
      <c r="O255" cm="1">
        <f t="array" ref="O255">_xlfn.IFS(A255=2012,1,A255=2016,1,A255=2020,1,A255=2014,0,A255=2018,0)</f>
        <v>0</v>
      </c>
    </row>
    <row r="256" spans="1:15" x14ac:dyDescent="0.2">
      <c r="A256">
        <v>2014</v>
      </c>
      <c r="B256" t="s">
        <v>2483</v>
      </c>
      <c r="C256" t="s">
        <v>102</v>
      </c>
      <c r="D256">
        <v>1</v>
      </c>
      <c r="E256">
        <v>6965</v>
      </c>
      <c r="F256">
        <v>0</v>
      </c>
      <c r="G256">
        <v>1</v>
      </c>
      <c r="H256">
        <v>1</v>
      </c>
      <c r="I256">
        <v>7793</v>
      </c>
      <c r="J256">
        <v>0.89375080200179646</v>
      </c>
      <c r="K256">
        <v>0</v>
      </c>
      <c r="L256">
        <v>0.78750160400359293</v>
      </c>
      <c r="M256">
        <v>0</v>
      </c>
      <c r="N256">
        <f t="shared" si="4"/>
        <v>0</v>
      </c>
      <c r="O256" cm="1">
        <f t="array" ref="O256">_xlfn.IFS(A256=2012,1,A256=2016,1,A256=2020,1,A256=2014,0,A256=2018,0)</f>
        <v>0</v>
      </c>
    </row>
    <row r="257" spans="1:15" x14ac:dyDescent="0.2">
      <c r="A257">
        <v>2014</v>
      </c>
      <c r="B257" t="s">
        <v>2483</v>
      </c>
      <c r="C257" t="s">
        <v>343</v>
      </c>
      <c r="D257">
        <v>0</v>
      </c>
      <c r="E257">
        <v>664</v>
      </c>
      <c r="F257">
        <v>164</v>
      </c>
      <c r="G257">
        <v>0</v>
      </c>
      <c r="H257">
        <v>0</v>
      </c>
      <c r="I257">
        <v>7793</v>
      </c>
      <c r="J257">
        <v>8.5204670858462728E-2</v>
      </c>
      <c r="K257">
        <v>2.1044527139740792E-2</v>
      </c>
      <c r="L257">
        <v>0.78750160400359293</v>
      </c>
      <c r="M257">
        <v>0</v>
      </c>
      <c r="N257">
        <f t="shared" si="4"/>
        <v>1</v>
      </c>
      <c r="O257" cm="1">
        <f t="array" ref="O257">_xlfn.IFS(A257=2012,1,A257=2016,1,A257=2020,1,A257=2014,0,A257=2018,0)</f>
        <v>0</v>
      </c>
    </row>
    <row r="258" spans="1:15" x14ac:dyDescent="0.2">
      <c r="A258">
        <v>2014</v>
      </c>
      <c r="B258" t="s">
        <v>2484</v>
      </c>
      <c r="C258" t="s">
        <v>666</v>
      </c>
      <c r="D258">
        <v>1</v>
      </c>
      <c r="E258">
        <v>9835</v>
      </c>
      <c r="F258">
        <v>0</v>
      </c>
      <c r="G258">
        <v>0</v>
      </c>
      <c r="H258">
        <v>1</v>
      </c>
      <c r="I258">
        <v>10207</v>
      </c>
      <c r="J258">
        <v>0.96355442343489761</v>
      </c>
      <c r="K258">
        <v>0</v>
      </c>
      <c r="L258">
        <v>0.92710884686979522</v>
      </c>
      <c r="M258">
        <v>0</v>
      </c>
      <c r="N258">
        <f t="shared" si="4"/>
        <v>0</v>
      </c>
      <c r="O258" cm="1">
        <f t="array" ref="O258">_xlfn.IFS(A258=2012,1,A258=2016,1,A258=2020,1,A258=2014,0,A258=2018,0)</f>
        <v>0</v>
      </c>
    </row>
    <row r="259" spans="1:15" x14ac:dyDescent="0.2">
      <c r="A259">
        <v>2014</v>
      </c>
      <c r="B259" t="s">
        <v>2484</v>
      </c>
      <c r="C259" t="s">
        <v>346</v>
      </c>
      <c r="D259">
        <v>0</v>
      </c>
      <c r="E259">
        <v>294</v>
      </c>
      <c r="F259">
        <v>78</v>
      </c>
      <c r="G259">
        <v>0</v>
      </c>
      <c r="H259">
        <v>0</v>
      </c>
      <c r="I259">
        <v>10207</v>
      </c>
      <c r="J259">
        <v>2.8803762124032527E-2</v>
      </c>
      <c r="K259">
        <v>7.6418144410698536E-3</v>
      </c>
      <c r="L259">
        <v>0.92710884686979522</v>
      </c>
      <c r="M259">
        <v>0</v>
      </c>
      <c r="N259">
        <f t="shared" si="4"/>
        <v>1</v>
      </c>
      <c r="O259" cm="1">
        <f t="array" ref="O259">_xlfn.IFS(A259=2012,1,A259=2016,1,A259=2020,1,A259=2014,0,A259=2018,0)</f>
        <v>0</v>
      </c>
    </row>
    <row r="260" spans="1:15" x14ac:dyDescent="0.2">
      <c r="A260">
        <v>2014</v>
      </c>
      <c r="B260" t="s">
        <v>2485</v>
      </c>
      <c r="C260" t="s">
        <v>349</v>
      </c>
      <c r="D260">
        <v>1</v>
      </c>
      <c r="E260">
        <v>9816</v>
      </c>
      <c r="F260">
        <v>0</v>
      </c>
      <c r="G260">
        <v>1</v>
      </c>
      <c r="H260">
        <v>1</v>
      </c>
      <c r="I260">
        <v>11708</v>
      </c>
      <c r="J260">
        <v>0.83840109326955925</v>
      </c>
      <c r="K260">
        <v>0</v>
      </c>
      <c r="L260">
        <v>0.6768021865391185</v>
      </c>
      <c r="M260">
        <v>0</v>
      </c>
      <c r="N260">
        <f t="shared" si="4"/>
        <v>0</v>
      </c>
      <c r="O260" cm="1">
        <f t="array" ref="O260">_xlfn.IFS(A260=2012,1,A260=2016,1,A260=2020,1,A260=2014,0,A260=2018,0)</f>
        <v>0</v>
      </c>
    </row>
    <row r="261" spans="1:15" x14ac:dyDescent="0.2">
      <c r="A261">
        <v>2014</v>
      </c>
      <c r="B261" t="s">
        <v>2485</v>
      </c>
      <c r="C261" t="s">
        <v>93</v>
      </c>
      <c r="D261">
        <v>0</v>
      </c>
      <c r="E261">
        <v>1496</v>
      </c>
      <c r="F261">
        <v>396</v>
      </c>
      <c r="G261">
        <v>0</v>
      </c>
      <c r="H261">
        <v>0</v>
      </c>
      <c r="I261">
        <v>11708</v>
      </c>
      <c r="J261">
        <v>0.12777587974034849</v>
      </c>
      <c r="K261">
        <v>3.3823026990092243E-2</v>
      </c>
      <c r="L261">
        <v>0.6768021865391185</v>
      </c>
      <c r="M261">
        <v>0</v>
      </c>
      <c r="N261">
        <f t="shared" si="4"/>
        <v>1</v>
      </c>
      <c r="O261" cm="1">
        <f t="array" ref="O261">_xlfn.IFS(A261=2012,1,A261=2016,1,A261=2020,1,A261=2014,0,A261=2018,0)</f>
        <v>0</v>
      </c>
    </row>
    <row r="262" spans="1:15" x14ac:dyDescent="0.2">
      <c r="A262">
        <v>2014</v>
      </c>
      <c r="B262" t="s">
        <v>2594</v>
      </c>
      <c r="C262" t="s">
        <v>359</v>
      </c>
      <c r="D262">
        <v>1</v>
      </c>
      <c r="E262">
        <v>14040</v>
      </c>
      <c r="F262">
        <v>0</v>
      </c>
      <c r="G262">
        <v>1</v>
      </c>
      <c r="H262">
        <v>1</v>
      </c>
      <c r="I262">
        <v>14580</v>
      </c>
      <c r="J262">
        <v>0.96296296296296291</v>
      </c>
      <c r="K262">
        <v>0</v>
      </c>
      <c r="L262">
        <v>0.92592592592592582</v>
      </c>
      <c r="M262">
        <v>0</v>
      </c>
      <c r="N262">
        <f t="shared" si="4"/>
        <v>0</v>
      </c>
      <c r="O262" cm="1">
        <f t="array" ref="O262">_xlfn.IFS(A262=2012,1,A262=2016,1,A262=2020,1,A262=2014,0,A262=2018,0)</f>
        <v>0</v>
      </c>
    </row>
    <row r="263" spans="1:15" x14ac:dyDescent="0.2">
      <c r="A263">
        <v>2014</v>
      </c>
      <c r="B263" t="s">
        <v>2594</v>
      </c>
      <c r="C263" t="s">
        <v>671</v>
      </c>
      <c r="D263">
        <v>0</v>
      </c>
      <c r="E263">
        <v>409</v>
      </c>
      <c r="F263">
        <v>131</v>
      </c>
      <c r="G263">
        <v>0</v>
      </c>
      <c r="H263">
        <v>0</v>
      </c>
      <c r="I263">
        <v>14580</v>
      </c>
      <c r="J263">
        <v>2.8052126200274349E-2</v>
      </c>
      <c r="K263">
        <v>8.9849108367626891E-3</v>
      </c>
      <c r="L263">
        <v>0.92592592592592582</v>
      </c>
      <c r="M263">
        <v>0</v>
      </c>
      <c r="N263">
        <f t="shared" si="4"/>
        <v>1</v>
      </c>
      <c r="O263" cm="1">
        <f t="array" ref="O263">_xlfn.IFS(A263=2012,1,A263=2016,1,A263=2020,1,A263=2014,0,A263=2018,0)</f>
        <v>0</v>
      </c>
    </row>
    <row r="264" spans="1:15" x14ac:dyDescent="0.2">
      <c r="A264">
        <v>2014</v>
      </c>
      <c r="B264" t="s">
        <v>2595</v>
      </c>
      <c r="C264" t="s">
        <v>675</v>
      </c>
      <c r="D264">
        <v>1</v>
      </c>
      <c r="E264">
        <v>7596</v>
      </c>
      <c r="F264">
        <v>257</v>
      </c>
      <c r="G264">
        <v>0</v>
      </c>
      <c r="H264">
        <v>1</v>
      </c>
      <c r="I264">
        <v>8168</v>
      </c>
      <c r="J264">
        <v>0.92997061704211559</v>
      </c>
      <c r="K264">
        <v>3.1464250734573949E-2</v>
      </c>
      <c r="L264">
        <v>0.92286973555337903</v>
      </c>
      <c r="M264">
        <v>0</v>
      </c>
      <c r="N264">
        <f t="shared" si="4"/>
        <v>1</v>
      </c>
      <c r="O264" cm="1">
        <f t="array" ref="O264">_xlfn.IFS(A264=2012,1,A264=2016,1,A264=2020,1,A264=2014,0,A264=2018,0)</f>
        <v>0</v>
      </c>
    </row>
    <row r="265" spans="1:15" x14ac:dyDescent="0.2">
      <c r="A265">
        <v>2014</v>
      </c>
      <c r="B265" t="s">
        <v>2595</v>
      </c>
      <c r="C265" t="s">
        <v>676</v>
      </c>
      <c r="D265">
        <v>0</v>
      </c>
      <c r="E265">
        <v>315</v>
      </c>
      <c r="F265">
        <v>0</v>
      </c>
      <c r="G265">
        <v>0</v>
      </c>
      <c r="H265">
        <v>0</v>
      </c>
      <c r="I265">
        <v>8168</v>
      </c>
      <c r="J265">
        <v>3.8565132223310483E-2</v>
      </c>
      <c r="K265">
        <v>0</v>
      </c>
      <c r="L265">
        <v>0.92286973555337903</v>
      </c>
      <c r="M265">
        <v>0</v>
      </c>
      <c r="N265">
        <f t="shared" si="4"/>
        <v>0</v>
      </c>
      <c r="O265" cm="1">
        <f t="array" ref="O265">_xlfn.IFS(A265=2012,1,A265=2016,1,A265=2020,1,A265=2014,0,A265=2018,0)</f>
        <v>0</v>
      </c>
    </row>
    <row r="266" spans="1:15" x14ac:dyDescent="0.2">
      <c r="A266">
        <v>2014</v>
      </c>
      <c r="B266" t="s">
        <v>2551</v>
      </c>
      <c r="C266" t="s">
        <v>372</v>
      </c>
      <c r="D266">
        <v>1</v>
      </c>
      <c r="E266">
        <v>10623</v>
      </c>
      <c r="F266">
        <v>472</v>
      </c>
      <c r="G266">
        <v>1</v>
      </c>
      <c r="H266">
        <v>1</v>
      </c>
      <c r="I266">
        <v>11887</v>
      </c>
      <c r="J266">
        <v>0.89366534870026082</v>
      </c>
      <c r="K266">
        <v>3.970724320686464E-2</v>
      </c>
      <c r="L266">
        <v>0.86674518381425081</v>
      </c>
      <c r="M266">
        <v>0</v>
      </c>
      <c r="N266">
        <f t="shared" si="4"/>
        <v>1</v>
      </c>
      <c r="O266" cm="1">
        <f t="array" ref="O266">_xlfn.IFS(A266=2012,1,A266=2016,1,A266=2020,1,A266=2014,0,A266=2018,0)</f>
        <v>0</v>
      </c>
    </row>
    <row r="267" spans="1:15" x14ac:dyDescent="0.2">
      <c r="A267">
        <v>2014</v>
      </c>
      <c r="B267" t="s">
        <v>2551</v>
      </c>
      <c r="C267" t="s">
        <v>373</v>
      </c>
      <c r="D267">
        <v>0</v>
      </c>
      <c r="E267">
        <v>617</v>
      </c>
      <c r="F267">
        <v>175</v>
      </c>
      <c r="G267">
        <v>0</v>
      </c>
      <c r="H267">
        <v>0</v>
      </c>
      <c r="I267">
        <v>11887</v>
      </c>
      <c r="J267">
        <v>5.1905442920837888E-2</v>
      </c>
      <c r="K267">
        <v>1.4721965172036678E-2</v>
      </c>
      <c r="L267">
        <v>0.86674518381425081</v>
      </c>
      <c r="M267">
        <v>0</v>
      </c>
      <c r="N267">
        <f t="shared" si="4"/>
        <v>1</v>
      </c>
      <c r="O267" cm="1">
        <f t="array" ref="O267">_xlfn.IFS(A267=2012,1,A267=2016,1,A267=2020,1,A267=2014,0,A267=2018,0)</f>
        <v>0</v>
      </c>
    </row>
    <row r="268" spans="1:15" x14ac:dyDescent="0.2">
      <c r="A268">
        <v>2014</v>
      </c>
      <c r="B268" t="s">
        <v>2552</v>
      </c>
      <c r="C268" t="s">
        <v>383</v>
      </c>
      <c r="D268">
        <v>1</v>
      </c>
      <c r="E268">
        <v>19561</v>
      </c>
      <c r="F268">
        <v>2351</v>
      </c>
      <c r="G268">
        <v>1</v>
      </c>
      <c r="H268">
        <v>1</v>
      </c>
      <c r="I268">
        <v>35277</v>
      </c>
      <c r="J268">
        <v>0.55449726450661907</v>
      </c>
      <c r="K268">
        <v>6.664398900133231E-2</v>
      </c>
      <c r="L268">
        <v>0.2422825070159027</v>
      </c>
      <c r="M268">
        <v>0</v>
      </c>
      <c r="N268">
        <f t="shared" si="4"/>
        <v>1</v>
      </c>
      <c r="O268" cm="1">
        <f t="array" ref="O268">_xlfn.IFS(A268=2012,1,A268=2016,1,A268=2020,1,A268=2014,0,A268=2018,0)</f>
        <v>0</v>
      </c>
    </row>
    <row r="269" spans="1:15" x14ac:dyDescent="0.2">
      <c r="A269">
        <v>2014</v>
      </c>
      <c r="B269" t="s">
        <v>2552</v>
      </c>
      <c r="C269" t="s">
        <v>678</v>
      </c>
      <c r="D269">
        <v>0</v>
      </c>
      <c r="E269">
        <v>11520</v>
      </c>
      <c r="F269">
        <v>1845</v>
      </c>
      <c r="G269">
        <v>0</v>
      </c>
      <c r="H269">
        <v>0</v>
      </c>
      <c r="I269">
        <v>35277</v>
      </c>
      <c r="J269">
        <v>0.32655838081469513</v>
      </c>
      <c r="K269">
        <v>5.2300365677353515E-2</v>
      </c>
      <c r="L269">
        <v>0.2422825070159027</v>
      </c>
      <c r="M269">
        <v>0</v>
      </c>
      <c r="N269">
        <f t="shared" si="4"/>
        <v>1</v>
      </c>
      <c r="O269" cm="1">
        <f t="array" ref="O269">_xlfn.IFS(A269=2012,1,A269=2016,1,A269=2020,1,A269=2014,0,A269=2018,0)</f>
        <v>0</v>
      </c>
    </row>
    <row r="270" spans="1:15" x14ac:dyDescent="0.2">
      <c r="A270">
        <v>2014</v>
      </c>
      <c r="B270" t="s">
        <v>2596</v>
      </c>
      <c r="C270" t="s">
        <v>387</v>
      </c>
      <c r="D270">
        <v>0</v>
      </c>
      <c r="E270">
        <v>15169</v>
      </c>
      <c r="F270">
        <v>2263</v>
      </c>
      <c r="G270">
        <v>0</v>
      </c>
      <c r="H270">
        <v>1</v>
      </c>
      <c r="I270">
        <v>37052</v>
      </c>
      <c r="J270">
        <v>0.40939760336823922</v>
      </c>
      <c r="K270">
        <v>6.1076325164633488E-2</v>
      </c>
      <c r="L270">
        <v>5.9052142934254537E-2</v>
      </c>
      <c r="M270">
        <v>0</v>
      </c>
      <c r="N270">
        <f t="shared" si="4"/>
        <v>1</v>
      </c>
      <c r="O270" cm="1">
        <f t="array" ref="O270">_xlfn.IFS(A270=2012,1,A270=2016,1,A270=2020,1,A270=2014,0,A270=2018,0)</f>
        <v>0</v>
      </c>
    </row>
    <row r="271" spans="1:15" x14ac:dyDescent="0.2">
      <c r="A271">
        <v>2014</v>
      </c>
      <c r="B271" t="s">
        <v>2596</v>
      </c>
      <c r="C271" t="s">
        <v>388</v>
      </c>
      <c r="D271">
        <v>1</v>
      </c>
      <c r="E271">
        <v>16002</v>
      </c>
      <c r="F271">
        <v>3618</v>
      </c>
      <c r="G271">
        <v>1</v>
      </c>
      <c r="H271">
        <v>0</v>
      </c>
      <c r="I271">
        <v>37052</v>
      </c>
      <c r="J271">
        <v>0.43187952067364782</v>
      </c>
      <c r="K271">
        <v>9.7646550793479434E-2</v>
      </c>
      <c r="L271">
        <v>5.9052142934254537E-2</v>
      </c>
      <c r="M271">
        <v>0</v>
      </c>
      <c r="N271">
        <f t="shared" si="4"/>
        <v>1</v>
      </c>
      <c r="O271" cm="1">
        <f t="array" ref="O271">_xlfn.IFS(A271=2012,1,A271=2016,1,A271=2020,1,A271=2014,0,A271=2018,0)</f>
        <v>0</v>
      </c>
    </row>
    <row r="272" spans="1:15" x14ac:dyDescent="0.2">
      <c r="A272">
        <v>2014</v>
      </c>
      <c r="B272" t="s">
        <v>2597</v>
      </c>
      <c r="C272" t="s">
        <v>391</v>
      </c>
      <c r="D272">
        <v>1</v>
      </c>
      <c r="E272">
        <v>17446</v>
      </c>
      <c r="F272">
        <v>972</v>
      </c>
      <c r="G272">
        <v>1</v>
      </c>
      <c r="H272">
        <v>1</v>
      </c>
      <c r="I272">
        <v>29444</v>
      </c>
      <c r="J272">
        <v>0.59251460399402256</v>
      </c>
      <c r="K272">
        <v>3.3011819046325226E-2</v>
      </c>
      <c r="L272">
        <v>0.25105284608069556</v>
      </c>
      <c r="M272">
        <v>0</v>
      </c>
      <c r="N272">
        <f t="shared" si="4"/>
        <v>1</v>
      </c>
      <c r="O272" cm="1">
        <f t="array" ref="O272">_xlfn.IFS(A272=2012,1,A272=2016,1,A272=2020,1,A272=2014,0,A272=2018,0)</f>
        <v>0</v>
      </c>
    </row>
    <row r="273" spans="1:15" x14ac:dyDescent="0.2">
      <c r="A273">
        <v>2014</v>
      </c>
      <c r="B273" t="s">
        <v>2597</v>
      </c>
      <c r="C273" t="s">
        <v>264</v>
      </c>
      <c r="D273">
        <v>0</v>
      </c>
      <c r="E273">
        <v>11026</v>
      </c>
      <c r="F273">
        <v>0</v>
      </c>
      <c r="G273">
        <v>0</v>
      </c>
      <c r="H273">
        <v>0</v>
      </c>
      <c r="I273">
        <v>29444</v>
      </c>
      <c r="J273">
        <v>0.37447357695965222</v>
      </c>
      <c r="K273">
        <v>0</v>
      </c>
      <c r="L273">
        <v>0.25105284608069556</v>
      </c>
      <c r="M273">
        <v>0</v>
      </c>
      <c r="N273">
        <f t="shared" si="4"/>
        <v>0</v>
      </c>
      <c r="O273" cm="1">
        <f t="array" ref="O273">_xlfn.IFS(A273=2012,1,A273=2016,1,A273=2020,1,A273=2014,0,A273=2018,0)</f>
        <v>0</v>
      </c>
    </row>
    <row r="274" spans="1:15" x14ac:dyDescent="0.2">
      <c r="A274">
        <v>2014</v>
      </c>
      <c r="B274" t="s">
        <v>2553</v>
      </c>
      <c r="C274" t="s">
        <v>393</v>
      </c>
      <c r="D274">
        <v>1</v>
      </c>
      <c r="E274">
        <v>14732</v>
      </c>
      <c r="F274">
        <v>1643</v>
      </c>
      <c r="G274">
        <v>1</v>
      </c>
      <c r="H274">
        <v>1</v>
      </c>
      <c r="I274">
        <v>25966</v>
      </c>
      <c r="J274">
        <v>0.56735731340984363</v>
      </c>
      <c r="K274">
        <v>6.3275051991065243E-2</v>
      </c>
      <c r="L274">
        <v>0.26126473080181772</v>
      </c>
      <c r="M274">
        <v>0</v>
      </c>
      <c r="N274">
        <f t="shared" si="4"/>
        <v>1</v>
      </c>
      <c r="O274" cm="1">
        <f t="array" ref="O274">_xlfn.IFS(A274=2012,1,A274=2016,1,A274=2020,1,A274=2014,0,A274=2018,0)</f>
        <v>0</v>
      </c>
    </row>
    <row r="275" spans="1:15" x14ac:dyDescent="0.2">
      <c r="A275">
        <v>2014</v>
      </c>
      <c r="B275" t="s">
        <v>2553</v>
      </c>
      <c r="C275" t="s">
        <v>680</v>
      </c>
      <c r="D275">
        <v>0</v>
      </c>
      <c r="E275">
        <v>9591</v>
      </c>
      <c r="F275">
        <v>0</v>
      </c>
      <c r="G275">
        <v>0</v>
      </c>
      <c r="H275">
        <v>0</v>
      </c>
      <c r="I275">
        <v>25966</v>
      </c>
      <c r="J275">
        <v>0.36936763459909111</v>
      </c>
      <c r="K275">
        <v>0</v>
      </c>
      <c r="L275">
        <v>0.26126473080181772</v>
      </c>
      <c r="M275">
        <v>0</v>
      </c>
      <c r="N275">
        <f t="shared" si="4"/>
        <v>0</v>
      </c>
      <c r="O275" cm="1">
        <f t="array" ref="O275">_xlfn.IFS(A275=2012,1,A275=2016,1,A275=2020,1,A275=2014,0,A275=2018,0)</f>
        <v>0</v>
      </c>
    </row>
    <row r="276" spans="1:15" x14ac:dyDescent="0.2">
      <c r="A276">
        <v>2014</v>
      </c>
      <c r="B276" t="s">
        <v>2554</v>
      </c>
      <c r="C276" t="s">
        <v>682</v>
      </c>
      <c r="D276">
        <v>0</v>
      </c>
      <c r="E276">
        <v>8102</v>
      </c>
      <c r="F276">
        <v>4804</v>
      </c>
      <c r="G276">
        <v>0</v>
      </c>
      <c r="H276">
        <v>1</v>
      </c>
      <c r="I276">
        <v>25849</v>
      </c>
      <c r="J276">
        <v>0.31343572285194787</v>
      </c>
      <c r="K276">
        <v>0.18584858215017988</v>
      </c>
      <c r="L276">
        <v>1.4313899957445475E-3</v>
      </c>
      <c r="M276">
        <v>1</v>
      </c>
      <c r="N276">
        <f t="shared" si="4"/>
        <v>1</v>
      </c>
      <c r="O276" cm="1">
        <f t="array" ref="O276">_xlfn.IFS(A276=2012,1,A276=2016,1,A276=2020,1,A276=2014,0,A276=2018,0)</f>
        <v>0</v>
      </c>
    </row>
    <row r="277" spans="1:15" x14ac:dyDescent="0.2">
      <c r="A277">
        <v>2014</v>
      </c>
      <c r="B277" t="s">
        <v>2554</v>
      </c>
      <c r="C277" t="s">
        <v>683</v>
      </c>
      <c r="D277">
        <v>1</v>
      </c>
      <c r="E277">
        <v>8626</v>
      </c>
      <c r="F277">
        <v>4317</v>
      </c>
      <c r="G277">
        <v>0</v>
      </c>
      <c r="H277">
        <v>0</v>
      </c>
      <c r="I277">
        <v>25849</v>
      </c>
      <c r="J277">
        <v>0.33370730008897831</v>
      </c>
      <c r="K277">
        <v>0.16700839490889396</v>
      </c>
      <c r="L277">
        <v>1.4313899957445475E-3</v>
      </c>
      <c r="M277">
        <v>1</v>
      </c>
      <c r="N277">
        <f t="shared" si="4"/>
        <v>1</v>
      </c>
      <c r="O277" cm="1">
        <f t="array" ref="O277">_xlfn.IFS(A277=2012,1,A277=2016,1,A277=2020,1,A277=2014,0,A277=2018,0)</f>
        <v>0</v>
      </c>
    </row>
    <row r="278" spans="1:15" x14ac:dyDescent="0.2">
      <c r="A278">
        <v>2014</v>
      </c>
      <c r="B278" t="s">
        <v>2489</v>
      </c>
      <c r="C278" t="s">
        <v>398</v>
      </c>
      <c r="D278">
        <v>1</v>
      </c>
      <c r="E278">
        <v>15672</v>
      </c>
      <c r="F278">
        <v>2165</v>
      </c>
      <c r="G278">
        <v>1</v>
      </c>
      <c r="H278">
        <v>1</v>
      </c>
      <c r="I278">
        <v>34023</v>
      </c>
      <c r="J278">
        <v>0.46062957411163036</v>
      </c>
      <c r="K278">
        <v>6.3633424448167414E-2</v>
      </c>
      <c r="L278">
        <v>4.8525997119595543E-2</v>
      </c>
      <c r="M278">
        <v>1</v>
      </c>
      <c r="N278">
        <f t="shared" si="4"/>
        <v>1</v>
      </c>
      <c r="O278" cm="1">
        <f t="array" ref="O278">_xlfn.IFS(A278=2012,1,A278=2016,1,A278=2020,1,A278=2014,0,A278=2018,0)</f>
        <v>0</v>
      </c>
    </row>
    <row r="279" spans="1:15" x14ac:dyDescent="0.2">
      <c r="A279">
        <v>2014</v>
      </c>
      <c r="B279" t="s">
        <v>2489</v>
      </c>
      <c r="C279" t="s">
        <v>686</v>
      </c>
      <c r="D279">
        <v>0</v>
      </c>
      <c r="E279">
        <v>12365</v>
      </c>
      <c r="F279">
        <v>3821</v>
      </c>
      <c r="G279">
        <v>0</v>
      </c>
      <c r="H279">
        <v>0</v>
      </c>
      <c r="I279">
        <v>34023</v>
      </c>
      <c r="J279">
        <v>0.3634306204626282</v>
      </c>
      <c r="K279">
        <v>0.11230638097757399</v>
      </c>
      <c r="L279">
        <v>4.8525997119595543E-2</v>
      </c>
      <c r="M279">
        <v>1</v>
      </c>
      <c r="N279">
        <f t="shared" si="4"/>
        <v>1</v>
      </c>
      <c r="O279" cm="1">
        <f t="array" ref="O279">_xlfn.IFS(A279=2012,1,A279=2016,1,A279=2020,1,A279=2014,0,A279=2018,0)</f>
        <v>0</v>
      </c>
    </row>
    <row r="280" spans="1:15" x14ac:dyDescent="0.2">
      <c r="A280">
        <v>2014</v>
      </c>
      <c r="B280" t="s">
        <v>2556</v>
      </c>
      <c r="C280" t="s">
        <v>404</v>
      </c>
      <c r="D280">
        <v>1</v>
      </c>
      <c r="E280">
        <v>20423</v>
      </c>
      <c r="F280">
        <v>5114</v>
      </c>
      <c r="G280">
        <v>1</v>
      </c>
      <c r="H280">
        <v>1</v>
      </c>
      <c r="I280">
        <v>41589</v>
      </c>
      <c r="J280">
        <v>0.49106734953954173</v>
      </c>
      <c r="K280">
        <v>0.12296520714612037</v>
      </c>
      <c r="L280">
        <v>0.22806511337132424</v>
      </c>
      <c r="M280">
        <v>0</v>
      </c>
      <c r="N280">
        <f t="shared" si="4"/>
        <v>1</v>
      </c>
      <c r="O280" cm="1">
        <f t="array" ref="O280">_xlfn.IFS(A280=2012,1,A280=2016,1,A280=2020,1,A280=2014,0,A280=2018,0)</f>
        <v>0</v>
      </c>
    </row>
    <row r="281" spans="1:15" x14ac:dyDescent="0.2">
      <c r="A281">
        <v>2014</v>
      </c>
      <c r="B281" t="s">
        <v>2556</v>
      </c>
      <c r="C281" t="s">
        <v>412</v>
      </c>
      <c r="D281">
        <v>0</v>
      </c>
      <c r="E281">
        <v>12556</v>
      </c>
      <c r="F281">
        <v>3496</v>
      </c>
      <c r="G281">
        <v>0</v>
      </c>
      <c r="H281">
        <v>0</v>
      </c>
      <c r="I281">
        <v>41589</v>
      </c>
      <c r="J281">
        <v>0.30190675418980978</v>
      </c>
      <c r="K281">
        <v>8.4060689124528118E-2</v>
      </c>
      <c r="L281">
        <v>0.22806511337132424</v>
      </c>
      <c r="M281">
        <v>0</v>
      </c>
      <c r="N281">
        <f t="shared" si="4"/>
        <v>1</v>
      </c>
      <c r="O281" cm="1">
        <f t="array" ref="O281">_xlfn.IFS(A281=2012,1,A281=2016,1,A281=2020,1,A281=2014,0,A281=2018,0)</f>
        <v>0</v>
      </c>
    </row>
    <row r="282" spans="1:15" x14ac:dyDescent="0.2">
      <c r="A282">
        <v>2014</v>
      </c>
      <c r="B282" t="s">
        <v>2492</v>
      </c>
      <c r="C282" t="s">
        <v>405</v>
      </c>
      <c r="D282">
        <v>1</v>
      </c>
      <c r="E282">
        <v>12659</v>
      </c>
      <c r="F282">
        <v>1712</v>
      </c>
      <c r="G282">
        <v>1</v>
      </c>
      <c r="H282">
        <v>1</v>
      </c>
      <c r="I282">
        <v>23904</v>
      </c>
      <c r="J282">
        <v>0.52957663989290493</v>
      </c>
      <c r="K282">
        <v>7.1619812583668008E-2</v>
      </c>
      <c r="L282">
        <v>0.20239290495314588</v>
      </c>
      <c r="M282">
        <v>0</v>
      </c>
      <c r="N282">
        <f t="shared" si="4"/>
        <v>1</v>
      </c>
      <c r="O282" cm="1">
        <f t="array" ref="O282">_xlfn.IFS(A282=2012,1,A282=2016,1,A282=2020,1,A282=2014,0,A282=2018,0)</f>
        <v>0</v>
      </c>
    </row>
    <row r="283" spans="1:15" x14ac:dyDescent="0.2">
      <c r="A283">
        <v>2014</v>
      </c>
      <c r="B283" t="s">
        <v>2492</v>
      </c>
      <c r="C283" t="s">
        <v>689</v>
      </c>
      <c r="D283">
        <v>0</v>
      </c>
      <c r="E283">
        <v>7137</v>
      </c>
      <c r="F283">
        <v>2396</v>
      </c>
      <c r="G283">
        <v>0</v>
      </c>
      <c r="H283">
        <v>0</v>
      </c>
      <c r="I283">
        <v>23904</v>
      </c>
      <c r="J283">
        <v>0.29856927710843373</v>
      </c>
      <c r="K283">
        <v>0.1002342704149933</v>
      </c>
      <c r="L283">
        <v>0.20239290495314588</v>
      </c>
      <c r="M283">
        <v>0</v>
      </c>
      <c r="N283">
        <f t="shared" si="4"/>
        <v>1</v>
      </c>
      <c r="O283" cm="1">
        <f t="array" ref="O283">_xlfn.IFS(A283=2012,1,A283=2016,1,A283=2020,1,A283=2014,0,A283=2018,0)</f>
        <v>0</v>
      </c>
    </row>
    <row r="284" spans="1:15" x14ac:dyDescent="0.2">
      <c r="A284">
        <v>2014</v>
      </c>
      <c r="B284" t="s">
        <v>2493</v>
      </c>
      <c r="C284" t="s">
        <v>350</v>
      </c>
      <c r="D284">
        <v>0</v>
      </c>
      <c r="E284">
        <v>10596</v>
      </c>
      <c r="F284">
        <v>1357</v>
      </c>
      <c r="G284">
        <v>0</v>
      </c>
      <c r="H284">
        <v>1</v>
      </c>
      <c r="I284">
        <v>34684</v>
      </c>
      <c r="J284">
        <v>0.3055010956060431</v>
      </c>
      <c r="K284">
        <v>3.9124668435013263E-2</v>
      </c>
      <c r="L284">
        <v>0.31074847191788724</v>
      </c>
      <c r="M284">
        <v>0</v>
      </c>
      <c r="N284">
        <f t="shared" si="4"/>
        <v>1</v>
      </c>
      <c r="O284" cm="1">
        <f t="array" ref="O284">_xlfn.IFS(A284=2012,1,A284=2016,1,A284=2020,1,A284=2014,0,A284=2018,0)</f>
        <v>0</v>
      </c>
    </row>
    <row r="285" spans="1:15" x14ac:dyDescent="0.2">
      <c r="A285">
        <v>2014</v>
      </c>
      <c r="B285" t="s">
        <v>2493</v>
      </c>
      <c r="C285" t="s">
        <v>407</v>
      </c>
      <c r="D285">
        <v>1</v>
      </c>
      <c r="E285">
        <v>17334</v>
      </c>
      <c r="F285">
        <v>5397</v>
      </c>
      <c r="G285">
        <v>1</v>
      </c>
      <c r="H285">
        <v>0</v>
      </c>
      <c r="I285">
        <v>34684</v>
      </c>
      <c r="J285">
        <v>0.49976934609618268</v>
      </c>
      <c r="K285">
        <v>0.15560488986276091</v>
      </c>
      <c r="L285">
        <v>0.31074847191788724</v>
      </c>
      <c r="M285">
        <v>0</v>
      </c>
      <c r="N285">
        <f t="shared" si="4"/>
        <v>1</v>
      </c>
      <c r="O285" cm="1">
        <f t="array" ref="O285">_xlfn.IFS(A285=2012,1,A285=2016,1,A285=2020,1,A285=2014,0,A285=2018,0)</f>
        <v>0</v>
      </c>
    </row>
    <row r="286" spans="1:15" x14ac:dyDescent="0.2">
      <c r="A286">
        <v>2014</v>
      </c>
      <c r="B286" t="s">
        <v>2580</v>
      </c>
      <c r="C286" t="s">
        <v>408</v>
      </c>
      <c r="D286">
        <v>0</v>
      </c>
      <c r="E286">
        <v>15103</v>
      </c>
      <c r="F286">
        <v>0</v>
      </c>
      <c r="G286">
        <v>1</v>
      </c>
      <c r="H286">
        <v>1</v>
      </c>
      <c r="I286">
        <v>32768</v>
      </c>
      <c r="J286">
        <v>0.460906982421875</v>
      </c>
      <c r="K286">
        <v>0</v>
      </c>
      <c r="L286">
        <v>7.818603515625E-2</v>
      </c>
      <c r="M286">
        <v>0</v>
      </c>
      <c r="N286">
        <f t="shared" si="4"/>
        <v>0</v>
      </c>
      <c r="O286" cm="1">
        <f t="array" ref="O286">_xlfn.IFS(A286=2012,1,A286=2016,1,A286=2020,1,A286=2014,0,A286=2018,0)</f>
        <v>0</v>
      </c>
    </row>
    <row r="287" spans="1:15" x14ac:dyDescent="0.2">
      <c r="A287">
        <v>2014</v>
      </c>
      <c r="B287" t="s">
        <v>2580</v>
      </c>
      <c r="C287" t="s">
        <v>690</v>
      </c>
      <c r="D287">
        <v>1</v>
      </c>
      <c r="E287">
        <v>14206</v>
      </c>
      <c r="F287">
        <v>3459</v>
      </c>
      <c r="G287">
        <v>0</v>
      </c>
      <c r="H287">
        <v>0</v>
      </c>
      <c r="I287">
        <v>32768</v>
      </c>
      <c r="J287">
        <v>0.43353271484375</v>
      </c>
      <c r="K287">
        <v>0.105560302734375</v>
      </c>
      <c r="L287">
        <v>7.818603515625E-2</v>
      </c>
      <c r="M287">
        <v>0</v>
      </c>
      <c r="N287">
        <f t="shared" si="4"/>
        <v>1</v>
      </c>
      <c r="O287" cm="1">
        <f t="array" ref="O287">_xlfn.IFS(A287=2012,1,A287=2016,1,A287=2020,1,A287=2014,0,A287=2018,0)</f>
        <v>0</v>
      </c>
    </row>
    <row r="288" spans="1:15" x14ac:dyDescent="0.2">
      <c r="A288">
        <v>2014</v>
      </c>
      <c r="B288" t="s">
        <v>2557</v>
      </c>
      <c r="C288" t="s">
        <v>691</v>
      </c>
      <c r="D288">
        <v>0</v>
      </c>
      <c r="E288">
        <v>12142</v>
      </c>
      <c r="F288">
        <v>2284</v>
      </c>
      <c r="G288">
        <v>0</v>
      </c>
      <c r="H288">
        <v>1</v>
      </c>
      <c r="I288">
        <v>42905</v>
      </c>
      <c r="J288">
        <v>0.28299731965971331</v>
      </c>
      <c r="K288">
        <v>5.3233888824146369E-2</v>
      </c>
      <c r="L288">
        <v>0.32753758303228064</v>
      </c>
      <c r="M288">
        <v>0</v>
      </c>
      <c r="N288">
        <f t="shared" si="4"/>
        <v>1</v>
      </c>
      <c r="O288" cm="1">
        <f t="array" ref="O288">_xlfn.IFS(A288=2012,1,A288=2016,1,A288=2020,1,A288=2014,0,A288=2018,0)</f>
        <v>0</v>
      </c>
    </row>
    <row r="289" spans="1:15" x14ac:dyDescent="0.2">
      <c r="A289">
        <v>2014</v>
      </c>
      <c r="B289" t="s">
        <v>2557</v>
      </c>
      <c r="C289" t="s">
        <v>413</v>
      </c>
      <c r="D289">
        <v>1</v>
      </c>
      <c r="E289">
        <v>20591</v>
      </c>
      <c r="F289">
        <v>7888</v>
      </c>
      <c r="G289">
        <v>1</v>
      </c>
      <c r="H289">
        <v>0</v>
      </c>
      <c r="I289">
        <v>42905</v>
      </c>
      <c r="J289">
        <v>0.47992075515674165</v>
      </c>
      <c r="K289">
        <v>0.18384803635939867</v>
      </c>
      <c r="L289">
        <v>0.32753758303228064</v>
      </c>
      <c r="M289">
        <v>0</v>
      </c>
      <c r="N289">
        <f t="shared" si="4"/>
        <v>1</v>
      </c>
      <c r="O289" cm="1">
        <f t="array" ref="O289">_xlfn.IFS(A289=2012,1,A289=2016,1,A289=2020,1,A289=2014,0,A289=2018,0)</f>
        <v>0</v>
      </c>
    </row>
    <row r="290" spans="1:15" x14ac:dyDescent="0.2">
      <c r="A290">
        <v>2014</v>
      </c>
      <c r="B290" t="s">
        <v>2640</v>
      </c>
      <c r="C290" t="s">
        <v>414</v>
      </c>
      <c r="D290">
        <v>1</v>
      </c>
      <c r="E290">
        <v>15803</v>
      </c>
      <c r="F290">
        <v>2081</v>
      </c>
      <c r="G290">
        <v>1</v>
      </c>
      <c r="H290">
        <v>1</v>
      </c>
      <c r="I290">
        <v>24334</v>
      </c>
      <c r="J290">
        <v>0.64942056382016933</v>
      </c>
      <c r="K290">
        <v>8.5518204980685464E-2</v>
      </c>
      <c r="L290">
        <v>0.46987753760170964</v>
      </c>
      <c r="M290">
        <v>0</v>
      </c>
      <c r="N290">
        <f t="shared" si="4"/>
        <v>1</v>
      </c>
      <c r="O290" cm="1">
        <f t="array" ref="O290">_xlfn.IFS(A290=2012,1,A290=2016,1,A290=2020,1,A290=2014,0,A290=2018,0)</f>
        <v>0</v>
      </c>
    </row>
    <row r="291" spans="1:15" x14ac:dyDescent="0.2">
      <c r="A291">
        <v>2014</v>
      </c>
      <c r="B291" t="s">
        <v>2640</v>
      </c>
      <c r="C291" t="s">
        <v>692</v>
      </c>
      <c r="D291">
        <v>0</v>
      </c>
      <c r="E291">
        <v>4797</v>
      </c>
      <c r="F291">
        <v>1653</v>
      </c>
      <c r="G291">
        <v>0</v>
      </c>
      <c r="H291">
        <v>0</v>
      </c>
      <c r="I291">
        <v>24334</v>
      </c>
      <c r="J291">
        <v>0.19713158543601544</v>
      </c>
      <c r="K291">
        <v>6.7929645763129778E-2</v>
      </c>
      <c r="L291">
        <v>0.46987753760170964</v>
      </c>
      <c r="M291">
        <v>0</v>
      </c>
      <c r="N291">
        <f t="shared" si="4"/>
        <v>1</v>
      </c>
      <c r="O291" cm="1">
        <f t="array" ref="O291">_xlfn.IFS(A291=2012,1,A291=2016,1,A291=2020,1,A291=2014,0,A291=2018,0)</f>
        <v>0</v>
      </c>
    </row>
    <row r="292" spans="1:15" x14ac:dyDescent="0.2">
      <c r="A292">
        <v>2014</v>
      </c>
      <c r="B292" t="s">
        <v>2494</v>
      </c>
      <c r="C292" t="s">
        <v>417</v>
      </c>
      <c r="D292">
        <v>1</v>
      </c>
      <c r="E292">
        <v>23144</v>
      </c>
      <c r="F292">
        <v>4365</v>
      </c>
      <c r="G292">
        <v>1</v>
      </c>
      <c r="H292">
        <v>1</v>
      </c>
      <c r="I292">
        <v>41337</v>
      </c>
      <c r="J292">
        <v>0.55988581658078718</v>
      </c>
      <c r="K292">
        <v>0.10559547136947529</v>
      </c>
      <c r="L292">
        <v>0.33096257590052497</v>
      </c>
      <c r="M292">
        <v>0</v>
      </c>
      <c r="N292">
        <f t="shared" si="4"/>
        <v>1</v>
      </c>
      <c r="O292" cm="1">
        <f t="array" ref="O292">_xlfn.IFS(A292=2012,1,A292=2016,1,A292=2020,1,A292=2014,0,A292=2018,0)</f>
        <v>0</v>
      </c>
    </row>
    <row r="293" spans="1:15" x14ac:dyDescent="0.2">
      <c r="A293">
        <v>2014</v>
      </c>
      <c r="B293" t="s">
        <v>2494</v>
      </c>
      <c r="C293" t="s">
        <v>419</v>
      </c>
      <c r="D293">
        <v>0</v>
      </c>
      <c r="E293">
        <v>10828</v>
      </c>
      <c r="F293">
        <v>3000</v>
      </c>
      <c r="G293">
        <v>0</v>
      </c>
      <c r="H293">
        <v>0</v>
      </c>
      <c r="I293">
        <v>41337</v>
      </c>
      <c r="J293">
        <v>0.26194450492295041</v>
      </c>
      <c r="K293">
        <v>7.2574207126787138E-2</v>
      </c>
      <c r="L293">
        <v>0.33096257590052497</v>
      </c>
      <c r="M293">
        <v>0</v>
      </c>
      <c r="N293">
        <f t="shared" si="4"/>
        <v>1</v>
      </c>
      <c r="O293" cm="1">
        <f t="array" ref="O293">_xlfn.IFS(A293=2012,1,A293=2016,1,A293=2020,1,A293=2014,0,A293=2018,0)</f>
        <v>0</v>
      </c>
    </row>
    <row r="294" spans="1:15" x14ac:dyDescent="0.2">
      <c r="A294">
        <v>2014</v>
      </c>
      <c r="B294" t="s">
        <v>2495</v>
      </c>
      <c r="C294" t="s">
        <v>421</v>
      </c>
      <c r="D294">
        <v>1</v>
      </c>
      <c r="E294">
        <v>17663</v>
      </c>
      <c r="F294">
        <v>3715</v>
      </c>
      <c r="G294">
        <v>1</v>
      </c>
      <c r="H294">
        <v>1</v>
      </c>
      <c r="I294">
        <v>39581</v>
      </c>
      <c r="J294">
        <v>0.44624946312624741</v>
      </c>
      <c r="K294">
        <v>9.3858164270735955E-2</v>
      </c>
      <c r="L294">
        <v>8.0215254793966739E-2</v>
      </c>
      <c r="M294">
        <v>0</v>
      </c>
      <c r="N294">
        <f t="shared" si="4"/>
        <v>1</v>
      </c>
      <c r="O294" cm="1">
        <f t="array" ref="O294">_xlfn.IFS(A294=2012,1,A294=2016,1,A294=2020,1,A294=2014,0,A294=2018,0)</f>
        <v>0</v>
      </c>
    </row>
    <row r="295" spans="1:15" x14ac:dyDescent="0.2">
      <c r="A295">
        <v>2014</v>
      </c>
      <c r="B295" t="s">
        <v>2495</v>
      </c>
      <c r="C295" t="s">
        <v>695</v>
      </c>
      <c r="D295">
        <v>0</v>
      </c>
      <c r="E295">
        <v>14900</v>
      </c>
      <c r="F295">
        <v>3303</v>
      </c>
      <c r="G295">
        <v>0</v>
      </c>
      <c r="H295">
        <v>0</v>
      </c>
      <c r="I295">
        <v>39581</v>
      </c>
      <c r="J295">
        <v>0.37644324297011195</v>
      </c>
      <c r="K295">
        <v>8.344912963290467E-2</v>
      </c>
      <c r="L295">
        <v>8.0215254793966739E-2</v>
      </c>
      <c r="M295">
        <v>0</v>
      </c>
      <c r="N295">
        <f t="shared" si="4"/>
        <v>1</v>
      </c>
      <c r="O295" cm="1">
        <f t="array" ref="O295">_xlfn.IFS(A295=2012,1,A295=2016,1,A295=2020,1,A295=2014,0,A295=2018,0)</f>
        <v>0</v>
      </c>
    </row>
    <row r="296" spans="1:15" x14ac:dyDescent="0.2">
      <c r="A296">
        <v>2014</v>
      </c>
      <c r="B296" t="s">
        <v>2598</v>
      </c>
      <c r="C296" t="s">
        <v>423</v>
      </c>
      <c r="D296">
        <v>1</v>
      </c>
      <c r="E296">
        <v>14123</v>
      </c>
      <c r="F296">
        <v>3147</v>
      </c>
      <c r="G296">
        <v>1</v>
      </c>
      <c r="H296">
        <v>1</v>
      </c>
      <c r="I296">
        <v>33221</v>
      </c>
      <c r="J296">
        <v>0.42512266337557569</v>
      </c>
      <c r="K296">
        <v>9.4729237530477711E-2</v>
      </c>
      <c r="L296">
        <v>3.9703801812106754E-2</v>
      </c>
      <c r="M296">
        <v>1</v>
      </c>
      <c r="N296">
        <f t="shared" si="4"/>
        <v>1</v>
      </c>
      <c r="O296" cm="1">
        <f t="array" ref="O296">_xlfn.IFS(A296=2012,1,A296=2016,1,A296=2020,1,A296=2014,0,A296=2018,0)</f>
        <v>0</v>
      </c>
    </row>
    <row r="297" spans="1:15" x14ac:dyDescent="0.2">
      <c r="A297">
        <v>2014</v>
      </c>
      <c r="B297" t="s">
        <v>2598</v>
      </c>
      <c r="C297" t="s">
        <v>696</v>
      </c>
      <c r="D297">
        <v>0</v>
      </c>
      <c r="E297">
        <v>12263</v>
      </c>
      <c r="F297">
        <v>3688</v>
      </c>
      <c r="G297">
        <v>0</v>
      </c>
      <c r="H297">
        <v>0</v>
      </c>
      <c r="I297">
        <v>33221</v>
      </c>
      <c r="J297">
        <v>0.3691339815177147</v>
      </c>
      <c r="K297">
        <v>0.1110141175762319</v>
      </c>
      <c r="L297">
        <v>3.9703801812106754E-2</v>
      </c>
      <c r="M297">
        <v>1</v>
      </c>
      <c r="N297">
        <f t="shared" si="4"/>
        <v>1</v>
      </c>
      <c r="O297" cm="1">
        <f t="array" ref="O297">_xlfn.IFS(A297=2012,1,A297=2016,1,A297=2020,1,A297=2014,0,A297=2018,0)</f>
        <v>0</v>
      </c>
    </row>
    <row r="298" spans="1:15" x14ac:dyDescent="0.2">
      <c r="A298">
        <v>2014</v>
      </c>
      <c r="B298" t="s">
        <v>2496</v>
      </c>
      <c r="C298" t="s">
        <v>697</v>
      </c>
      <c r="D298">
        <v>0</v>
      </c>
      <c r="E298">
        <v>10400</v>
      </c>
      <c r="F298">
        <v>0</v>
      </c>
      <c r="G298">
        <v>0</v>
      </c>
      <c r="H298">
        <v>1</v>
      </c>
      <c r="I298">
        <v>44205</v>
      </c>
      <c r="J298">
        <v>0.23526750367605476</v>
      </c>
      <c r="K298">
        <v>0</v>
      </c>
      <c r="L298">
        <v>0.52946499264789049</v>
      </c>
      <c r="M298">
        <v>0</v>
      </c>
      <c r="N298">
        <f t="shared" si="4"/>
        <v>0</v>
      </c>
      <c r="O298" cm="1">
        <f t="array" ref="O298">_xlfn.IFS(A298=2012,1,A298=2016,1,A298=2020,1,A298=2014,0,A298=2018,0)</f>
        <v>0</v>
      </c>
    </row>
    <row r="299" spans="1:15" x14ac:dyDescent="0.2">
      <c r="A299">
        <v>2014</v>
      </c>
      <c r="B299" t="s">
        <v>2496</v>
      </c>
      <c r="C299" t="s">
        <v>426</v>
      </c>
      <c r="D299">
        <v>1</v>
      </c>
      <c r="E299">
        <v>25587</v>
      </c>
      <c r="F299">
        <v>8218</v>
      </c>
      <c r="G299">
        <v>1</v>
      </c>
      <c r="H299">
        <v>0</v>
      </c>
      <c r="I299">
        <v>44205</v>
      </c>
      <c r="J299">
        <v>0.57882592466915506</v>
      </c>
      <c r="K299">
        <v>0.18590657165479019</v>
      </c>
      <c r="L299">
        <v>0.52946499264789049</v>
      </c>
      <c r="M299">
        <v>0</v>
      </c>
      <c r="N299">
        <f t="shared" si="4"/>
        <v>1</v>
      </c>
      <c r="O299" cm="1">
        <f t="array" ref="O299">_xlfn.IFS(A299=2012,1,A299=2016,1,A299=2020,1,A299=2014,0,A299=2018,0)</f>
        <v>0</v>
      </c>
    </row>
    <row r="300" spans="1:15" x14ac:dyDescent="0.2">
      <c r="A300">
        <v>2014</v>
      </c>
      <c r="B300" t="s">
        <v>2636</v>
      </c>
      <c r="C300" t="s">
        <v>427</v>
      </c>
      <c r="D300">
        <v>1</v>
      </c>
      <c r="E300">
        <v>16584</v>
      </c>
      <c r="F300">
        <v>2934</v>
      </c>
      <c r="G300">
        <v>0</v>
      </c>
      <c r="H300">
        <v>1</v>
      </c>
      <c r="I300">
        <v>37255</v>
      </c>
      <c r="J300">
        <v>0.44514830224130991</v>
      </c>
      <c r="K300">
        <v>7.875452959334317E-2</v>
      </c>
      <c r="L300">
        <v>4.7805663669306053E-2</v>
      </c>
      <c r="M300">
        <v>1</v>
      </c>
      <c r="N300">
        <f t="shared" si="4"/>
        <v>1</v>
      </c>
      <c r="O300" cm="1">
        <f t="array" ref="O300">_xlfn.IFS(A300=2012,1,A300=2016,1,A300=2020,1,A300=2014,0,A300=2018,0)</f>
        <v>0</v>
      </c>
    </row>
    <row r="301" spans="1:15" x14ac:dyDescent="0.2">
      <c r="A301">
        <v>2014</v>
      </c>
      <c r="B301" t="s">
        <v>2636</v>
      </c>
      <c r="C301" t="s">
        <v>698</v>
      </c>
      <c r="D301">
        <v>0</v>
      </c>
      <c r="E301">
        <v>13892</v>
      </c>
      <c r="F301">
        <v>3845</v>
      </c>
      <c r="G301">
        <v>0</v>
      </c>
      <c r="H301">
        <v>0</v>
      </c>
      <c r="I301">
        <v>37255</v>
      </c>
      <c r="J301">
        <v>0.37288954502751309</v>
      </c>
      <c r="K301">
        <v>0.10320762313783385</v>
      </c>
      <c r="L301">
        <v>4.7805663669306053E-2</v>
      </c>
      <c r="M301">
        <v>1</v>
      </c>
      <c r="N301">
        <f t="shared" si="4"/>
        <v>1</v>
      </c>
      <c r="O301" cm="1">
        <f t="array" ref="O301">_xlfn.IFS(A301=2012,1,A301=2016,1,A301=2020,1,A301=2014,0,A301=2018,0)</f>
        <v>0</v>
      </c>
    </row>
    <row r="302" spans="1:15" x14ac:dyDescent="0.2">
      <c r="A302">
        <v>2014</v>
      </c>
      <c r="B302" t="s">
        <v>2558</v>
      </c>
      <c r="C302" t="s">
        <v>435</v>
      </c>
      <c r="D302">
        <v>1</v>
      </c>
      <c r="E302">
        <v>13227</v>
      </c>
      <c r="F302">
        <v>1440</v>
      </c>
      <c r="G302">
        <v>1</v>
      </c>
      <c r="H302">
        <v>1</v>
      </c>
      <c r="I302">
        <v>29239</v>
      </c>
      <c r="J302">
        <v>0.45237525223160846</v>
      </c>
      <c r="K302">
        <v>4.9249290331406681E-2</v>
      </c>
      <c r="L302">
        <v>3.2490851260302822E-3</v>
      </c>
      <c r="M302">
        <v>1</v>
      </c>
      <c r="N302">
        <f t="shared" si="4"/>
        <v>1</v>
      </c>
      <c r="O302" cm="1">
        <f t="array" ref="O302">_xlfn.IFS(A302=2012,1,A302=2016,1,A302=2020,1,A302=2014,0,A302=2018,0)</f>
        <v>0</v>
      </c>
    </row>
    <row r="303" spans="1:15" x14ac:dyDescent="0.2">
      <c r="A303">
        <v>2014</v>
      </c>
      <c r="B303" t="s">
        <v>2558</v>
      </c>
      <c r="C303" t="s">
        <v>700</v>
      </c>
      <c r="D303">
        <v>0</v>
      </c>
      <c r="E303">
        <v>13408</v>
      </c>
      <c r="F303">
        <v>1164</v>
      </c>
      <c r="G303">
        <v>0</v>
      </c>
      <c r="H303">
        <v>0</v>
      </c>
      <c r="I303">
        <v>29239</v>
      </c>
      <c r="J303">
        <v>0.45856561441909777</v>
      </c>
      <c r="K303">
        <v>3.9809843017887071E-2</v>
      </c>
      <c r="L303">
        <v>3.2490851260302822E-3</v>
      </c>
      <c r="M303">
        <v>1</v>
      </c>
      <c r="N303">
        <f t="shared" si="4"/>
        <v>1</v>
      </c>
      <c r="O303" cm="1">
        <f t="array" ref="O303">_xlfn.IFS(A303=2012,1,A303=2016,1,A303=2020,1,A303=2014,0,A303=2018,0)</f>
        <v>0</v>
      </c>
    </row>
    <row r="304" spans="1:15" x14ac:dyDescent="0.2">
      <c r="A304">
        <v>2014</v>
      </c>
      <c r="B304" t="s">
        <v>2599</v>
      </c>
      <c r="C304" t="s">
        <v>441</v>
      </c>
      <c r="D304">
        <v>1</v>
      </c>
      <c r="E304">
        <v>17073</v>
      </c>
      <c r="F304">
        <v>0</v>
      </c>
      <c r="G304">
        <v>1</v>
      </c>
      <c r="H304">
        <v>1</v>
      </c>
      <c r="I304">
        <v>32512</v>
      </c>
      <c r="J304">
        <v>0.52512918307086609</v>
      </c>
      <c r="K304">
        <v>0</v>
      </c>
      <c r="L304">
        <v>5.025836614173218E-2</v>
      </c>
      <c r="M304">
        <v>0</v>
      </c>
      <c r="N304">
        <f t="shared" si="4"/>
        <v>0</v>
      </c>
      <c r="O304" cm="1">
        <f t="array" ref="O304">_xlfn.IFS(A304=2012,1,A304=2016,1,A304=2020,1,A304=2014,0,A304=2018,0)</f>
        <v>0</v>
      </c>
    </row>
    <row r="305" spans="1:15" x14ac:dyDescent="0.2">
      <c r="A305">
        <v>2014</v>
      </c>
      <c r="B305" t="s">
        <v>2599</v>
      </c>
      <c r="C305" t="s">
        <v>702</v>
      </c>
      <c r="D305">
        <v>0</v>
      </c>
      <c r="E305">
        <v>12729</v>
      </c>
      <c r="F305">
        <v>2710</v>
      </c>
      <c r="G305">
        <v>0</v>
      </c>
      <c r="H305">
        <v>0</v>
      </c>
      <c r="I305">
        <v>32512</v>
      </c>
      <c r="J305">
        <v>0.39151697834645671</v>
      </c>
      <c r="K305">
        <v>8.335383858267717E-2</v>
      </c>
      <c r="L305">
        <v>5.025836614173218E-2</v>
      </c>
      <c r="M305">
        <v>0</v>
      </c>
      <c r="N305">
        <f t="shared" si="4"/>
        <v>1</v>
      </c>
      <c r="O305" cm="1">
        <f t="array" ref="O305">_xlfn.IFS(A305=2012,1,A305=2016,1,A305=2020,1,A305=2014,0,A305=2018,0)</f>
        <v>0</v>
      </c>
    </row>
    <row r="306" spans="1:15" x14ac:dyDescent="0.2">
      <c r="A306">
        <v>2014</v>
      </c>
      <c r="B306" t="s">
        <v>2641</v>
      </c>
      <c r="C306" t="s">
        <v>448</v>
      </c>
      <c r="D306">
        <v>1</v>
      </c>
      <c r="E306">
        <v>17321</v>
      </c>
      <c r="F306">
        <v>4014</v>
      </c>
      <c r="G306">
        <v>1</v>
      </c>
      <c r="H306">
        <v>1</v>
      </c>
      <c r="I306">
        <v>31916</v>
      </c>
      <c r="J306">
        <v>0.54270585286376738</v>
      </c>
      <c r="K306">
        <v>0.12576764005514476</v>
      </c>
      <c r="L306">
        <v>0.33694698583782429</v>
      </c>
      <c r="M306">
        <v>0</v>
      </c>
      <c r="N306">
        <f t="shared" si="4"/>
        <v>1</v>
      </c>
      <c r="O306" cm="1">
        <f t="array" ref="O306">_xlfn.IFS(A306=2012,1,A306=2016,1,A306=2020,1,A306=2014,0,A306=2018,0)</f>
        <v>0</v>
      </c>
    </row>
    <row r="307" spans="1:15" x14ac:dyDescent="0.2">
      <c r="A307">
        <v>2014</v>
      </c>
      <c r="B307" t="s">
        <v>2641</v>
      </c>
      <c r="C307" t="s">
        <v>704</v>
      </c>
      <c r="D307">
        <v>0</v>
      </c>
      <c r="E307">
        <v>10581</v>
      </c>
      <c r="F307">
        <v>0</v>
      </c>
      <c r="G307">
        <v>0</v>
      </c>
      <c r="H307">
        <v>0</v>
      </c>
      <c r="I307">
        <v>31916</v>
      </c>
      <c r="J307">
        <v>0.33152650708108783</v>
      </c>
      <c r="K307">
        <v>0</v>
      </c>
      <c r="L307">
        <v>0.33694698583782429</v>
      </c>
      <c r="M307">
        <v>0</v>
      </c>
      <c r="N307">
        <f t="shared" si="4"/>
        <v>0</v>
      </c>
      <c r="O307" cm="1">
        <f t="array" ref="O307">_xlfn.IFS(A307=2012,1,A307=2016,1,A307=2020,1,A307=2014,0,A307=2018,0)</f>
        <v>0</v>
      </c>
    </row>
    <row r="308" spans="1:15" x14ac:dyDescent="0.2">
      <c r="A308">
        <v>2014</v>
      </c>
      <c r="B308" t="s">
        <v>2642</v>
      </c>
      <c r="C308" t="s">
        <v>705</v>
      </c>
      <c r="D308">
        <v>0</v>
      </c>
      <c r="E308">
        <v>16714</v>
      </c>
      <c r="F308">
        <v>2305</v>
      </c>
      <c r="G308">
        <v>0</v>
      </c>
      <c r="H308">
        <v>1</v>
      </c>
      <c r="I308">
        <v>42342</v>
      </c>
      <c r="J308">
        <v>0.39473808511643288</v>
      </c>
      <c r="K308">
        <v>5.4437674176940155E-2</v>
      </c>
      <c r="L308">
        <v>0.101648481413254</v>
      </c>
      <c r="M308">
        <v>0</v>
      </c>
      <c r="N308">
        <f t="shared" si="4"/>
        <v>1</v>
      </c>
      <c r="O308" cm="1">
        <f t="array" ref="O308">_xlfn.IFS(A308=2012,1,A308=2016,1,A308=2020,1,A308=2014,0,A308=2018,0)</f>
        <v>0</v>
      </c>
    </row>
    <row r="309" spans="1:15" x14ac:dyDescent="0.2">
      <c r="A309">
        <v>2014</v>
      </c>
      <c r="B309" t="s">
        <v>2642</v>
      </c>
      <c r="C309" t="s">
        <v>449</v>
      </c>
      <c r="D309">
        <v>1</v>
      </c>
      <c r="E309">
        <v>18688</v>
      </c>
      <c r="F309">
        <v>4635</v>
      </c>
      <c r="G309">
        <v>1</v>
      </c>
      <c r="H309">
        <v>0</v>
      </c>
      <c r="I309">
        <v>42342</v>
      </c>
      <c r="J309">
        <v>0.44135846204713997</v>
      </c>
      <c r="K309">
        <v>0.10946577865948703</v>
      </c>
      <c r="L309">
        <v>0.101648481413254</v>
      </c>
      <c r="M309">
        <v>0</v>
      </c>
      <c r="N309">
        <f t="shared" si="4"/>
        <v>1</v>
      </c>
      <c r="O309" cm="1">
        <f t="array" ref="O309">_xlfn.IFS(A309=2012,1,A309=2016,1,A309=2020,1,A309=2014,0,A309=2018,0)</f>
        <v>0</v>
      </c>
    </row>
    <row r="310" spans="1:15" x14ac:dyDescent="0.2">
      <c r="A310">
        <v>2014</v>
      </c>
      <c r="B310" t="s">
        <v>2502</v>
      </c>
      <c r="C310" t="s">
        <v>451</v>
      </c>
      <c r="D310">
        <v>1</v>
      </c>
      <c r="E310">
        <v>20891</v>
      </c>
      <c r="F310">
        <v>2329</v>
      </c>
      <c r="G310">
        <v>1</v>
      </c>
      <c r="H310">
        <v>1</v>
      </c>
      <c r="I310">
        <v>44034</v>
      </c>
      <c r="J310">
        <v>0.47442885043375571</v>
      </c>
      <c r="K310">
        <v>5.2890947903892448E-2</v>
      </c>
      <c r="L310">
        <v>5.4639596675296387E-2</v>
      </c>
      <c r="M310">
        <v>0</v>
      </c>
      <c r="N310">
        <f t="shared" si="4"/>
        <v>1</v>
      </c>
      <c r="O310" cm="1">
        <f t="array" ref="O310">_xlfn.IFS(A310=2012,1,A310=2016,1,A310=2020,1,A310=2014,0,A310=2018,0)</f>
        <v>0</v>
      </c>
    </row>
    <row r="311" spans="1:15" x14ac:dyDescent="0.2">
      <c r="A311">
        <v>2014</v>
      </c>
      <c r="B311" t="s">
        <v>2502</v>
      </c>
      <c r="C311" t="s">
        <v>706</v>
      </c>
      <c r="D311">
        <v>0</v>
      </c>
      <c r="E311">
        <v>16209</v>
      </c>
      <c r="F311">
        <v>4605</v>
      </c>
      <c r="G311">
        <v>0</v>
      </c>
      <c r="H311">
        <v>0</v>
      </c>
      <c r="I311">
        <v>44034</v>
      </c>
      <c r="J311">
        <v>0.3681019212426761</v>
      </c>
      <c r="K311">
        <v>0.10457828041967571</v>
      </c>
      <c r="L311">
        <v>5.4639596675296387E-2</v>
      </c>
      <c r="M311">
        <v>0</v>
      </c>
      <c r="N311">
        <f t="shared" si="4"/>
        <v>1</v>
      </c>
      <c r="O311" cm="1">
        <f t="array" ref="O311">_xlfn.IFS(A311=2012,1,A311=2016,1,A311=2020,1,A311=2014,0,A311=2018,0)</f>
        <v>0</v>
      </c>
    </row>
    <row r="312" spans="1:15" x14ac:dyDescent="0.2">
      <c r="A312">
        <v>2014</v>
      </c>
      <c r="B312" t="s">
        <v>2612</v>
      </c>
      <c r="C312" t="s">
        <v>412</v>
      </c>
      <c r="D312">
        <v>1</v>
      </c>
      <c r="E312">
        <v>17415</v>
      </c>
      <c r="F312">
        <v>1826</v>
      </c>
      <c r="G312">
        <v>1</v>
      </c>
      <c r="H312">
        <v>1</v>
      </c>
      <c r="I312">
        <v>34059</v>
      </c>
      <c r="J312">
        <v>0.51131859420417514</v>
      </c>
      <c r="K312">
        <v>5.3612848292668602E-2</v>
      </c>
      <c r="L312">
        <v>0.12986288499368737</v>
      </c>
      <c r="M312">
        <v>0</v>
      </c>
      <c r="N312">
        <f t="shared" si="4"/>
        <v>1</v>
      </c>
      <c r="O312" cm="1">
        <f t="array" ref="O312">_xlfn.IFS(A312=2012,1,A312=2016,1,A312=2020,1,A312=2014,0,A312=2018,0)</f>
        <v>0</v>
      </c>
    </row>
    <row r="313" spans="1:15" x14ac:dyDescent="0.2">
      <c r="A313">
        <v>2014</v>
      </c>
      <c r="B313" t="s">
        <v>2612</v>
      </c>
      <c r="C313" t="s">
        <v>452</v>
      </c>
      <c r="D313">
        <v>0</v>
      </c>
      <c r="E313">
        <v>11418</v>
      </c>
      <c r="F313">
        <v>3400</v>
      </c>
      <c r="G313">
        <v>0</v>
      </c>
      <c r="H313">
        <v>0</v>
      </c>
      <c r="I313">
        <v>34059</v>
      </c>
      <c r="J313">
        <v>0.33524178631198803</v>
      </c>
      <c r="K313">
        <v>9.982677119116827E-2</v>
      </c>
      <c r="L313">
        <v>0.12986288499368737</v>
      </c>
      <c r="M313">
        <v>0</v>
      </c>
      <c r="N313">
        <f t="shared" si="4"/>
        <v>1</v>
      </c>
      <c r="O313" cm="1">
        <f t="array" ref="O313">_xlfn.IFS(A313=2012,1,A313=2016,1,A313=2020,1,A313=2014,0,A313=2018,0)</f>
        <v>0</v>
      </c>
    </row>
    <row r="314" spans="1:15" x14ac:dyDescent="0.2">
      <c r="A314">
        <v>2014</v>
      </c>
      <c r="B314" t="s">
        <v>2643</v>
      </c>
      <c r="C314" t="s">
        <v>453</v>
      </c>
      <c r="D314">
        <v>1</v>
      </c>
      <c r="E314">
        <v>16965</v>
      </c>
      <c r="F314">
        <v>2823</v>
      </c>
      <c r="G314">
        <v>1</v>
      </c>
      <c r="H314">
        <v>1</v>
      </c>
      <c r="I314">
        <v>27440</v>
      </c>
      <c r="J314">
        <v>0.61825801749271136</v>
      </c>
      <c r="K314">
        <v>0.10287900874635568</v>
      </c>
      <c r="L314">
        <v>0.44227405247813412</v>
      </c>
      <c r="M314">
        <v>0</v>
      </c>
      <c r="N314">
        <f t="shared" si="4"/>
        <v>1</v>
      </c>
      <c r="O314" cm="1">
        <f t="array" ref="O314">_xlfn.IFS(A314=2012,1,A314=2016,1,A314=2020,1,A314=2014,0,A314=2018,0)</f>
        <v>0</v>
      </c>
    </row>
    <row r="315" spans="1:15" x14ac:dyDescent="0.2">
      <c r="A315">
        <v>2014</v>
      </c>
      <c r="B315" t="s">
        <v>2643</v>
      </c>
      <c r="C315" t="s">
        <v>708</v>
      </c>
      <c r="D315">
        <v>0</v>
      </c>
      <c r="E315">
        <v>5901</v>
      </c>
      <c r="F315">
        <v>1751</v>
      </c>
      <c r="G315">
        <v>0</v>
      </c>
      <c r="H315">
        <v>0</v>
      </c>
      <c r="I315">
        <v>27440</v>
      </c>
      <c r="J315">
        <v>0.21505102040816326</v>
      </c>
      <c r="K315">
        <v>6.3811953352769679E-2</v>
      </c>
      <c r="L315">
        <v>0.44227405247813412</v>
      </c>
      <c r="M315">
        <v>0</v>
      </c>
      <c r="N315">
        <f t="shared" si="4"/>
        <v>1</v>
      </c>
      <c r="O315" cm="1">
        <f t="array" ref="O315">_xlfn.IFS(A315=2012,1,A315=2016,1,A315=2020,1,A315=2014,0,A315=2018,0)</f>
        <v>0</v>
      </c>
    </row>
    <row r="316" spans="1:15" x14ac:dyDescent="0.2">
      <c r="A316">
        <v>2014</v>
      </c>
      <c r="B316" t="s">
        <v>2563</v>
      </c>
      <c r="C316" t="s">
        <v>709</v>
      </c>
      <c r="D316">
        <v>0</v>
      </c>
      <c r="E316">
        <v>10378</v>
      </c>
      <c r="F316">
        <v>1175</v>
      </c>
      <c r="G316">
        <v>0</v>
      </c>
      <c r="H316">
        <v>1</v>
      </c>
      <c r="I316">
        <v>35822</v>
      </c>
      <c r="J316">
        <v>0.28971023393445366</v>
      </c>
      <c r="K316">
        <v>3.2801071966947683E-2</v>
      </c>
      <c r="L316">
        <v>0.35497738819719732</v>
      </c>
      <c r="M316">
        <v>0</v>
      </c>
      <c r="N316">
        <f t="shared" si="4"/>
        <v>1</v>
      </c>
      <c r="O316" cm="1">
        <f t="array" ref="O316">_xlfn.IFS(A316=2012,1,A316=2016,1,A316=2020,1,A316=2014,0,A316=2018,0)</f>
        <v>0</v>
      </c>
    </row>
    <row r="317" spans="1:15" x14ac:dyDescent="0.2">
      <c r="A317">
        <v>2014</v>
      </c>
      <c r="B317" t="s">
        <v>2563</v>
      </c>
      <c r="C317" t="s">
        <v>710</v>
      </c>
      <c r="D317">
        <v>1</v>
      </c>
      <c r="E317">
        <v>18226</v>
      </c>
      <c r="F317">
        <v>6043</v>
      </c>
      <c r="G317">
        <v>0</v>
      </c>
      <c r="H317">
        <v>0</v>
      </c>
      <c r="I317">
        <v>35822</v>
      </c>
      <c r="J317">
        <v>0.50879347886773496</v>
      </c>
      <c r="K317">
        <v>0.16869521523086373</v>
      </c>
      <c r="L317">
        <v>0.35497738819719732</v>
      </c>
      <c r="M317">
        <v>0</v>
      </c>
      <c r="N317">
        <f t="shared" si="4"/>
        <v>1</v>
      </c>
      <c r="O317" cm="1">
        <f t="array" ref="O317">_xlfn.IFS(A317=2012,1,A317=2016,1,A317=2020,1,A317=2014,0,A317=2018,0)</f>
        <v>0</v>
      </c>
    </row>
    <row r="318" spans="1:15" x14ac:dyDescent="0.2">
      <c r="A318">
        <v>2014</v>
      </c>
      <c r="B318" t="s">
        <v>2565</v>
      </c>
      <c r="C318" t="s">
        <v>468</v>
      </c>
      <c r="D318">
        <v>1</v>
      </c>
      <c r="E318">
        <v>13788</v>
      </c>
      <c r="F318">
        <v>2805</v>
      </c>
      <c r="G318">
        <v>1</v>
      </c>
      <c r="H318">
        <v>1</v>
      </c>
      <c r="I318">
        <v>29383</v>
      </c>
      <c r="J318">
        <v>0.46925092740700403</v>
      </c>
      <c r="K318">
        <v>9.5463363169179458E-2</v>
      </c>
      <c r="L318">
        <v>0.12942858115236699</v>
      </c>
      <c r="M318">
        <v>0</v>
      </c>
      <c r="N318">
        <f t="shared" ref="N318:N381" si="5">IF(K318&gt;0,1,0)</f>
        <v>1</v>
      </c>
      <c r="O318" cm="1">
        <f t="array" ref="O318">_xlfn.IFS(A318=2012,1,A318=2016,1,A318=2020,1,A318=2014,0,A318=2018,0)</f>
        <v>0</v>
      </c>
    </row>
    <row r="319" spans="1:15" x14ac:dyDescent="0.2">
      <c r="A319">
        <v>2014</v>
      </c>
      <c r="B319" t="s">
        <v>2565</v>
      </c>
      <c r="C319" t="s">
        <v>469</v>
      </c>
      <c r="D319">
        <v>0</v>
      </c>
      <c r="E319">
        <v>9899</v>
      </c>
      <c r="F319">
        <v>2891</v>
      </c>
      <c r="G319">
        <v>0</v>
      </c>
      <c r="H319">
        <v>0</v>
      </c>
      <c r="I319">
        <v>29383</v>
      </c>
      <c r="J319">
        <v>0.33689548378313994</v>
      </c>
      <c r="K319">
        <v>9.8390225640676579E-2</v>
      </c>
      <c r="L319">
        <v>0.12942858115236699</v>
      </c>
      <c r="M319">
        <v>0</v>
      </c>
      <c r="N319">
        <f t="shared" si="5"/>
        <v>1</v>
      </c>
      <c r="O319" cm="1">
        <f t="array" ref="O319">_xlfn.IFS(A319=2012,1,A319=2016,1,A319=2020,1,A319=2014,0,A319=2018,0)</f>
        <v>0</v>
      </c>
    </row>
    <row r="320" spans="1:15" x14ac:dyDescent="0.2">
      <c r="A320">
        <v>2014</v>
      </c>
      <c r="B320" t="s">
        <v>2600</v>
      </c>
      <c r="C320" t="s">
        <v>473</v>
      </c>
      <c r="D320">
        <v>1</v>
      </c>
      <c r="E320">
        <v>17896</v>
      </c>
      <c r="F320">
        <v>6262</v>
      </c>
      <c r="G320">
        <v>1</v>
      </c>
      <c r="H320">
        <v>1</v>
      </c>
      <c r="I320">
        <v>32894</v>
      </c>
      <c r="J320">
        <v>0.54405058673314277</v>
      </c>
      <c r="K320">
        <v>0.19036906426703959</v>
      </c>
      <c r="L320">
        <v>0.46883930200036478</v>
      </c>
      <c r="M320">
        <v>0</v>
      </c>
      <c r="N320">
        <f t="shared" si="5"/>
        <v>1</v>
      </c>
      <c r="O320" cm="1">
        <f t="array" ref="O320">_xlfn.IFS(A320=2012,1,A320=2016,1,A320=2020,1,A320=2014,0,A320=2018,0)</f>
        <v>0</v>
      </c>
    </row>
    <row r="321" spans="1:15" x14ac:dyDescent="0.2">
      <c r="A321">
        <v>2014</v>
      </c>
      <c r="B321" t="s">
        <v>2600</v>
      </c>
      <c r="C321" t="s">
        <v>714</v>
      </c>
      <c r="D321">
        <v>0</v>
      </c>
      <c r="E321">
        <v>8736</v>
      </c>
      <c r="F321">
        <v>0</v>
      </c>
      <c r="G321">
        <v>0</v>
      </c>
      <c r="H321">
        <v>0</v>
      </c>
      <c r="I321">
        <v>32894</v>
      </c>
      <c r="J321">
        <v>0.26558034899981758</v>
      </c>
      <c r="K321">
        <v>0</v>
      </c>
      <c r="L321">
        <v>0.46883930200036478</v>
      </c>
      <c r="M321">
        <v>0</v>
      </c>
      <c r="N321">
        <f t="shared" si="5"/>
        <v>0</v>
      </c>
      <c r="O321" cm="1">
        <f t="array" ref="O321">_xlfn.IFS(A321=2012,1,A321=2016,1,A321=2020,1,A321=2014,0,A321=2018,0)</f>
        <v>0</v>
      </c>
    </row>
    <row r="322" spans="1:15" x14ac:dyDescent="0.2">
      <c r="A322">
        <v>2014</v>
      </c>
      <c r="B322" t="s">
        <v>2601</v>
      </c>
      <c r="C322" t="s">
        <v>718</v>
      </c>
      <c r="D322">
        <v>0</v>
      </c>
      <c r="E322">
        <v>11891</v>
      </c>
      <c r="F322">
        <v>0</v>
      </c>
      <c r="G322">
        <v>0</v>
      </c>
      <c r="H322">
        <v>1</v>
      </c>
      <c r="I322">
        <v>31435</v>
      </c>
      <c r="J322">
        <v>0.37827262605376172</v>
      </c>
      <c r="K322">
        <v>0</v>
      </c>
      <c r="L322">
        <v>0.24345474789247651</v>
      </c>
      <c r="M322">
        <v>0</v>
      </c>
      <c r="N322">
        <f t="shared" si="5"/>
        <v>0</v>
      </c>
      <c r="O322" cm="1">
        <f t="array" ref="O322">_xlfn.IFS(A322=2012,1,A322=2016,1,A322=2020,1,A322=2014,0,A322=2018,0)</f>
        <v>0</v>
      </c>
    </row>
    <row r="323" spans="1:15" x14ac:dyDescent="0.2">
      <c r="A323">
        <v>2014</v>
      </c>
      <c r="B323" t="s">
        <v>2601</v>
      </c>
      <c r="C323" t="s">
        <v>719</v>
      </c>
      <c r="D323">
        <v>1</v>
      </c>
      <c r="E323">
        <v>13608</v>
      </c>
      <c r="F323">
        <v>5936</v>
      </c>
      <c r="G323">
        <v>0</v>
      </c>
      <c r="H323">
        <v>0</v>
      </c>
      <c r="I323">
        <v>31435</v>
      </c>
      <c r="J323">
        <v>0.43289327183076187</v>
      </c>
      <c r="K323">
        <v>0.18883410211547638</v>
      </c>
      <c r="L323">
        <v>0.24345474789247651</v>
      </c>
      <c r="M323">
        <v>0</v>
      </c>
      <c r="N323">
        <f t="shared" si="5"/>
        <v>1</v>
      </c>
      <c r="O323" cm="1">
        <f t="array" ref="O323">_xlfn.IFS(A323=2012,1,A323=2016,1,A323=2020,1,A323=2014,0,A323=2018,0)</f>
        <v>0</v>
      </c>
    </row>
    <row r="324" spans="1:15" x14ac:dyDescent="0.2">
      <c r="A324">
        <v>2014</v>
      </c>
      <c r="B324" t="s">
        <v>2566</v>
      </c>
      <c r="C324" t="s">
        <v>74</v>
      </c>
      <c r="D324">
        <v>0</v>
      </c>
      <c r="E324">
        <v>12956</v>
      </c>
      <c r="F324">
        <v>1685</v>
      </c>
      <c r="G324">
        <v>0</v>
      </c>
      <c r="H324">
        <v>1</v>
      </c>
      <c r="I324">
        <v>35493</v>
      </c>
      <c r="J324">
        <v>0.3650297241709633</v>
      </c>
      <c r="K324">
        <v>4.7474149832361312E-2</v>
      </c>
      <c r="L324">
        <v>0.17499225199335072</v>
      </c>
      <c r="M324">
        <v>0</v>
      </c>
      <c r="N324">
        <f t="shared" si="5"/>
        <v>1</v>
      </c>
      <c r="O324" cm="1">
        <f t="array" ref="O324">_xlfn.IFS(A324=2012,1,A324=2016,1,A324=2020,1,A324=2014,0,A324=2018,0)</f>
        <v>0</v>
      </c>
    </row>
    <row r="325" spans="1:15" x14ac:dyDescent="0.2">
      <c r="A325">
        <v>2014</v>
      </c>
      <c r="B325" t="s">
        <v>2566</v>
      </c>
      <c r="C325" t="s">
        <v>487</v>
      </c>
      <c r="D325">
        <v>1</v>
      </c>
      <c r="E325">
        <v>15316</v>
      </c>
      <c r="F325">
        <v>5536</v>
      </c>
      <c r="G325">
        <v>1</v>
      </c>
      <c r="H325">
        <v>0</v>
      </c>
      <c r="I325">
        <v>35493</v>
      </c>
      <c r="J325">
        <v>0.43152170850590255</v>
      </c>
      <c r="K325">
        <v>0.15597441749077282</v>
      </c>
      <c r="L325">
        <v>0.17499225199335072</v>
      </c>
      <c r="M325">
        <v>0</v>
      </c>
      <c r="N325">
        <f t="shared" si="5"/>
        <v>1</v>
      </c>
      <c r="O325" cm="1">
        <f t="array" ref="O325">_xlfn.IFS(A325=2012,1,A325=2016,1,A325=2020,1,A325=2014,0,A325=2018,0)</f>
        <v>0</v>
      </c>
    </row>
    <row r="326" spans="1:15" x14ac:dyDescent="0.2">
      <c r="A326">
        <v>2014</v>
      </c>
      <c r="B326" t="s">
        <v>2613</v>
      </c>
      <c r="C326" t="s">
        <v>492</v>
      </c>
      <c r="D326">
        <v>1</v>
      </c>
      <c r="E326">
        <v>15067</v>
      </c>
      <c r="F326">
        <v>4176</v>
      </c>
      <c r="G326">
        <v>1</v>
      </c>
      <c r="H326">
        <v>1</v>
      </c>
      <c r="I326">
        <v>27459</v>
      </c>
      <c r="J326">
        <v>0.54870898430387127</v>
      </c>
      <c r="K326">
        <v>0.15208128482464767</v>
      </c>
      <c r="L326">
        <v>0.40158053825703782</v>
      </c>
      <c r="M326">
        <v>0</v>
      </c>
      <c r="N326">
        <f t="shared" si="5"/>
        <v>1</v>
      </c>
      <c r="O326" cm="1">
        <f t="array" ref="O326">_xlfn.IFS(A326=2012,1,A326=2016,1,A326=2020,1,A326=2014,0,A326=2018,0)</f>
        <v>0</v>
      </c>
    </row>
    <row r="327" spans="1:15" x14ac:dyDescent="0.2">
      <c r="A327">
        <v>2014</v>
      </c>
      <c r="B327" t="s">
        <v>2613</v>
      </c>
      <c r="C327" t="s">
        <v>721</v>
      </c>
      <c r="D327">
        <v>0</v>
      </c>
      <c r="E327">
        <v>8216</v>
      </c>
      <c r="F327">
        <v>0</v>
      </c>
      <c r="G327">
        <v>0</v>
      </c>
      <c r="H327">
        <v>0</v>
      </c>
      <c r="I327">
        <v>27459</v>
      </c>
      <c r="J327">
        <v>0.29920973087148112</v>
      </c>
      <c r="K327">
        <v>0</v>
      </c>
      <c r="L327">
        <v>0.40158053825703782</v>
      </c>
      <c r="M327">
        <v>0</v>
      </c>
      <c r="N327">
        <f t="shared" si="5"/>
        <v>0</v>
      </c>
      <c r="O327" cm="1">
        <f t="array" ref="O327">_xlfn.IFS(A327=2012,1,A327=2016,1,A327=2020,1,A327=2014,0,A327=2018,0)</f>
        <v>0</v>
      </c>
    </row>
    <row r="328" spans="1:15" x14ac:dyDescent="0.2">
      <c r="A328">
        <v>2014</v>
      </c>
      <c r="B328" t="s">
        <v>2602</v>
      </c>
      <c r="C328" t="s">
        <v>724</v>
      </c>
      <c r="D328">
        <v>0</v>
      </c>
      <c r="E328">
        <v>7446</v>
      </c>
      <c r="F328">
        <v>1176</v>
      </c>
      <c r="G328">
        <v>0</v>
      </c>
      <c r="H328">
        <v>1</v>
      </c>
      <c r="I328">
        <v>33970</v>
      </c>
      <c r="J328">
        <v>0.21919340594642331</v>
      </c>
      <c r="K328">
        <v>3.4618781277597883E-2</v>
      </c>
      <c r="L328">
        <v>0.49237562555195757</v>
      </c>
      <c r="M328">
        <v>0</v>
      </c>
      <c r="N328">
        <f t="shared" si="5"/>
        <v>1</v>
      </c>
      <c r="O328" cm="1">
        <f t="array" ref="O328">_xlfn.IFS(A328=2012,1,A328=2016,1,A328=2020,1,A328=2014,0,A328=2018,0)</f>
        <v>0</v>
      </c>
    </row>
    <row r="329" spans="1:15" x14ac:dyDescent="0.2">
      <c r="A329">
        <v>2014</v>
      </c>
      <c r="B329" t="s">
        <v>2602</v>
      </c>
      <c r="C329" t="s">
        <v>495</v>
      </c>
      <c r="D329">
        <v>1</v>
      </c>
      <c r="E329">
        <v>19987</v>
      </c>
      <c r="F329">
        <v>5361</v>
      </c>
      <c r="G329">
        <v>1</v>
      </c>
      <c r="H329">
        <v>0</v>
      </c>
      <c r="I329">
        <v>33970</v>
      </c>
      <c r="J329">
        <v>0.58837209302325577</v>
      </c>
      <c r="K329">
        <v>0.15781571975272299</v>
      </c>
      <c r="L329">
        <v>0.49237562555195757</v>
      </c>
      <c r="M329">
        <v>0</v>
      </c>
      <c r="N329">
        <f t="shared" si="5"/>
        <v>1</v>
      </c>
      <c r="O329" cm="1">
        <f t="array" ref="O329">_xlfn.IFS(A329=2012,1,A329=2016,1,A329=2020,1,A329=2014,0,A329=2018,0)</f>
        <v>0</v>
      </c>
    </row>
    <row r="330" spans="1:15" x14ac:dyDescent="0.2">
      <c r="A330">
        <v>2016</v>
      </c>
      <c r="B330" t="s">
        <v>2651</v>
      </c>
      <c r="C330" t="s">
        <v>583</v>
      </c>
      <c r="D330">
        <v>1</v>
      </c>
      <c r="E330">
        <v>30803</v>
      </c>
      <c r="F330">
        <v>4443</v>
      </c>
      <c r="G330">
        <v>1</v>
      </c>
      <c r="H330">
        <v>1</v>
      </c>
      <c r="I330">
        <v>56526</v>
      </c>
      <c r="J330">
        <v>0.54493507412518138</v>
      </c>
      <c r="K330">
        <v>7.8600997770937264E-2</v>
      </c>
      <c r="L330">
        <v>0.2470721437922373</v>
      </c>
      <c r="M330">
        <v>0</v>
      </c>
      <c r="N330">
        <f t="shared" si="5"/>
        <v>1</v>
      </c>
      <c r="O330" cm="1">
        <f t="array" ref="O330">_xlfn.IFS(A330=2012,1,A330=2016,1,A330=2020,1,A330=2014,0,A330=2018,0)</f>
        <v>1</v>
      </c>
    </row>
    <row r="331" spans="1:15" x14ac:dyDescent="0.2">
      <c r="A331">
        <v>2016</v>
      </c>
      <c r="B331" t="s">
        <v>2651</v>
      </c>
      <c r="C331" t="s">
        <v>556</v>
      </c>
      <c r="D331">
        <v>0</v>
      </c>
      <c r="E331">
        <v>21280</v>
      </c>
      <c r="F331">
        <v>0</v>
      </c>
      <c r="G331">
        <v>0</v>
      </c>
      <c r="H331">
        <v>0</v>
      </c>
      <c r="I331">
        <v>56526</v>
      </c>
      <c r="J331">
        <v>0.37646392810388141</v>
      </c>
      <c r="K331">
        <v>0</v>
      </c>
      <c r="L331">
        <v>0.2470721437922373</v>
      </c>
      <c r="M331">
        <v>0</v>
      </c>
      <c r="N331">
        <f t="shared" si="5"/>
        <v>0</v>
      </c>
      <c r="O331" cm="1">
        <f t="array" ref="O331">_xlfn.IFS(A331=2012,1,A331=2016,1,A331=2020,1,A331=2014,0,A331=2018,0)</f>
        <v>1</v>
      </c>
    </row>
    <row r="332" spans="1:15" x14ac:dyDescent="0.2">
      <c r="A332">
        <v>2016</v>
      </c>
      <c r="B332" t="s">
        <v>2446</v>
      </c>
      <c r="C332" t="s">
        <v>497</v>
      </c>
      <c r="D332">
        <v>0</v>
      </c>
      <c r="E332">
        <v>19575</v>
      </c>
      <c r="F332">
        <v>0</v>
      </c>
      <c r="G332">
        <v>0</v>
      </c>
      <c r="H332">
        <v>1</v>
      </c>
      <c r="I332">
        <v>59370</v>
      </c>
      <c r="J332">
        <v>0.3297119757453259</v>
      </c>
      <c r="K332">
        <v>0</v>
      </c>
      <c r="L332">
        <v>0.34057604850934814</v>
      </c>
      <c r="M332">
        <v>0</v>
      </c>
      <c r="N332">
        <f t="shared" si="5"/>
        <v>0</v>
      </c>
      <c r="O332" cm="1">
        <f t="array" ref="O332">_xlfn.IFS(A332=2012,1,A332=2016,1,A332=2020,1,A332=2014,0,A332=2018,0)</f>
        <v>1</v>
      </c>
    </row>
    <row r="333" spans="1:15" x14ac:dyDescent="0.2">
      <c r="A333">
        <v>2016</v>
      </c>
      <c r="B333" t="s">
        <v>2446</v>
      </c>
      <c r="C333" t="s">
        <v>586</v>
      </c>
      <c r="D333">
        <v>1</v>
      </c>
      <c r="E333">
        <v>32636</v>
      </c>
      <c r="F333">
        <v>7159</v>
      </c>
      <c r="G333">
        <v>1</v>
      </c>
      <c r="H333">
        <v>0</v>
      </c>
      <c r="I333">
        <v>59370</v>
      </c>
      <c r="J333">
        <v>0.54970523833585982</v>
      </c>
      <c r="K333">
        <v>0.12058278591881422</v>
      </c>
      <c r="L333">
        <v>0.34057604850934814</v>
      </c>
      <c r="M333">
        <v>0</v>
      </c>
      <c r="N333">
        <f t="shared" si="5"/>
        <v>1</v>
      </c>
      <c r="O333" cm="1">
        <f t="array" ref="O333">_xlfn.IFS(A333=2012,1,A333=2016,1,A333=2020,1,A333=2014,0,A333=2018,0)</f>
        <v>1</v>
      </c>
    </row>
    <row r="334" spans="1:15" x14ac:dyDescent="0.2">
      <c r="A334">
        <v>2016</v>
      </c>
      <c r="B334" t="s">
        <v>2630</v>
      </c>
      <c r="C334" t="s">
        <v>816</v>
      </c>
      <c r="D334">
        <v>0</v>
      </c>
      <c r="E334">
        <v>17404</v>
      </c>
      <c r="F334">
        <v>0</v>
      </c>
      <c r="G334">
        <v>0</v>
      </c>
      <c r="H334">
        <v>1</v>
      </c>
      <c r="I334">
        <v>46491</v>
      </c>
      <c r="J334">
        <v>0.37435202512314214</v>
      </c>
      <c r="K334">
        <v>0</v>
      </c>
      <c r="L334">
        <v>0.25129594975371572</v>
      </c>
      <c r="M334">
        <v>0</v>
      </c>
      <c r="N334">
        <f t="shared" si="5"/>
        <v>0</v>
      </c>
      <c r="O334" cm="1">
        <f t="array" ref="O334">_xlfn.IFS(A334=2012,1,A334=2016,1,A334=2020,1,A334=2014,0,A334=2018,0)</f>
        <v>1</v>
      </c>
    </row>
    <row r="335" spans="1:15" x14ac:dyDescent="0.2">
      <c r="A335">
        <v>2016</v>
      </c>
      <c r="B335" t="s">
        <v>2630</v>
      </c>
      <c r="C335" t="s">
        <v>182</v>
      </c>
      <c r="D335">
        <v>1</v>
      </c>
      <c r="E335">
        <v>23957</v>
      </c>
      <c r="F335">
        <v>5130</v>
      </c>
      <c r="G335">
        <v>0</v>
      </c>
      <c r="H335">
        <v>0</v>
      </c>
      <c r="I335">
        <v>46491</v>
      </c>
      <c r="J335">
        <v>0.51530403734056052</v>
      </c>
      <c r="K335">
        <v>0.11034393753629734</v>
      </c>
      <c r="L335">
        <v>0.25129594975371572</v>
      </c>
      <c r="M335">
        <v>0</v>
      </c>
      <c r="N335">
        <f t="shared" si="5"/>
        <v>1</v>
      </c>
      <c r="O335" cm="1">
        <f t="array" ref="O335">_xlfn.IFS(A335=2012,1,A335=2016,1,A335=2020,1,A335=2014,0,A335=2018,0)</f>
        <v>1</v>
      </c>
    </row>
    <row r="336" spans="1:15" x14ac:dyDescent="0.2">
      <c r="A336">
        <v>2016</v>
      </c>
      <c r="B336" t="s">
        <v>2447</v>
      </c>
      <c r="C336" t="s">
        <v>183</v>
      </c>
      <c r="D336">
        <v>1</v>
      </c>
      <c r="E336">
        <v>29051</v>
      </c>
      <c r="F336">
        <v>2890</v>
      </c>
      <c r="G336">
        <v>0</v>
      </c>
      <c r="H336">
        <v>1</v>
      </c>
      <c r="I336">
        <v>53935</v>
      </c>
      <c r="J336">
        <v>0.53862983220543248</v>
      </c>
      <c r="K336">
        <v>5.3583016594048391E-2</v>
      </c>
      <c r="L336">
        <v>0.18442569759896177</v>
      </c>
      <c r="M336">
        <v>0</v>
      </c>
      <c r="N336">
        <f t="shared" si="5"/>
        <v>1</v>
      </c>
      <c r="O336" cm="1">
        <f t="array" ref="O336">_xlfn.IFS(A336=2012,1,A336=2016,1,A336=2020,1,A336=2014,0,A336=2018,0)</f>
        <v>1</v>
      </c>
    </row>
    <row r="337" spans="1:15" x14ac:dyDescent="0.2">
      <c r="A337">
        <v>2016</v>
      </c>
      <c r="B337" t="s">
        <v>2447</v>
      </c>
      <c r="C337" t="s">
        <v>817</v>
      </c>
      <c r="D337">
        <v>0</v>
      </c>
      <c r="E337">
        <v>18811</v>
      </c>
      <c r="F337">
        <v>3183</v>
      </c>
      <c r="G337">
        <v>0</v>
      </c>
      <c r="H337">
        <v>0</v>
      </c>
      <c r="I337">
        <v>53935</v>
      </c>
      <c r="J337">
        <v>0.34877166960229905</v>
      </c>
      <c r="K337">
        <v>5.9015481598220079E-2</v>
      </c>
      <c r="L337">
        <v>0.18442569759896177</v>
      </c>
      <c r="M337">
        <v>0</v>
      </c>
      <c r="N337">
        <f t="shared" si="5"/>
        <v>1</v>
      </c>
      <c r="O337" cm="1">
        <f t="array" ref="O337">_xlfn.IFS(A337=2012,1,A337=2016,1,A337=2020,1,A337=2014,0,A337=2018,0)</f>
        <v>1</v>
      </c>
    </row>
    <row r="338" spans="1:15" x14ac:dyDescent="0.2">
      <c r="A338">
        <v>2016</v>
      </c>
      <c r="B338" t="s">
        <v>2605</v>
      </c>
      <c r="C338" t="s">
        <v>588</v>
      </c>
      <c r="D338">
        <v>0</v>
      </c>
      <c r="E338">
        <v>18313</v>
      </c>
      <c r="F338">
        <v>0</v>
      </c>
      <c r="G338">
        <v>0</v>
      </c>
      <c r="H338">
        <v>1</v>
      </c>
      <c r="I338">
        <v>51697</v>
      </c>
      <c r="J338">
        <v>0.354237189778904</v>
      </c>
      <c r="K338">
        <v>0</v>
      </c>
      <c r="L338">
        <v>0.29152562044219194</v>
      </c>
      <c r="M338">
        <v>0</v>
      </c>
      <c r="N338">
        <f t="shared" si="5"/>
        <v>0</v>
      </c>
      <c r="O338" cm="1">
        <f t="array" ref="O338">_xlfn.IFS(A338=2012,1,A338=2016,1,A338=2020,1,A338=2014,0,A338=2018,0)</f>
        <v>1</v>
      </c>
    </row>
    <row r="339" spans="1:15" x14ac:dyDescent="0.2">
      <c r="A339">
        <v>2016</v>
      </c>
      <c r="B339" t="s">
        <v>2605</v>
      </c>
      <c r="C339" t="s">
        <v>187</v>
      </c>
      <c r="D339">
        <v>1</v>
      </c>
      <c r="E339">
        <v>27949</v>
      </c>
      <c r="F339">
        <v>5435</v>
      </c>
      <c r="G339">
        <v>1</v>
      </c>
      <c r="H339">
        <v>0</v>
      </c>
      <c r="I339">
        <v>51697</v>
      </c>
      <c r="J339">
        <v>0.54063098438980983</v>
      </c>
      <c r="K339">
        <v>0.10513182583128615</v>
      </c>
      <c r="L339">
        <v>0.29152562044219194</v>
      </c>
      <c r="M339">
        <v>0</v>
      </c>
      <c r="N339">
        <f t="shared" si="5"/>
        <v>1</v>
      </c>
      <c r="O339" cm="1">
        <f t="array" ref="O339">_xlfn.IFS(A339=2012,1,A339=2016,1,A339=2020,1,A339=2014,0,A339=2018,0)</f>
        <v>1</v>
      </c>
    </row>
    <row r="340" spans="1:15" x14ac:dyDescent="0.2">
      <c r="A340">
        <v>2016</v>
      </c>
      <c r="B340" t="s">
        <v>2631</v>
      </c>
      <c r="C340" t="s">
        <v>819</v>
      </c>
      <c r="D340">
        <v>0</v>
      </c>
      <c r="E340">
        <v>18653</v>
      </c>
      <c r="F340">
        <v>0</v>
      </c>
      <c r="G340">
        <v>0</v>
      </c>
      <c r="H340">
        <v>1</v>
      </c>
      <c r="I340">
        <v>56888</v>
      </c>
      <c r="J340">
        <v>0.32788988890451415</v>
      </c>
      <c r="K340">
        <v>0</v>
      </c>
      <c r="L340">
        <v>0.34422022219097165</v>
      </c>
      <c r="M340">
        <v>0</v>
      </c>
      <c r="N340">
        <f t="shared" si="5"/>
        <v>0</v>
      </c>
      <c r="O340" cm="1">
        <f t="array" ref="O340">_xlfn.IFS(A340=2012,1,A340=2016,1,A340=2020,1,A340=2014,0,A340=2018,0)</f>
        <v>1</v>
      </c>
    </row>
    <row r="341" spans="1:15" x14ac:dyDescent="0.2">
      <c r="A341">
        <v>2016</v>
      </c>
      <c r="B341" t="s">
        <v>2631</v>
      </c>
      <c r="C341" t="s">
        <v>191</v>
      </c>
      <c r="D341">
        <v>1</v>
      </c>
      <c r="E341">
        <v>31330</v>
      </c>
      <c r="F341">
        <v>6905</v>
      </c>
      <c r="G341">
        <v>1</v>
      </c>
      <c r="H341">
        <v>0</v>
      </c>
      <c r="I341">
        <v>56888</v>
      </c>
      <c r="J341">
        <v>0.55073126142595974</v>
      </c>
      <c r="K341">
        <v>0.12137884966952608</v>
      </c>
      <c r="L341">
        <v>0.34422022219097165</v>
      </c>
      <c r="M341">
        <v>0</v>
      </c>
      <c r="N341">
        <f t="shared" si="5"/>
        <v>1</v>
      </c>
      <c r="O341" cm="1">
        <f t="array" ref="O341">_xlfn.IFS(A341=2012,1,A341=2016,1,A341=2020,1,A341=2014,0,A341=2018,0)</f>
        <v>1</v>
      </c>
    </row>
    <row r="342" spans="1:15" x14ac:dyDescent="0.2">
      <c r="A342">
        <v>2016</v>
      </c>
      <c r="B342" t="s">
        <v>2606</v>
      </c>
      <c r="C342" t="s">
        <v>823</v>
      </c>
      <c r="D342">
        <v>0</v>
      </c>
      <c r="E342">
        <v>18841</v>
      </c>
      <c r="F342">
        <v>0</v>
      </c>
      <c r="G342">
        <v>0</v>
      </c>
      <c r="H342">
        <v>1</v>
      </c>
      <c r="I342">
        <v>60182</v>
      </c>
      <c r="J342">
        <v>0.31306703000897279</v>
      </c>
      <c r="K342">
        <v>0</v>
      </c>
      <c r="L342">
        <v>0.37386593998205436</v>
      </c>
      <c r="M342">
        <v>0</v>
      </c>
      <c r="N342">
        <f t="shared" si="5"/>
        <v>0</v>
      </c>
      <c r="O342" cm="1">
        <f t="array" ref="O342">_xlfn.IFS(A342=2012,1,A342=2016,1,A342=2020,1,A342=2014,0,A342=2018,0)</f>
        <v>1</v>
      </c>
    </row>
    <row r="343" spans="1:15" x14ac:dyDescent="0.2">
      <c r="A343">
        <v>2016</v>
      </c>
      <c r="B343" t="s">
        <v>2606</v>
      </c>
      <c r="C343" t="s">
        <v>195</v>
      </c>
      <c r="D343">
        <v>1</v>
      </c>
      <c r="E343">
        <v>35368</v>
      </c>
      <c r="F343">
        <v>5973</v>
      </c>
      <c r="G343">
        <v>1</v>
      </c>
      <c r="H343">
        <v>0</v>
      </c>
      <c r="I343">
        <v>60182</v>
      </c>
      <c r="J343">
        <v>0.58768402512379114</v>
      </c>
      <c r="K343">
        <v>9.9248944867236052E-2</v>
      </c>
      <c r="L343">
        <v>0.37386593998205436</v>
      </c>
      <c r="M343">
        <v>0</v>
      </c>
      <c r="N343">
        <f t="shared" si="5"/>
        <v>1</v>
      </c>
      <c r="O343" cm="1">
        <f t="array" ref="O343">_xlfn.IFS(A343=2012,1,A343=2016,1,A343=2020,1,A343=2014,0,A343=2018,0)</f>
        <v>1</v>
      </c>
    </row>
    <row r="344" spans="1:15" x14ac:dyDescent="0.2">
      <c r="A344">
        <v>2016</v>
      </c>
      <c r="B344" t="s">
        <v>2450</v>
      </c>
      <c r="C344" t="s">
        <v>825</v>
      </c>
      <c r="D344">
        <v>0</v>
      </c>
      <c r="E344">
        <v>23923</v>
      </c>
      <c r="F344">
        <v>0</v>
      </c>
      <c r="G344">
        <v>0</v>
      </c>
      <c r="H344">
        <v>1</v>
      </c>
      <c r="I344">
        <v>52891</v>
      </c>
      <c r="J344">
        <v>0.4523075759581025</v>
      </c>
      <c r="K344">
        <v>0</v>
      </c>
      <c r="L344">
        <v>9.5384848083795049E-2</v>
      </c>
      <c r="M344">
        <v>0</v>
      </c>
      <c r="N344">
        <f t="shared" si="5"/>
        <v>0</v>
      </c>
      <c r="O344" cm="1">
        <f t="array" ref="O344">_xlfn.IFS(A344=2012,1,A344=2016,1,A344=2020,1,A344=2014,0,A344=2018,0)</f>
        <v>1</v>
      </c>
    </row>
    <row r="345" spans="1:15" x14ac:dyDescent="0.2">
      <c r="A345">
        <v>2016</v>
      </c>
      <c r="B345" t="s">
        <v>2450</v>
      </c>
      <c r="C345" t="s">
        <v>197</v>
      </c>
      <c r="D345">
        <v>1</v>
      </c>
      <c r="E345">
        <v>27231</v>
      </c>
      <c r="F345">
        <v>1737</v>
      </c>
      <c r="G345">
        <v>1</v>
      </c>
      <c r="H345">
        <v>0</v>
      </c>
      <c r="I345">
        <v>52891</v>
      </c>
      <c r="J345">
        <v>0.51485129795239271</v>
      </c>
      <c r="K345">
        <v>3.2841126089504832E-2</v>
      </c>
      <c r="L345">
        <v>9.5384848083795049E-2</v>
      </c>
      <c r="M345">
        <v>0</v>
      </c>
      <c r="N345">
        <f t="shared" si="5"/>
        <v>1</v>
      </c>
      <c r="O345" cm="1">
        <f t="array" ref="O345">_xlfn.IFS(A345=2012,1,A345=2016,1,A345=2020,1,A345=2014,0,A345=2018,0)</f>
        <v>1</v>
      </c>
    </row>
    <row r="346" spans="1:15" x14ac:dyDescent="0.2">
      <c r="A346">
        <v>2016</v>
      </c>
      <c r="B346" t="s">
        <v>2607</v>
      </c>
      <c r="C346" t="s">
        <v>597</v>
      </c>
      <c r="D346">
        <v>1</v>
      </c>
      <c r="E346">
        <v>24411</v>
      </c>
      <c r="F346">
        <v>1718</v>
      </c>
      <c r="G346">
        <v>1</v>
      </c>
      <c r="H346">
        <v>1</v>
      </c>
      <c r="I346">
        <v>43498</v>
      </c>
      <c r="J346">
        <v>0.56119821600993147</v>
      </c>
      <c r="K346">
        <v>3.9496068784771715E-2</v>
      </c>
      <c r="L346">
        <v>0.20138856958940643</v>
      </c>
      <c r="M346">
        <v>0</v>
      </c>
      <c r="N346">
        <f t="shared" si="5"/>
        <v>1</v>
      </c>
      <c r="O346" cm="1">
        <f t="array" ref="O346">_xlfn.IFS(A346=2012,1,A346=2016,1,A346=2020,1,A346=2014,0,A346=2018,0)</f>
        <v>1</v>
      </c>
    </row>
    <row r="347" spans="1:15" x14ac:dyDescent="0.2">
      <c r="A347">
        <v>2016</v>
      </c>
      <c r="B347" t="s">
        <v>2607</v>
      </c>
      <c r="C347" t="s">
        <v>826</v>
      </c>
      <c r="D347">
        <v>0</v>
      </c>
      <c r="E347">
        <v>17369</v>
      </c>
      <c r="F347">
        <v>0</v>
      </c>
      <c r="G347">
        <v>0</v>
      </c>
      <c r="H347">
        <v>0</v>
      </c>
      <c r="I347">
        <v>43498</v>
      </c>
      <c r="J347">
        <v>0.39930571520529679</v>
      </c>
      <c r="K347">
        <v>0</v>
      </c>
      <c r="L347">
        <v>0.20138856958940643</v>
      </c>
      <c r="M347">
        <v>0</v>
      </c>
      <c r="N347">
        <f t="shared" si="5"/>
        <v>0</v>
      </c>
      <c r="O347" cm="1">
        <f t="array" ref="O347">_xlfn.IFS(A347=2012,1,A347=2016,1,A347=2020,1,A347=2014,0,A347=2018,0)</f>
        <v>1</v>
      </c>
    </row>
    <row r="348" spans="1:15" x14ac:dyDescent="0.2">
      <c r="A348">
        <v>2016</v>
      </c>
      <c r="B348" t="s">
        <v>2451</v>
      </c>
      <c r="C348" t="s">
        <v>828</v>
      </c>
      <c r="D348">
        <v>0</v>
      </c>
      <c r="E348">
        <v>21243</v>
      </c>
      <c r="F348">
        <v>0</v>
      </c>
      <c r="G348">
        <v>0</v>
      </c>
      <c r="H348">
        <v>1</v>
      </c>
      <c r="I348">
        <v>60264</v>
      </c>
      <c r="J348">
        <v>0.35249900438072479</v>
      </c>
      <c r="K348">
        <v>0</v>
      </c>
      <c r="L348">
        <v>0.29500199123855042</v>
      </c>
      <c r="M348">
        <v>0</v>
      </c>
      <c r="N348">
        <f t="shared" si="5"/>
        <v>0</v>
      </c>
      <c r="O348" cm="1">
        <f t="array" ref="O348">_xlfn.IFS(A348=2012,1,A348=2016,1,A348=2020,1,A348=2014,0,A348=2018,0)</f>
        <v>1</v>
      </c>
    </row>
    <row r="349" spans="1:15" x14ac:dyDescent="0.2">
      <c r="A349">
        <v>2016</v>
      </c>
      <c r="B349" t="s">
        <v>2451</v>
      </c>
      <c r="C349" t="s">
        <v>202</v>
      </c>
      <c r="D349">
        <v>1</v>
      </c>
      <c r="E349">
        <v>32325</v>
      </c>
      <c r="F349">
        <v>6696</v>
      </c>
      <c r="G349">
        <v>1</v>
      </c>
      <c r="H349">
        <v>0</v>
      </c>
      <c r="I349">
        <v>60264</v>
      </c>
      <c r="J349">
        <v>0.53638988450816405</v>
      </c>
      <c r="K349">
        <v>0.1111111111111111</v>
      </c>
      <c r="L349">
        <v>0.29500199123855042</v>
      </c>
      <c r="M349">
        <v>0</v>
      </c>
      <c r="N349">
        <f t="shared" si="5"/>
        <v>1</v>
      </c>
      <c r="O349" cm="1">
        <f t="array" ref="O349">_xlfn.IFS(A349=2012,1,A349=2016,1,A349=2020,1,A349=2014,0,A349=2018,0)</f>
        <v>1</v>
      </c>
    </row>
    <row r="350" spans="1:15" x14ac:dyDescent="0.2">
      <c r="A350">
        <v>2016</v>
      </c>
      <c r="B350" t="s">
        <v>2452</v>
      </c>
      <c r="C350" t="s">
        <v>203</v>
      </c>
      <c r="D350">
        <v>1</v>
      </c>
      <c r="E350">
        <v>33042</v>
      </c>
      <c r="F350">
        <v>1272</v>
      </c>
      <c r="G350">
        <v>1</v>
      </c>
      <c r="H350">
        <v>1</v>
      </c>
      <c r="I350">
        <v>54049</v>
      </c>
      <c r="J350">
        <v>0.61133415974393601</v>
      </c>
      <c r="K350">
        <v>2.3534200447741863E-2</v>
      </c>
      <c r="L350">
        <v>0.26973672038335583</v>
      </c>
      <c r="M350">
        <v>0</v>
      </c>
      <c r="N350">
        <f t="shared" si="5"/>
        <v>1</v>
      </c>
      <c r="O350" cm="1">
        <f t="array" ref="O350">_xlfn.IFS(A350=2012,1,A350=2016,1,A350=2020,1,A350=2014,0,A350=2018,0)</f>
        <v>1</v>
      </c>
    </row>
    <row r="351" spans="1:15" x14ac:dyDescent="0.2">
      <c r="A351">
        <v>2016</v>
      </c>
      <c r="B351" t="s">
        <v>2452</v>
      </c>
      <c r="C351" t="s">
        <v>829</v>
      </c>
      <c r="D351">
        <v>0</v>
      </c>
      <c r="E351">
        <v>17794</v>
      </c>
      <c r="F351">
        <v>1941</v>
      </c>
      <c r="G351">
        <v>0</v>
      </c>
      <c r="H351">
        <v>0</v>
      </c>
      <c r="I351">
        <v>54049</v>
      </c>
      <c r="J351">
        <v>0.32921978204962166</v>
      </c>
      <c r="K351">
        <v>3.5911857758700441E-2</v>
      </c>
      <c r="L351">
        <v>0.26973672038335583</v>
      </c>
      <c r="M351">
        <v>0</v>
      </c>
      <c r="N351">
        <f t="shared" si="5"/>
        <v>1</v>
      </c>
      <c r="O351" cm="1">
        <f t="array" ref="O351">_xlfn.IFS(A351=2012,1,A351=2016,1,A351=2020,1,A351=2014,0,A351=2018,0)</f>
        <v>1</v>
      </c>
    </row>
    <row r="352" spans="1:15" x14ac:dyDescent="0.2">
      <c r="A352">
        <v>2016</v>
      </c>
      <c r="B352" t="s">
        <v>2536</v>
      </c>
      <c r="C352" t="s">
        <v>831</v>
      </c>
      <c r="D352">
        <v>0</v>
      </c>
      <c r="E352">
        <v>22270</v>
      </c>
      <c r="F352">
        <v>1335</v>
      </c>
      <c r="G352">
        <v>0</v>
      </c>
      <c r="H352">
        <v>1</v>
      </c>
      <c r="I352">
        <v>63656</v>
      </c>
      <c r="J352">
        <v>0.34984918939298731</v>
      </c>
      <c r="K352">
        <v>2.097210003770265E-2</v>
      </c>
      <c r="L352">
        <v>0.25835742113862009</v>
      </c>
      <c r="M352">
        <v>0</v>
      </c>
      <c r="N352">
        <f t="shared" si="5"/>
        <v>1</v>
      </c>
      <c r="O352" cm="1">
        <f t="array" ref="O352">_xlfn.IFS(A352=2012,1,A352=2016,1,A352=2020,1,A352=2014,0,A352=2018,0)</f>
        <v>1</v>
      </c>
    </row>
    <row r="353" spans="1:15" x14ac:dyDescent="0.2">
      <c r="A353">
        <v>2016</v>
      </c>
      <c r="B353" t="s">
        <v>2536</v>
      </c>
      <c r="C353" t="s">
        <v>208</v>
      </c>
      <c r="D353">
        <v>1</v>
      </c>
      <c r="E353">
        <v>35113</v>
      </c>
      <c r="F353">
        <v>4938</v>
      </c>
      <c r="G353">
        <v>1</v>
      </c>
      <c r="H353">
        <v>0</v>
      </c>
      <c r="I353">
        <v>63656</v>
      </c>
      <c r="J353">
        <v>0.55160550458715596</v>
      </c>
      <c r="K353">
        <v>7.7573205982154073E-2</v>
      </c>
      <c r="L353">
        <v>0.25835742113862009</v>
      </c>
      <c r="M353">
        <v>0</v>
      </c>
      <c r="N353">
        <f t="shared" si="5"/>
        <v>1</v>
      </c>
      <c r="O353" cm="1">
        <f t="array" ref="O353">_xlfn.IFS(A353=2012,1,A353=2016,1,A353=2020,1,A353=2014,0,A353=2018,0)</f>
        <v>1</v>
      </c>
    </row>
    <row r="354" spans="1:15" x14ac:dyDescent="0.2">
      <c r="A354">
        <v>2016</v>
      </c>
      <c r="B354" t="s">
        <v>2453</v>
      </c>
      <c r="C354" t="s">
        <v>833</v>
      </c>
      <c r="D354">
        <v>0</v>
      </c>
      <c r="E354">
        <v>23333</v>
      </c>
      <c r="F354">
        <v>2048</v>
      </c>
      <c r="G354">
        <v>0</v>
      </c>
      <c r="H354">
        <v>1</v>
      </c>
      <c r="I354">
        <v>57197</v>
      </c>
      <c r="J354">
        <v>0.40794097592531076</v>
      </c>
      <c r="K354">
        <v>3.5806073745126496E-2</v>
      </c>
      <c r="L354">
        <v>0.11250590065912552</v>
      </c>
      <c r="M354">
        <v>0</v>
      </c>
      <c r="N354">
        <f t="shared" si="5"/>
        <v>1</v>
      </c>
      <c r="O354" cm="1">
        <f t="array" ref="O354">_xlfn.IFS(A354=2012,1,A354=2016,1,A354=2020,1,A354=2014,0,A354=2018,0)</f>
        <v>1</v>
      </c>
    </row>
    <row r="355" spans="1:15" x14ac:dyDescent="0.2">
      <c r="A355">
        <v>2016</v>
      </c>
      <c r="B355" t="s">
        <v>2453</v>
      </c>
      <c r="C355" t="s">
        <v>211</v>
      </c>
      <c r="D355">
        <v>1</v>
      </c>
      <c r="E355">
        <v>28354</v>
      </c>
      <c r="F355">
        <v>3462</v>
      </c>
      <c r="G355">
        <v>0</v>
      </c>
      <c r="H355">
        <v>0</v>
      </c>
      <c r="I355">
        <v>57197</v>
      </c>
      <c r="J355">
        <v>0.49572530027798661</v>
      </c>
      <c r="K355">
        <v>6.0527650051576135E-2</v>
      </c>
      <c r="L355">
        <v>0.11250590065912552</v>
      </c>
      <c r="M355">
        <v>0</v>
      </c>
      <c r="N355">
        <f t="shared" si="5"/>
        <v>1</v>
      </c>
      <c r="O355" cm="1">
        <f t="array" ref="O355">_xlfn.IFS(A355=2012,1,A355=2016,1,A355=2020,1,A355=2014,0,A355=2018,0)</f>
        <v>1</v>
      </c>
    </row>
    <row r="356" spans="1:15" x14ac:dyDescent="0.2">
      <c r="A356">
        <v>2016</v>
      </c>
      <c r="B356" t="s">
        <v>2537</v>
      </c>
      <c r="C356" t="s">
        <v>835</v>
      </c>
      <c r="D356">
        <v>1</v>
      </c>
      <c r="E356">
        <v>28064</v>
      </c>
      <c r="F356">
        <v>1542</v>
      </c>
      <c r="G356">
        <v>0</v>
      </c>
      <c r="H356">
        <v>1</v>
      </c>
      <c r="I356">
        <v>56724</v>
      </c>
      <c r="J356">
        <v>0.49474649178478247</v>
      </c>
      <c r="K356">
        <v>2.7184260630420985E-2</v>
      </c>
      <c r="L356">
        <v>4.3861504830406906E-2</v>
      </c>
      <c r="M356">
        <v>1</v>
      </c>
      <c r="N356">
        <f t="shared" si="5"/>
        <v>1</v>
      </c>
      <c r="O356" cm="1">
        <f t="array" ref="O356">_xlfn.IFS(A356=2012,1,A356=2016,1,A356=2020,1,A356=2014,0,A356=2018,0)</f>
        <v>1</v>
      </c>
    </row>
    <row r="357" spans="1:15" x14ac:dyDescent="0.2">
      <c r="A357">
        <v>2016</v>
      </c>
      <c r="B357" t="s">
        <v>2537</v>
      </c>
      <c r="C357" t="s">
        <v>836</v>
      </c>
      <c r="D357">
        <v>0</v>
      </c>
      <c r="E357">
        <v>24794</v>
      </c>
      <c r="F357">
        <v>2324</v>
      </c>
      <c r="G357">
        <v>0</v>
      </c>
      <c r="H357">
        <v>0</v>
      </c>
      <c r="I357">
        <v>56724</v>
      </c>
      <c r="J357">
        <v>0.43709893519497922</v>
      </c>
      <c r="K357">
        <v>4.0970312389817361E-2</v>
      </c>
      <c r="L357">
        <v>4.3861504830406906E-2</v>
      </c>
      <c r="M357">
        <v>1</v>
      </c>
      <c r="N357">
        <f t="shared" si="5"/>
        <v>1</v>
      </c>
      <c r="O357" cm="1">
        <f t="array" ref="O357">_xlfn.IFS(A357=2012,1,A357=2016,1,A357=2020,1,A357=2014,0,A357=2018,0)</f>
        <v>1</v>
      </c>
    </row>
    <row r="358" spans="1:15" x14ac:dyDescent="0.2">
      <c r="A358">
        <v>2016</v>
      </c>
      <c r="B358" t="s">
        <v>2588</v>
      </c>
      <c r="C358" t="s">
        <v>838</v>
      </c>
      <c r="D358">
        <v>0</v>
      </c>
      <c r="E358">
        <v>20094</v>
      </c>
      <c r="F358">
        <v>1487</v>
      </c>
      <c r="G358">
        <v>0</v>
      </c>
      <c r="H358">
        <v>1</v>
      </c>
      <c r="I358">
        <v>57728</v>
      </c>
      <c r="J358">
        <v>0.34808065410199557</v>
      </c>
      <c r="K358">
        <v>2.5758730598669621E-2</v>
      </c>
      <c r="L358">
        <v>0.25232123059866957</v>
      </c>
      <c r="M358">
        <v>0</v>
      </c>
      <c r="N358">
        <f t="shared" si="5"/>
        <v>1</v>
      </c>
      <c r="O358" cm="1">
        <f t="array" ref="O358">_xlfn.IFS(A358=2012,1,A358=2016,1,A358=2020,1,A358=2014,0,A358=2018,0)</f>
        <v>1</v>
      </c>
    </row>
    <row r="359" spans="1:15" x14ac:dyDescent="0.2">
      <c r="A359">
        <v>2016</v>
      </c>
      <c r="B359" t="s">
        <v>2588</v>
      </c>
      <c r="C359" t="s">
        <v>216</v>
      </c>
      <c r="D359">
        <v>1</v>
      </c>
      <c r="E359">
        <v>31472</v>
      </c>
      <c r="F359">
        <v>4675</v>
      </c>
      <c r="G359">
        <v>1</v>
      </c>
      <c r="H359">
        <v>0</v>
      </c>
      <c r="I359">
        <v>57728</v>
      </c>
      <c r="J359">
        <v>0.54517738359201773</v>
      </c>
      <c r="K359">
        <v>8.0983231707317069E-2</v>
      </c>
      <c r="L359">
        <v>0.25232123059866957</v>
      </c>
      <c r="M359">
        <v>0</v>
      </c>
      <c r="N359">
        <f t="shared" si="5"/>
        <v>1</v>
      </c>
      <c r="O359" cm="1">
        <f t="array" ref="O359">_xlfn.IFS(A359=2012,1,A359=2016,1,A359=2020,1,A359=2014,0,A359=2018,0)</f>
        <v>1</v>
      </c>
    </row>
    <row r="360" spans="1:15" x14ac:dyDescent="0.2">
      <c r="A360">
        <v>2016</v>
      </c>
      <c r="B360" t="s">
        <v>2569</v>
      </c>
      <c r="C360" t="s">
        <v>217</v>
      </c>
      <c r="D360">
        <v>1</v>
      </c>
      <c r="E360">
        <v>36419</v>
      </c>
      <c r="F360">
        <v>592</v>
      </c>
      <c r="G360">
        <v>1</v>
      </c>
      <c r="H360">
        <v>1</v>
      </c>
      <c r="I360">
        <v>42041</v>
      </c>
      <c r="J360">
        <v>0.86627339977640871</v>
      </c>
      <c r="K360">
        <v>1.4081491876977237E-2</v>
      </c>
      <c r="L360">
        <v>0.76070978330677197</v>
      </c>
      <c r="M360">
        <v>0</v>
      </c>
      <c r="N360">
        <f t="shared" si="5"/>
        <v>1</v>
      </c>
      <c r="O360" cm="1">
        <f t="array" ref="O360">_xlfn.IFS(A360=2012,1,A360=2016,1,A360=2020,1,A360=2014,0,A360=2018,0)</f>
        <v>1</v>
      </c>
    </row>
    <row r="361" spans="1:15" x14ac:dyDescent="0.2">
      <c r="A361">
        <v>2016</v>
      </c>
      <c r="B361" t="s">
        <v>2569</v>
      </c>
      <c r="C361" t="s">
        <v>51</v>
      </c>
      <c r="D361">
        <v>0</v>
      </c>
      <c r="E361">
        <v>4227</v>
      </c>
      <c r="F361">
        <v>803</v>
      </c>
      <c r="G361">
        <v>0</v>
      </c>
      <c r="H361">
        <v>0</v>
      </c>
      <c r="I361">
        <v>42041</v>
      </c>
      <c r="J361">
        <v>0.10054470635807902</v>
      </c>
      <c r="K361">
        <v>1.9100401988535E-2</v>
      </c>
      <c r="L361">
        <v>0.76070978330677197</v>
      </c>
      <c r="M361">
        <v>0</v>
      </c>
      <c r="N361">
        <f t="shared" si="5"/>
        <v>1</v>
      </c>
      <c r="O361" cm="1">
        <f t="array" ref="O361">_xlfn.IFS(A361=2012,1,A361=2016,1,A361=2020,1,A361=2014,0,A361=2018,0)</f>
        <v>1</v>
      </c>
    </row>
    <row r="362" spans="1:15" x14ac:dyDescent="0.2">
      <c r="A362">
        <v>2016</v>
      </c>
      <c r="B362" t="s">
        <v>2570</v>
      </c>
      <c r="C362" t="s">
        <v>220</v>
      </c>
      <c r="D362">
        <v>0</v>
      </c>
      <c r="E362">
        <v>20394</v>
      </c>
      <c r="F362">
        <v>1217</v>
      </c>
      <c r="G362">
        <v>0</v>
      </c>
      <c r="H362">
        <v>1</v>
      </c>
      <c r="I362">
        <v>56259</v>
      </c>
      <c r="J362">
        <v>0.3625019996800512</v>
      </c>
      <c r="K362">
        <v>2.1632094420448285E-2</v>
      </c>
      <c r="L362">
        <v>0.23173181179900104</v>
      </c>
      <c r="M362">
        <v>0</v>
      </c>
      <c r="N362">
        <f t="shared" si="5"/>
        <v>1</v>
      </c>
      <c r="O362" cm="1">
        <f t="array" ref="O362">_xlfn.IFS(A362=2012,1,A362=2016,1,A362=2020,1,A362=2014,0,A362=2018,0)</f>
        <v>1</v>
      </c>
    </row>
    <row r="363" spans="1:15" x14ac:dyDescent="0.2">
      <c r="A363">
        <v>2016</v>
      </c>
      <c r="B363" t="s">
        <v>2570</v>
      </c>
      <c r="C363" t="s">
        <v>221</v>
      </c>
      <c r="D363">
        <v>1</v>
      </c>
      <c r="E363">
        <v>30239</v>
      </c>
      <c r="F363">
        <v>4409</v>
      </c>
      <c r="G363">
        <v>1</v>
      </c>
      <c r="H363">
        <v>0</v>
      </c>
      <c r="I363">
        <v>56259</v>
      </c>
      <c r="J363">
        <v>0.53749622282656995</v>
      </c>
      <c r="K363">
        <v>7.836968307293056E-2</v>
      </c>
      <c r="L363">
        <v>0.23173181179900104</v>
      </c>
      <c r="M363">
        <v>0</v>
      </c>
      <c r="N363">
        <f t="shared" si="5"/>
        <v>1</v>
      </c>
      <c r="O363" cm="1">
        <f t="array" ref="O363">_xlfn.IFS(A363=2012,1,A363=2016,1,A363=2020,1,A363=2014,0,A363=2018,0)</f>
        <v>1</v>
      </c>
    </row>
    <row r="364" spans="1:15" x14ac:dyDescent="0.2">
      <c r="A364">
        <v>2016</v>
      </c>
      <c r="B364" t="s">
        <v>2632</v>
      </c>
      <c r="C364" t="s">
        <v>841</v>
      </c>
      <c r="D364">
        <v>0</v>
      </c>
      <c r="E364">
        <v>24580</v>
      </c>
      <c r="F364">
        <v>1597</v>
      </c>
      <c r="G364">
        <v>0</v>
      </c>
      <c r="H364">
        <v>1</v>
      </c>
      <c r="I364">
        <v>55203</v>
      </c>
      <c r="J364">
        <v>0.44526565585203703</v>
      </c>
      <c r="K364">
        <v>2.8929587160118109E-2</v>
      </c>
      <c r="L364">
        <v>5.1609513975689636E-2</v>
      </c>
      <c r="M364">
        <v>0</v>
      </c>
      <c r="N364">
        <f t="shared" si="5"/>
        <v>1</v>
      </c>
      <c r="O364" cm="1">
        <f t="array" ref="O364">_xlfn.IFS(A364=2012,1,A364=2016,1,A364=2020,1,A364=2014,0,A364=2018,0)</f>
        <v>1</v>
      </c>
    </row>
    <row r="365" spans="1:15" x14ac:dyDescent="0.2">
      <c r="A365">
        <v>2016</v>
      </c>
      <c r="B365" t="s">
        <v>2632</v>
      </c>
      <c r="C365" t="s">
        <v>256</v>
      </c>
      <c r="D365">
        <v>1</v>
      </c>
      <c r="E365">
        <v>26382</v>
      </c>
      <c r="F365">
        <v>2644</v>
      </c>
      <c r="G365">
        <v>0</v>
      </c>
      <c r="H365">
        <v>0</v>
      </c>
      <c r="I365">
        <v>55203</v>
      </c>
      <c r="J365">
        <v>0.47790880930384216</v>
      </c>
      <c r="K365">
        <v>4.7895947684002682E-2</v>
      </c>
      <c r="L365">
        <v>5.1609513975689636E-2</v>
      </c>
      <c r="M365">
        <v>0</v>
      </c>
      <c r="N365">
        <f t="shared" si="5"/>
        <v>1</v>
      </c>
      <c r="O365" cm="1">
        <f t="array" ref="O365">_xlfn.IFS(A365=2012,1,A365=2016,1,A365=2020,1,A365=2014,0,A365=2018,0)</f>
        <v>1</v>
      </c>
    </row>
    <row r="366" spans="1:15" x14ac:dyDescent="0.2">
      <c r="A366">
        <v>2016</v>
      </c>
      <c r="B366" t="s">
        <v>2454</v>
      </c>
      <c r="C366" t="s">
        <v>844</v>
      </c>
      <c r="D366">
        <v>0</v>
      </c>
      <c r="E366">
        <v>25402</v>
      </c>
      <c r="F366">
        <v>0</v>
      </c>
      <c r="G366">
        <v>0</v>
      </c>
      <c r="H366">
        <v>1</v>
      </c>
      <c r="I366">
        <v>59607</v>
      </c>
      <c r="J366">
        <v>0.42615800157699602</v>
      </c>
      <c r="K366">
        <v>0</v>
      </c>
      <c r="L366">
        <v>0.14768399684600797</v>
      </c>
      <c r="M366">
        <v>0</v>
      </c>
      <c r="N366">
        <f t="shared" si="5"/>
        <v>0</v>
      </c>
      <c r="O366" cm="1">
        <f t="array" ref="O366">_xlfn.IFS(A366=2012,1,A366=2016,1,A366=2020,1,A366=2014,0,A366=2018,0)</f>
        <v>1</v>
      </c>
    </row>
    <row r="367" spans="1:15" x14ac:dyDescent="0.2">
      <c r="A367">
        <v>2016</v>
      </c>
      <c r="B367" t="s">
        <v>2454</v>
      </c>
      <c r="C367" t="s">
        <v>227</v>
      </c>
      <c r="D367">
        <v>1</v>
      </c>
      <c r="E367">
        <v>29674</v>
      </c>
      <c r="F367">
        <v>4531</v>
      </c>
      <c r="G367">
        <v>1</v>
      </c>
      <c r="H367">
        <v>0</v>
      </c>
      <c r="I367">
        <v>59607</v>
      </c>
      <c r="J367">
        <v>0.49782743637492238</v>
      </c>
      <c r="K367">
        <v>7.6014562048081602E-2</v>
      </c>
      <c r="L367">
        <v>0.14768399684600797</v>
      </c>
      <c r="M367">
        <v>0</v>
      </c>
      <c r="N367">
        <f t="shared" si="5"/>
        <v>1</v>
      </c>
      <c r="O367" cm="1">
        <f t="array" ref="O367">_xlfn.IFS(A367=2012,1,A367=2016,1,A367=2020,1,A367=2014,0,A367=2018,0)</f>
        <v>1</v>
      </c>
    </row>
    <row r="368" spans="1:15" x14ac:dyDescent="0.2">
      <c r="A368">
        <v>2016</v>
      </c>
      <c r="B368" t="s">
        <v>2455</v>
      </c>
      <c r="C368" t="s">
        <v>228</v>
      </c>
      <c r="D368">
        <v>1</v>
      </c>
      <c r="E368">
        <v>34986</v>
      </c>
      <c r="F368">
        <v>1975</v>
      </c>
      <c r="G368">
        <v>1</v>
      </c>
      <c r="H368">
        <v>1</v>
      </c>
      <c r="I368">
        <v>55712</v>
      </c>
      <c r="J368">
        <v>0.62797960941987363</v>
      </c>
      <c r="K368">
        <v>3.5450172314761629E-2</v>
      </c>
      <c r="L368">
        <v>0.32685956346927059</v>
      </c>
      <c r="M368">
        <v>0</v>
      </c>
      <c r="N368">
        <f t="shared" si="5"/>
        <v>1</v>
      </c>
      <c r="O368" cm="1">
        <f t="array" ref="O368">_xlfn.IFS(A368=2012,1,A368=2016,1,A368=2020,1,A368=2014,0,A368=2018,0)</f>
        <v>1</v>
      </c>
    </row>
    <row r="369" spans="1:15" x14ac:dyDescent="0.2">
      <c r="A369">
        <v>2016</v>
      </c>
      <c r="B369" t="s">
        <v>2455</v>
      </c>
      <c r="C369" t="s">
        <v>846</v>
      </c>
      <c r="D369">
        <v>0</v>
      </c>
      <c r="E369">
        <v>16736</v>
      </c>
      <c r="F369">
        <v>2015</v>
      </c>
      <c r="G369">
        <v>0</v>
      </c>
      <c r="H369">
        <v>0</v>
      </c>
      <c r="I369">
        <v>55712</v>
      </c>
      <c r="J369">
        <v>0.30040206777713957</v>
      </c>
      <c r="K369">
        <v>3.6168150488225158E-2</v>
      </c>
      <c r="L369">
        <v>0.32685956346927059</v>
      </c>
      <c r="M369">
        <v>0</v>
      </c>
      <c r="N369">
        <f t="shared" si="5"/>
        <v>1</v>
      </c>
      <c r="O369" cm="1">
        <f t="array" ref="O369">_xlfn.IFS(A369=2012,1,A369=2016,1,A369=2020,1,A369=2014,0,A369=2018,0)</f>
        <v>1</v>
      </c>
    </row>
    <row r="370" spans="1:15" x14ac:dyDescent="0.2">
      <c r="A370">
        <v>2016</v>
      </c>
      <c r="B370" t="s">
        <v>2538</v>
      </c>
      <c r="C370" t="s">
        <v>848</v>
      </c>
      <c r="D370">
        <v>1</v>
      </c>
      <c r="E370">
        <v>25313</v>
      </c>
      <c r="F370">
        <v>1729</v>
      </c>
      <c r="G370">
        <v>0</v>
      </c>
      <c r="H370">
        <v>1</v>
      </c>
      <c r="I370">
        <v>39878</v>
      </c>
      <c r="J370">
        <v>0.63476102111439892</v>
      </c>
      <c r="K370">
        <v>4.3357239580721199E-2</v>
      </c>
      <c r="L370">
        <v>0.35623652139024026</v>
      </c>
      <c r="M370">
        <v>0</v>
      </c>
      <c r="N370">
        <f t="shared" si="5"/>
        <v>1</v>
      </c>
      <c r="O370" cm="1">
        <f t="array" ref="O370">_xlfn.IFS(A370=2012,1,A370=2016,1,A370=2020,1,A370=2014,0,A370=2018,0)</f>
        <v>1</v>
      </c>
    </row>
    <row r="371" spans="1:15" x14ac:dyDescent="0.2">
      <c r="A371">
        <v>2016</v>
      </c>
      <c r="B371" t="s">
        <v>2538</v>
      </c>
      <c r="C371" t="s">
        <v>849</v>
      </c>
      <c r="D371">
        <v>0</v>
      </c>
      <c r="E371">
        <v>11162</v>
      </c>
      <c r="F371">
        <v>1674</v>
      </c>
      <c r="G371">
        <v>0</v>
      </c>
      <c r="H371">
        <v>0</v>
      </c>
      <c r="I371">
        <v>39878</v>
      </c>
      <c r="J371">
        <v>0.27990370630422789</v>
      </c>
      <c r="K371">
        <v>4.197803300065199E-2</v>
      </c>
      <c r="L371">
        <v>0.35623652139024026</v>
      </c>
      <c r="M371">
        <v>0</v>
      </c>
      <c r="N371">
        <f t="shared" si="5"/>
        <v>1</v>
      </c>
      <c r="O371" cm="1">
        <f t="array" ref="O371">_xlfn.IFS(A371=2012,1,A371=2016,1,A371=2020,1,A371=2014,0,A371=2018,0)</f>
        <v>1</v>
      </c>
    </row>
    <row r="372" spans="1:15" x14ac:dyDescent="0.2">
      <c r="A372">
        <v>2016</v>
      </c>
      <c r="B372" t="s">
        <v>2457</v>
      </c>
      <c r="C372" t="s">
        <v>232</v>
      </c>
      <c r="D372">
        <v>1</v>
      </c>
      <c r="E372">
        <v>20695</v>
      </c>
      <c r="F372">
        <v>1448</v>
      </c>
      <c r="G372">
        <v>1</v>
      </c>
      <c r="H372">
        <v>1</v>
      </c>
      <c r="I372">
        <v>28999</v>
      </c>
      <c r="J372">
        <v>0.71364529811372801</v>
      </c>
      <c r="K372">
        <v>4.9932756301941446E-2</v>
      </c>
      <c r="L372">
        <v>0.52715610883133901</v>
      </c>
      <c r="M372">
        <v>0</v>
      </c>
      <c r="N372">
        <f t="shared" si="5"/>
        <v>1</v>
      </c>
      <c r="O372" cm="1">
        <f t="array" ref="O372">_xlfn.IFS(A372=2012,1,A372=2016,1,A372=2020,1,A372=2014,0,A372=2018,0)</f>
        <v>1</v>
      </c>
    </row>
    <row r="373" spans="1:15" x14ac:dyDescent="0.2">
      <c r="A373">
        <v>2016</v>
      </c>
      <c r="B373" t="s">
        <v>2457</v>
      </c>
      <c r="C373" t="s">
        <v>853</v>
      </c>
      <c r="D373">
        <v>0</v>
      </c>
      <c r="E373">
        <v>6856</v>
      </c>
      <c r="F373">
        <v>0</v>
      </c>
      <c r="G373">
        <v>0</v>
      </c>
      <c r="H373">
        <v>0</v>
      </c>
      <c r="I373">
        <v>28999</v>
      </c>
      <c r="J373">
        <v>0.2364219455843305</v>
      </c>
      <c r="K373">
        <v>0</v>
      </c>
      <c r="L373">
        <v>0.52715610883133901</v>
      </c>
      <c r="M373">
        <v>0</v>
      </c>
      <c r="N373">
        <f t="shared" si="5"/>
        <v>0</v>
      </c>
      <c r="O373" cm="1">
        <f t="array" ref="O373">_xlfn.IFS(A373=2012,1,A373=2016,1,A373=2020,1,A373=2014,0,A373=2018,0)</f>
        <v>1</v>
      </c>
    </row>
    <row r="374" spans="1:15" x14ac:dyDescent="0.2">
      <c r="A374">
        <v>2016</v>
      </c>
      <c r="B374" t="s">
        <v>2571</v>
      </c>
      <c r="C374" t="s">
        <v>855</v>
      </c>
      <c r="D374">
        <v>1</v>
      </c>
      <c r="E374">
        <v>24452</v>
      </c>
      <c r="F374">
        <v>0</v>
      </c>
      <c r="G374">
        <v>0</v>
      </c>
      <c r="H374">
        <v>1</v>
      </c>
      <c r="I374">
        <v>35994</v>
      </c>
      <c r="J374">
        <v>0.67933544479635499</v>
      </c>
      <c r="K374">
        <v>0</v>
      </c>
      <c r="L374">
        <v>0.35867088959270993</v>
      </c>
      <c r="M374">
        <v>0</v>
      </c>
      <c r="N374">
        <f t="shared" si="5"/>
        <v>0</v>
      </c>
      <c r="O374" cm="1">
        <f t="array" ref="O374">_xlfn.IFS(A374=2012,1,A374=2016,1,A374=2020,1,A374=2014,0,A374=2018,0)</f>
        <v>1</v>
      </c>
    </row>
    <row r="375" spans="1:15" x14ac:dyDescent="0.2">
      <c r="A375">
        <v>2016</v>
      </c>
      <c r="B375" t="s">
        <v>2571</v>
      </c>
      <c r="C375" t="s">
        <v>243</v>
      </c>
      <c r="D375">
        <v>0</v>
      </c>
      <c r="E375">
        <v>9757</v>
      </c>
      <c r="F375">
        <v>1785</v>
      </c>
      <c r="G375">
        <v>0</v>
      </c>
      <c r="H375">
        <v>0</v>
      </c>
      <c r="I375">
        <v>35994</v>
      </c>
      <c r="J375">
        <v>0.27107295660387842</v>
      </c>
      <c r="K375">
        <v>4.9591598599766626E-2</v>
      </c>
      <c r="L375">
        <v>0.35867088959270993</v>
      </c>
      <c r="M375">
        <v>0</v>
      </c>
      <c r="N375">
        <f t="shared" si="5"/>
        <v>1</v>
      </c>
      <c r="O375" cm="1">
        <f t="array" ref="O375">_xlfn.IFS(A375=2012,1,A375=2016,1,A375=2020,1,A375=2014,0,A375=2018,0)</f>
        <v>1</v>
      </c>
    </row>
    <row r="376" spans="1:15" x14ac:dyDescent="0.2">
      <c r="A376">
        <v>2016</v>
      </c>
      <c r="B376" t="s">
        <v>2572</v>
      </c>
      <c r="C376" t="s">
        <v>248</v>
      </c>
      <c r="D376">
        <v>1</v>
      </c>
      <c r="E376">
        <v>40212</v>
      </c>
      <c r="F376">
        <v>0</v>
      </c>
      <c r="G376">
        <v>0</v>
      </c>
      <c r="H376">
        <v>1</v>
      </c>
      <c r="I376">
        <v>44662</v>
      </c>
      <c r="J376">
        <v>0.90036272446374999</v>
      </c>
      <c r="K376">
        <v>0</v>
      </c>
      <c r="L376">
        <v>0.80072544892749997</v>
      </c>
      <c r="M376">
        <v>0</v>
      </c>
      <c r="N376">
        <f t="shared" si="5"/>
        <v>0</v>
      </c>
      <c r="O376" cm="1">
        <f t="array" ref="O376">_xlfn.IFS(A376=2012,1,A376=2016,1,A376=2020,1,A376=2014,0,A376=2018,0)</f>
        <v>1</v>
      </c>
    </row>
    <row r="377" spans="1:15" x14ac:dyDescent="0.2">
      <c r="A377">
        <v>2016</v>
      </c>
      <c r="B377" t="s">
        <v>2572</v>
      </c>
      <c r="C377" t="s">
        <v>856</v>
      </c>
      <c r="D377">
        <v>0</v>
      </c>
      <c r="E377">
        <v>3854</v>
      </c>
      <c r="F377">
        <v>596</v>
      </c>
      <c r="G377">
        <v>0</v>
      </c>
      <c r="H377">
        <v>0</v>
      </c>
      <c r="I377">
        <v>44662</v>
      </c>
      <c r="J377">
        <v>8.6292597734091619E-2</v>
      </c>
      <c r="K377">
        <v>1.3344677802158434E-2</v>
      </c>
      <c r="L377">
        <v>0.80072544892749997</v>
      </c>
      <c r="M377">
        <v>0</v>
      </c>
      <c r="N377">
        <f t="shared" si="5"/>
        <v>1</v>
      </c>
      <c r="O377" cm="1">
        <f t="array" ref="O377">_xlfn.IFS(A377=2012,1,A377=2016,1,A377=2020,1,A377=2014,0,A377=2018,0)</f>
        <v>1</v>
      </c>
    </row>
    <row r="378" spans="1:15" x14ac:dyDescent="0.2">
      <c r="A378">
        <v>2016</v>
      </c>
      <c r="B378" t="s">
        <v>2466</v>
      </c>
      <c r="C378" t="s">
        <v>256</v>
      </c>
      <c r="D378">
        <v>1</v>
      </c>
      <c r="E378">
        <v>22966</v>
      </c>
      <c r="F378">
        <v>992</v>
      </c>
      <c r="G378">
        <v>1</v>
      </c>
      <c r="H378">
        <v>1</v>
      </c>
      <c r="I378">
        <v>29257</v>
      </c>
      <c r="J378">
        <v>0.78497453600847655</v>
      </c>
      <c r="K378">
        <v>3.3906415558669717E-2</v>
      </c>
      <c r="L378">
        <v>0.6377619031342926</v>
      </c>
      <c r="M378">
        <v>0</v>
      </c>
      <c r="N378">
        <f t="shared" si="5"/>
        <v>1</v>
      </c>
      <c r="O378" cm="1">
        <f t="array" ref="O378">_xlfn.IFS(A378=2012,1,A378=2016,1,A378=2020,1,A378=2014,0,A378=2018,0)</f>
        <v>1</v>
      </c>
    </row>
    <row r="379" spans="1:15" x14ac:dyDescent="0.2">
      <c r="A379">
        <v>2016</v>
      </c>
      <c r="B379" t="s">
        <v>2466</v>
      </c>
      <c r="C379" t="s">
        <v>859</v>
      </c>
      <c r="D379">
        <v>0</v>
      </c>
      <c r="E379">
        <v>5299</v>
      </c>
      <c r="F379">
        <v>0</v>
      </c>
      <c r="G379">
        <v>0</v>
      </c>
      <c r="H379">
        <v>0</v>
      </c>
      <c r="I379">
        <v>29257</v>
      </c>
      <c r="J379">
        <v>0.18111904843285367</v>
      </c>
      <c r="K379">
        <v>0</v>
      </c>
      <c r="L379">
        <v>0.6377619031342926</v>
      </c>
      <c r="M379">
        <v>0</v>
      </c>
      <c r="N379">
        <f t="shared" si="5"/>
        <v>0</v>
      </c>
      <c r="O379" cm="1">
        <f t="array" ref="O379">_xlfn.IFS(A379=2012,1,A379=2016,1,A379=2020,1,A379=2014,0,A379=2018,0)</f>
        <v>1</v>
      </c>
    </row>
    <row r="380" spans="1:15" x14ac:dyDescent="0.2">
      <c r="A380">
        <v>2016</v>
      </c>
      <c r="B380" t="s">
        <v>2574</v>
      </c>
      <c r="C380" t="s">
        <v>58</v>
      </c>
      <c r="D380">
        <v>1</v>
      </c>
      <c r="E380">
        <v>15697</v>
      </c>
      <c r="F380">
        <v>782</v>
      </c>
      <c r="G380">
        <v>1</v>
      </c>
      <c r="H380">
        <v>1</v>
      </c>
      <c r="I380">
        <v>21898</v>
      </c>
      <c r="J380">
        <v>0.71682345419673033</v>
      </c>
      <c r="K380">
        <v>3.5711023837793406E-2</v>
      </c>
      <c r="L380">
        <v>0.50506895606904745</v>
      </c>
      <c r="M380">
        <v>0</v>
      </c>
      <c r="N380">
        <f t="shared" si="5"/>
        <v>1</v>
      </c>
      <c r="O380" cm="1">
        <f t="array" ref="O380">_xlfn.IFS(A380=2012,1,A380=2016,1,A380=2020,1,A380=2014,0,A380=2018,0)</f>
        <v>1</v>
      </c>
    </row>
    <row r="381" spans="1:15" x14ac:dyDescent="0.2">
      <c r="A381">
        <v>2016</v>
      </c>
      <c r="B381" t="s">
        <v>2574</v>
      </c>
      <c r="C381" t="s">
        <v>325</v>
      </c>
      <c r="D381">
        <v>0</v>
      </c>
      <c r="E381">
        <v>5168</v>
      </c>
      <c r="F381">
        <v>251</v>
      </c>
      <c r="G381">
        <v>0</v>
      </c>
      <c r="H381">
        <v>0</v>
      </c>
      <c r="I381">
        <v>21898</v>
      </c>
      <c r="J381">
        <v>0.23600328797150424</v>
      </c>
      <c r="K381">
        <v>1.1462233993972053E-2</v>
      </c>
      <c r="L381">
        <v>0.50506895606904745</v>
      </c>
      <c r="M381">
        <v>0</v>
      </c>
      <c r="N381">
        <f t="shared" si="5"/>
        <v>1</v>
      </c>
      <c r="O381" cm="1">
        <f t="array" ref="O381">_xlfn.IFS(A381=2012,1,A381=2016,1,A381=2020,1,A381=2014,0,A381=2018,0)</f>
        <v>1</v>
      </c>
    </row>
    <row r="382" spans="1:15" x14ac:dyDescent="0.2">
      <c r="A382">
        <v>2016</v>
      </c>
      <c r="B382" t="s">
        <v>2540</v>
      </c>
      <c r="C382" t="s">
        <v>259</v>
      </c>
      <c r="D382">
        <v>1</v>
      </c>
      <c r="E382">
        <v>26666</v>
      </c>
      <c r="F382">
        <v>1650</v>
      </c>
      <c r="G382">
        <v>1</v>
      </c>
      <c r="H382">
        <v>1</v>
      </c>
      <c r="I382">
        <v>36144</v>
      </c>
      <c r="J382">
        <v>0.73777113767153613</v>
      </c>
      <c r="K382">
        <v>4.5650730411686588E-2</v>
      </c>
      <c r="L382">
        <v>0.56684373616644534</v>
      </c>
      <c r="M382">
        <v>0</v>
      </c>
      <c r="N382">
        <f t="shared" ref="N382:N445" si="6">IF(K382&gt;0,1,0)</f>
        <v>1</v>
      </c>
      <c r="O382" cm="1">
        <f t="array" ref="O382">_xlfn.IFS(A382=2012,1,A382=2016,1,A382=2020,1,A382=2014,0,A382=2018,0)</f>
        <v>1</v>
      </c>
    </row>
    <row r="383" spans="1:15" x14ac:dyDescent="0.2">
      <c r="A383">
        <v>2016</v>
      </c>
      <c r="B383" t="s">
        <v>2540</v>
      </c>
      <c r="C383" t="s">
        <v>100</v>
      </c>
      <c r="D383">
        <v>0</v>
      </c>
      <c r="E383">
        <v>6650</v>
      </c>
      <c r="F383">
        <v>1178</v>
      </c>
      <c r="G383">
        <v>0</v>
      </c>
      <c r="H383">
        <v>0</v>
      </c>
      <c r="I383">
        <v>36144</v>
      </c>
      <c r="J383">
        <v>0.18398627711376717</v>
      </c>
      <c r="K383">
        <v>3.2591854803010183E-2</v>
      </c>
      <c r="L383">
        <v>0.56684373616644534</v>
      </c>
      <c r="M383">
        <v>0</v>
      </c>
      <c r="N383">
        <f t="shared" si="6"/>
        <v>1</v>
      </c>
      <c r="O383" cm="1">
        <f t="array" ref="O383">_xlfn.IFS(A383=2012,1,A383=2016,1,A383=2020,1,A383=2014,0,A383=2018,0)</f>
        <v>1</v>
      </c>
    </row>
    <row r="384" spans="1:15" x14ac:dyDescent="0.2">
      <c r="A384">
        <v>2016</v>
      </c>
      <c r="B384" t="s">
        <v>2467</v>
      </c>
      <c r="C384" t="s">
        <v>614</v>
      </c>
      <c r="D384">
        <v>1</v>
      </c>
      <c r="E384">
        <v>34379</v>
      </c>
      <c r="F384">
        <v>0</v>
      </c>
      <c r="G384">
        <v>1</v>
      </c>
      <c r="H384">
        <v>1</v>
      </c>
      <c r="I384">
        <v>37941</v>
      </c>
      <c r="J384">
        <v>0.90611739279407499</v>
      </c>
      <c r="K384">
        <v>0</v>
      </c>
      <c r="L384">
        <v>0.81223478558814999</v>
      </c>
      <c r="M384">
        <v>0</v>
      </c>
      <c r="N384">
        <f t="shared" si="6"/>
        <v>0</v>
      </c>
      <c r="O384" cm="1">
        <f t="array" ref="O384">_xlfn.IFS(A384=2012,1,A384=2016,1,A384=2020,1,A384=2014,0,A384=2018,0)</f>
        <v>1</v>
      </c>
    </row>
    <row r="385" spans="1:15" x14ac:dyDescent="0.2">
      <c r="A385">
        <v>2016</v>
      </c>
      <c r="B385" t="s">
        <v>2467</v>
      </c>
      <c r="C385" t="s">
        <v>615</v>
      </c>
      <c r="D385">
        <v>0</v>
      </c>
      <c r="E385">
        <v>2857</v>
      </c>
      <c r="F385">
        <v>705</v>
      </c>
      <c r="G385">
        <v>0</v>
      </c>
      <c r="H385">
        <v>0</v>
      </c>
      <c r="I385">
        <v>37941</v>
      </c>
      <c r="J385">
        <v>7.5301125431591148E-2</v>
      </c>
      <c r="K385">
        <v>1.8581481774333834E-2</v>
      </c>
      <c r="L385">
        <v>0.81223478558814999</v>
      </c>
      <c r="M385">
        <v>0</v>
      </c>
      <c r="N385">
        <f t="shared" si="6"/>
        <v>1</v>
      </c>
      <c r="O385" cm="1">
        <f t="array" ref="O385">_xlfn.IFS(A385=2012,1,A385=2016,1,A385=2020,1,A385=2014,0,A385=2018,0)</f>
        <v>1</v>
      </c>
    </row>
    <row r="386" spans="1:15" x14ac:dyDescent="0.2">
      <c r="A386">
        <v>2016</v>
      </c>
      <c r="B386" t="s">
        <v>2575</v>
      </c>
      <c r="C386" t="s">
        <v>864</v>
      </c>
      <c r="D386">
        <v>1</v>
      </c>
      <c r="E386">
        <v>30082</v>
      </c>
      <c r="F386">
        <v>4697</v>
      </c>
      <c r="G386">
        <v>0</v>
      </c>
      <c r="H386">
        <v>1</v>
      </c>
      <c r="I386">
        <v>40700</v>
      </c>
      <c r="J386">
        <v>0.73911547911547915</v>
      </c>
      <c r="K386">
        <v>0.11540540540540541</v>
      </c>
      <c r="L386">
        <v>0.70904176904176908</v>
      </c>
      <c r="M386">
        <v>0</v>
      </c>
      <c r="N386">
        <f t="shared" si="6"/>
        <v>1</v>
      </c>
      <c r="O386" cm="1">
        <f t="array" ref="O386">_xlfn.IFS(A386=2012,1,A386=2016,1,A386=2020,1,A386=2014,0,A386=2018,0)</f>
        <v>1</v>
      </c>
    </row>
    <row r="387" spans="1:15" x14ac:dyDescent="0.2">
      <c r="A387">
        <v>2016</v>
      </c>
      <c r="B387" t="s">
        <v>2575</v>
      </c>
      <c r="C387" t="s">
        <v>865</v>
      </c>
      <c r="D387">
        <v>0</v>
      </c>
      <c r="E387">
        <v>4736</v>
      </c>
      <c r="F387">
        <v>1185</v>
      </c>
      <c r="G387">
        <v>0</v>
      </c>
      <c r="H387">
        <v>0</v>
      </c>
      <c r="I387">
        <v>40700</v>
      </c>
      <c r="J387">
        <v>0.11636363636363636</v>
      </c>
      <c r="K387">
        <v>2.9115479115479116E-2</v>
      </c>
      <c r="L387">
        <v>0.70904176904176908</v>
      </c>
      <c r="M387">
        <v>0</v>
      </c>
      <c r="N387">
        <f t="shared" si="6"/>
        <v>1</v>
      </c>
      <c r="O387" cm="1">
        <f t="array" ref="O387">_xlfn.IFS(A387=2012,1,A387=2016,1,A387=2020,1,A387=2014,0,A387=2018,0)</f>
        <v>1</v>
      </c>
    </row>
    <row r="388" spans="1:15" x14ac:dyDescent="0.2">
      <c r="A388">
        <v>2016</v>
      </c>
      <c r="B388" t="s">
        <v>2541</v>
      </c>
      <c r="C388" t="s">
        <v>852</v>
      </c>
      <c r="D388">
        <v>1</v>
      </c>
      <c r="E388">
        <v>20061</v>
      </c>
      <c r="F388">
        <v>0</v>
      </c>
      <c r="G388">
        <v>0</v>
      </c>
      <c r="H388">
        <v>1</v>
      </c>
      <c r="I388">
        <v>31868</v>
      </c>
      <c r="J388">
        <v>0.62950294966737796</v>
      </c>
      <c r="K388">
        <v>0</v>
      </c>
      <c r="L388">
        <v>0.25900589933475587</v>
      </c>
      <c r="M388">
        <v>0</v>
      </c>
      <c r="N388">
        <f t="shared" si="6"/>
        <v>0</v>
      </c>
      <c r="O388" cm="1">
        <f t="array" ref="O388">_xlfn.IFS(A388=2012,1,A388=2016,1,A388=2020,1,A388=2014,0,A388=2018,0)</f>
        <v>1</v>
      </c>
    </row>
    <row r="389" spans="1:15" x14ac:dyDescent="0.2">
      <c r="A389">
        <v>2016</v>
      </c>
      <c r="B389" t="s">
        <v>2541</v>
      </c>
      <c r="C389" t="s">
        <v>867</v>
      </c>
      <c r="D389">
        <v>0</v>
      </c>
      <c r="E389">
        <v>11463</v>
      </c>
      <c r="F389">
        <v>344</v>
      </c>
      <c r="G389">
        <v>0</v>
      </c>
      <c r="H389">
        <v>0</v>
      </c>
      <c r="I389">
        <v>31868</v>
      </c>
      <c r="J389">
        <v>0.35970252290699134</v>
      </c>
      <c r="K389">
        <v>1.0794527425630727E-2</v>
      </c>
      <c r="L389">
        <v>0.25900589933475587</v>
      </c>
      <c r="M389">
        <v>0</v>
      </c>
      <c r="N389">
        <f t="shared" si="6"/>
        <v>1</v>
      </c>
      <c r="O389" cm="1">
        <f t="array" ref="O389">_xlfn.IFS(A389=2012,1,A389=2016,1,A389=2020,1,A389=2014,0,A389=2018,0)</f>
        <v>1</v>
      </c>
    </row>
    <row r="390" spans="1:15" x14ac:dyDescent="0.2">
      <c r="A390">
        <v>2016</v>
      </c>
      <c r="B390" t="s">
        <v>2470</v>
      </c>
      <c r="C390" t="s">
        <v>280</v>
      </c>
      <c r="D390">
        <v>1</v>
      </c>
      <c r="E390">
        <v>12486</v>
      </c>
      <c r="F390">
        <v>1338</v>
      </c>
      <c r="G390">
        <v>1</v>
      </c>
      <c r="H390">
        <v>1</v>
      </c>
      <c r="I390">
        <v>18298</v>
      </c>
      <c r="J390">
        <v>0.68236965788610782</v>
      </c>
      <c r="K390">
        <v>7.3122745655262875E-2</v>
      </c>
      <c r="L390">
        <v>0.51098480708274141</v>
      </c>
      <c r="M390">
        <v>0</v>
      </c>
      <c r="N390">
        <f t="shared" si="6"/>
        <v>1</v>
      </c>
      <c r="O390" cm="1">
        <f t="array" ref="O390">_xlfn.IFS(A390=2012,1,A390=2016,1,A390=2020,1,A390=2014,0,A390=2018,0)</f>
        <v>1</v>
      </c>
    </row>
    <row r="391" spans="1:15" x14ac:dyDescent="0.2">
      <c r="A391">
        <v>2016</v>
      </c>
      <c r="B391" t="s">
        <v>2470</v>
      </c>
      <c r="C391" t="s">
        <v>870</v>
      </c>
      <c r="D391">
        <v>0</v>
      </c>
      <c r="E391">
        <v>3903</v>
      </c>
      <c r="F391">
        <v>571</v>
      </c>
      <c r="G391">
        <v>0</v>
      </c>
      <c r="H391">
        <v>0</v>
      </c>
      <c r="I391">
        <v>18298</v>
      </c>
      <c r="J391">
        <v>0.21330200021860313</v>
      </c>
      <c r="K391">
        <v>3.1205596240026234E-2</v>
      </c>
      <c r="L391">
        <v>0.51098480708274141</v>
      </c>
      <c r="M391">
        <v>0</v>
      </c>
      <c r="N391">
        <f t="shared" si="6"/>
        <v>1</v>
      </c>
      <c r="O391" cm="1">
        <f t="array" ref="O391">_xlfn.IFS(A391=2012,1,A391=2016,1,A391=2020,1,A391=2014,0,A391=2018,0)</f>
        <v>1</v>
      </c>
    </row>
    <row r="392" spans="1:15" x14ac:dyDescent="0.2">
      <c r="A392">
        <v>2016</v>
      </c>
      <c r="B392" t="s">
        <v>2590</v>
      </c>
      <c r="C392" t="s">
        <v>287</v>
      </c>
      <c r="D392">
        <v>1</v>
      </c>
      <c r="E392">
        <v>24181</v>
      </c>
      <c r="F392">
        <v>0</v>
      </c>
      <c r="G392">
        <v>1</v>
      </c>
      <c r="H392">
        <v>1</v>
      </c>
      <c r="I392">
        <v>27469</v>
      </c>
      <c r="J392">
        <v>0.88030143070370237</v>
      </c>
      <c r="K392">
        <v>0</v>
      </c>
      <c r="L392">
        <v>0.76060286140740474</v>
      </c>
      <c r="M392">
        <v>0</v>
      </c>
      <c r="N392">
        <f t="shared" si="6"/>
        <v>0</v>
      </c>
      <c r="O392" cm="1">
        <f t="array" ref="O392">_xlfn.IFS(A392=2012,1,A392=2016,1,A392=2020,1,A392=2014,0,A392=2018,0)</f>
        <v>1</v>
      </c>
    </row>
    <row r="393" spans="1:15" x14ac:dyDescent="0.2">
      <c r="A393">
        <v>2016</v>
      </c>
      <c r="B393" t="s">
        <v>2590</v>
      </c>
      <c r="C393" t="s">
        <v>286</v>
      </c>
      <c r="D393">
        <v>0</v>
      </c>
      <c r="E393">
        <v>2755</v>
      </c>
      <c r="F393">
        <v>533</v>
      </c>
      <c r="G393">
        <v>0</v>
      </c>
      <c r="H393">
        <v>0</v>
      </c>
      <c r="I393">
        <v>27469</v>
      </c>
      <c r="J393">
        <v>0.10029487786231753</v>
      </c>
      <c r="K393">
        <v>1.9403691433980123E-2</v>
      </c>
      <c r="L393">
        <v>0.76060286140740474</v>
      </c>
      <c r="M393">
        <v>0</v>
      </c>
      <c r="N393">
        <f t="shared" si="6"/>
        <v>1</v>
      </c>
      <c r="O393" cm="1">
        <f t="array" ref="O393">_xlfn.IFS(A393=2012,1,A393=2016,1,A393=2020,1,A393=2014,0,A393=2018,0)</f>
        <v>1</v>
      </c>
    </row>
    <row r="394" spans="1:15" x14ac:dyDescent="0.2">
      <c r="A394">
        <v>2016</v>
      </c>
      <c r="B394" t="s">
        <v>2471</v>
      </c>
      <c r="C394" t="s">
        <v>631</v>
      </c>
      <c r="D394">
        <v>1</v>
      </c>
      <c r="E394">
        <v>50716</v>
      </c>
      <c r="F394">
        <v>6862</v>
      </c>
      <c r="G394">
        <v>1</v>
      </c>
      <c r="H394">
        <v>1</v>
      </c>
      <c r="I394">
        <v>62724</v>
      </c>
      <c r="J394">
        <v>0.80855812767042923</v>
      </c>
      <c r="K394">
        <v>0.10939991071997959</v>
      </c>
      <c r="L394">
        <v>0.83591607678081759</v>
      </c>
      <c r="M394">
        <v>0</v>
      </c>
      <c r="N394">
        <f t="shared" si="6"/>
        <v>1</v>
      </c>
      <c r="O394" cm="1">
        <f t="array" ref="O394">_xlfn.IFS(A394=2012,1,A394=2016,1,A394=2020,1,A394=2014,0,A394=2018,0)</f>
        <v>1</v>
      </c>
    </row>
    <row r="395" spans="1:15" x14ac:dyDescent="0.2">
      <c r="A395">
        <v>2016</v>
      </c>
      <c r="B395" t="s">
        <v>2471</v>
      </c>
      <c r="C395" t="s">
        <v>188</v>
      </c>
      <c r="D395">
        <v>0</v>
      </c>
      <c r="E395">
        <v>4409</v>
      </c>
      <c r="F395">
        <v>737</v>
      </c>
      <c r="G395">
        <v>0</v>
      </c>
      <c r="H395">
        <v>0</v>
      </c>
      <c r="I395">
        <v>62724</v>
      </c>
      <c r="J395">
        <v>7.0292073209616737E-2</v>
      </c>
      <c r="K395">
        <v>1.1749888399974491E-2</v>
      </c>
      <c r="L395">
        <v>0.83591607678081759</v>
      </c>
      <c r="M395">
        <v>0</v>
      </c>
      <c r="N395">
        <f t="shared" si="6"/>
        <v>1</v>
      </c>
      <c r="O395" cm="1">
        <f t="array" ref="O395">_xlfn.IFS(A395=2012,1,A395=2016,1,A395=2020,1,A395=2014,0,A395=2018,0)</f>
        <v>1</v>
      </c>
    </row>
    <row r="396" spans="1:15" x14ac:dyDescent="0.2">
      <c r="A396">
        <v>2016</v>
      </c>
      <c r="B396" t="s">
        <v>2544</v>
      </c>
      <c r="C396" t="s">
        <v>63</v>
      </c>
      <c r="D396">
        <v>1</v>
      </c>
      <c r="E396">
        <v>28424</v>
      </c>
      <c r="F396">
        <v>728</v>
      </c>
      <c r="G396">
        <v>1</v>
      </c>
      <c r="H396">
        <v>1</v>
      </c>
      <c r="I396">
        <v>30665</v>
      </c>
      <c r="J396">
        <v>0.92691994130115762</v>
      </c>
      <c r="K396">
        <v>2.3740420675036688E-2</v>
      </c>
      <c r="L396">
        <v>0.9013207239523886</v>
      </c>
      <c r="M396">
        <v>0</v>
      </c>
      <c r="N396">
        <f t="shared" si="6"/>
        <v>1</v>
      </c>
      <c r="O396" cm="1">
        <f t="array" ref="O396">_xlfn.IFS(A396=2012,1,A396=2016,1,A396=2020,1,A396=2014,0,A396=2018,0)</f>
        <v>1</v>
      </c>
    </row>
    <row r="397" spans="1:15" x14ac:dyDescent="0.2">
      <c r="A397">
        <v>2016</v>
      </c>
      <c r="B397" t="s">
        <v>2544</v>
      </c>
      <c r="C397" t="s">
        <v>294</v>
      </c>
      <c r="D397">
        <v>0</v>
      </c>
      <c r="E397">
        <v>1513</v>
      </c>
      <c r="F397">
        <v>0</v>
      </c>
      <c r="G397">
        <v>0</v>
      </c>
      <c r="H397">
        <v>0</v>
      </c>
      <c r="I397">
        <v>30665</v>
      </c>
      <c r="J397">
        <v>4.9339638023805643E-2</v>
      </c>
      <c r="K397">
        <v>0</v>
      </c>
      <c r="L397">
        <v>0.9013207239523886</v>
      </c>
      <c r="M397">
        <v>0</v>
      </c>
      <c r="N397">
        <f t="shared" si="6"/>
        <v>0</v>
      </c>
      <c r="O397" cm="1">
        <f t="array" ref="O397">_xlfn.IFS(A397=2012,1,A397=2016,1,A397=2020,1,A397=2014,0,A397=2018,0)</f>
        <v>1</v>
      </c>
    </row>
    <row r="398" spans="1:15" x14ac:dyDescent="0.2">
      <c r="A398">
        <v>2016</v>
      </c>
      <c r="B398" t="s">
        <v>2545</v>
      </c>
      <c r="C398" t="s">
        <v>636</v>
      </c>
      <c r="D398">
        <v>1</v>
      </c>
      <c r="E398">
        <v>34172</v>
      </c>
      <c r="F398">
        <v>1180</v>
      </c>
      <c r="G398">
        <v>1</v>
      </c>
      <c r="H398">
        <v>1</v>
      </c>
      <c r="I398">
        <v>36221</v>
      </c>
      <c r="J398">
        <v>0.94343060655420885</v>
      </c>
      <c r="K398">
        <v>3.2577786367024651E-2</v>
      </c>
      <c r="L398">
        <v>0.95201678584246707</v>
      </c>
      <c r="M398">
        <v>0</v>
      </c>
      <c r="N398">
        <f t="shared" si="6"/>
        <v>1</v>
      </c>
      <c r="O398" cm="1">
        <f t="array" ref="O398">_xlfn.IFS(A398=2012,1,A398=2016,1,A398=2020,1,A398=2014,0,A398=2018,0)</f>
        <v>1</v>
      </c>
    </row>
    <row r="399" spans="1:15" x14ac:dyDescent="0.2">
      <c r="A399">
        <v>2016</v>
      </c>
      <c r="B399" t="s">
        <v>2545</v>
      </c>
      <c r="C399" t="s">
        <v>637</v>
      </c>
      <c r="D399">
        <v>0</v>
      </c>
      <c r="E399">
        <v>869</v>
      </c>
      <c r="F399">
        <v>0</v>
      </c>
      <c r="G399">
        <v>0</v>
      </c>
      <c r="H399">
        <v>0</v>
      </c>
      <c r="I399">
        <v>36221</v>
      </c>
      <c r="J399">
        <v>2.399160707876646E-2</v>
      </c>
      <c r="K399">
        <v>0</v>
      </c>
      <c r="L399">
        <v>0.95201678584246707</v>
      </c>
      <c r="M399">
        <v>0</v>
      </c>
      <c r="N399">
        <f t="shared" si="6"/>
        <v>0</v>
      </c>
      <c r="O399" cm="1">
        <f t="array" ref="O399">_xlfn.IFS(A399=2012,1,A399=2016,1,A399=2020,1,A399=2014,0,A399=2018,0)</f>
        <v>1</v>
      </c>
    </row>
    <row r="400" spans="1:15" x14ac:dyDescent="0.2">
      <c r="A400">
        <v>2016</v>
      </c>
      <c r="B400" t="s">
        <v>2474</v>
      </c>
      <c r="C400" t="s">
        <v>615</v>
      </c>
      <c r="D400">
        <v>1</v>
      </c>
      <c r="E400">
        <v>32365</v>
      </c>
      <c r="F400">
        <v>964</v>
      </c>
      <c r="G400">
        <v>0</v>
      </c>
      <c r="H400">
        <v>1</v>
      </c>
      <c r="I400">
        <v>42677</v>
      </c>
      <c r="J400">
        <v>0.75837101951871033</v>
      </c>
      <c r="K400">
        <v>2.2588279401082552E-2</v>
      </c>
      <c r="L400">
        <v>0.56191859783958575</v>
      </c>
      <c r="M400">
        <v>0</v>
      </c>
      <c r="N400">
        <f t="shared" si="6"/>
        <v>1</v>
      </c>
      <c r="O400" cm="1">
        <f t="array" ref="O400">_xlfn.IFS(A400=2012,1,A400=2016,1,A400=2020,1,A400=2014,0,A400=2018,0)</f>
        <v>1</v>
      </c>
    </row>
    <row r="401" spans="1:15" x14ac:dyDescent="0.2">
      <c r="A401">
        <v>2016</v>
      </c>
      <c r="B401" t="s">
        <v>2474</v>
      </c>
      <c r="C401" t="s">
        <v>642</v>
      </c>
      <c r="D401">
        <v>0</v>
      </c>
      <c r="E401">
        <v>7922</v>
      </c>
      <c r="F401">
        <v>1426</v>
      </c>
      <c r="G401">
        <v>0</v>
      </c>
      <c r="H401">
        <v>0</v>
      </c>
      <c r="I401">
        <v>42677</v>
      </c>
      <c r="J401">
        <v>0.18562691848068047</v>
      </c>
      <c r="K401">
        <v>3.3413782599526674E-2</v>
      </c>
      <c r="L401">
        <v>0.56191859783958575</v>
      </c>
      <c r="M401">
        <v>0</v>
      </c>
      <c r="N401">
        <f t="shared" si="6"/>
        <v>1</v>
      </c>
      <c r="O401" cm="1">
        <f t="array" ref="O401">_xlfn.IFS(A401=2012,1,A401=2016,1,A401=2020,1,A401=2014,0,A401=2018,0)</f>
        <v>1</v>
      </c>
    </row>
    <row r="402" spans="1:15" x14ac:dyDescent="0.2">
      <c r="A402">
        <v>2016</v>
      </c>
      <c r="B402" t="s">
        <v>2476</v>
      </c>
      <c r="C402" t="s">
        <v>876</v>
      </c>
      <c r="D402">
        <v>1</v>
      </c>
      <c r="E402">
        <v>27987</v>
      </c>
      <c r="F402">
        <v>1729</v>
      </c>
      <c r="G402">
        <v>0</v>
      </c>
      <c r="H402">
        <v>1</v>
      </c>
      <c r="I402">
        <v>35477</v>
      </c>
      <c r="J402">
        <v>0.78887730078642504</v>
      </c>
      <c r="K402">
        <v>4.8735800659582267E-2</v>
      </c>
      <c r="L402">
        <v>0.67522620289201463</v>
      </c>
      <c r="M402">
        <v>0</v>
      </c>
      <c r="N402">
        <f t="shared" si="6"/>
        <v>1</v>
      </c>
      <c r="O402" cm="1">
        <f t="array" ref="O402">_xlfn.IFS(A402=2012,1,A402=2016,1,A402=2020,1,A402=2014,0,A402=2018,0)</f>
        <v>1</v>
      </c>
    </row>
    <row r="403" spans="1:15" x14ac:dyDescent="0.2">
      <c r="A403">
        <v>2016</v>
      </c>
      <c r="B403" t="s">
        <v>2476</v>
      </c>
      <c r="C403" t="s">
        <v>877</v>
      </c>
      <c r="D403">
        <v>0</v>
      </c>
      <c r="E403">
        <v>5624</v>
      </c>
      <c r="F403">
        <v>137</v>
      </c>
      <c r="G403">
        <v>0</v>
      </c>
      <c r="H403">
        <v>0</v>
      </c>
      <c r="I403">
        <v>35477</v>
      </c>
      <c r="J403">
        <v>0.15852524170589397</v>
      </c>
      <c r="K403">
        <v>3.8616568480987681E-3</v>
      </c>
      <c r="L403">
        <v>0.67522620289201463</v>
      </c>
      <c r="M403">
        <v>0</v>
      </c>
      <c r="N403">
        <f t="shared" si="6"/>
        <v>1</v>
      </c>
      <c r="O403" cm="1">
        <f t="array" ref="O403">_xlfn.IFS(A403=2012,1,A403=2016,1,A403=2020,1,A403=2014,0,A403=2018,0)</f>
        <v>1</v>
      </c>
    </row>
    <row r="404" spans="1:15" x14ac:dyDescent="0.2">
      <c r="A404">
        <v>2016</v>
      </c>
      <c r="B404" t="s">
        <v>2477</v>
      </c>
      <c r="C404" t="s">
        <v>322</v>
      </c>
      <c r="D404">
        <v>1</v>
      </c>
      <c r="E404">
        <v>50070</v>
      </c>
      <c r="F404">
        <v>2412</v>
      </c>
      <c r="G404">
        <v>1</v>
      </c>
      <c r="H404">
        <v>1</v>
      </c>
      <c r="I404">
        <v>60992</v>
      </c>
      <c r="J404">
        <v>0.82092733473242396</v>
      </c>
      <c r="K404">
        <v>3.9546169989506823E-2</v>
      </c>
      <c r="L404">
        <v>0.72094700944386148</v>
      </c>
      <c r="M404">
        <v>0</v>
      </c>
      <c r="N404">
        <f t="shared" si="6"/>
        <v>1</v>
      </c>
      <c r="O404" cm="1">
        <f t="array" ref="O404">_xlfn.IFS(A404=2012,1,A404=2016,1,A404=2020,1,A404=2014,0,A404=2018,0)</f>
        <v>1</v>
      </c>
    </row>
    <row r="405" spans="1:15" x14ac:dyDescent="0.2">
      <c r="A405">
        <v>2016</v>
      </c>
      <c r="B405" t="s">
        <v>2477</v>
      </c>
      <c r="C405" t="s">
        <v>881</v>
      </c>
      <c r="D405">
        <v>0</v>
      </c>
      <c r="E405">
        <v>8321</v>
      </c>
      <c r="F405">
        <v>189</v>
      </c>
      <c r="G405">
        <v>0</v>
      </c>
      <c r="H405">
        <v>0</v>
      </c>
      <c r="I405">
        <v>60992</v>
      </c>
      <c r="J405">
        <v>0.13642772822665267</v>
      </c>
      <c r="K405">
        <v>3.0987670514165794E-3</v>
      </c>
      <c r="L405">
        <v>0.72094700944386148</v>
      </c>
      <c r="M405">
        <v>0</v>
      </c>
      <c r="N405">
        <f t="shared" si="6"/>
        <v>1</v>
      </c>
      <c r="O405" cm="1">
        <f t="array" ref="O405">_xlfn.IFS(A405=2012,1,A405=2016,1,A405=2020,1,A405=2014,0,A405=2018,0)</f>
        <v>1</v>
      </c>
    </row>
    <row r="406" spans="1:15" x14ac:dyDescent="0.2">
      <c r="A406">
        <v>2016</v>
      </c>
      <c r="B406" t="s">
        <v>2550</v>
      </c>
      <c r="C406" t="s">
        <v>325</v>
      </c>
      <c r="D406">
        <v>1</v>
      </c>
      <c r="E406">
        <v>38151</v>
      </c>
      <c r="F406">
        <v>608</v>
      </c>
      <c r="G406">
        <v>1</v>
      </c>
      <c r="H406">
        <v>1</v>
      </c>
      <c r="I406">
        <v>42679</v>
      </c>
      <c r="J406">
        <v>0.89390566789287473</v>
      </c>
      <c r="K406">
        <v>1.4245882049720002E-2</v>
      </c>
      <c r="L406">
        <v>0.81630309988518945</v>
      </c>
      <c r="M406">
        <v>0</v>
      </c>
      <c r="N406">
        <f t="shared" si="6"/>
        <v>1</v>
      </c>
      <c r="O406" cm="1">
        <f t="array" ref="O406">_xlfn.IFS(A406=2012,1,A406=2016,1,A406=2020,1,A406=2014,0,A406=2018,0)</f>
        <v>1</v>
      </c>
    </row>
    <row r="407" spans="1:15" x14ac:dyDescent="0.2">
      <c r="A407">
        <v>2016</v>
      </c>
      <c r="B407" t="s">
        <v>2550</v>
      </c>
      <c r="C407" t="s">
        <v>882</v>
      </c>
      <c r="D407">
        <v>0</v>
      </c>
      <c r="E407">
        <v>3125</v>
      </c>
      <c r="F407">
        <v>795</v>
      </c>
      <c r="G407">
        <v>0</v>
      </c>
      <c r="H407">
        <v>0</v>
      </c>
      <c r="I407">
        <v>42679</v>
      </c>
      <c r="J407">
        <v>7.3221022048314155E-2</v>
      </c>
      <c r="K407">
        <v>1.8627428009091122E-2</v>
      </c>
      <c r="L407">
        <v>0.81630309988518945</v>
      </c>
      <c r="M407">
        <v>0</v>
      </c>
      <c r="N407">
        <f t="shared" si="6"/>
        <v>1</v>
      </c>
      <c r="O407" cm="1">
        <f t="array" ref="O407">_xlfn.IFS(A407=2012,1,A407=2016,1,A407=2020,1,A407=2014,0,A407=2018,0)</f>
        <v>1</v>
      </c>
    </row>
    <row r="408" spans="1:15" x14ac:dyDescent="0.2">
      <c r="A408">
        <v>2016</v>
      </c>
      <c r="B408" t="s">
        <v>2639</v>
      </c>
      <c r="C408" t="s">
        <v>885</v>
      </c>
      <c r="D408">
        <v>1</v>
      </c>
      <c r="E408">
        <v>45048</v>
      </c>
      <c r="F408">
        <v>0</v>
      </c>
      <c r="G408">
        <v>0</v>
      </c>
      <c r="H408">
        <v>1</v>
      </c>
      <c r="I408">
        <v>48497</v>
      </c>
      <c r="J408">
        <v>0.928882198898901</v>
      </c>
      <c r="K408">
        <v>0</v>
      </c>
      <c r="L408">
        <v>0.857764397797802</v>
      </c>
      <c r="M408">
        <v>0</v>
      </c>
      <c r="N408">
        <f t="shared" si="6"/>
        <v>0</v>
      </c>
      <c r="O408" cm="1">
        <f t="array" ref="O408">_xlfn.IFS(A408=2012,1,A408=2016,1,A408=2020,1,A408=2014,0,A408=2018,0)</f>
        <v>1</v>
      </c>
    </row>
    <row r="409" spans="1:15" x14ac:dyDescent="0.2">
      <c r="A409">
        <v>2016</v>
      </c>
      <c r="B409" t="s">
        <v>2639</v>
      </c>
      <c r="C409" t="s">
        <v>886</v>
      </c>
      <c r="D409">
        <v>0</v>
      </c>
      <c r="E409">
        <v>2316</v>
      </c>
      <c r="F409">
        <v>1133</v>
      </c>
      <c r="G409">
        <v>0</v>
      </c>
      <c r="H409">
        <v>0</v>
      </c>
      <c r="I409">
        <v>48497</v>
      </c>
      <c r="J409">
        <v>4.7755531269975462E-2</v>
      </c>
      <c r="K409">
        <v>2.3362269831123574E-2</v>
      </c>
      <c r="L409">
        <v>0.857764397797802</v>
      </c>
      <c r="M409">
        <v>0</v>
      </c>
      <c r="N409">
        <f t="shared" si="6"/>
        <v>1</v>
      </c>
      <c r="O409" cm="1">
        <f t="array" ref="O409">_xlfn.IFS(A409=2012,1,A409=2016,1,A409=2020,1,A409=2014,0,A409=2018,0)</f>
        <v>1</v>
      </c>
    </row>
    <row r="410" spans="1:15" x14ac:dyDescent="0.2">
      <c r="A410">
        <v>2016</v>
      </c>
      <c r="B410" t="s">
        <v>2478</v>
      </c>
      <c r="C410" t="s">
        <v>327</v>
      </c>
      <c r="D410">
        <v>1</v>
      </c>
      <c r="E410">
        <v>43183</v>
      </c>
      <c r="F410">
        <v>0</v>
      </c>
      <c r="G410">
        <v>1</v>
      </c>
      <c r="H410">
        <v>1</v>
      </c>
      <c r="I410">
        <v>46699</v>
      </c>
      <c r="J410">
        <v>0.92470930855050426</v>
      </c>
      <c r="K410">
        <v>0</v>
      </c>
      <c r="L410">
        <v>0.84941861710100852</v>
      </c>
      <c r="M410">
        <v>0</v>
      </c>
      <c r="N410">
        <f t="shared" si="6"/>
        <v>0</v>
      </c>
      <c r="O410" cm="1">
        <f t="array" ref="O410">_xlfn.IFS(A410=2012,1,A410=2016,1,A410=2020,1,A410=2014,0,A410=2018,0)</f>
        <v>1</v>
      </c>
    </row>
    <row r="411" spans="1:15" x14ac:dyDescent="0.2">
      <c r="A411">
        <v>2016</v>
      </c>
      <c r="B411" t="s">
        <v>2478</v>
      </c>
      <c r="C411" t="s">
        <v>888</v>
      </c>
      <c r="D411">
        <v>0</v>
      </c>
      <c r="E411">
        <v>2758</v>
      </c>
      <c r="F411">
        <v>758</v>
      </c>
      <c r="G411">
        <v>0</v>
      </c>
      <c r="H411">
        <v>0</v>
      </c>
      <c r="I411">
        <v>46699</v>
      </c>
      <c r="J411">
        <v>5.9059080494228998E-2</v>
      </c>
      <c r="K411">
        <v>1.6231610955266706E-2</v>
      </c>
      <c r="L411">
        <v>0.84941861710100852</v>
      </c>
      <c r="M411">
        <v>0</v>
      </c>
      <c r="N411">
        <f t="shared" si="6"/>
        <v>1</v>
      </c>
      <c r="O411" cm="1">
        <f t="array" ref="O411">_xlfn.IFS(A411=2012,1,A411=2016,1,A411=2020,1,A411=2014,0,A411=2018,0)</f>
        <v>1</v>
      </c>
    </row>
    <row r="412" spans="1:15" x14ac:dyDescent="0.2">
      <c r="A412">
        <v>2016</v>
      </c>
      <c r="B412" t="s">
        <v>2480</v>
      </c>
      <c r="C412" t="s">
        <v>331</v>
      </c>
      <c r="D412">
        <v>1</v>
      </c>
      <c r="E412">
        <v>34695</v>
      </c>
      <c r="F412">
        <v>840</v>
      </c>
      <c r="G412">
        <v>1</v>
      </c>
      <c r="H412">
        <v>1</v>
      </c>
      <c r="I412">
        <v>55133</v>
      </c>
      <c r="J412">
        <v>0.62929642863620694</v>
      </c>
      <c r="K412">
        <v>1.5235884134728747E-2</v>
      </c>
      <c r="L412">
        <v>0.28906462554187146</v>
      </c>
      <c r="M412">
        <v>0</v>
      </c>
      <c r="N412">
        <f t="shared" si="6"/>
        <v>1</v>
      </c>
      <c r="O412" cm="1">
        <f t="array" ref="O412">_xlfn.IFS(A412=2012,1,A412=2016,1,A412=2020,1,A412=2014,0,A412=2018,0)</f>
        <v>1</v>
      </c>
    </row>
    <row r="413" spans="1:15" x14ac:dyDescent="0.2">
      <c r="A413">
        <v>2016</v>
      </c>
      <c r="B413" t="s">
        <v>2480</v>
      </c>
      <c r="C413" t="s">
        <v>891</v>
      </c>
      <c r="D413">
        <v>0</v>
      </c>
      <c r="E413">
        <v>18474</v>
      </c>
      <c r="F413">
        <v>1124</v>
      </c>
      <c r="G413">
        <v>0</v>
      </c>
      <c r="H413">
        <v>0</v>
      </c>
      <c r="I413">
        <v>55133</v>
      </c>
      <c r="J413">
        <v>0.33508062322021293</v>
      </c>
      <c r="K413">
        <v>2.0387064008851322E-2</v>
      </c>
      <c r="L413">
        <v>0.28906462554187146</v>
      </c>
      <c r="M413">
        <v>0</v>
      </c>
      <c r="N413">
        <f t="shared" si="6"/>
        <v>1</v>
      </c>
      <c r="O413" cm="1">
        <f t="array" ref="O413">_xlfn.IFS(A413=2012,1,A413=2016,1,A413=2020,1,A413=2014,0,A413=2018,0)</f>
        <v>1</v>
      </c>
    </row>
    <row r="414" spans="1:15" x14ac:dyDescent="0.2">
      <c r="A414">
        <v>2016</v>
      </c>
      <c r="B414" t="s">
        <v>2577</v>
      </c>
      <c r="C414" t="s">
        <v>334</v>
      </c>
      <c r="D414">
        <v>1</v>
      </c>
      <c r="E414">
        <v>37627</v>
      </c>
      <c r="F414">
        <v>2251</v>
      </c>
      <c r="G414">
        <v>1</v>
      </c>
      <c r="H414">
        <v>1</v>
      </c>
      <c r="I414">
        <v>47241</v>
      </c>
      <c r="J414">
        <v>0.79649033678372605</v>
      </c>
      <c r="K414">
        <v>4.7649287695010693E-2</v>
      </c>
      <c r="L414">
        <v>0.68827924895747339</v>
      </c>
      <c r="M414">
        <v>0</v>
      </c>
      <c r="N414">
        <f t="shared" si="6"/>
        <v>1</v>
      </c>
      <c r="O414" cm="1">
        <f t="array" ref="O414">_xlfn.IFS(A414=2012,1,A414=2016,1,A414=2020,1,A414=2014,0,A414=2018,0)</f>
        <v>1</v>
      </c>
    </row>
    <row r="415" spans="1:15" x14ac:dyDescent="0.2">
      <c r="A415">
        <v>2016</v>
      </c>
      <c r="B415" t="s">
        <v>2577</v>
      </c>
      <c r="C415" t="s">
        <v>540</v>
      </c>
      <c r="D415">
        <v>0</v>
      </c>
      <c r="E415">
        <v>7164</v>
      </c>
      <c r="F415">
        <v>199</v>
      </c>
      <c r="G415">
        <v>0</v>
      </c>
      <c r="H415">
        <v>0</v>
      </c>
      <c r="I415">
        <v>47241</v>
      </c>
      <c r="J415">
        <v>0.15164793293960754</v>
      </c>
      <c r="K415">
        <v>4.2124425816557655E-3</v>
      </c>
      <c r="L415">
        <v>0.68827924895747339</v>
      </c>
      <c r="M415">
        <v>0</v>
      </c>
      <c r="N415">
        <f t="shared" si="6"/>
        <v>1</v>
      </c>
      <c r="O415" cm="1">
        <f t="array" ref="O415">_xlfn.IFS(A415=2012,1,A415=2016,1,A415=2020,1,A415=2014,0,A415=2018,0)</f>
        <v>1</v>
      </c>
    </row>
    <row r="416" spans="1:15" x14ac:dyDescent="0.2">
      <c r="A416">
        <v>2016</v>
      </c>
      <c r="B416" t="s">
        <v>2481</v>
      </c>
      <c r="C416" t="s">
        <v>335</v>
      </c>
      <c r="D416">
        <v>1</v>
      </c>
      <c r="E416">
        <v>43648</v>
      </c>
      <c r="F416">
        <v>2538</v>
      </c>
      <c r="G416">
        <v>1</v>
      </c>
      <c r="H416">
        <v>1</v>
      </c>
      <c r="I416">
        <v>54648</v>
      </c>
      <c r="J416">
        <v>0.79871175523349436</v>
      </c>
      <c r="K416">
        <v>4.6442687747035576E-2</v>
      </c>
      <c r="L416">
        <v>0.69030888596105977</v>
      </c>
      <c r="M416">
        <v>0</v>
      </c>
      <c r="N416">
        <f t="shared" si="6"/>
        <v>1</v>
      </c>
      <c r="O416" cm="1">
        <f t="array" ref="O416">_xlfn.IFS(A416=2012,1,A416=2016,1,A416=2020,1,A416=2014,0,A416=2018,0)</f>
        <v>1</v>
      </c>
    </row>
    <row r="417" spans="1:15" x14ac:dyDescent="0.2">
      <c r="A417">
        <v>2016</v>
      </c>
      <c r="B417" t="s">
        <v>2481</v>
      </c>
      <c r="C417" t="s">
        <v>896</v>
      </c>
      <c r="D417">
        <v>0</v>
      </c>
      <c r="E417">
        <v>8249</v>
      </c>
      <c r="F417">
        <v>213</v>
      </c>
      <c r="G417">
        <v>0</v>
      </c>
      <c r="H417">
        <v>0</v>
      </c>
      <c r="I417">
        <v>54648</v>
      </c>
      <c r="J417">
        <v>0.15094788464353681</v>
      </c>
      <c r="K417">
        <v>3.8976723759332455E-3</v>
      </c>
      <c r="L417">
        <v>0.69030888596105977</v>
      </c>
      <c r="M417">
        <v>0</v>
      </c>
      <c r="N417">
        <f t="shared" si="6"/>
        <v>1</v>
      </c>
      <c r="O417" cm="1">
        <f t="array" ref="O417">_xlfn.IFS(A417=2012,1,A417=2016,1,A417=2020,1,A417=2014,0,A417=2018,0)</f>
        <v>1</v>
      </c>
    </row>
    <row r="418" spans="1:15" x14ac:dyDescent="0.2">
      <c r="A418">
        <v>2016</v>
      </c>
      <c r="B418" t="s">
        <v>2609</v>
      </c>
      <c r="C418" t="s">
        <v>660</v>
      </c>
      <c r="D418">
        <v>1</v>
      </c>
      <c r="E418">
        <v>38916</v>
      </c>
      <c r="F418">
        <v>1393</v>
      </c>
      <c r="G418">
        <v>1</v>
      </c>
      <c r="H418">
        <v>1</v>
      </c>
      <c r="I418">
        <v>55160</v>
      </c>
      <c r="J418">
        <v>0.70551124002900656</v>
      </c>
      <c r="K418">
        <v>2.5253807106598986E-2</v>
      </c>
      <c r="L418">
        <v>0.46153009427121106</v>
      </c>
      <c r="M418">
        <v>0</v>
      </c>
      <c r="N418">
        <f t="shared" si="6"/>
        <v>1</v>
      </c>
      <c r="O418" cm="1">
        <f t="array" ref="O418">_xlfn.IFS(A418=2012,1,A418=2016,1,A418=2020,1,A418=2014,0,A418=2018,0)</f>
        <v>1</v>
      </c>
    </row>
    <row r="419" spans="1:15" x14ac:dyDescent="0.2">
      <c r="A419">
        <v>2016</v>
      </c>
      <c r="B419" t="s">
        <v>2609</v>
      </c>
      <c r="C419" t="s">
        <v>897</v>
      </c>
      <c r="D419">
        <v>0</v>
      </c>
      <c r="E419">
        <v>13570</v>
      </c>
      <c r="F419">
        <v>1281</v>
      </c>
      <c r="G419">
        <v>0</v>
      </c>
      <c r="H419">
        <v>0</v>
      </c>
      <c r="I419">
        <v>55160</v>
      </c>
      <c r="J419">
        <v>0.24601160261058738</v>
      </c>
      <c r="K419">
        <v>2.3223350253807108E-2</v>
      </c>
      <c r="L419">
        <v>0.46153009427121106</v>
      </c>
      <c r="M419">
        <v>0</v>
      </c>
      <c r="N419">
        <f t="shared" si="6"/>
        <v>1</v>
      </c>
      <c r="O419" cm="1">
        <f t="array" ref="O419">_xlfn.IFS(A419=2012,1,A419=2016,1,A419=2020,1,A419=2014,0,A419=2018,0)</f>
        <v>1</v>
      </c>
    </row>
    <row r="420" spans="1:15" x14ac:dyDescent="0.2">
      <c r="A420">
        <v>2016</v>
      </c>
      <c r="B420" t="s">
        <v>2483</v>
      </c>
      <c r="C420" t="s">
        <v>102</v>
      </c>
      <c r="D420">
        <v>1</v>
      </c>
      <c r="E420">
        <v>21228</v>
      </c>
      <c r="F420">
        <v>687</v>
      </c>
      <c r="G420">
        <v>1</v>
      </c>
      <c r="H420">
        <v>1</v>
      </c>
      <c r="I420">
        <v>23087</v>
      </c>
      <c r="J420">
        <v>0.91947849439078266</v>
      </c>
      <c r="K420">
        <v>2.9757006107333131E-2</v>
      </c>
      <c r="L420">
        <v>0.89847100099623156</v>
      </c>
      <c r="M420">
        <v>0</v>
      </c>
      <c r="N420">
        <f t="shared" si="6"/>
        <v>1</v>
      </c>
      <c r="O420" cm="1">
        <f t="array" ref="O420">_xlfn.IFS(A420=2012,1,A420=2016,1,A420=2020,1,A420=2014,0,A420=2018,0)</f>
        <v>1</v>
      </c>
    </row>
    <row r="421" spans="1:15" x14ac:dyDescent="0.2">
      <c r="A421">
        <v>2016</v>
      </c>
      <c r="B421" t="s">
        <v>2483</v>
      </c>
      <c r="C421" t="s">
        <v>341</v>
      </c>
      <c r="D421">
        <v>0</v>
      </c>
      <c r="E421">
        <v>1172</v>
      </c>
      <c r="F421">
        <v>0</v>
      </c>
      <c r="G421">
        <v>0</v>
      </c>
      <c r="H421">
        <v>0</v>
      </c>
      <c r="I421">
        <v>23087</v>
      </c>
      <c r="J421">
        <v>5.0764499501884178E-2</v>
      </c>
      <c r="K421">
        <v>0</v>
      </c>
      <c r="L421">
        <v>0.89847100099623156</v>
      </c>
      <c r="M421">
        <v>0</v>
      </c>
      <c r="N421">
        <f t="shared" si="6"/>
        <v>0</v>
      </c>
      <c r="O421" cm="1">
        <f t="array" ref="O421">_xlfn.IFS(A421=2012,1,A421=2016,1,A421=2020,1,A421=2014,0,A421=2018,0)</f>
        <v>1</v>
      </c>
    </row>
    <row r="422" spans="1:15" x14ac:dyDescent="0.2">
      <c r="A422">
        <v>2016</v>
      </c>
      <c r="B422" t="s">
        <v>2596</v>
      </c>
      <c r="C422" t="s">
        <v>908</v>
      </c>
      <c r="D422">
        <v>0</v>
      </c>
      <c r="E422">
        <v>21717</v>
      </c>
      <c r="F422">
        <v>0</v>
      </c>
      <c r="G422">
        <v>0</v>
      </c>
      <c r="H422">
        <v>1</v>
      </c>
      <c r="I422">
        <v>58477</v>
      </c>
      <c r="J422">
        <v>0.37137678061460061</v>
      </c>
      <c r="K422">
        <v>0</v>
      </c>
      <c r="L422">
        <v>0.25724643877079884</v>
      </c>
      <c r="M422">
        <v>0</v>
      </c>
      <c r="N422">
        <f t="shared" si="6"/>
        <v>0</v>
      </c>
      <c r="O422" cm="1">
        <f t="array" ref="O422">_xlfn.IFS(A422=2012,1,A422=2016,1,A422=2020,1,A422=2014,0,A422=2018,0)</f>
        <v>1</v>
      </c>
    </row>
    <row r="423" spans="1:15" x14ac:dyDescent="0.2">
      <c r="A423">
        <v>2016</v>
      </c>
      <c r="B423" t="s">
        <v>2596</v>
      </c>
      <c r="C423" t="s">
        <v>410</v>
      </c>
      <c r="D423">
        <v>1</v>
      </c>
      <c r="E423">
        <v>31048</v>
      </c>
      <c r="F423">
        <v>5712</v>
      </c>
      <c r="G423">
        <v>0</v>
      </c>
      <c r="H423">
        <v>0</v>
      </c>
      <c r="I423">
        <v>58477</v>
      </c>
      <c r="J423">
        <v>0.53094378986610125</v>
      </c>
      <c r="K423">
        <v>9.7679429519298186E-2</v>
      </c>
      <c r="L423">
        <v>0.25724643877079884</v>
      </c>
      <c r="M423">
        <v>0</v>
      </c>
      <c r="N423">
        <f t="shared" si="6"/>
        <v>1</v>
      </c>
      <c r="O423" cm="1">
        <f t="array" ref="O423">_xlfn.IFS(A423=2012,1,A423=2016,1,A423=2020,1,A423=2014,0,A423=2018,0)</f>
        <v>1</v>
      </c>
    </row>
    <row r="424" spans="1:15" x14ac:dyDescent="0.2">
      <c r="A424">
        <v>2016</v>
      </c>
      <c r="B424" t="s">
        <v>2635</v>
      </c>
      <c r="C424" t="s">
        <v>910</v>
      </c>
      <c r="D424">
        <v>1</v>
      </c>
      <c r="E424">
        <v>32062</v>
      </c>
      <c r="F424">
        <v>0</v>
      </c>
      <c r="G424">
        <v>0</v>
      </c>
      <c r="H424">
        <v>1</v>
      </c>
      <c r="I424">
        <v>48450</v>
      </c>
      <c r="J424">
        <v>0.66175438596491232</v>
      </c>
      <c r="K424">
        <v>0</v>
      </c>
      <c r="L424">
        <v>0.32350877192982463</v>
      </c>
      <c r="M424">
        <v>0</v>
      </c>
      <c r="N424">
        <f t="shared" si="6"/>
        <v>0</v>
      </c>
      <c r="O424" cm="1">
        <f t="array" ref="O424">_xlfn.IFS(A424=2012,1,A424=2016,1,A424=2020,1,A424=2014,0,A424=2018,0)</f>
        <v>1</v>
      </c>
    </row>
    <row r="425" spans="1:15" x14ac:dyDescent="0.2">
      <c r="A425">
        <v>2016</v>
      </c>
      <c r="B425" t="s">
        <v>2635</v>
      </c>
      <c r="C425" t="s">
        <v>911</v>
      </c>
      <c r="D425">
        <v>0</v>
      </c>
      <c r="E425">
        <v>16055</v>
      </c>
      <c r="F425">
        <v>333</v>
      </c>
      <c r="G425">
        <v>0</v>
      </c>
      <c r="H425">
        <v>0</v>
      </c>
      <c r="I425">
        <v>48450</v>
      </c>
      <c r="J425">
        <v>0.33137254901960783</v>
      </c>
      <c r="K425">
        <v>6.8730650154798763E-3</v>
      </c>
      <c r="L425">
        <v>0.32350877192982463</v>
      </c>
      <c r="M425">
        <v>0</v>
      </c>
      <c r="N425">
        <f t="shared" si="6"/>
        <v>1</v>
      </c>
      <c r="O425" cm="1">
        <f t="array" ref="O425">_xlfn.IFS(A425=2012,1,A425=2016,1,A425=2020,1,A425=2014,0,A425=2018,0)</f>
        <v>1</v>
      </c>
    </row>
    <row r="426" spans="1:15" x14ac:dyDescent="0.2">
      <c r="A426">
        <v>2016</v>
      </c>
      <c r="B426" t="s">
        <v>2553</v>
      </c>
      <c r="C426" t="s">
        <v>393</v>
      </c>
      <c r="D426">
        <v>1</v>
      </c>
      <c r="E426">
        <v>27509</v>
      </c>
      <c r="F426">
        <v>2273</v>
      </c>
      <c r="G426">
        <v>1</v>
      </c>
      <c r="H426">
        <v>1</v>
      </c>
      <c r="I426">
        <v>47452</v>
      </c>
      <c r="J426">
        <v>0.57972266711624376</v>
      </c>
      <c r="K426">
        <v>4.7901036837224985E-2</v>
      </c>
      <c r="L426">
        <v>0.25524740790693756</v>
      </c>
      <c r="M426">
        <v>0</v>
      </c>
      <c r="N426">
        <f t="shared" si="6"/>
        <v>1</v>
      </c>
      <c r="O426" cm="1">
        <f t="array" ref="O426">_xlfn.IFS(A426=2012,1,A426=2016,1,A426=2020,1,A426=2014,0,A426=2018,0)</f>
        <v>1</v>
      </c>
    </row>
    <row r="427" spans="1:15" x14ac:dyDescent="0.2">
      <c r="A427">
        <v>2016</v>
      </c>
      <c r="B427" t="s">
        <v>2553</v>
      </c>
      <c r="C427" t="s">
        <v>914</v>
      </c>
      <c r="D427">
        <v>0</v>
      </c>
      <c r="E427">
        <v>15209</v>
      </c>
      <c r="F427">
        <v>2461</v>
      </c>
      <c r="G427">
        <v>0</v>
      </c>
      <c r="H427">
        <v>0</v>
      </c>
      <c r="I427">
        <v>47452</v>
      </c>
      <c r="J427">
        <v>0.32051336086993171</v>
      </c>
      <c r="K427">
        <v>5.1862935176599512E-2</v>
      </c>
      <c r="L427">
        <v>0.25524740790693756</v>
      </c>
      <c r="M427">
        <v>0</v>
      </c>
      <c r="N427">
        <f t="shared" si="6"/>
        <v>1</v>
      </c>
      <c r="O427" cm="1">
        <f t="array" ref="O427">_xlfn.IFS(A427=2012,1,A427=2016,1,A427=2020,1,A427=2014,0,A427=2018,0)</f>
        <v>1</v>
      </c>
    </row>
    <row r="428" spans="1:15" x14ac:dyDescent="0.2">
      <c r="A428">
        <v>2016</v>
      </c>
      <c r="B428" t="s">
        <v>2554</v>
      </c>
      <c r="C428" t="s">
        <v>916</v>
      </c>
      <c r="D428">
        <v>0</v>
      </c>
      <c r="E428">
        <v>12724</v>
      </c>
      <c r="F428">
        <v>7159</v>
      </c>
      <c r="G428">
        <v>0</v>
      </c>
      <c r="H428">
        <v>1</v>
      </c>
      <c r="I428">
        <v>48988</v>
      </c>
      <c r="J428">
        <v>0.25973707846819627</v>
      </c>
      <c r="K428">
        <v>0.14613782967257288</v>
      </c>
      <c r="L428">
        <v>0.18825018371846164</v>
      </c>
      <c r="M428">
        <v>0</v>
      </c>
      <c r="N428">
        <f t="shared" si="6"/>
        <v>1</v>
      </c>
      <c r="O428" cm="1">
        <f t="array" ref="O428">_xlfn.IFS(A428=2012,1,A428=2016,1,A428=2020,1,A428=2014,0,A428=2018,0)</f>
        <v>1</v>
      </c>
    </row>
    <row r="429" spans="1:15" x14ac:dyDescent="0.2">
      <c r="A429">
        <v>2016</v>
      </c>
      <c r="B429" t="s">
        <v>2554</v>
      </c>
      <c r="C429" t="s">
        <v>683</v>
      </c>
      <c r="D429">
        <v>1</v>
      </c>
      <c r="E429">
        <v>28058</v>
      </c>
      <c r="F429">
        <v>1047</v>
      </c>
      <c r="G429">
        <v>1</v>
      </c>
      <c r="H429">
        <v>0</v>
      </c>
      <c r="I429">
        <v>48988</v>
      </c>
      <c r="J429">
        <v>0.57275251081897605</v>
      </c>
      <c r="K429">
        <v>2.1372581040254756E-2</v>
      </c>
      <c r="L429">
        <v>0.18825018371846164</v>
      </c>
      <c r="M429">
        <v>0</v>
      </c>
      <c r="N429">
        <f t="shared" si="6"/>
        <v>1</v>
      </c>
      <c r="O429" cm="1">
        <f t="array" ref="O429">_xlfn.IFS(A429=2012,1,A429=2016,1,A429=2020,1,A429=2014,0,A429=2018,0)</f>
        <v>1</v>
      </c>
    </row>
    <row r="430" spans="1:15" x14ac:dyDescent="0.2">
      <c r="A430">
        <v>2016</v>
      </c>
      <c r="B430" t="s">
        <v>2489</v>
      </c>
      <c r="C430" t="s">
        <v>398</v>
      </c>
      <c r="D430">
        <v>1</v>
      </c>
      <c r="E430">
        <v>26971</v>
      </c>
      <c r="F430">
        <v>2619</v>
      </c>
      <c r="G430">
        <v>1</v>
      </c>
      <c r="H430">
        <v>1</v>
      </c>
      <c r="I430">
        <v>56131</v>
      </c>
      <c r="J430">
        <v>0.48050097094297267</v>
      </c>
      <c r="K430">
        <v>4.6658709091233007E-2</v>
      </c>
      <c r="L430">
        <v>5.4319360068411315E-2</v>
      </c>
      <c r="M430">
        <v>0</v>
      </c>
      <c r="N430">
        <f t="shared" si="6"/>
        <v>1</v>
      </c>
      <c r="O430" cm="1">
        <f t="array" ref="O430">_xlfn.IFS(A430=2012,1,A430=2016,1,A430=2020,1,A430=2014,0,A430=2018,0)</f>
        <v>1</v>
      </c>
    </row>
    <row r="431" spans="1:15" x14ac:dyDescent="0.2">
      <c r="A431">
        <v>2016</v>
      </c>
      <c r="B431" t="s">
        <v>2489</v>
      </c>
      <c r="C431" t="s">
        <v>919</v>
      </c>
      <c r="D431">
        <v>0</v>
      </c>
      <c r="E431">
        <v>22178</v>
      </c>
      <c r="F431">
        <v>4363</v>
      </c>
      <c r="G431">
        <v>0</v>
      </c>
      <c r="H431">
        <v>0</v>
      </c>
      <c r="I431">
        <v>56131</v>
      </c>
      <c r="J431">
        <v>0.39511143574851687</v>
      </c>
      <c r="K431">
        <v>7.7728884217277444E-2</v>
      </c>
      <c r="L431">
        <v>5.4319360068411315E-2</v>
      </c>
      <c r="M431">
        <v>0</v>
      </c>
      <c r="N431">
        <f t="shared" si="6"/>
        <v>1</v>
      </c>
      <c r="O431" cm="1">
        <f t="array" ref="O431">_xlfn.IFS(A431=2012,1,A431=2016,1,A431=2020,1,A431=2014,0,A431=2018,0)</f>
        <v>1</v>
      </c>
    </row>
    <row r="432" spans="1:15" x14ac:dyDescent="0.2">
      <c r="A432">
        <v>2016</v>
      </c>
      <c r="B432" t="s">
        <v>2555</v>
      </c>
      <c r="C432" t="s">
        <v>920</v>
      </c>
      <c r="D432">
        <v>0</v>
      </c>
      <c r="E432">
        <v>16273</v>
      </c>
      <c r="F432">
        <v>1640</v>
      </c>
      <c r="G432">
        <v>0</v>
      </c>
      <c r="H432">
        <v>1</v>
      </c>
      <c r="I432">
        <v>45552</v>
      </c>
      <c r="J432">
        <v>0.35724007727432383</v>
      </c>
      <c r="K432">
        <v>3.6002809975412713E-2</v>
      </c>
      <c r="L432">
        <v>0.21351422550052679</v>
      </c>
      <c r="M432">
        <v>0</v>
      </c>
      <c r="N432">
        <f t="shared" si="6"/>
        <v>1</v>
      </c>
      <c r="O432" cm="1">
        <f t="array" ref="O432">_xlfn.IFS(A432=2012,1,A432=2016,1,A432=2020,1,A432=2014,0,A432=2018,0)</f>
        <v>1</v>
      </c>
    </row>
    <row r="433" spans="1:15" x14ac:dyDescent="0.2">
      <c r="A433">
        <v>2016</v>
      </c>
      <c r="B433" t="s">
        <v>2555</v>
      </c>
      <c r="C433" t="s">
        <v>256</v>
      </c>
      <c r="D433">
        <v>1</v>
      </c>
      <c r="E433">
        <v>25880</v>
      </c>
      <c r="F433">
        <v>1759</v>
      </c>
      <c r="G433">
        <v>0</v>
      </c>
      <c r="H433">
        <v>0</v>
      </c>
      <c r="I433">
        <v>45552</v>
      </c>
      <c r="J433">
        <v>0.56814190375834206</v>
      </c>
      <c r="K433">
        <v>3.8615208991921321E-2</v>
      </c>
      <c r="L433">
        <v>0.21351422550052679</v>
      </c>
      <c r="M433">
        <v>0</v>
      </c>
      <c r="N433">
        <f t="shared" si="6"/>
        <v>1</v>
      </c>
      <c r="O433" cm="1">
        <f t="array" ref="O433">_xlfn.IFS(A433=2012,1,A433=2016,1,A433=2020,1,A433=2014,0,A433=2018,0)</f>
        <v>1</v>
      </c>
    </row>
    <row r="434" spans="1:15" x14ac:dyDescent="0.2">
      <c r="A434">
        <v>2016</v>
      </c>
      <c r="B434" t="s">
        <v>2493</v>
      </c>
      <c r="C434" t="s">
        <v>350</v>
      </c>
      <c r="D434">
        <v>0</v>
      </c>
      <c r="E434">
        <v>19703</v>
      </c>
      <c r="F434">
        <v>1768</v>
      </c>
      <c r="G434">
        <v>0</v>
      </c>
      <c r="H434">
        <v>1</v>
      </c>
      <c r="I434">
        <v>57261</v>
      </c>
      <c r="J434">
        <v>0.34409109166797647</v>
      </c>
      <c r="K434">
        <v>3.0876163531897802E-2</v>
      </c>
      <c r="L434">
        <v>0.25006548960025143</v>
      </c>
      <c r="M434">
        <v>0</v>
      </c>
      <c r="N434">
        <f t="shared" si="6"/>
        <v>1</v>
      </c>
      <c r="O434" cm="1">
        <f t="array" ref="O434">_xlfn.IFS(A434=2012,1,A434=2016,1,A434=2020,1,A434=2014,0,A434=2018,0)</f>
        <v>1</v>
      </c>
    </row>
    <row r="435" spans="1:15" x14ac:dyDescent="0.2">
      <c r="A435">
        <v>2016</v>
      </c>
      <c r="B435" t="s">
        <v>2493</v>
      </c>
      <c r="C435" t="s">
        <v>407</v>
      </c>
      <c r="D435">
        <v>1</v>
      </c>
      <c r="E435">
        <v>29499</v>
      </c>
      <c r="F435">
        <v>6291</v>
      </c>
      <c r="G435">
        <v>1</v>
      </c>
      <c r="H435">
        <v>0</v>
      </c>
      <c r="I435">
        <v>57261</v>
      </c>
      <c r="J435">
        <v>0.51516739141824275</v>
      </c>
      <c r="K435">
        <v>0.10986535338188295</v>
      </c>
      <c r="L435">
        <v>0.25006548960025143</v>
      </c>
      <c r="M435">
        <v>0</v>
      </c>
      <c r="N435">
        <f t="shared" si="6"/>
        <v>1</v>
      </c>
      <c r="O435" cm="1">
        <f t="array" ref="O435">_xlfn.IFS(A435=2012,1,A435=2016,1,A435=2020,1,A435=2014,0,A435=2018,0)</f>
        <v>1</v>
      </c>
    </row>
    <row r="436" spans="1:15" x14ac:dyDescent="0.2">
      <c r="A436">
        <v>2016</v>
      </c>
      <c r="B436" t="s">
        <v>2580</v>
      </c>
      <c r="C436" t="s">
        <v>411</v>
      </c>
      <c r="D436">
        <v>1</v>
      </c>
      <c r="E436">
        <v>26535</v>
      </c>
      <c r="F436">
        <v>3790</v>
      </c>
      <c r="G436">
        <v>1</v>
      </c>
      <c r="H436">
        <v>1</v>
      </c>
      <c r="I436">
        <v>54298</v>
      </c>
      <c r="J436">
        <v>0.4886920328557221</v>
      </c>
      <c r="K436">
        <v>6.9799992633246155E-2</v>
      </c>
      <c r="L436">
        <v>0.11698405097793652</v>
      </c>
      <c r="M436">
        <v>0</v>
      </c>
      <c r="N436">
        <f t="shared" si="6"/>
        <v>1</v>
      </c>
      <c r="O436" cm="1">
        <f t="array" ref="O436">_xlfn.IFS(A436=2012,1,A436=2016,1,A436=2020,1,A436=2014,0,A436=2018,0)</f>
        <v>1</v>
      </c>
    </row>
    <row r="437" spans="1:15" x14ac:dyDescent="0.2">
      <c r="A437">
        <v>2016</v>
      </c>
      <c r="B437" t="s">
        <v>2580</v>
      </c>
      <c r="C437" t="s">
        <v>899</v>
      </c>
      <c r="D437">
        <v>0</v>
      </c>
      <c r="E437">
        <v>20290</v>
      </c>
      <c r="F437">
        <v>3683</v>
      </c>
      <c r="G437">
        <v>0</v>
      </c>
      <c r="H437">
        <v>0</v>
      </c>
      <c r="I437">
        <v>54298</v>
      </c>
      <c r="J437">
        <v>0.37367858852996427</v>
      </c>
      <c r="K437">
        <v>6.7829385981067442E-2</v>
      </c>
      <c r="L437">
        <v>0.11698405097793652</v>
      </c>
      <c r="M437">
        <v>0</v>
      </c>
      <c r="N437">
        <f t="shared" si="6"/>
        <v>1</v>
      </c>
      <c r="O437" cm="1">
        <f t="array" ref="O437">_xlfn.IFS(A437=2012,1,A437=2016,1,A437=2020,1,A437=2014,0,A437=2018,0)</f>
        <v>1</v>
      </c>
    </row>
    <row r="438" spans="1:15" x14ac:dyDescent="0.2">
      <c r="A438">
        <v>2016</v>
      </c>
      <c r="B438" t="s">
        <v>2494</v>
      </c>
      <c r="C438" t="s">
        <v>417</v>
      </c>
      <c r="D438">
        <v>1</v>
      </c>
      <c r="E438">
        <v>37981</v>
      </c>
      <c r="F438">
        <v>4837</v>
      </c>
      <c r="G438">
        <v>1</v>
      </c>
      <c r="H438">
        <v>1</v>
      </c>
      <c r="I438">
        <v>61299</v>
      </c>
      <c r="J438">
        <v>0.61960227736178408</v>
      </c>
      <c r="K438">
        <v>7.8908301929884669E-2</v>
      </c>
      <c r="L438">
        <v>0.39702115858333742</v>
      </c>
      <c r="M438">
        <v>0</v>
      </c>
      <c r="N438">
        <f t="shared" si="6"/>
        <v>1</v>
      </c>
      <c r="O438" cm="1">
        <f t="array" ref="O438">_xlfn.IFS(A438=2012,1,A438=2016,1,A438=2020,1,A438=2014,0,A438=2018,0)</f>
        <v>1</v>
      </c>
    </row>
    <row r="439" spans="1:15" x14ac:dyDescent="0.2">
      <c r="A439">
        <v>2016</v>
      </c>
      <c r="B439" t="s">
        <v>2494</v>
      </c>
      <c r="C439" t="s">
        <v>419</v>
      </c>
      <c r="D439">
        <v>0</v>
      </c>
      <c r="E439">
        <v>15426</v>
      </c>
      <c r="F439">
        <v>3055</v>
      </c>
      <c r="G439">
        <v>0</v>
      </c>
      <c r="H439">
        <v>0</v>
      </c>
      <c r="I439">
        <v>61299</v>
      </c>
      <c r="J439">
        <v>0.25165173983262368</v>
      </c>
      <c r="K439">
        <v>4.9837680875707599E-2</v>
      </c>
      <c r="L439">
        <v>0.39702115858333742</v>
      </c>
      <c r="M439">
        <v>0</v>
      </c>
      <c r="N439">
        <f t="shared" si="6"/>
        <v>1</v>
      </c>
      <c r="O439" cm="1">
        <f t="array" ref="O439">_xlfn.IFS(A439=2012,1,A439=2016,1,A439=2020,1,A439=2014,0,A439=2018,0)</f>
        <v>1</v>
      </c>
    </row>
    <row r="440" spans="1:15" x14ac:dyDescent="0.2">
      <c r="A440">
        <v>2016</v>
      </c>
      <c r="B440" t="s">
        <v>2495</v>
      </c>
      <c r="C440" t="s">
        <v>421</v>
      </c>
      <c r="D440">
        <v>1</v>
      </c>
      <c r="E440">
        <v>32251</v>
      </c>
      <c r="F440">
        <v>3961</v>
      </c>
      <c r="G440">
        <v>1</v>
      </c>
      <c r="H440">
        <v>1</v>
      </c>
      <c r="I440">
        <v>59172</v>
      </c>
      <c r="J440">
        <v>0.54503819374028262</v>
      </c>
      <c r="K440">
        <v>6.6940444804975324E-2</v>
      </c>
      <c r="L440">
        <v>0.22395727709051583</v>
      </c>
      <c r="M440">
        <v>0</v>
      </c>
      <c r="N440">
        <f t="shared" si="6"/>
        <v>1</v>
      </c>
      <c r="O440" cm="1">
        <f t="array" ref="O440">_xlfn.IFS(A440=2012,1,A440=2016,1,A440=2020,1,A440=2014,0,A440=2018,0)</f>
        <v>1</v>
      </c>
    </row>
    <row r="441" spans="1:15" x14ac:dyDescent="0.2">
      <c r="A441">
        <v>2016</v>
      </c>
      <c r="B441" t="s">
        <v>2495</v>
      </c>
      <c r="C441" t="s">
        <v>562</v>
      </c>
      <c r="D441">
        <v>0</v>
      </c>
      <c r="E441">
        <v>22336</v>
      </c>
      <c r="F441">
        <v>624</v>
      </c>
      <c r="G441">
        <v>0</v>
      </c>
      <c r="H441">
        <v>0</v>
      </c>
      <c r="I441">
        <v>59172</v>
      </c>
      <c r="J441">
        <v>0.37747583316433447</v>
      </c>
      <c r="K441">
        <v>1.0545528290407625E-2</v>
      </c>
      <c r="L441">
        <v>0.22395727709051583</v>
      </c>
      <c r="M441">
        <v>0</v>
      </c>
      <c r="N441">
        <f t="shared" si="6"/>
        <v>1</v>
      </c>
      <c r="O441" cm="1">
        <f t="array" ref="O441">_xlfn.IFS(A441=2012,1,A441=2016,1,A441=2020,1,A441=2014,0,A441=2018,0)</f>
        <v>1</v>
      </c>
    </row>
    <row r="442" spans="1:15" x14ac:dyDescent="0.2">
      <c r="A442">
        <v>2016</v>
      </c>
      <c r="B442" t="s">
        <v>2598</v>
      </c>
      <c r="C442" t="s">
        <v>423</v>
      </c>
      <c r="D442">
        <v>1</v>
      </c>
      <c r="E442">
        <v>25971</v>
      </c>
      <c r="F442">
        <v>4226</v>
      </c>
      <c r="G442">
        <v>1</v>
      </c>
      <c r="H442">
        <v>1</v>
      </c>
      <c r="I442">
        <v>48128</v>
      </c>
      <c r="J442">
        <v>0.53962350398936165</v>
      </c>
      <c r="K442">
        <v>8.7807513297872342E-2</v>
      </c>
      <c r="L442">
        <v>0.25486203457446799</v>
      </c>
      <c r="M442">
        <v>0</v>
      </c>
      <c r="N442">
        <f t="shared" si="6"/>
        <v>1</v>
      </c>
      <c r="O442" cm="1">
        <f t="array" ref="O442">_xlfn.IFS(A442=2012,1,A442=2016,1,A442=2020,1,A442=2014,0,A442=2018,0)</f>
        <v>1</v>
      </c>
    </row>
    <row r="443" spans="1:15" x14ac:dyDescent="0.2">
      <c r="A443">
        <v>2016</v>
      </c>
      <c r="B443" t="s">
        <v>2598</v>
      </c>
      <c r="C443" t="s">
        <v>696</v>
      </c>
      <c r="D443">
        <v>0</v>
      </c>
      <c r="E443">
        <v>14613</v>
      </c>
      <c r="F443">
        <v>3318</v>
      </c>
      <c r="G443">
        <v>0</v>
      </c>
      <c r="H443">
        <v>0</v>
      </c>
      <c r="I443">
        <v>48128</v>
      </c>
      <c r="J443">
        <v>0.30362782579787234</v>
      </c>
      <c r="K443">
        <v>6.8941156914893623E-2</v>
      </c>
      <c r="L443">
        <v>0.25486203457446799</v>
      </c>
      <c r="M443">
        <v>0</v>
      </c>
      <c r="N443">
        <f t="shared" si="6"/>
        <v>1</v>
      </c>
      <c r="O443" cm="1">
        <f t="array" ref="O443">_xlfn.IFS(A443=2012,1,A443=2016,1,A443=2020,1,A443=2014,0,A443=2018,0)</f>
        <v>1</v>
      </c>
    </row>
    <row r="444" spans="1:15" x14ac:dyDescent="0.2">
      <c r="A444">
        <v>2016</v>
      </c>
      <c r="B444" t="s">
        <v>2496</v>
      </c>
      <c r="C444" t="s">
        <v>927</v>
      </c>
      <c r="D444">
        <v>0</v>
      </c>
      <c r="E444">
        <v>24417</v>
      </c>
      <c r="F444">
        <v>982</v>
      </c>
      <c r="G444">
        <v>0</v>
      </c>
      <c r="H444">
        <v>1</v>
      </c>
      <c r="I444">
        <v>66666</v>
      </c>
      <c r="J444">
        <v>0.36625866258662587</v>
      </c>
      <c r="K444">
        <v>1.4730147301473014E-2</v>
      </c>
      <c r="L444">
        <v>0.23802238022380218</v>
      </c>
      <c r="M444">
        <v>0</v>
      </c>
      <c r="N444">
        <f t="shared" si="6"/>
        <v>1</v>
      </c>
      <c r="O444" cm="1">
        <f t="array" ref="O444">_xlfn.IFS(A444=2012,1,A444=2016,1,A444=2020,1,A444=2014,0,A444=2018,0)</f>
        <v>1</v>
      </c>
    </row>
    <row r="445" spans="1:15" x14ac:dyDescent="0.2">
      <c r="A445">
        <v>2016</v>
      </c>
      <c r="B445" t="s">
        <v>2496</v>
      </c>
      <c r="C445" t="s">
        <v>928</v>
      </c>
      <c r="D445">
        <v>1</v>
      </c>
      <c r="E445">
        <v>34026</v>
      </c>
      <c r="F445">
        <v>7241</v>
      </c>
      <c r="G445">
        <v>0</v>
      </c>
      <c r="H445">
        <v>0</v>
      </c>
      <c r="I445">
        <v>66666</v>
      </c>
      <c r="J445">
        <v>0.51039510395103949</v>
      </c>
      <c r="K445">
        <v>0.1086160861608616</v>
      </c>
      <c r="L445">
        <v>0.23802238022380218</v>
      </c>
      <c r="M445">
        <v>0</v>
      </c>
      <c r="N445">
        <f t="shared" si="6"/>
        <v>1</v>
      </c>
      <c r="O445" cm="1">
        <f t="array" ref="O445">_xlfn.IFS(A445=2012,1,A445=2016,1,A445=2020,1,A445=2014,0,A445=2018,0)</f>
        <v>1</v>
      </c>
    </row>
    <row r="446" spans="1:15" x14ac:dyDescent="0.2">
      <c r="A446">
        <v>2016</v>
      </c>
      <c r="B446" t="s">
        <v>2636</v>
      </c>
      <c r="C446" t="s">
        <v>427</v>
      </c>
      <c r="D446">
        <v>1</v>
      </c>
      <c r="E446">
        <v>30429</v>
      </c>
      <c r="F446">
        <v>3201</v>
      </c>
      <c r="G446">
        <v>1</v>
      </c>
      <c r="H446">
        <v>1</v>
      </c>
      <c r="I446">
        <v>59642</v>
      </c>
      <c r="J446">
        <v>0.51019415847892424</v>
      </c>
      <c r="K446">
        <v>5.3670232386573223E-2</v>
      </c>
      <c r="L446">
        <v>0.12772878173099494</v>
      </c>
      <c r="M446">
        <v>0</v>
      </c>
      <c r="N446">
        <f t="shared" ref="N446:N509" si="7">IF(K446&gt;0,1,0)</f>
        <v>1</v>
      </c>
      <c r="O446" cm="1">
        <f t="array" ref="O446">_xlfn.IFS(A446=2012,1,A446=2016,1,A446=2020,1,A446=2014,0,A446=2018,0)</f>
        <v>1</v>
      </c>
    </row>
    <row r="447" spans="1:15" x14ac:dyDescent="0.2">
      <c r="A447">
        <v>2016</v>
      </c>
      <c r="B447" t="s">
        <v>2636</v>
      </c>
      <c r="C447" t="s">
        <v>929</v>
      </c>
      <c r="D447">
        <v>0</v>
      </c>
      <c r="E447">
        <v>22368</v>
      </c>
      <c r="F447">
        <v>3644</v>
      </c>
      <c r="G447">
        <v>0</v>
      </c>
      <c r="H447">
        <v>0</v>
      </c>
      <c r="I447">
        <v>59642</v>
      </c>
      <c r="J447">
        <v>0.37503772509305522</v>
      </c>
      <c r="K447">
        <v>6.1097884041447302E-2</v>
      </c>
      <c r="L447">
        <v>0.12772878173099494</v>
      </c>
      <c r="M447">
        <v>0</v>
      </c>
      <c r="N447">
        <f t="shared" si="7"/>
        <v>1</v>
      </c>
      <c r="O447" cm="1">
        <f t="array" ref="O447">_xlfn.IFS(A447=2012,1,A447=2016,1,A447=2020,1,A447=2014,0,A447=2018,0)</f>
        <v>1</v>
      </c>
    </row>
    <row r="448" spans="1:15" x14ac:dyDescent="0.2">
      <c r="A448">
        <v>2016</v>
      </c>
      <c r="B448" t="s">
        <v>2498</v>
      </c>
      <c r="C448" t="s">
        <v>653</v>
      </c>
      <c r="D448">
        <v>1</v>
      </c>
      <c r="E448">
        <v>23423</v>
      </c>
      <c r="F448">
        <v>2549</v>
      </c>
      <c r="G448">
        <v>0</v>
      </c>
      <c r="H448">
        <v>1</v>
      </c>
      <c r="I448">
        <v>49225</v>
      </c>
      <c r="J448">
        <v>0.47583544946673439</v>
      </c>
      <c r="K448">
        <v>5.1782630777044182E-2</v>
      </c>
      <c r="L448">
        <v>5.5236160487557084E-2</v>
      </c>
      <c r="M448">
        <v>0</v>
      </c>
      <c r="N448">
        <f t="shared" si="7"/>
        <v>1</v>
      </c>
      <c r="O448" cm="1">
        <f t="array" ref="O448">_xlfn.IFS(A448=2012,1,A448=2016,1,A448=2020,1,A448=2014,0,A448=2018,0)</f>
        <v>1</v>
      </c>
    </row>
    <row r="449" spans="1:15" x14ac:dyDescent="0.2">
      <c r="A449">
        <v>2016</v>
      </c>
      <c r="B449" t="s">
        <v>2498</v>
      </c>
      <c r="C449" t="s">
        <v>933</v>
      </c>
      <c r="D449">
        <v>0</v>
      </c>
      <c r="E449">
        <v>21518</v>
      </c>
      <c r="F449">
        <v>1735</v>
      </c>
      <c r="G449">
        <v>0</v>
      </c>
      <c r="H449">
        <v>0</v>
      </c>
      <c r="I449">
        <v>49225</v>
      </c>
      <c r="J449">
        <v>0.43713560182833927</v>
      </c>
      <c r="K449">
        <v>3.5246317927882173E-2</v>
      </c>
      <c r="L449">
        <v>5.5236160487557084E-2</v>
      </c>
      <c r="M449">
        <v>0</v>
      </c>
      <c r="N449">
        <f t="shared" si="7"/>
        <v>1</v>
      </c>
      <c r="O449" cm="1">
        <f t="array" ref="O449">_xlfn.IFS(A449=2012,1,A449=2016,1,A449=2020,1,A449=2014,0,A449=2018,0)</f>
        <v>1</v>
      </c>
    </row>
    <row r="450" spans="1:15" x14ac:dyDescent="0.2">
      <c r="A450">
        <v>2016</v>
      </c>
      <c r="B450" t="s">
        <v>2558</v>
      </c>
      <c r="C450" t="s">
        <v>435</v>
      </c>
      <c r="D450">
        <v>1</v>
      </c>
      <c r="E450">
        <v>22165</v>
      </c>
      <c r="F450">
        <v>2308</v>
      </c>
      <c r="G450">
        <v>0</v>
      </c>
      <c r="H450">
        <v>1</v>
      </c>
      <c r="I450">
        <v>45982</v>
      </c>
      <c r="J450">
        <v>0.48203644904527859</v>
      </c>
      <c r="K450">
        <v>5.0193553999391065E-2</v>
      </c>
      <c r="L450">
        <v>6.4460006089339272E-2</v>
      </c>
      <c r="M450">
        <v>0</v>
      </c>
      <c r="N450">
        <f t="shared" si="7"/>
        <v>1</v>
      </c>
      <c r="O450" cm="1">
        <f t="array" ref="O450">_xlfn.IFS(A450=2012,1,A450=2016,1,A450=2020,1,A450=2014,0,A450=2018,0)</f>
        <v>1</v>
      </c>
    </row>
    <row r="451" spans="1:15" x14ac:dyDescent="0.2">
      <c r="A451">
        <v>2016</v>
      </c>
      <c r="B451" t="s">
        <v>2558</v>
      </c>
      <c r="C451" t="s">
        <v>410</v>
      </c>
      <c r="D451">
        <v>0</v>
      </c>
      <c r="E451">
        <v>18412</v>
      </c>
      <c r="F451">
        <v>3097</v>
      </c>
      <c r="G451">
        <v>0</v>
      </c>
      <c r="H451">
        <v>0</v>
      </c>
      <c r="I451">
        <v>45982</v>
      </c>
      <c r="J451">
        <v>0.40041755469531554</v>
      </c>
      <c r="K451">
        <v>6.7352442260014786E-2</v>
      </c>
      <c r="L451">
        <v>6.4460006089339272E-2</v>
      </c>
      <c r="M451">
        <v>0</v>
      </c>
      <c r="N451">
        <f t="shared" si="7"/>
        <v>1</v>
      </c>
      <c r="O451" cm="1">
        <f t="array" ref="O451">_xlfn.IFS(A451=2012,1,A451=2016,1,A451=2020,1,A451=2014,0,A451=2018,0)</f>
        <v>1</v>
      </c>
    </row>
    <row r="452" spans="1:15" x14ac:dyDescent="0.2">
      <c r="A452">
        <v>2016</v>
      </c>
      <c r="B452" t="s">
        <v>2599</v>
      </c>
      <c r="C452" t="s">
        <v>441</v>
      </c>
      <c r="D452">
        <v>1</v>
      </c>
      <c r="E452">
        <v>23839</v>
      </c>
      <c r="F452">
        <v>3278</v>
      </c>
      <c r="G452">
        <v>1</v>
      </c>
      <c r="H452">
        <v>1</v>
      </c>
      <c r="I452">
        <v>51784</v>
      </c>
      <c r="J452">
        <v>0.46035454966785105</v>
      </c>
      <c r="K452">
        <v>6.3301405839641584E-2</v>
      </c>
      <c r="L452">
        <v>4.7311911014985331E-2</v>
      </c>
      <c r="M452">
        <v>1</v>
      </c>
      <c r="N452">
        <f t="shared" si="7"/>
        <v>1</v>
      </c>
      <c r="O452" cm="1">
        <f t="array" ref="O452">_xlfn.IFS(A452=2012,1,A452=2016,1,A452=2020,1,A452=2014,0,A452=2018,0)</f>
        <v>1</v>
      </c>
    </row>
    <row r="453" spans="1:15" x14ac:dyDescent="0.2">
      <c r="A453">
        <v>2016</v>
      </c>
      <c r="B453" t="s">
        <v>2599</v>
      </c>
      <c r="C453" t="s">
        <v>702</v>
      </c>
      <c r="D453">
        <v>0</v>
      </c>
      <c r="E453">
        <v>20760</v>
      </c>
      <c r="F453">
        <v>3907</v>
      </c>
      <c r="G453">
        <v>0</v>
      </c>
      <c r="H453">
        <v>0</v>
      </c>
      <c r="I453">
        <v>51784</v>
      </c>
      <c r="J453">
        <v>0.40089602966167154</v>
      </c>
      <c r="K453">
        <v>7.5448014830835783E-2</v>
      </c>
      <c r="L453">
        <v>4.7311911014985331E-2</v>
      </c>
      <c r="M453">
        <v>1</v>
      </c>
      <c r="N453">
        <f t="shared" si="7"/>
        <v>1</v>
      </c>
      <c r="O453" cm="1">
        <f t="array" ref="O453">_xlfn.IFS(A453=2012,1,A453=2016,1,A453=2020,1,A453=2014,0,A453=2018,0)</f>
        <v>1</v>
      </c>
    </row>
    <row r="454" spans="1:15" x14ac:dyDescent="0.2">
      <c r="A454">
        <v>2016</v>
      </c>
      <c r="B454" t="s">
        <v>2501</v>
      </c>
      <c r="C454" t="s">
        <v>444</v>
      </c>
      <c r="D454">
        <v>1</v>
      </c>
      <c r="E454">
        <v>29847</v>
      </c>
      <c r="F454">
        <v>2766</v>
      </c>
      <c r="G454">
        <v>1</v>
      </c>
      <c r="H454">
        <v>1</v>
      </c>
      <c r="I454">
        <v>51686</v>
      </c>
      <c r="J454">
        <v>0.57746778624772666</v>
      </c>
      <c r="K454">
        <v>5.3515458731571409E-2</v>
      </c>
      <c r="L454">
        <v>0.26196648995859606</v>
      </c>
      <c r="M454">
        <v>0</v>
      </c>
      <c r="N454">
        <f t="shared" si="7"/>
        <v>1</v>
      </c>
      <c r="O454" cm="1">
        <f t="array" ref="O454">_xlfn.IFS(A454=2012,1,A454=2016,1,A454=2020,1,A454=2014,0,A454=2018,0)</f>
        <v>1</v>
      </c>
    </row>
    <row r="455" spans="1:15" x14ac:dyDescent="0.2">
      <c r="A455">
        <v>2016</v>
      </c>
      <c r="B455" t="s">
        <v>2501</v>
      </c>
      <c r="C455" t="s">
        <v>935</v>
      </c>
      <c r="D455">
        <v>0</v>
      </c>
      <c r="E455">
        <v>15879</v>
      </c>
      <c r="F455">
        <v>3194</v>
      </c>
      <c r="G455">
        <v>0</v>
      </c>
      <c r="H455">
        <v>0</v>
      </c>
      <c r="I455">
        <v>51686</v>
      </c>
      <c r="J455">
        <v>0.30722052393297994</v>
      </c>
      <c r="K455">
        <v>6.179623108772201E-2</v>
      </c>
      <c r="L455">
        <v>0.26196648995859606</v>
      </c>
      <c r="M455">
        <v>0</v>
      </c>
      <c r="N455">
        <f t="shared" si="7"/>
        <v>1</v>
      </c>
      <c r="O455" cm="1">
        <f t="array" ref="O455">_xlfn.IFS(A455=2012,1,A455=2016,1,A455=2020,1,A455=2014,0,A455=2018,0)</f>
        <v>1</v>
      </c>
    </row>
    <row r="456" spans="1:15" x14ac:dyDescent="0.2">
      <c r="A456">
        <v>2016</v>
      </c>
      <c r="B456" t="s">
        <v>2652</v>
      </c>
      <c r="C456" t="s">
        <v>936</v>
      </c>
      <c r="D456">
        <v>0</v>
      </c>
      <c r="E456">
        <v>16662</v>
      </c>
      <c r="F456">
        <v>1557</v>
      </c>
      <c r="G456">
        <v>0</v>
      </c>
      <c r="H456">
        <v>1</v>
      </c>
      <c r="I456">
        <v>52563</v>
      </c>
      <c r="J456">
        <v>0.3169910393242395</v>
      </c>
      <c r="K456">
        <v>2.9621596940813882E-2</v>
      </c>
      <c r="L456">
        <v>0.30677472746989326</v>
      </c>
      <c r="M456">
        <v>0</v>
      </c>
      <c r="N456">
        <f t="shared" si="7"/>
        <v>1</v>
      </c>
      <c r="O456" cm="1">
        <f t="array" ref="O456">_xlfn.IFS(A456=2012,1,A456=2016,1,A456=2020,1,A456=2014,0,A456=2018,0)</f>
        <v>1</v>
      </c>
    </row>
    <row r="457" spans="1:15" x14ac:dyDescent="0.2">
      <c r="A457">
        <v>2016</v>
      </c>
      <c r="B457" t="s">
        <v>2652</v>
      </c>
      <c r="C457" t="s">
        <v>446</v>
      </c>
      <c r="D457">
        <v>1</v>
      </c>
      <c r="E457">
        <v>29976</v>
      </c>
      <c r="F457">
        <v>4368</v>
      </c>
      <c r="G457">
        <v>1</v>
      </c>
      <c r="H457">
        <v>0</v>
      </c>
      <c r="I457">
        <v>52563</v>
      </c>
      <c r="J457">
        <v>0.57028708407054396</v>
      </c>
      <c r="K457">
        <v>8.3100279664402713E-2</v>
      </c>
      <c r="L457">
        <v>0.30677472746989326</v>
      </c>
      <c r="M457">
        <v>0</v>
      </c>
      <c r="N457">
        <f t="shared" si="7"/>
        <v>1</v>
      </c>
      <c r="O457" cm="1">
        <f t="array" ref="O457">_xlfn.IFS(A457=2012,1,A457=2016,1,A457=2020,1,A457=2014,0,A457=2018,0)</f>
        <v>1</v>
      </c>
    </row>
    <row r="458" spans="1:15" x14ac:dyDescent="0.2">
      <c r="A458">
        <v>2016</v>
      </c>
      <c r="B458" t="s">
        <v>2641</v>
      </c>
      <c r="C458" t="s">
        <v>448</v>
      </c>
      <c r="D458">
        <v>1</v>
      </c>
      <c r="E458">
        <v>30974</v>
      </c>
      <c r="F458">
        <v>4442</v>
      </c>
      <c r="G458">
        <v>1</v>
      </c>
      <c r="H458">
        <v>1</v>
      </c>
      <c r="I458">
        <v>50680</v>
      </c>
      <c r="J458">
        <v>0.61116811365430146</v>
      </c>
      <c r="K458">
        <v>8.7647987371744271E-2</v>
      </c>
      <c r="L458">
        <v>0.39763220205209154</v>
      </c>
      <c r="M458">
        <v>0</v>
      </c>
      <c r="N458">
        <f t="shared" si="7"/>
        <v>1</v>
      </c>
      <c r="O458" cm="1">
        <f t="array" ref="O458">_xlfn.IFS(A458=2012,1,A458=2016,1,A458=2020,1,A458=2014,0,A458=2018,0)</f>
        <v>1</v>
      </c>
    </row>
    <row r="459" spans="1:15" x14ac:dyDescent="0.2">
      <c r="A459">
        <v>2016</v>
      </c>
      <c r="B459" t="s">
        <v>2641</v>
      </c>
      <c r="C459" t="s">
        <v>704</v>
      </c>
      <c r="D459">
        <v>0</v>
      </c>
      <c r="E459">
        <v>13101</v>
      </c>
      <c r="F459">
        <v>2163</v>
      </c>
      <c r="G459">
        <v>0</v>
      </c>
      <c r="H459">
        <v>0</v>
      </c>
      <c r="I459">
        <v>50680</v>
      </c>
      <c r="J459">
        <v>0.25850434096290448</v>
      </c>
      <c r="K459">
        <v>4.2679558011049723E-2</v>
      </c>
      <c r="L459">
        <v>0.39763220205209154</v>
      </c>
      <c r="M459">
        <v>0</v>
      </c>
      <c r="N459">
        <f t="shared" si="7"/>
        <v>1</v>
      </c>
      <c r="O459" cm="1">
        <f t="array" ref="O459">_xlfn.IFS(A459=2012,1,A459=2016,1,A459=2020,1,A459=2014,0,A459=2018,0)</f>
        <v>1</v>
      </c>
    </row>
    <row r="460" spans="1:15" x14ac:dyDescent="0.2">
      <c r="A460">
        <v>2016</v>
      </c>
      <c r="B460" t="s">
        <v>2642</v>
      </c>
      <c r="C460" t="s">
        <v>705</v>
      </c>
      <c r="D460">
        <v>0</v>
      </c>
      <c r="E460">
        <v>20857</v>
      </c>
      <c r="F460">
        <v>2190</v>
      </c>
      <c r="G460">
        <v>0</v>
      </c>
      <c r="H460">
        <v>1</v>
      </c>
      <c r="I460">
        <v>60125</v>
      </c>
      <c r="J460">
        <v>0.34689397089397089</v>
      </c>
      <c r="K460">
        <v>3.6424116424116422E-2</v>
      </c>
      <c r="L460">
        <v>0.23336382536382544</v>
      </c>
      <c r="M460">
        <v>0</v>
      </c>
      <c r="N460">
        <f t="shared" si="7"/>
        <v>1</v>
      </c>
      <c r="O460" cm="1">
        <f t="array" ref="O460">_xlfn.IFS(A460=2012,1,A460=2016,1,A460=2020,1,A460=2014,0,A460=2018,0)</f>
        <v>1</v>
      </c>
    </row>
    <row r="461" spans="1:15" x14ac:dyDescent="0.2">
      <c r="A461">
        <v>2016</v>
      </c>
      <c r="B461" t="s">
        <v>2642</v>
      </c>
      <c r="C461" t="s">
        <v>449</v>
      </c>
      <c r="D461">
        <v>1</v>
      </c>
      <c r="E461">
        <v>30634</v>
      </c>
      <c r="F461">
        <v>6444</v>
      </c>
      <c r="G461">
        <v>1</v>
      </c>
      <c r="H461">
        <v>0</v>
      </c>
      <c r="I461">
        <v>60125</v>
      </c>
      <c r="J461">
        <v>0.50950519750519752</v>
      </c>
      <c r="K461">
        <v>0.10717671517671518</v>
      </c>
      <c r="L461">
        <v>0.23336382536382544</v>
      </c>
      <c r="M461">
        <v>0</v>
      </c>
      <c r="N461">
        <f t="shared" si="7"/>
        <v>1</v>
      </c>
      <c r="O461" cm="1">
        <f t="array" ref="O461">_xlfn.IFS(A461=2012,1,A461=2016,1,A461=2020,1,A461=2014,0,A461=2018,0)</f>
        <v>1</v>
      </c>
    </row>
    <row r="462" spans="1:15" x14ac:dyDescent="0.2">
      <c r="A462">
        <v>2016</v>
      </c>
      <c r="B462" t="s">
        <v>2502</v>
      </c>
      <c r="C462" t="s">
        <v>451</v>
      </c>
      <c r="D462">
        <v>1</v>
      </c>
      <c r="E462">
        <v>33452</v>
      </c>
      <c r="F462">
        <v>726</v>
      </c>
      <c r="G462">
        <v>0</v>
      </c>
      <c r="H462">
        <v>1</v>
      </c>
      <c r="I462">
        <v>58746</v>
      </c>
      <c r="J462">
        <v>0.56943451469036188</v>
      </c>
      <c r="K462">
        <v>1.2358288223879072E-2</v>
      </c>
      <c r="L462">
        <v>0.16358560582848192</v>
      </c>
      <c r="M462">
        <v>0</v>
      </c>
      <c r="N462">
        <f t="shared" si="7"/>
        <v>1</v>
      </c>
      <c r="O462" cm="1">
        <f t="array" ref="O462">_xlfn.IFS(A462=2012,1,A462=2016,1,A462=2020,1,A462=2014,0,A462=2018,0)</f>
        <v>1</v>
      </c>
    </row>
    <row r="463" spans="1:15" x14ac:dyDescent="0.2">
      <c r="A463">
        <v>2016</v>
      </c>
      <c r="B463" t="s">
        <v>2502</v>
      </c>
      <c r="C463" t="s">
        <v>937</v>
      </c>
      <c r="D463">
        <v>0</v>
      </c>
      <c r="E463">
        <v>23094</v>
      </c>
      <c r="F463">
        <v>1474</v>
      </c>
      <c r="G463">
        <v>0</v>
      </c>
      <c r="H463">
        <v>0</v>
      </c>
      <c r="I463">
        <v>58746</v>
      </c>
      <c r="J463">
        <v>0.39311612705545912</v>
      </c>
      <c r="K463">
        <v>2.5091070030299936E-2</v>
      </c>
      <c r="L463">
        <v>0.16358560582848192</v>
      </c>
      <c r="M463">
        <v>0</v>
      </c>
      <c r="N463">
        <f t="shared" si="7"/>
        <v>1</v>
      </c>
      <c r="O463" cm="1">
        <f t="array" ref="O463">_xlfn.IFS(A463=2012,1,A463=2016,1,A463=2020,1,A463=2014,0,A463=2018,0)</f>
        <v>1</v>
      </c>
    </row>
    <row r="464" spans="1:15" x14ac:dyDescent="0.2">
      <c r="A464">
        <v>2016</v>
      </c>
      <c r="B464" t="s">
        <v>2562</v>
      </c>
      <c r="C464" t="s">
        <v>942</v>
      </c>
      <c r="D464">
        <v>0</v>
      </c>
      <c r="E464">
        <v>24194</v>
      </c>
      <c r="F464">
        <v>2159</v>
      </c>
      <c r="G464">
        <v>0</v>
      </c>
      <c r="H464">
        <v>1</v>
      </c>
      <c r="I464">
        <v>60773</v>
      </c>
      <c r="J464">
        <v>0.39810442137133267</v>
      </c>
      <c r="K464">
        <v>3.5525644611916478E-2</v>
      </c>
      <c r="L464">
        <v>0.13273986803350168</v>
      </c>
      <c r="M464">
        <v>0</v>
      </c>
      <c r="N464">
        <f t="shared" si="7"/>
        <v>1</v>
      </c>
      <c r="O464" cm="1">
        <f t="array" ref="O464">_xlfn.IFS(A464=2012,1,A464=2016,1,A464=2020,1,A464=2014,0,A464=2018,0)</f>
        <v>1</v>
      </c>
    </row>
    <row r="465" spans="1:15" x14ac:dyDescent="0.2">
      <c r="A465">
        <v>2016</v>
      </c>
      <c r="B465" t="s">
        <v>2562</v>
      </c>
      <c r="C465" t="s">
        <v>943</v>
      </c>
      <c r="D465">
        <v>1</v>
      </c>
      <c r="E465">
        <v>28514</v>
      </c>
      <c r="F465">
        <v>5906</v>
      </c>
      <c r="G465">
        <v>0</v>
      </c>
      <c r="H465">
        <v>0</v>
      </c>
      <c r="I465">
        <v>60773</v>
      </c>
      <c r="J465">
        <v>0.46918861994635774</v>
      </c>
      <c r="K465">
        <v>9.7181314070393099E-2</v>
      </c>
      <c r="L465">
        <v>0.13273986803350168</v>
      </c>
      <c r="M465">
        <v>0</v>
      </c>
      <c r="N465">
        <f t="shared" si="7"/>
        <v>1</v>
      </c>
      <c r="O465" cm="1">
        <f t="array" ref="O465">_xlfn.IFS(A465=2012,1,A465=2016,1,A465=2020,1,A465=2014,0,A465=2018,0)</f>
        <v>1</v>
      </c>
    </row>
    <row r="466" spans="1:15" x14ac:dyDescent="0.2">
      <c r="A466">
        <v>2016</v>
      </c>
      <c r="B466" t="s">
        <v>2581</v>
      </c>
      <c r="C466" t="s">
        <v>944</v>
      </c>
      <c r="D466">
        <v>0</v>
      </c>
      <c r="E466">
        <v>27157</v>
      </c>
      <c r="F466">
        <v>1401</v>
      </c>
      <c r="G466">
        <v>0</v>
      </c>
      <c r="H466">
        <v>1</v>
      </c>
      <c r="I466">
        <v>71174</v>
      </c>
      <c r="J466">
        <v>0.38155787225672294</v>
      </c>
      <c r="K466">
        <v>1.9684154326017927E-2</v>
      </c>
      <c r="L466">
        <v>0.19751594683451823</v>
      </c>
      <c r="M466">
        <v>0</v>
      </c>
      <c r="N466">
        <f t="shared" si="7"/>
        <v>1</v>
      </c>
      <c r="O466" cm="1">
        <f t="array" ref="O466">_xlfn.IFS(A466=2012,1,A466=2016,1,A466=2020,1,A466=2014,0,A466=2018,0)</f>
        <v>1</v>
      </c>
    </row>
    <row r="467" spans="1:15" x14ac:dyDescent="0.2">
      <c r="A467">
        <v>2016</v>
      </c>
      <c r="B467" t="s">
        <v>2581</v>
      </c>
      <c r="C467" t="s">
        <v>462</v>
      </c>
      <c r="D467">
        <v>1</v>
      </c>
      <c r="E467">
        <v>34386</v>
      </c>
      <c r="F467">
        <v>8230</v>
      </c>
      <c r="G467">
        <v>1</v>
      </c>
      <c r="H467">
        <v>0</v>
      </c>
      <c r="I467">
        <v>71174</v>
      </c>
      <c r="J467">
        <v>0.48312586056706103</v>
      </c>
      <c r="K467">
        <v>0.1156321128501981</v>
      </c>
      <c r="L467">
        <v>0.19751594683451823</v>
      </c>
      <c r="M467">
        <v>0</v>
      </c>
      <c r="N467">
        <f t="shared" si="7"/>
        <v>1</v>
      </c>
      <c r="O467" cm="1">
        <f t="array" ref="O467">_xlfn.IFS(A467=2012,1,A467=2016,1,A467=2020,1,A467=2014,0,A467=2018,0)</f>
        <v>1</v>
      </c>
    </row>
    <row r="468" spans="1:15" x14ac:dyDescent="0.2">
      <c r="A468">
        <v>2016</v>
      </c>
      <c r="B468" t="s">
        <v>2565</v>
      </c>
      <c r="C468" t="s">
        <v>468</v>
      </c>
      <c r="D468">
        <v>1</v>
      </c>
      <c r="E468">
        <v>28272</v>
      </c>
      <c r="F468">
        <v>3894</v>
      </c>
      <c r="G468">
        <v>1</v>
      </c>
      <c r="H468">
        <v>1</v>
      </c>
      <c r="I468">
        <v>50100</v>
      </c>
      <c r="J468">
        <v>0.56431137724550895</v>
      </c>
      <c r="K468">
        <v>7.7724550898203598E-2</v>
      </c>
      <c r="L468">
        <v>0.28407185628742515</v>
      </c>
      <c r="M468">
        <v>0</v>
      </c>
      <c r="N468">
        <f t="shared" si="7"/>
        <v>1</v>
      </c>
      <c r="O468" cm="1">
        <f t="array" ref="O468">_xlfn.IFS(A468=2012,1,A468=2016,1,A468=2020,1,A468=2014,0,A468=2018,0)</f>
        <v>1</v>
      </c>
    </row>
    <row r="469" spans="1:15" x14ac:dyDescent="0.2">
      <c r="A469">
        <v>2016</v>
      </c>
      <c r="B469" t="s">
        <v>2565</v>
      </c>
      <c r="C469" t="s">
        <v>945</v>
      </c>
      <c r="D469">
        <v>0</v>
      </c>
      <c r="E469">
        <v>17307</v>
      </c>
      <c r="F469">
        <v>627</v>
      </c>
      <c r="G469">
        <v>0</v>
      </c>
      <c r="H469">
        <v>0</v>
      </c>
      <c r="I469">
        <v>50100</v>
      </c>
      <c r="J469">
        <v>0.3454491017964072</v>
      </c>
      <c r="K469">
        <v>1.251497005988024E-2</v>
      </c>
      <c r="L469">
        <v>0.28407185628742515</v>
      </c>
      <c r="M469">
        <v>0</v>
      </c>
      <c r="N469">
        <f t="shared" si="7"/>
        <v>1</v>
      </c>
      <c r="O469" cm="1">
        <f t="array" ref="O469">_xlfn.IFS(A469=2012,1,A469=2016,1,A469=2020,1,A469=2014,0,A469=2018,0)</f>
        <v>1</v>
      </c>
    </row>
    <row r="470" spans="1:15" x14ac:dyDescent="0.2">
      <c r="A470">
        <v>2016</v>
      </c>
      <c r="B470" t="s">
        <v>2600</v>
      </c>
      <c r="C470" t="s">
        <v>473</v>
      </c>
      <c r="D470">
        <v>1</v>
      </c>
      <c r="E470">
        <v>30802</v>
      </c>
      <c r="F470">
        <v>7533</v>
      </c>
      <c r="G470">
        <v>1</v>
      </c>
      <c r="H470">
        <v>1</v>
      </c>
      <c r="I470">
        <v>52288</v>
      </c>
      <c r="J470">
        <v>0.58908353733170138</v>
      </c>
      <c r="K470">
        <v>0.14406747246022031</v>
      </c>
      <c r="L470">
        <v>0.46630201958384337</v>
      </c>
      <c r="M470">
        <v>0</v>
      </c>
      <c r="N470">
        <f t="shared" si="7"/>
        <v>1</v>
      </c>
      <c r="O470" cm="1">
        <f t="array" ref="O470">_xlfn.IFS(A470=2012,1,A470=2016,1,A470=2020,1,A470=2014,0,A470=2018,0)</f>
        <v>1</v>
      </c>
    </row>
    <row r="471" spans="1:15" x14ac:dyDescent="0.2">
      <c r="A471">
        <v>2016</v>
      </c>
      <c r="B471" t="s">
        <v>2600</v>
      </c>
      <c r="C471" t="s">
        <v>946</v>
      </c>
      <c r="D471">
        <v>0</v>
      </c>
      <c r="E471">
        <v>13555</v>
      </c>
      <c r="F471">
        <v>398</v>
      </c>
      <c r="G471">
        <v>0</v>
      </c>
      <c r="H471">
        <v>0</v>
      </c>
      <c r="I471">
        <v>52288</v>
      </c>
      <c r="J471">
        <v>0.25923730110159121</v>
      </c>
      <c r="K471">
        <v>7.6116891064871477E-3</v>
      </c>
      <c r="L471">
        <v>0.46630201958384337</v>
      </c>
      <c r="M471">
        <v>0</v>
      </c>
      <c r="N471">
        <f t="shared" si="7"/>
        <v>1</v>
      </c>
      <c r="O471" cm="1">
        <f t="array" ref="O471">_xlfn.IFS(A471=2012,1,A471=2016,1,A471=2020,1,A471=2014,0,A471=2018,0)</f>
        <v>1</v>
      </c>
    </row>
    <row r="472" spans="1:15" x14ac:dyDescent="0.2">
      <c r="A472">
        <v>2016</v>
      </c>
      <c r="B472" t="s">
        <v>2601</v>
      </c>
      <c r="C472" t="s">
        <v>951</v>
      </c>
      <c r="D472">
        <v>1</v>
      </c>
      <c r="E472">
        <v>27738</v>
      </c>
      <c r="F472">
        <v>3139</v>
      </c>
      <c r="G472">
        <v>0</v>
      </c>
      <c r="H472">
        <v>1</v>
      </c>
      <c r="I472">
        <v>56130</v>
      </c>
      <c r="J472">
        <v>0.49417423837520041</v>
      </c>
      <c r="K472">
        <v>5.5923748441118831E-2</v>
      </c>
      <c r="L472">
        <v>0.10019597363263855</v>
      </c>
      <c r="M472">
        <v>0</v>
      </c>
      <c r="N472">
        <f t="shared" si="7"/>
        <v>1</v>
      </c>
      <c r="O472" cm="1">
        <f t="array" ref="O472">_xlfn.IFS(A472=2012,1,A472=2016,1,A472=2020,1,A472=2014,0,A472=2018,0)</f>
        <v>1</v>
      </c>
    </row>
    <row r="473" spans="1:15" x14ac:dyDescent="0.2">
      <c r="A473">
        <v>2016</v>
      </c>
      <c r="B473" t="s">
        <v>2601</v>
      </c>
      <c r="C473" t="s">
        <v>952</v>
      </c>
      <c r="D473">
        <v>0</v>
      </c>
      <c r="E473">
        <v>19262</v>
      </c>
      <c r="F473">
        <v>5991</v>
      </c>
      <c r="G473">
        <v>0</v>
      </c>
      <c r="H473">
        <v>0</v>
      </c>
      <c r="I473">
        <v>56130</v>
      </c>
      <c r="J473">
        <v>0.34316764653482984</v>
      </c>
      <c r="K473">
        <v>0.10673436664885089</v>
      </c>
      <c r="L473">
        <v>0.10019597363263855</v>
      </c>
      <c r="M473">
        <v>0</v>
      </c>
      <c r="N473">
        <f t="shared" si="7"/>
        <v>1</v>
      </c>
      <c r="O473" cm="1">
        <f t="array" ref="O473">_xlfn.IFS(A473=2012,1,A473=2016,1,A473=2020,1,A473=2014,0,A473=2018,0)</f>
        <v>1</v>
      </c>
    </row>
    <row r="474" spans="1:15" x14ac:dyDescent="0.2">
      <c r="A474">
        <v>2016</v>
      </c>
      <c r="B474" t="s">
        <v>2584</v>
      </c>
      <c r="C474" t="s">
        <v>485</v>
      </c>
      <c r="D474">
        <v>0</v>
      </c>
      <c r="E474">
        <v>21642</v>
      </c>
      <c r="F474">
        <v>1967</v>
      </c>
      <c r="G474">
        <v>1</v>
      </c>
      <c r="H474">
        <v>1</v>
      </c>
      <c r="I474">
        <v>51990</v>
      </c>
      <c r="J474">
        <v>0.41627236006924406</v>
      </c>
      <c r="K474">
        <v>3.7834198884400844E-2</v>
      </c>
      <c r="L474">
        <v>9.1786882092710131E-2</v>
      </c>
      <c r="M474">
        <v>0</v>
      </c>
      <c r="N474">
        <f t="shared" si="7"/>
        <v>1</v>
      </c>
      <c r="O474" cm="1">
        <f t="array" ref="O474">_xlfn.IFS(A474=2012,1,A474=2016,1,A474=2020,1,A474=2014,0,A474=2018,0)</f>
        <v>1</v>
      </c>
    </row>
    <row r="475" spans="1:15" x14ac:dyDescent="0.2">
      <c r="A475">
        <v>2016</v>
      </c>
      <c r="B475" t="s">
        <v>2584</v>
      </c>
      <c r="C475" t="s">
        <v>955</v>
      </c>
      <c r="D475">
        <v>1</v>
      </c>
      <c r="E475">
        <v>22241</v>
      </c>
      <c r="F475">
        <v>6140</v>
      </c>
      <c r="G475">
        <v>0</v>
      </c>
      <c r="H475">
        <v>0</v>
      </c>
      <c r="I475">
        <v>51990</v>
      </c>
      <c r="J475">
        <v>0.42779380650125026</v>
      </c>
      <c r="K475">
        <v>0.11809963454510483</v>
      </c>
      <c r="L475">
        <v>9.1786882092710131E-2</v>
      </c>
      <c r="M475">
        <v>0</v>
      </c>
      <c r="N475">
        <f t="shared" si="7"/>
        <v>1</v>
      </c>
      <c r="O475" cm="1">
        <f t="array" ref="O475">_xlfn.IFS(A475=2012,1,A475=2016,1,A475=2020,1,A475=2014,0,A475=2018,0)</f>
        <v>1</v>
      </c>
    </row>
    <row r="476" spans="1:15" x14ac:dyDescent="0.2">
      <c r="A476">
        <v>2016</v>
      </c>
      <c r="B476" t="s">
        <v>2566</v>
      </c>
      <c r="C476" t="s">
        <v>74</v>
      </c>
      <c r="D476">
        <v>0</v>
      </c>
      <c r="E476">
        <v>26351</v>
      </c>
      <c r="F476">
        <v>2795</v>
      </c>
      <c r="G476">
        <v>0</v>
      </c>
      <c r="H476">
        <v>1</v>
      </c>
      <c r="I476">
        <v>59706</v>
      </c>
      <c r="J476">
        <v>0.4413459283824071</v>
      </c>
      <c r="K476">
        <v>4.681271563996918E-2</v>
      </c>
      <c r="L476">
        <v>2.3682711955247404E-2</v>
      </c>
      <c r="M476">
        <v>1</v>
      </c>
      <c r="N476">
        <f t="shared" si="7"/>
        <v>1</v>
      </c>
      <c r="O476" cm="1">
        <f t="array" ref="O476">_xlfn.IFS(A476=2012,1,A476=2016,1,A476=2020,1,A476=2014,0,A476=2018,0)</f>
        <v>1</v>
      </c>
    </row>
    <row r="477" spans="1:15" x14ac:dyDescent="0.2">
      <c r="A477">
        <v>2016</v>
      </c>
      <c r="B477" t="s">
        <v>2566</v>
      </c>
      <c r="C477" t="s">
        <v>487</v>
      </c>
      <c r="D477">
        <v>1</v>
      </c>
      <c r="E477">
        <v>24359</v>
      </c>
      <c r="F477">
        <v>6201</v>
      </c>
      <c r="G477">
        <v>1</v>
      </c>
      <c r="H477">
        <v>0</v>
      </c>
      <c r="I477">
        <v>59706</v>
      </c>
      <c r="J477">
        <v>0.40798244732522693</v>
      </c>
      <c r="K477">
        <v>0.10385890865239675</v>
      </c>
      <c r="L477">
        <v>2.3682711955247404E-2</v>
      </c>
      <c r="M477">
        <v>1</v>
      </c>
      <c r="N477">
        <f t="shared" si="7"/>
        <v>1</v>
      </c>
      <c r="O477" cm="1">
        <f t="array" ref="O477">_xlfn.IFS(A477=2012,1,A477=2016,1,A477=2020,1,A477=2014,0,A477=2018,0)</f>
        <v>1</v>
      </c>
    </row>
    <row r="478" spans="1:15" x14ac:dyDescent="0.2">
      <c r="A478">
        <v>2016</v>
      </c>
      <c r="B478" t="s">
        <v>2602</v>
      </c>
      <c r="C478" t="s">
        <v>957</v>
      </c>
      <c r="D478">
        <v>0</v>
      </c>
      <c r="E478">
        <v>12020</v>
      </c>
      <c r="F478">
        <v>1377</v>
      </c>
      <c r="G478">
        <v>0</v>
      </c>
      <c r="H478">
        <v>1</v>
      </c>
      <c r="I478">
        <v>51669</v>
      </c>
      <c r="J478">
        <v>0.23263465520911958</v>
      </c>
      <c r="K478">
        <v>2.6650409336352553E-2</v>
      </c>
      <c r="L478">
        <v>0.48142987090905581</v>
      </c>
      <c r="M478">
        <v>0</v>
      </c>
      <c r="N478">
        <f t="shared" si="7"/>
        <v>1</v>
      </c>
      <c r="O478" cm="1">
        <f t="array" ref="O478">_xlfn.IFS(A478=2012,1,A478=2016,1,A478=2020,1,A478=2014,0,A478=2018,0)</f>
        <v>1</v>
      </c>
    </row>
    <row r="479" spans="1:15" x14ac:dyDescent="0.2">
      <c r="A479">
        <v>2016</v>
      </c>
      <c r="B479" t="s">
        <v>2602</v>
      </c>
      <c r="C479" t="s">
        <v>495</v>
      </c>
      <c r="D479">
        <v>1</v>
      </c>
      <c r="E479">
        <v>31455</v>
      </c>
      <c r="F479">
        <v>6817</v>
      </c>
      <c r="G479">
        <v>1</v>
      </c>
      <c r="H479">
        <v>0</v>
      </c>
      <c r="I479">
        <v>51669</v>
      </c>
      <c r="J479">
        <v>0.60877895836962204</v>
      </c>
      <c r="K479">
        <v>0.13193597708490584</v>
      </c>
      <c r="L479">
        <v>0.48142987090905581</v>
      </c>
      <c r="M479">
        <v>0</v>
      </c>
      <c r="N479">
        <f t="shared" si="7"/>
        <v>1</v>
      </c>
      <c r="O479" cm="1">
        <f t="array" ref="O479">_xlfn.IFS(A479=2012,1,A479=2016,1,A479=2020,1,A479=2014,0,A479=2018,0)</f>
        <v>1</v>
      </c>
    </row>
    <row r="480" spans="1:15" x14ac:dyDescent="0.2">
      <c r="A480">
        <v>2018</v>
      </c>
      <c r="B480" t="s">
        <v>2651</v>
      </c>
      <c r="C480" t="s">
        <v>583</v>
      </c>
      <c r="D480">
        <v>1</v>
      </c>
      <c r="E480">
        <v>29166</v>
      </c>
      <c r="F480">
        <v>2795</v>
      </c>
      <c r="G480">
        <v>1</v>
      </c>
      <c r="H480">
        <v>1</v>
      </c>
      <c r="I480">
        <v>51914</v>
      </c>
      <c r="J480">
        <v>0.5618137689255307</v>
      </c>
      <c r="K480">
        <v>5.3839041491697805E-2</v>
      </c>
      <c r="L480">
        <v>0.23130562083445699</v>
      </c>
      <c r="M480">
        <v>0</v>
      </c>
      <c r="N480">
        <f t="shared" si="7"/>
        <v>1</v>
      </c>
      <c r="O480" cm="1">
        <f t="array" ref="O480">_xlfn.IFS(A480=2012,1,A480=2016,1,A480=2020,1,A480=2014,0,A480=2018,0)</f>
        <v>0</v>
      </c>
    </row>
    <row r="481" spans="1:15" x14ac:dyDescent="0.2">
      <c r="A481">
        <v>2018</v>
      </c>
      <c r="B481" t="s">
        <v>2651</v>
      </c>
      <c r="C481" t="s">
        <v>1028</v>
      </c>
      <c r="D481">
        <v>0</v>
      </c>
      <c r="E481">
        <v>17818</v>
      </c>
      <c r="F481">
        <v>2135</v>
      </c>
      <c r="G481">
        <v>0</v>
      </c>
      <c r="H481">
        <v>0</v>
      </c>
      <c r="I481">
        <v>51914</v>
      </c>
      <c r="J481">
        <v>0.34322148168124206</v>
      </c>
      <c r="K481">
        <v>4.1125707901529453E-2</v>
      </c>
      <c r="L481">
        <v>0.23130562083445699</v>
      </c>
      <c r="M481">
        <v>0</v>
      </c>
      <c r="N481">
        <f t="shared" si="7"/>
        <v>1</v>
      </c>
      <c r="O481" cm="1">
        <f t="array" ref="O481">_xlfn.IFS(A481=2012,1,A481=2016,1,A481=2020,1,A481=2014,0,A481=2018,0)</f>
        <v>0</v>
      </c>
    </row>
    <row r="482" spans="1:15" x14ac:dyDescent="0.2">
      <c r="A482">
        <v>2018</v>
      </c>
      <c r="B482" t="s">
        <v>2446</v>
      </c>
      <c r="C482" t="s">
        <v>51</v>
      </c>
      <c r="D482">
        <v>0</v>
      </c>
      <c r="E482">
        <v>21533</v>
      </c>
      <c r="F482">
        <v>0</v>
      </c>
      <c r="G482">
        <v>0</v>
      </c>
      <c r="H482">
        <v>1</v>
      </c>
      <c r="I482">
        <v>52775</v>
      </c>
      <c r="J482">
        <v>0.40801515869256277</v>
      </c>
      <c r="K482">
        <v>0</v>
      </c>
      <c r="L482">
        <v>0.18396968261487445</v>
      </c>
      <c r="M482">
        <v>0</v>
      </c>
      <c r="N482">
        <f t="shared" si="7"/>
        <v>0</v>
      </c>
      <c r="O482" cm="1">
        <f t="array" ref="O482">_xlfn.IFS(A482=2012,1,A482=2016,1,A482=2020,1,A482=2014,0,A482=2018,0)</f>
        <v>0</v>
      </c>
    </row>
    <row r="483" spans="1:15" x14ac:dyDescent="0.2">
      <c r="A483">
        <v>2018</v>
      </c>
      <c r="B483" t="s">
        <v>2446</v>
      </c>
      <c r="C483" t="s">
        <v>586</v>
      </c>
      <c r="D483">
        <v>1</v>
      </c>
      <c r="E483">
        <v>26760</v>
      </c>
      <c r="F483">
        <v>4482</v>
      </c>
      <c r="G483">
        <v>1</v>
      </c>
      <c r="H483">
        <v>0</v>
      </c>
      <c r="I483">
        <v>52775</v>
      </c>
      <c r="J483">
        <v>0.50705826622453809</v>
      </c>
      <c r="K483">
        <v>8.4926575082899095E-2</v>
      </c>
      <c r="L483">
        <v>0.18396968261487445</v>
      </c>
      <c r="M483">
        <v>0</v>
      </c>
      <c r="N483">
        <f t="shared" si="7"/>
        <v>1</v>
      </c>
      <c r="O483" cm="1">
        <f t="array" ref="O483">_xlfn.IFS(A483=2012,1,A483=2016,1,A483=2020,1,A483=2014,0,A483=2018,0)</f>
        <v>0</v>
      </c>
    </row>
    <row r="484" spans="1:15" x14ac:dyDescent="0.2">
      <c r="A484">
        <v>2018</v>
      </c>
      <c r="B484" t="s">
        <v>2630</v>
      </c>
      <c r="C484" t="s">
        <v>73</v>
      </c>
      <c r="D484">
        <v>0</v>
      </c>
      <c r="E484">
        <v>17822</v>
      </c>
      <c r="F484">
        <v>0</v>
      </c>
      <c r="G484">
        <v>0</v>
      </c>
      <c r="H484">
        <v>1</v>
      </c>
      <c r="I484">
        <v>38738</v>
      </c>
      <c r="J484">
        <v>0.4600650524033249</v>
      </c>
      <c r="K484">
        <v>0</v>
      </c>
      <c r="L484">
        <v>7.9869895193350249E-2</v>
      </c>
      <c r="M484">
        <v>0</v>
      </c>
      <c r="N484">
        <f t="shared" si="7"/>
        <v>0</v>
      </c>
      <c r="O484" cm="1">
        <f t="array" ref="O484">_xlfn.IFS(A484=2012,1,A484=2016,1,A484=2020,1,A484=2014,0,A484=2018,0)</f>
        <v>0</v>
      </c>
    </row>
    <row r="485" spans="1:15" x14ac:dyDescent="0.2">
      <c r="A485">
        <v>2018</v>
      </c>
      <c r="B485" t="s">
        <v>2630</v>
      </c>
      <c r="C485" t="s">
        <v>1030</v>
      </c>
      <c r="D485">
        <v>1</v>
      </c>
      <c r="E485">
        <v>18068</v>
      </c>
      <c r="F485">
        <v>2848</v>
      </c>
      <c r="G485">
        <v>0</v>
      </c>
      <c r="H485">
        <v>0</v>
      </c>
      <c r="I485">
        <v>38738</v>
      </c>
      <c r="J485">
        <v>0.46641540606123189</v>
      </c>
      <c r="K485">
        <v>7.3519541535443239E-2</v>
      </c>
      <c r="L485">
        <v>7.9869895193350249E-2</v>
      </c>
      <c r="M485">
        <v>0</v>
      </c>
      <c r="N485">
        <f t="shared" si="7"/>
        <v>1</v>
      </c>
      <c r="O485" cm="1">
        <f t="array" ref="O485">_xlfn.IFS(A485=2012,1,A485=2016,1,A485=2020,1,A485=2014,0,A485=2018,0)</f>
        <v>0</v>
      </c>
    </row>
    <row r="486" spans="1:15" x14ac:dyDescent="0.2">
      <c r="A486">
        <v>2018</v>
      </c>
      <c r="B486" t="s">
        <v>2447</v>
      </c>
      <c r="C486" t="s">
        <v>183</v>
      </c>
      <c r="D486">
        <v>1</v>
      </c>
      <c r="E486">
        <v>26009</v>
      </c>
      <c r="F486">
        <v>1724</v>
      </c>
      <c r="G486">
        <v>1</v>
      </c>
      <c r="H486">
        <v>1</v>
      </c>
      <c r="I486">
        <v>43561</v>
      </c>
      <c r="J486">
        <v>0.59707077431647571</v>
      </c>
      <c r="K486">
        <v>3.9576685567365301E-2</v>
      </c>
      <c r="L486">
        <v>0.273294919767682</v>
      </c>
      <c r="M486">
        <v>0</v>
      </c>
      <c r="N486">
        <f t="shared" si="7"/>
        <v>1</v>
      </c>
      <c r="O486" cm="1">
        <f t="array" ref="O486">_xlfn.IFS(A486=2012,1,A486=2016,1,A486=2020,1,A486=2014,0,A486=2018,0)</f>
        <v>0</v>
      </c>
    </row>
    <row r="487" spans="1:15" x14ac:dyDescent="0.2">
      <c r="A487">
        <v>2018</v>
      </c>
      <c r="B487" t="s">
        <v>2447</v>
      </c>
      <c r="C487" t="s">
        <v>1031</v>
      </c>
      <c r="D487">
        <v>0</v>
      </c>
      <c r="E487">
        <v>15828</v>
      </c>
      <c r="F487">
        <v>0</v>
      </c>
      <c r="G487">
        <v>0</v>
      </c>
      <c r="H487">
        <v>0</v>
      </c>
      <c r="I487">
        <v>43561</v>
      </c>
      <c r="J487">
        <v>0.36335254011615897</v>
      </c>
      <c r="K487">
        <v>0</v>
      </c>
      <c r="L487">
        <v>0.273294919767682</v>
      </c>
      <c r="M487">
        <v>0</v>
      </c>
      <c r="N487">
        <f t="shared" si="7"/>
        <v>0</v>
      </c>
      <c r="O487" cm="1">
        <f t="array" ref="O487">_xlfn.IFS(A487=2012,1,A487=2016,1,A487=2020,1,A487=2014,0,A487=2018,0)</f>
        <v>0</v>
      </c>
    </row>
    <row r="488" spans="1:15" x14ac:dyDescent="0.2">
      <c r="A488">
        <v>2018</v>
      </c>
      <c r="B488" t="s">
        <v>2605</v>
      </c>
      <c r="C488" t="s">
        <v>536</v>
      </c>
      <c r="D488">
        <v>0</v>
      </c>
      <c r="E488">
        <v>17668</v>
      </c>
      <c r="F488">
        <v>0</v>
      </c>
      <c r="G488">
        <v>0</v>
      </c>
      <c r="H488">
        <v>1</v>
      </c>
      <c r="I488">
        <v>42743</v>
      </c>
      <c r="J488">
        <v>0.41335423344173317</v>
      </c>
      <c r="K488">
        <v>0</v>
      </c>
      <c r="L488">
        <v>0.17329153311653367</v>
      </c>
      <c r="M488">
        <v>0</v>
      </c>
      <c r="N488">
        <f t="shared" si="7"/>
        <v>0</v>
      </c>
      <c r="O488" cm="1">
        <f t="array" ref="O488">_xlfn.IFS(A488=2012,1,A488=2016,1,A488=2020,1,A488=2014,0,A488=2018,0)</f>
        <v>0</v>
      </c>
    </row>
    <row r="489" spans="1:15" x14ac:dyDescent="0.2">
      <c r="A489">
        <v>2018</v>
      </c>
      <c r="B489" t="s">
        <v>2605</v>
      </c>
      <c r="C489" t="s">
        <v>51</v>
      </c>
      <c r="D489">
        <v>1</v>
      </c>
      <c r="E489">
        <v>21745</v>
      </c>
      <c r="F489">
        <v>3330</v>
      </c>
      <c r="G489">
        <v>0</v>
      </c>
      <c r="H489">
        <v>0</v>
      </c>
      <c r="I489">
        <v>42743</v>
      </c>
      <c r="J489">
        <v>0.50873827293357976</v>
      </c>
      <c r="K489">
        <v>7.7907493624687088E-2</v>
      </c>
      <c r="L489">
        <v>0.17329153311653367</v>
      </c>
      <c r="M489">
        <v>0</v>
      </c>
      <c r="N489">
        <f t="shared" si="7"/>
        <v>1</v>
      </c>
      <c r="O489" cm="1">
        <f t="array" ref="O489">_xlfn.IFS(A489=2012,1,A489=2016,1,A489=2020,1,A489=2014,0,A489=2018,0)</f>
        <v>0</v>
      </c>
    </row>
    <row r="490" spans="1:15" x14ac:dyDescent="0.2">
      <c r="A490">
        <v>2018</v>
      </c>
      <c r="B490" t="s">
        <v>2631</v>
      </c>
      <c r="C490" t="s">
        <v>1033</v>
      </c>
      <c r="D490">
        <v>0</v>
      </c>
      <c r="E490">
        <v>20452</v>
      </c>
      <c r="F490">
        <v>0</v>
      </c>
      <c r="G490">
        <v>0</v>
      </c>
      <c r="H490">
        <v>1</v>
      </c>
      <c r="I490">
        <v>49527</v>
      </c>
      <c r="J490">
        <v>0.41294647364064047</v>
      </c>
      <c r="K490">
        <v>0</v>
      </c>
      <c r="L490">
        <v>0.17410705271871912</v>
      </c>
      <c r="M490">
        <v>0</v>
      </c>
      <c r="N490">
        <f t="shared" si="7"/>
        <v>0</v>
      </c>
      <c r="O490" cm="1">
        <f t="array" ref="O490">_xlfn.IFS(A490=2012,1,A490=2016,1,A490=2020,1,A490=2014,0,A490=2018,0)</f>
        <v>0</v>
      </c>
    </row>
    <row r="491" spans="1:15" x14ac:dyDescent="0.2">
      <c r="A491">
        <v>2018</v>
      </c>
      <c r="B491" t="s">
        <v>2631</v>
      </c>
      <c r="C491" t="s">
        <v>191</v>
      </c>
      <c r="D491">
        <v>1</v>
      </c>
      <c r="E491">
        <v>24552</v>
      </c>
      <c r="F491">
        <v>4523</v>
      </c>
      <c r="G491">
        <v>1</v>
      </c>
      <c r="H491">
        <v>0</v>
      </c>
      <c r="I491">
        <v>49527</v>
      </c>
      <c r="J491">
        <v>0.49572960203525351</v>
      </c>
      <c r="K491">
        <v>9.1323924324106048E-2</v>
      </c>
      <c r="L491">
        <v>0.17410705271871912</v>
      </c>
      <c r="M491">
        <v>0</v>
      </c>
      <c r="N491">
        <f t="shared" si="7"/>
        <v>1</v>
      </c>
      <c r="O491" cm="1">
        <f t="array" ref="O491">_xlfn.IFS(A491=2012,1,A491=2016,1,A491=2020,1,A491=2014,0,A491=2018,0)</f>
        <v>0</v>
      </c>
    </row>
    <row r="492" spans="1:15" x14ac:dyDescent="0.2">
      <c r="A492">
        <v>2018</v>
      </c>
      <c r="B492" t="s">
        <v>2449</v>
      </c>
      <c r="C492" t="s">
        <v>1035</v>
      </c>
      <c r="D492">
        <v>0</v>
      </c>
      <c r="E492">
        <v>20459</v>
      </c>
      <c r="F492">
        <v>0</v>
      </c>
      <c r="G492">
        <v>0</v>
      </c>
      <c r="H492">
        <v>1</v>
      </c>
      <c r="I492">
        <v>52416</v>
      </c>
      <c r="J492">
        <v>0.3903197496947497</v>
      </c>
      <c r="K492">
        <v>0</v>
      </c>
      <c r="L492">
        <v>0.21936050061050061</v>
      </c>
      <c r="M492">
        <v>0</v>
      </c>
      <c r="N492">
        <f t="shared" si="7"/>
        <v>0</v>
      </c>
      <c r="O492" cm="1">
        <f t="array" ref="O492">_xlfn.IFS(A492=2012,1,A492=2016,1,A492=2020,1,A492=2014,0,A492=2018,0)</f>
        <v>0</v>
      </c>
    </row>
    <row r="493" spans="1:15" x14ac:dyDescent="0.2">
      <c r="A493">
        <v>2018</v>
      </c>
      <c r="B493" t="s">
        <v>2449</v>
      </c>
      <c r="C493" t="s">
        <v>193</v>
      </c>
      <c r="D493">
        <v>1</v>
      </c>
      <c r="E493">
        <v>27789</v>
      </c>
      <c r="F493">
        <v>4168</v>
      </c>
      <c r="G493">
        <v>1</v>
      </c>
      <c r="H493">
        <v>0</v>
      </c>
      <c r="I493">
        <v>52416</v>
      </c>
      <c r="J493">
        <v>0.53016254578754574</v>
      </c>
      <c r="K493">
        <v>7.9517704517704513E-2</v>
      </c>
      <c r="L493">
        <v>0.21936050061050061</v>
      </c>
      <c r="M493">
        <v>0</v>
      </c>
      <c r="N493">
        <f t="shared" si="7"/>
        <v>1</v>
      </c>
      <c r="O493" cm="1">
        <f t="array" ref="O493">_xlfn.IFS(A493=2012,1,A493=2016,1,A493=2020,1,A493=2014,0,A493=2018,0)</f>
        <v>0</v>
      </c>
    </row>
    <row r="494" spans="1:15" x14ac:dyDescent="0.2">
      <c r="A494">
        <v>2018</v>
      </c>
      <c r="B494" t="s">
        <v>2606</v>
      </c>
      <c r="C494" t="s">
        <v>1036</v>
      </c>
      <c r="D494">
        <v>0</v>
      </c>
      <c r="E494">
        <v>21091</v>
      </c>
      <c r="F494">
        <v>1345</v>
      </c>
      <c r="G494">
        <v>0</v>
      </c>
      <c r="H494">
        <v>1</v>
      </c>
      <c r="I494">
        <v>50918</v>
      </c>
      <c r="J494">
        <v>0.41421501237283476</v>
      </c>
      <c r="K494">
        <v>2.6415020228602853E-2</v>
      </c>
      <c r="L494">
        <v>0.11873993479712475</v>
      </c>
      <c r="M494">
        <v>0</v>
      </c>
      <c r="N494">
        <f t="shared" si="7"/>
        <v>1</v>
      </c>
      <c r="O494" cm="1">
        <f t="array" ref="O494">_xlfn.IFS(A494=2012,1,A494=2016,1,A494=2020,1,A494=2014,0,A494=2018,0)</f>
        <v>0</v>
      </c>
    </row>
    <row r="495" spans="1:15" x14ac:dyDescent="0.2">
      <c r="A495">
        <v>2018</v>
      </c>
      <c r="B495" t="s">
        <v>2606</v>
      </c>
      <c r="C495" t="s">
        <v>1037</v>
      </c>
      <c r="D495">
        <v>1</v>
      </c>
      <c r="E495">
        <v>25612</v>
      </c>
      <c r="F495">
        <v>2870</v>
      </c>
      <c r="G495">
        <v>0</v>
      </c>
      <c r="H495">
        <v>0</v>
      </c>
      <c r="I495">
        <v>50918</v>
      </c>
      <c r="J495">
        <v>0.50300483129738005</v>
      </c>
      <c r="K495">
        <v>5.6365136101182295E-2</v>
      </c>
      <c r="L495">
        <v>0.11873993479712475</v>
      </c>
      <c r="M495">
        <v>0</v>
      </c>
      <c r="N495">
        <f t="shared" si="7"/>
        <v>1</v>
      </c>
      <c r="O495" cm="1">
        <f t="array" ref="O495">_xlfn.IFS(A495=2012,1,A495=2016,1,A495=2020,1,A495=2014,0,A495=2018,0)</f>
        <v>0</v>
      </c>
    </row>
    <row r="496" spans="1:15" x14ac:dyDescent="0.2">
      <c r="A496">
        <v>2018</v>
      </c>
      <c r="B496" t="s">
        <v>2450</v>
      </c>
      <c r="C496" t="s">
        <v>549</v>
      </c>
      <c r="D496">
        <v>1</v>
      </c>
      <c r="E496">
        <v>26935</v>
      </c>
      <c r="F496">
        <v>1624</v>
      </c>
      <c r="G496">
        <v>0</v>
      </c>
      <c r="H496">
        <v>1</v>
      </c>
      <c r="I496">
        <v>47694</v>
      </c>
      <c r="J496">
        <v>0.56474608965488327</v>
      </c>
      <c r="K496">
        <v>3.4050404663060342E-2</v>
      </c>
      <c r="L496">
        <v>0.19759298863588715</v>
      </c>
      <c r="M496">
        <v>0</v>
      </c>
      <c r="N496">
        <f t="shared" si="7"/>
        <v>1</v>
      </c>
      <c r="O496" cm="1">
        <f t="array" ref="O496">_xlfn.IFS(A496=2012,1,A496=2016,1,A496=2020,1,A496=2014,0,A496=2018,0)</f>
        <v>0</v>
      </c>
    </row>
    <row r="497" spans="1:15" x14ac:dyDescent="0.2">
      <c r="A497">
        <v>2018</v>
      </c>
      <c r="B497" t="s">
        <v>2450</v>
      </c>
      <c r="C497" t="s">
        <v>615</v>
      </c>
      <c r="D497">
        <v>0</v>
      </c>
      <c r="E497">
        <v>17129</v>
      </c>
      <c r="F497">
        <v>2006</v>
      </c>
      <c r="G497">
        <v>0</v>
      </c>
      <c r="H497">
        <v>0</v>
      </c>
      <c r="I497">
        <v>47694</v>
      </c>
      <c r="J497">
        <v>0.35914370780391663</v>
      </c>
      <c r="K497">
        <v>4.2059797878139807E-2</v>
      </c>
      <c r="L497">
        <v>0.19759298863588715</v>
      </c>
      <c r="M497">
        <v>0</v>
      </c>
      <c r="N497">
        <f t="shared" si="7"/>
        <v>1</v>
      </c>
      <c r="O497" cm="1">
        <f t="array" ref="O497">_xlfn.IFS(A497=2012,1,A497=2016,1,A497=2020,1,A497=2014,0,A497=2018,0)</f>
        <v>0</v>
      </c>
    </row>
    <row r="498" spans="1:15" x14ac:dyDescent="0.2">
      <c r="A498">
        <v>2018</v>
      </c>
      <c r="B498" t="s">
        <v>2607</v>
      </c>
      <c r="C498" t="s">
        <v>597</v>
      </c>
      <c r="D498">
        <v>1</v>
      </c>
      <c r="E498">
        <v>22274</v>
      </c>
      <c r="F498">
        <v>1211</v>
      </c>
      <c r="G498">
        <v>1</v>
      </c>
      <c r="H498">
        <v>1</v>
      </c>
      <c r="I498">
        <v>36491</v>
      </c>
      <c r="J498">
        <v>0.61039708421254557</v>
      </c>
      <c r="K498">
        <v>3.3186265106464607E-2</v>
      </c>
      <c r="L498">
        <v>0.28716669863802036</v>
      </c>
      <c r="M498">
        <v>0</v>
      </c>
      <c r="N498">
        <f t="shared" si="7"/>
        <v>1</v>
      </c>
      <c r="O498" cm="1">
        <f t="array" ref="O498">_xlfn.IFS(A498=2012,1,A498=2016,1,A498=2020,1,A498=2014,0,A498=2018,0)</f>
        <v>0</v>
      </c>
    </row>
    <row r="499" spans="1:15" x14ac:dyDescent="0.2">
      <c r="A499">
        <v>2018</v>
      </c>
      <c r="B499" t="s">
        <v>2607</v>
      </c>
      <c r="C499" t="s">
        <v>1038</v>
      </c>
      <c r="D499">
        <v>0</v>
      </c>
      <c r="E499">
        <v>11631</v>
      </c>
      <c r="F499">
        <v>1375</v>
      </c>
      <c r="G499">
        <v>0</v>
      </c>
      <c r="H499">
        <v>0</v>
      </c>
      <c r="I499">
        <v>36491</v>
      </c>
      <c r="J499">
        <v>0.31873612671617657</v>
      </c>
      <c r="K499">
        <v>3.7680523964813244E-2</v>
      </c>
      <c r="L499">
        <v>0.28716669863802036</v>
      </c>
      <c r="M499">
        <v>0</v>
      </c>
      <c r="N499">
        <f t="shared" si="7"/>
        <v>1</v>
      </c>
      <c r="O499" cm="1">
        <f t="array" ref="O499">_xlfn.IFS(A499=2012,1,A499=2016,1,A499=2020,1,A499=2014,0,A499=2018,0)</f>
        <v>0</v>
      </c>
    </row>
    <row r="500" spans="1:15" x14ac:dyDescent="0.2">
      <c r="A500">
        <v>2018</v>
      </c>
      <c r="B500" t="s">
        <v>2451</v>
      </c>
      <c r="C500" t="s">
        <v>1039</v>
      </c>
      <c r="D500">
        <v>0</v>
      </c>
      <c r="E500">
        <v>22416</v>
      </c>
      <c r="F500">
        <v>0</v>
      </c>
      <c r="G500">
        <v>0</v>
      </c>
      <c r="H500">
        <v>1</v>
      </c>
      <c r="I500">
        <v>50269</v>
      </c>
      <c r="J500">
        <v>0.44592094531420956</v>
      </c>
      <c r="K500">
        <v>0</v>
      </c>
      <c r="L500">
        <v>0.10815810937158088</v>
      </c>
      <c r="M500">
        <v>0</v>
      </c>
      <c r="N500">
        <f t="shared" si="7"/>
        <v>0</v>
      </c>
      <c r="O500" cm="1">
        <f t="array" ref="O500">_xlfn.IFS(A500=2012,1,A500=2016,1,A500=2020,1,A500=2014,0,A500=2018,0)</f>
        <v>0</v>
      </c>
    </row>
    <row r="501" spans="1:15" x14ac:dyDescent="0.2">
      <c r="A501">
        <v>2018</v>
      </c>
      <c r="B501" t="s">
        <v>2451</v>
      </c>
      <c r="C501" t="s">
        <v>202</v>
      </c>
      <c r="D501">
        <v>1</v>
      </c>
      <c r="E501">
        <v>23868</v>
      </c>
      <c r="F501">
        <v>3985</v>
      </c>
      <c r="G501">
        <v>1</v>
      </c>
      <c r="H501">
        <v>0</v>
      </c>
      <c r="I501">
        <v>50269</v>
      </c>
      <c r="J501">
        <v>0.47480554616165033</v>
      </c>
      <c r="K501">
        <v>7.9273508524140127E-2</v>
      </c>
      <c r="L501">
        <v>0.10815810937158088</v>
      </c>
      <c r="M501">
        <v>0</v>
      </c>
      <c r="N501">
        <f t="shared" si="7"/>
        <v>1</v>
      </c>
      <c r="O501" cm="1">
        <f t="array" ref="O501">_xlfn.IFS(A501=2012,1,A501=2016,1,A501=2020,1,A501=2014,0,A501=2018,0)</f>
        <v>0</v>
      </c>
    </row>
    <row r="502" spans="1:15" x14ac:dyDescent="0.2">
      <c r="A502">
        <v>2018</v>
      </c>
      <c r="B502" t="s">
        <v>2452</v>
      </c>
      <c r="C502" t="s">
        <v>203</v>
      </c>
      <c r="D502">
        <v>1</v>
      </c>
      <c r="E502">
        <v>30699</v>
      </c>
      <c r="F502">
        <v>903</v>
      </c>
      <c r="G502">
        <v>1</v>
      </c>
      <c r="H502">
        <v>1</v>
      </c>
      <c r="I502">
        <v>46406</v>
      </c>
      <c r="J502">
        <v>0.66153083652975908</v>
      </c>
      <c r="K502">
        <v>1.9458690686549152E-2</v>
      </c>
      <c r="L502">
        <v>0.36197905443261646</v>
      </c>
      <c r="M502">
        <v>0</v>
      </c>
      <c r="N502">
        <f t="shared" si="7"/>
        <v>1</v>
      </c>
      <c r="O502" cm="1">
        <f t="array" ref="O502">_xlfn.IFS(A502=2012,1,A502=2016,1,A502=2020,1,A502=2014,0,A502=2018,0)</f>
        <v>0</v>
      </c>
    </row>
    <row r="503" spans="1:15" x14ac:dyDescent="0.2">
      <c r="A503">
        <v>2018</v>
      </c>
      <c r="B503" t="s">
        <v>2452</v>
      </c>
      <c r="C503" t="s">
        <v>1040</v>
      </c>
      <c r="D503">
        <v>0</v>
      </c>
      <c r="E503">
        <v>13451</v>
      </c>
      <c r="F503">
        <v>1353</v>
      </c>
      <c r="G503">
        <v>0</v>
      </c>
      <c r="H503">
        <v>0</v>
      </c>
      <c r="I503">
        <v>46406</v>
      </c>
      <c r="J503">
        <v>0.28985476016032408</v>
      </c>
      <c r="K503">
        <v>2.9155712623367667E-2</v>
      </c>
      <c r="L503">
        <v>0.36197905443261646</v>
      </c>
      <c r="M503">
        <v>0</v>
      </c>
      <c r="N503">
        <f t="shared" si="7"/>
        <v>1</v>
      </c>
      <c r="O503" cm="1">
        <f t="array" ref="O503">_xlfn.IFS(A503=2012,1,A503=2016,1,A503=2020,1,A503=2014,0,A503=2018,0)</f>
        <v>0</v>
      </c>
    </row>
    <row r="504" spans="1:15" x14ac:dyDescent="0.2">
      <c r="A504">
        <v>2018</v>
      </c>
      <c r="B504" t="s">
        <v>2536</v>
      </c>
      <c r="C504" t="s">
        <v>831</v>
      </c>
      <c r="D504">
        <v>0</v>
      </c>
      <c r="E504">
        <v>23210</v>
      </c>
      <c r="F504">
        <v>857</v>
      </c>
      <c r="G504">
        <v>0</v>
      </c>
      <c r="H504">
        <v>1</v>
      </c>
      <c r="I504">
        <v>54740</v>
      </c>
      <c r="J504">
        <v>0.42400438436244064</v>
      </c>
      <c r="K504">
        <v>1.5655827548410668E-2</v>
      </c>
      <c r="L504">
        <v>0.12067957617829744</v>
      </c>
      <c r="M504">
        <v>0</v>
      </c>
      <c r="N504">
        <f t="shared" si="7"/>
        <v>1</v>
      </c>
      <c r="O504" cm="1">
        <f t="array" ref="O504">_xlfn.IFS(A504=2012,1,A504=2016,1,A504=2020,1,A504=2014,0,A504=2018,0)</f>
        <v>0</v>
      </c>
    </row>
    <row r="505" spans="1:15" x14ac:dyDescent="0.2">
      <c r="A505">
        <v>2018</v>
      </c>
      <c r="B505" t="s">
        <v>2536</v>
      </c>
      <c r="C505" t="s">
        <v>208</v>
      </c>
      <c r="D505">
        <v>1</v>
      </c>
      <c r="E505">
        <v>27287</v>
      </c>
      <c r="F505">
        <v>3386</v>
      </c>
      <c r="G505">
        <v>1</v>
      </c>
      <c r="H505">
        <v>0</v>
      </c>
      <c r="I505">
        <v>54740</v>
      </c>
      <c r="J505">
        <v>0.49848374132261603</v>
      </c>
      <c r="K505">
        <v>6.1856046766532703E-2</v>
      </c>
      <c r="L505">
        <v>0.12067957617829744</v>
      </c>
      <c r="M505">
        <v>0</v>
      </c>
      <c r="N505">
        <f t="shared" si="7"/>
        <v>1</v>
      </c>
      <c r="O505" cm="1">
        <f t="array" ref="O505">_xlfn.IFS(A505=2012,1,A505=2016,1,A505=2020,1,A505=2014,0,A505=2018,0)</f>
        <v>0</v>
      </c>
    </row>
    <row r="506" spans="1:15" x14ac:dyDescent="0.2">
      <c r="A506">
        <v>2018</v>
      </c>
      <c r="B506" t="s">
        <v>2453</v>
      </c>
      <c r="C506" t="s">
        <v>1042</v>
      </c>
      <c r="D506">
        <v>0</v>
      </c>
      <c r="E506">
        <v>21673</v>
      </c>
      <c r="F506">
        <v>779</v>
      </c>
      <c r="G506">
        <v>0</v>
      </c>
      <c r="H506">
        <v>1</v>
      </c>
      <c r="I506">
        <v>47354</v>
      </c>
      <c r="J506">
        <v>0.45768044938125607</v>
      </c>
      <c r="K506">
        <v>1.6450563838324113E-2</v>
      </c>
      <c r="L506">
        <v>5.1737973560839645E-2</v>
      </c>
      <c r="M506">
        <v>0</v>
      </c>
      <c r="N506">
        <f t="shared" si="7"/>
        <v>1</v>
      </c>
      <c r="O506" cm="1">
        <f t="array" ref="O506">_xlfn.IFS(A506=2012,1,A506=2016,1,A506=2020,1,A506=2014,0,A506=2018,0)</f>
        <v>0</v>
      </c>
    </row>
    <row r="507" spans="1:15" x14ac:dyDescent="0.2">
      <c r="A507">
        <v>2018</v>
      </c>
      <c r="B507" t="s">
        <v>2453</v>
      </c>
      <c r="C507" t="s">
        <v>211</v>
      </c>
      <c r="D507">
        <v>1</v>
      </c>
      <c r="E507">
        <v>22022</v>
      </c>
      <c r="F507">
        <v>2880</v>
      </c>
      <c r="G507">
        <v>1</v>
      </c>
      <c r="H507">
        <v>0</v>
      </c>
      <c r="I507">
        <v>47354</v>
      </c>
      <c r="J507">
        <v>0.4650504709211471</v>
      </c>
      <c r="K507">
        <v>6.0818515859272712E-2</v>
      </c>
      <c r="L507">
        <v>5.1737973560839645E-2</v>
      </c>
      <c r="M507">
        <v>0</v>
      </c>
      <c r="N507">
        <f t="shared" si="7"/>
        <v>1</v>
      </c>
      <c r="O507" cm="1">
        <f t="array" ref="O507">_xlfn.IFS(A507=2012,1,A507=2016,1,A507=2020,1,A507=2014,0,A507=2018,0)</f>
        <v>0</v>
      </c>
    </row>
    <row r="508" spans="1:15" x14ac:dyDescent="0.2">
      <c r="A508">
        <v>2018</v>
      </c>
      <c r="B508" t="s">
        <v>2537</v>
      </c>
      <c r="C508" t="s">
        <v>1043</v>
      </c>
      <c r="D508">
        <v>1</v>
      </c>
      <c r="E508">
        <v>28913</v>
      </c>
      <c r="F508">
        <v>1238</v>
      </c>
      <c r="G508">
        <v>0</v>
      </c>
      <c r="H508">
        <v>1</v>
      </c>
      <c r="I508">
        <v>48213</v>
      </c>
      <c r="J508">
        <v>0.59969302885113973</v>
      </c>
      <c r="K508">
        <v>2.5677721776284405E-2</v>
      </c>
      <c r="L508">
        <v>0.25074150125484823</v>
      </c>
      <c r="M508">
        <v>0</v>
      </c>
      <c r="N508">
        <f t="shared" si="7"/>
        <v>1</v>
      </c>
      <c r="O508" cm="1">
        <f t="array" ref="O508">_xlfn.IFS(A508=2012,1,A508=2016,1,A508=2020,1,A508=2014,0,A508=2018,0)</f>
        <v>0</v>
      </c>
    </row>
    <row r="509" spans="1:15" x14ac:dyDescent="0.2">
      <c r="A509">
        <v>2018</v>
      </c>
      <c r="B509" t="s">
        <v>2537</v>
      </c>
      <c r="C509" t="s">
        <v>1044</v>
      </c>
      <c r="D509">
        <v>0</v>
      </c>
      <c r="E509">
        <v>16749</v>
      </c>
      <c r="F509">
        <v>1313</v>
      </c>
      <c r="G509">
        <v>0</v>
      </c>
      <c r="H509">
        <v>0</v>
      </c>
      <c r="I509">
        <v>48213</v>
      </c>
      <c r="J509">
        <v>0.34739593055814821</v>
      </c>
      <c r="K509">
        <v>2.7233318814427643E-2</v>
      </c>
      <c r="L509">
        <v>0.25074150125484823</v>
      </c>
      <c r="M509">
        <v>0</v>
      </c>
      <c r="N509">
        <f t="shared" si="7"/>
        <v>1</v>
      </c>
      <c r="O509" cm="1">
        <f t="array" ref="O509">_xlfn.IFS(A509=2012,1,A509=2016,1,A509=2020,1,A509=2014,0,A509=2018,0)</f>
        <v>0</v>
      </c>
    </row>
    <row r="510" spans="1:15" x14ac:dyDescent="0.2">
      <c r="A510">
        <v>2018</v>
      </c>
      <c r="B510" t="s">
        <v>2588</v>
      </c>
      <c r="C510" t="s">
        <v>1045</v>
      </c>
      <c r="D510">
        <v>0</v>
      </c>
      <c r="E510">
        <v>20602</v>
      </c>
      <c r="F510">
        <v>445</v>
      </c>
      <c r="G510">
        <v>0</v>
      </c>
      <c r="H510">
        <v>1</v>
      </c>
      <c r="I510">
        <v>47791</v>
      </c>
      <c r="J510">
        <v>0.43108535079826743</v>
      </c>
      <c r="K510">
        <v>9.3113766190286874E-3</v>
      </c>
      <c r="L510">
        <v>0.1192065451654078</v>
      </c>
      <c r="M510">
        <v>0</v>
      </c>
      <c r="N510">
        <f t="shared" ref="N510:N573" si="8">IF(K510&gt;0,1,0)</f>
        <v>1</v>
      </c>
      <c r="O510" cm="1">
        <f t="array" ref="O510">_xlfn.IFS(A510=2012,1,A510=2016,1,A510=2020,1,A510=2014,0,A510=2018,0)</f>
        <v>0</v>
      </c>
    </row>
    <row r="511" spans="1:15" x14ac:dyDescent="0.2">
      <c r="A511">
        <v>2018</v>
      </c>
      <c r="B511" t="s">
        <v>2588</v>
      </c>
      <c r="C511" t="s">
        <v>1046</v>
      </c>
      <c r="D511">
        <v>1</v>
      </c>
      <c r="E511">
        <v>23670</v>
      </c>
      <c r="F511">
        <v>3074</v>
      </c>
      <c r="G511">
        <v>0</v>
      </c>
      <c r="H511">
        <v>0</v>
      </c>
      <c r="I511">
        <v>47791</v>
      </c>
      <c r="J511">
        <v>0.49528153836496414</v>
      </c>
      <c r="K511">
        <v>6.4321734217739748E-2</v>
      </c>
      <c r="L511">
        <v>0.1192065451654078</v>
      </c>
      <c r="M511">
        <v>0</v>
      </c>
      <c r="N511">
        <f t="shared" si="8"/>
        <v>1</v>
      </c>
      <c r="O511" cm="1">
        <f t="array" ref="O511">_xlfn.IFS(A511=2012,1,A511=2016,1,A511=2020,1,A511=2014,0,A511=2018,0)</f>
        <v>0</v>
      </c>
    </row>
    <row r="512" spans="1:15" x14ac:dyDescent="0.2">
      <c r="A512">
        <v>2018</v>
      </c>
      <c r="B512" t="s">
        <v>2569</v>
      </c>
      <c r="C512" t="s">
        <v>1048</v>
      </c>
      <c r="D512">
        <v>1</v>
      </c>
      <c r="E512">
        <v>29362</v>
      </c>
      <c r="F512">
        <v>627</v>
      </c>
      <c r="G512">
        <v>0</v>
      </c>
      <c r="H512">
        <v>1</v>
      </c>
      <c r="I512">
        <v>33270</v>
      </c>
      <c r="J512">
        <v>0.88253681995791999</v>
      </c>
      <c r="K512">
        <v>1.8845807033363391E-2</v>
      </c>
      <c r="L512">
        <v>0.80276525398256682</v>
      </c>
      <c r="M512">
        <v>0</v>
      </c>
      <c r="N512">
        <f t="shared" si="8"/>
        <v>1</v>
      </c>
      <c r="O512" cm="1">
        <f t="array" ref="O512">_xlfn.IFS(A512=2012,1,A512=2016,1,A512=2020,1,A512=2014,0,A512=2018,0)</f>
        <v>0</v>
      </c>
    </row>
    <row r="513" spans="1:15" x14ac:dyDescent="0.2">
      <c r="A513">
        <v>2018</v>
      </c>
      <c r="B513" t="s">
        <v>2569</v>
      </c>
      <c r="C513" t="s">
        <v>1049</v>
      </c>
      <c r="D513">
        <v>0</v>
      </c>
      <c r="E513">
        <v>2893</v>
      </c>
      <c r="F513">
        <v>388</v>
      </c>
      <c r="G513">
        <v>0</v>
      </c>
      <c r="H513">
        <v>0</v>
      </c>
      <c r="I513">
        <v>33270</v>
      </c>
      <c r="J513">
        <v>8.695521490832582E-2</v>
      </c>
      <c r="K513">
        <v>1.1662158100390743E-2</v>
      </c>
      <c r="L513">
        <v>0.80276525398256682</v>
      </c>
      <c r="M513">
        <v>0</v>
      </c>
      <c r="N513">
        <f t="shared" si="8"/>
        <v>1</v>
      </c>
      <c r="O513" cm="1">
        <f t="array" ref="O513">_xlfn.IFS(A513=2012,1,A513=2016,1,A513=2020,1,A513=2014,0,A513=2018,0)</f>
        <v>0</v>
      </c>
    </row>
    <row r="514" spans="1:15" x14ac:dyDescent="0.2">
      <c r="A514">
        <v>2018</v>
      </c>
      <c r="B514" t="s">
        <v>2570</v>
      </c>
      <c r="C514" t="s">
        <v>1050</v>
      </c>
      <c r="D514">
        <v>0</v>
      </c>
      <c r="E514">
        <v>20349</v>
      </c>
      <c r="F514">
        <v>734</v>
      </c>
      <c r="G514">
        <v>0</v>
      </c>
      <c r="H514">
        <v>1</v>
      </c>
      <c r="I514">
        <v>47349</v>
      </c>
      <c r="J514">
        <v>0.42976620414369893</v>
      </c>
      <c r="K514">
        <v>1.550191133920463E-2</v>
      </c>
      <c r="L514">
        <v>0.10946376903419286</v>
      </c>
      <c r="M514">
        <v>0</v>
      </c>
      <c r="N514">
        <f t="shared" si="8"/>
        <v>1</v>
      </c>
      <c r="O514" cm="1">
        <f t="array" ref="O514">_xlfn.IFS(A514=2012,1,A514=2016,1,A514=2020,1,A514=2014,0,A514=2018,0)</f>
        <v>0</v>
      </c>
    </row>
    <row r="515" spans="1:15" x14ac:dyDescent="0.2">
      <c r="A515">
        <v>2018</v>
      </c>
      <c r="B515" t="s">
        <v>2570</v>
      </c>
      <c r="C515" t="s">
        <v>221</v>
      </c>
      <c r="D515">
        <v>1</v>
      </c>
      <c r="E515">
        <v>23362</v>
      </c>
      <c r="F515">
        <v>2904</v>
      </c>
      <c r="G515">
        <v>1</v>
      </c>
      <c r="H515">
        <v>0</v>
      </c>
      <c r="I515">
        <v>47349</v>
      </c>
      <c r="J515">
        <v>0.49340007180721873</v>
      </c>
      <c r="K515">
        <v>6.1331812709877719E-2</v>
      </c>
      <c r="L515">
        <v>0.10946376903419286</v>
      </c>
      <c r="M515">
        <v>0</v>
      </c>
      <c r="N515">
        <f t="shared" si="8"/>
        <v>1</v>
      </c>
      <c r="O515" cm="1">
        <f t="array" ref="O515">_xlfn.IFS(A515=2012,1,A515=2016,1,A515=2020,1,A515=2014,0,A515=2018,0)</f>
        <v>0</v>
      </c>
    </row>
    <row r="516" spans="1:15" x14ac:dyDescent="0.2">
      <c r="A516">
        <v>2018</v>
      </c>
      <c r="B516" t="s">
        <v>2632</v>
      </c>
      <c r="C516" t="s">
        <v>1051</v>
      </c>
      <c r="D516">
        <v>0</v>
      </c>
      <c r="E516">
        <v>21111</v>
      </c>
      <c r="F516">
        <v>0</v>
      </c>
      <c r="G516">
        <v>0</v>
      </c>
      <c r="H516">
        <v>1</v>
      </c>
      <c r="I516">
        <v>45566</v>
      </c>
      <c r="J516">
        <v>0.46330597375235921</v>
      </c>
      <c r="K516">
        <v>0</v>
      </c>
      <c r="L516">
        <v>7.3388052495281519E-2</v>
      </c>
      <c r="M516">
        <v>0</v>
      </c>
      <c r="N516">
        <f t="shared" si="8"/>
        <v>0</v>
      </c>
      <c r="O516" cm="1">
        <f t="array" ref="O516">_xlfn.IFS(A516=2012,1,A516=2016,1,A516=2020,1,A516=2014,0,A516=2018,0)</f>
        <v>0</v>
      </c>
    </row>
    <row r="517" spans="1:15" x14ac:dyDescent="0.2">
      <c r="A517">
        <v>2018</v>
      </c>
      <c r="B517" t="s">
        <v>2632</v>
      </c>
      <c r="C517" t="s">
        <v>256</v>
      </c>
      <c r="D517">
        <v>1</v>
      </c>
      <c r="E517">
        <v>22200</v>
      </c>
      <c r="F517">
        <v>2255</v>
      </c>
      <c r="G517">
        <v>1</v>
      </c>
      <c r="H517">
        <v>0</v>
      </c>
      <c r="I517">
        <v>45566</v>
      </c>
      <c r="J517">
        <v>0.48720537242680945</v>
      </c>
      <c r="K517">
        <v>4.948865382083132E-2</v>
      </c>
      <c r="L517">
        <v>7.3388052495281519E-2</v>
      </c>
      <c r="M517">
        <v>0</v>
      </c>
      <c r="N517">
        <f t="shared" si="8"/>
        <v>1</v>
      </c>
      <c r="O517" cm="1">
        <f t="array" ref="O517">_xlfn.IFS(A517=2012,1,A517=2016,1,A517=2020,1,A517=2014,0,A517=2018,0)</f>
        <v>0</v>
      </c>
    </row>
    <row r="518" spans="1:15" x14ac:dyDescent="0.2">
      <c r="A518">
        <v>2018</v>
      </c>
      <c r="B518" t="s">
        <v>2454</v>
      </c>
      <c r="C518" t="s">
        <v>1054</v>
      </c>
      <c r="D518">
        <v>1</v>
      </c>
      <c r="E518">
        <v>26516</v>
      </c>
      <c r="F518">
        <v>3205</v>
      </c>
      <c r="G518">
        <v>0</v>
      </c>
      <c r="H518">
        <v>1</v>
      </c>
      <c r="I518">
        <v>51668</v>
      </c>
      <c r="J518">
        <v>0.51319965936362932</v>
      </c>
      <c r="K518">
        <v>6.2030657273360684E-2</v>
      </c>
      <c r="L518">
        <v>0.15046063327397996</v>
      </c>
      <c r="M518">
        <v>0</v>
      </c>
      <c r="N518">
        <f t="shared" si="8"/>
        <v>1</v>
      </c>
      <c r="O518" cm="1">
        <f t="array" ref="O518">_xlfn.IFS(A518=2012,1,A518=2016,1,A518=2020,1,A518=2014,0,A518=2018,0)</f>
        <v>0</v>
      </c>
    </row>
    <row r="519" spans="1:15" x14ac:dyDescent="0.2">
      <c r="A519">
        <v>2018</v>
      </c>
      <c r="B519" t="s">
        <v>2454</v>
      </c>
      <c r="C519" t="s">
        <v>227</v>
      </c>
      <c r="D519">
        <v>0</v>
      </c>
      <c r="E519">
        <v>21448</v>
      </c>
      <c r="F519">
        <v>499</v>
      </c>
      <c r="G519">
        <v>1</v>
      </c>
      <c r="H519">
        <v>0</v>
      </c>
      <c r="I519">
        <v>51668</v>
      </c>
      <c r="J519">
        <v>0.41511186808082373</v>
      </c>
      <c r="K519">
        <v>9.6578152821862658E-3</v>
      </c>
      <c r="L519">
        <v>0.15046063327397996</v>
      </c>
      <c r="M519">
        <v>0</v>
      </c>
      <c r="N519">
        <f t="shared" si="8"/>
        <v>1</v>
      </c>
      <c r="O519" cm="1">
        <f t="array" ref="O519">_xlfn.IFS(A519=2012,1,A519=2016,1,A519=2020,1,A519=2014,0,A519=2018,0)</f>
        <v>0</v>
      </c>
    </row>
    <row r="520" spans="1:15" x14ac:dyDescent="0.2">
      <c r="A520">
        <v>2018</v>
      </c>
      <c r="B520" t="s">
        <v>2455</v>
      </c>
      <c r="C520" t="s">
        <v>228</v>
      </c>
      <c r="D520">
        <v>1</v>
      </c>
      <c r="E520">
        <v>30625</v>
      </c>
      <c r="F520">
        <v>1156</v>
      </c>
      <c r="G520">
        <v>0</v>
      </c>
      <c r="H520">
        <v>1</v>
      </c>
      <c r="I520">
        <v>45508</v>
      </c>
      <c r="J520">
        <v>0.67295860068559377</v>
      </c>
      <c r="K520">
        <v>2.5402127098532127E-2</v>
      </c>
      <c r="L520">
        <v>0.39672145556825184</v>
      </c>
      <c r="M520">
        <v>0</v>
      </c>
      <c r="N520">
        <f t="shared" si="8"/>
        <v>1</v>
      </c>
      <c r="O520" cm="1">
        <f t="array" ref="O520">_xlfn.IFS(A520=2012,1,A520=2016,1,A520=2020,1,A520=2014,0,A520=2018,0)</f>
        <v>0</v>
      </c>
    </row>
    <row r="521" spans="1:15" x14ac:dyDescent="0.2">
      <c r="A521">
        <v>2018</v>
      </c>
      <c r="B521" t="s">
        <v>2455</v>
      </c>
      <c r="C521" t="s">
        <v>611</v>
      </c>
      <c r="D521">
        <v>0</v>
      </c>
      <c r="E521">
        <v>12377</v>
      </c>
      <c r="F521">
        <v>1350</v>
      </c>
      <c r="G521">
        <v>0</v>
      </c>
      <c r="H521">
        <v>0</v>
      </c>
      <c r="I521">
        <v>45508</v>
      </c>
      <c r="J521">
        <v>0.27197415838973366</v>
      </c>
      <c r="K521">
        <v>2.9665113826140458E-2</v>
      </c>
      <c r="L521">
        <v>0.39672145556825184</v>
      </c>
      <c r="M521">
        <v>0</v>
      </c>
      <c r="N521">
        <f t="shared" si="8"/>
        <v>1</v>
      </c>
      <c r="O521" cm="1">
        <f t="array" ref="O521">_xlfn.IFS(A521=2012,1,A521=2016,1,A521=2020,1,A521=2014,0,A521=2018,0)</f>
        <v>0</v>
      </c>
    </row>
    <row r="522" spans="1:15" x14ac:dyDescent="0.2">
      <c r="A522">
        <v>2018</v>
      </c>
      <c r="B522" t="s">
        <v>2538</v>
      </c>
      <c r="C522" t="s">
        <v>848</v>
      </c>
      <c r="D522">
        <v>1</v>
      </c>
      <c r="E522">
        <v>18916</v>
      </c>
      <c r="F522">
        <v>729</v>
      </c>
      <c r="G522">
        <v>0</v>
      </c>
      <c r="H522">
        <v>1</v>
      </c>
      <c r="I522">
        <v>29076</v>
      </c>
      <c r="J522">
        <v>0.65057091759526753</v>
      </c>
      <c r="K522">
        <v>2.5072224515063971E-2</v>
      </c>
      <c r="L522">
        <v>0.35128628422066305</v>
      </c>
      <c r="M522">
        <v>0</v>
      </c>
      <c r="N522">
        <f t="shared" si="8"/>
        <v>1</v>
      </c>
      <c r="O522" cm="1">
        <f t="array" ref="O522">_xlfn.IFS(A522=2012,1,A522=2016,1,A522=2020,1,A522=2014,0,A522=2018,0)</f>
        <v>0</v>
      </c>
    </row>
    <row r="523" spans="1:15" x14ac:dyDescent="0.2">
      <c r="A523">
        <v>2018</v>
      </c>
      <c r="B523" t="s">
        <v>2538</v>
      </c>
      <c r="C523" t="s">
        <v>1055</v>
      </c>
      <c r="D523">
        <v>0</v>
      </c>
      <c r="E523">
        <v>9431</v>
      </c>
      <c r="F523">
        <v>0</v>
      </c>
      <c r="G523">
        <v>0</v>
      </c>
      <c r="H523">
        <v>0</v>
      </c>
      <c r="I523">
        <v>29076</v>
      </c>
      <c r="J523">
        <v>0.32435685788966845</v>
      </c>
      <c r="K523">
        <v>0</v>
      </c>
      <c r="L523">
        <v>0.35128628422066305</v>
      </c>
      <c r="M523">
        <v>0</v>
      </c>
      <c r="N523">
        <f t="shared" si="8"/>
        <v>0</v>
      </c>
      <c r="O523" cm="1">
        <f t="array" ref="O523">_xlfn.IFS(A523=2012,1,A523=2016,1,A523=2020,1,A523=2014,0,A523=2018,0)</f>
        <v>0</v>
      </c>
    </row>
    <row r="524" spans="1:15" x14ac:dyDescent="0.2">
      <c r="A524">
        <v>2018</v>
      </c>
      <c r="B524" t="s">
        <v>2458</v>
      </c>
      <c r="C524" t="s">
        <v>237</v>
      </c>
      <c r="D524">
        <v>1</v>
      </c>
      <c r="E524">
        <v>20325</v>
      </c>
      <c r="F524">
        <v>1535</v>
      </c>
      <c r="G524">
        <v>1</v>
      </c>
      <c r="H524">
        <v>1</v>
      </c>
      <c r="I524">
        <v>33491</v>
      </c>
      <c r="J524">
        <v>0.60687946015347405</v>
      </c>
      <c r="K524">
        <v>4.5833208921799887E-2</v>
      </c>
      <c r="L524">
        <v>0.3054253381505479</v>
      </c>
      <c r="M524">
        <v>0</v>
      </c>
      <c r="N524">
        <f t="shared" si="8"/>
        <v>1</v>
      </c>
      <c r="O524" cm="1">
        <f t="array" ref="O524">_xlfn.IFS(A524=2012,1,A524=2016,1,A524=2020,1,A524=2014,0,A524=2018,0)</f>
        <v>0</v>
      </c>
    </row>
    <row r="525" spans="1:15" x14ac:dyDescent="0.2">
      <c r="A525">
        <v>2018</v>
      </c>
      <c r="B525" t="s">
        <v>2458</v>
      </c>
      <c r="C525" t="s">
        <v>1057</v>
      </c>
      <c r="D525">
        <v>0</v>
      </c>
      <c r="E525">
        <v>10495</v>
      </c>
      <c r="F525">
        <v>1136</v>
      </c>
      <c r="G525">
        <v>0</v>
      </c>
      <c r="H525">
        <v>0</v>
      </c>
      <c r="I525">
        <v>33491</v>
      </c>
      <c r="J525">
        <v>0.31336777044579139</v>
      </c>
      <c r="K525">
        <v>3.3919560478934636E-2</v>
      </c>
      <c r="L525">
        <v>0.3054253381505479</v>
      </c>
      <c r="M525">
        <v>0</v>
      </c>
      <c r="N525">
        <f t="shared" si="8"/>
        <v>1</v>
      </c>
      <c r="O525" cm="1">
        <f t="array" ref="O525">_xlfn.IFS(A525=2012,1,A525=2016,1,A525=2020,1,A525=2014,0,A525=2018,0)</f>
        <v>0</v>
      </c>
    </row>
    <row r="526" spans="1:15" x14ac:dyDescent="0.2">
      <c r="A526">
        <v>2018</v>
      </c>
      <c r="B526" t="s">
        <v>2460</v>
      </c>
      <c r="C526" t="s">
        <v>240</v>
      </c>
      <c r="D526">
        <v>1</v>
      </c>
      <c r="E526">
        <v>22374</v>
      </c>
      <c r="F526">
        <v>1328</v>
      </c>
      <c r="G526">
        <v>1</v>
      </c>
      <c r="H526">
        <v>1</v>
      </c>
      <c r="I526">
        <v>32390</v>
      </c>
      <c r="J526">
        <v>0.69076875578882369</v>
      </c>
      <c r="K526">
        <v>4.1000308737264589E-2</v>
      </c>
      <c r="L526">
        <v>0.46353812905217651</v>
      </c>
      <c r="M526">
        <v>0</v>
      </c>
      <c r="N526">
        <f t="shared" si="8"/>
        <v>1</v>
      </c>
      <c r="O526" cm="1">
        <f t="array" ref="O526">_xlfn.IFS(A526=2012,1,A526=2016,1,A526=2020,1,A526=2014,0,A526=2018,0)</f>
        <v>0</v>
      </c>
    </row>
    <row r="527" spans="1:15" x14ac:dyDescent="0.2">
      <c r="A527">
        <v>2018</v>
      </c>
      <c r="B527" t="s">
        <v>2460</v>
      </c>
      <c r="C527" t="s">
        <v>1058</v>
      </c>
      <c r="D527">
        <v>0</v>
      </c>
      <c r="E527">
        <v>8441</v>
      </c>
      <c r="F527">
        <v>247</v>
      </c>
      <c r="G527">
        <v>0</v>
      </c>
      <c r="H527">
        <v>0</v>
      </c>
      <c r="I527">
        <v>32390</v>
      </c>
      <c r="J527">
        <v>0.26060512503859218</v>
      </c>
      <c r="K527">
        <v>7.6258104353195428E-3</v>
      </c>
      <c r="L527">
        <v>0.46353812905217651</v>
      </c>
      <c r="M527">
        <v>0</v>
      </c>
      <c r="N527">
        <f t="shared" si="8"/>
        <v>1</v>
      </c>
      <c r="O527" cm="1">
        <f t="array" ref="O527">_xlfn.IFS(A527=2012,1,A527=2016,1,A527=2020,1,A527=2014,0,A527=2018,0)</f>
        <v>0</v>
      </c>
    </row>
    <row r="528" spans="1:15" x14ac:dyDescent="0.2">
      <c r="A528">
        <v>2018</v>
      </c>
      <c r="B528" t="s">
        <v>2571</v>
      </c>
      <c r="C528" t="s">
        <v>855</v>
      </c>
      <c r="D528">
        <v>1</v>
      </c>
      <c r="E528">
        <v>21082</v>
      </c>
      <c r="F528">
        <v>0</v>
      </c>
      <c r="G528">
        <v>1</v>
      </c>
      <c r="H528">
        <v>1</v>
      </c>
      <c r="I528">
        <v>27065</v>
      </c>
      <c r="J528">
        <v>0.77893958987622391</v>
      </c>
      <c r="K528">
        <v>0</v>
      </c>
      <c r="L528">
        <v>0.55787917975244783</v>
      </c>
      <c r="M528">
        <v>0</v>
      </c>
      <c r="N528">
        <f t="shared" si="8"/>
        <v>0</v>
      </c>
      <c r="O528" cm="1">
        <f t="array" ref="O528">_xlfn.IFS(A528=2012,1,A528=2016,1,A528=2020,1,A528=2014,0,A528=2018,0)</f>
        <v>0</v>
      </c>
    </row>
    <row r="529" spans="1:15" x14ac:dyDescent="0.2">
      <c r="A529">
        <v>2018</v>
      </c>
      <c r="B529" t="s">
        <v>2571</v>
      </c>
      <c r="C529" t="s">
        <v>1060</v>
      </c>
      <c r="D529">
        <v>0</v>
      </c>
      <c r="E529">
        <v>5828</v>
      </c>
      <c r="F529">
        <v>155</v>
      </c>
      <c r="G529">
        <v>0</v>
      </c>
      <c r="H529">
        <v>0</v>
      </c>
      <c r="I529">
        <v>27065</v>
      </c>
      <c r="J529">
        <v>0.21533345649362645</v>
      </c>
      <c r="K529">
        <v>5.7269536301496398E-3</v>
      </c>
      <c r="L529">
        <v>0.55787917975244783</v>
      </c>
      <c r="M529">
        <v>0</v>
      </c>
      <c r="N529">
        <f t="shared" si="8"/>
        <v>1</v>
      </c>
      <c r="O529" cm="1">
        <f t="array" ref="O529">_xlfn.IFS(A529=2012,1,A529=2016,1,A529=2020,1,A529=2014,0,A529=2018,0)</f>
        <v>0</v>
      </c>
    </row>
    <row r="530" spans="1:15" x14ac:dyDescent="0.2">
      <c r="A530">
        <v>2018</v>
      </c>
      <c r="B530" t="s">
        <v>2572</v>
      </c>
      <c r="C530" t="s">
        <v>248</v>
      </c>
      <c r="D530">
        <v>1</v>
      </c>
      <c r="E530">
        <v>32009</v>
      </c>
      <c r="F530">
        <v>649</v>
      </c>
      <c r="G530">
        <v>1</v>
      </c>
      <c r="H530">
        <v>1</v>
      </c>
      <c r="I530">
        <v>35623</v>
      </c>
      <c r="J530">
        <v>0.89854869045279739</v>
      </c>
      <c r="K530">
        <v>1.821856665637369E-2</v>
      </c>
      <c r="L530">
        <v>0.83353451421834213</v>
      </c>
      <c r="M530">
        <v>0</v>
      </c>
      <c r="N530">
        <f t="shared" si="8"/>
        <v>1</v>
      </c>
      <c r="O530" cm="1">
        <f t="array" ref="O530">_xlfn.IFS(A530=2012,1,A530=2016,1,A530=2020,1,A530=2014,0,A530=2018,0)</f>
        <v>0</v>
      </c>
    </row>
    <row r="531" spans="1:15" x14ac:dyDescent="0.2">
      <c r="A531">
        <v>2018</v>
      </c>
      <c r="B531" t="s">
        <v>2572</v>
      </c>
      <c r="C531" t="s">
        <v>1064</v>
      </c>
      <c r="D531">
        <v>0</v>
      </c>
      <c r="E531">
        <v>2527</v>
      </c>
      <c r="F531">
        <v>438</v>
      </c>
      <c r="G531">
        <v>0</v>
      </c>
      <c r="H531">
        <v>0</v>
      </c>
      <c r="I531">
        <v>35623</v>
      </c>
      <c r="J531">
        <v>7.0937315779131455E-2</v>
      </c>
      <c r="K531">
        <v>1.22954271116975E-2</v>
      </c>
      <c r="L531">
        <v>0.83353451421834213</v>
      </c>
      <c r="M531">
        <v>0</v>
      </c>
      <c r="N531">
        <f t="shared" si="8"/>
        <v>1</v>
      </c>
      <c r="O531" cm="1">
        <f t="array" ref="O531">_xlfn.IFS(A531=2012,1,A531=2016,1,A531=2020,1,A531=2014,0,A531=2018,0)</f>
        <v>0</v>
      </c>
    </row>
    <row r="532" spans="1:15" x14ac:dyDescent="0.2">
      <c r="A532">
        <v>2018</v>
      </c>
      <c r="B532" t="s">
        <v>2467</v>
      </c>
      <c r="C532" t="s">
        <v>614</v>
      </c>
      <c r="D532">
        <v>1</v>
      </c>
      <c r="E532">
        <v>26773</v>
      </c>
      <c r="F532">
        <v>1839</v>
      </c>
      <c r="G532">
        <v>1</v>
      </c>
      <c r="H532">
        <v>1</v>
      </c>
      <c r="I532">
        <v>30597</v>
      </c>
      <c r="J532">
        <v>0.87502042683923265</v>
      </c>
      <c r="K532">
        <v>6.010393175801549E-2</v>
      </c>
      <c r="L532">
        <v>0.87024871719449626</v>
      </c>
      <c r="M532">
        <v>0</v>
      </c>
      <c r="N532">
        <f t="shared" si="8"/>
        <v>1</v>
      </c>
      <c r="O532" cm="1">
        <f t="array" ref="O532">_xlfn.IFS(A532=2012,1,A532=2016,1,A532=2020,1,A532=2014,0,A532=2018,0)</f>
        <v>0</v>
      </c>
    </row>
    <row r="533" spans="1:15" x14ac:dyDescent="0.2">
      <c r="A533">
        <v>2018</v>
      </c>
      <c r="B533" t="s">
        <v>2467</v>
      </c>
      <c r="C533" t="s">
        <v>1071</v>
      </c>
      <c r="D533">
        <v>0</v>
      </c>
      <c r="E533">
        <v>1985</v>
      </c>
      <c r="F533">
        <v>0</v>
      </c>
      <c r="G533">
        <v>0</v>
      </c>
      <c r="H533">
        <v>0</v>
      </c>
      <c r="I533">
        <v>30597</v>
      </c>
      <c r="J533">
        <v>6.4875641402751899E-2</v>
      </c>
      <c r="K533">
        <v>0</v>
      </c>
      <c r="L533">
        <v>0.87024871719449626</v>
      </c>
      <c r="M533">
        <v>0</v>
      </c>
      <c r="N533">
        <f t="shared" si="8"/>
        <v>0</v>
      </c>
      <c r="O533" cm="1">
        <f t="array" ref="O533">_xlfn.IFS(A533=2012,1,A533=2016,1,A533=2020,1,A533=2014,0,A533=2018,0)</f>
        <v>0</v>
      </c>
    </row>
    <row r="534" spans="1:15" x14ac:dyDescent="0.2">
      <c r="A534">
        <v>2018</v>
      </c>
      <c r="B534" t="s">
        <v>2575</v>
      </c>
      <c r="C534" t="s">
        <v>864</v>
      </c>
      <c r="D534">
        <v>1</v>
      </c>
      <c r="E534">
        <v>24980</v>
      </c>
      <c r="F534">
        <v>4922</v>
      </c>
      <c r="G534">
        <v>1</v>
      </c>
      <c r="H534">
        <v>1</v>
      </c>
      <c r="I534">
        <v>34792</v>
      </c>
      <c r="J534">
        <v>0.71798114509082545</v>
      </c>
      <c r="K534">
        <v>0.14146930328811222</v>
      </c>
      <c r="L534">
        <v>0.71890089675787539</v>
      </c>
      <c r="M534">
        <v>0</v>
      </c>
      <c r="N534">
        <f t="shared" si="8"/>
        <v>1</v>
      </c>
      <c r="O534" cm="1">
        <f t="array" ref="O534">_xlfn.IFS(A534=2012,1,A534=2016,1,A534=2020,1,A534=2014,0,A534=2018,0)</f>
        <v>0</v>
      </c>
    </row>
    <row r="535" spans="1:15" x14ac:dyDescent="0.2">
      <c r="A535">
        <v>2018</v>
      </c>
      <c r="B535" t="s">
        <v>2575</v>
      </c>
      <c r="C535" t="s">
        <v>1074</v>
      </c>
      <c r="D535">
        <v>0</v>
      </c>
      <c r="E535">
        <v>4155</v>
      </c>
      <c r="F535">
        <v>735</v>
      </c>
      <c r="G535">
        <v>0</v>
      </c>
      <c r="H535">
        <v>0</v>
      </c>
      <c r="I535">
        <v>34792</v>
      </c>
      <c r="J535">
        <v>0.11942400551851</v>
      </c>
      <c r="K535">
        <v>2.1125546102552312E-2</v>
      </c>
      <c r="L535">
        <v>0.71890089675787539</v>
      </c>
      <c r="M535">
        <v>0</v>
      </c>
      <c r="N535">
        <f t="shared" si="8"/>
        <v>1</v>
      </c>
      <c r="O535" cm="1">
        <f t="array" ref="O535">_xlfn.IFS(A535=2012,1,A535=2016,1,A535=2020,1,A535=2014,0,A535=2018,0)</f>
        <v>0</v>
      </c>
    </row>
    <row r="536" spans="1:15" x14ac:dyDescent="0.2">
      <c r="A536">
        <v>2018</v>
      </c>
      <c r="B536" t="s">
        <v>2541</v>
      </c>
      <c r="C536" t="s">
        <v>1075</v>
      </c>
      <c r="D536">
        <v>1</v>
      </c>
      <c r="E536">
        <v>15537</v>
      </c>
      <c r="F536">
        <v>188</v>
      </c>
      <c r="G536">
        <v>0</v>
      </c>
      <c r="H536">
        <v>1</v>
      </c>
      <c r="I536">
        <v>28538</v>
      </c>
      <c r="J536">
        <v>0.5444319854229448</v>
      </c>
      <c r="K536">
        <v>6.5877076179129586E-3</v>
      </c>
      <c r="L536">
        <v>0.10203938608171553</v>
      </c>
      <c r="M536">
        <v>0</v>
      </c>
      <c r="N536">
        <f t="shared" si="8"/>
        <v>1</v>
      </c>
      <c r="O536" cm="1">
        <f t="array" ref="O536">_xlfn.IFS(A536=2012,1,A536=2016,1,A536=2020,1,A536=2014,0,A536=2018,0)</f>
        <v>0</v>
      </c>
    </row>
    <row r="537" spans="1:15" x14ac:dyDescent="0.2">
      <c r="A537">
        <v>2018</v>
      </c>
      <c r="B537" t="s">
        <v>2541</v>
      </c>
      <c r="C537" t="s">
        <v>1076</v>
      </c>
      <c r="D537">
        <v>0</v>
      </c>
      <c r="E537">
        <v>11567</v>
      </c>
      <c r="F537">
        <v>1246</v>
      </c>
      <c r="G537">
        <v>0</v>
      </c>
      <c r="H537">
        <v>0</v>
      </c>
      <c r="I537">
        <v>28538</v>
      </c>
      <c r="J537">
        <v>0.40531922349148503</v>
      </c>
      <c r="K537">
        <v>4.3661083467657159E-2</v>
      </c>
      <c r="L537">
        <v>0.10203938608171553</v>
      </c>
      <c r="M537">
        <v>0</v>
      </c>
      <c r="N537">
        <f t="shared" si="8"/>
        <v>1</v>
      </c>
      <c r="O537" cm="1">
        <f t="array" ref="O537">_xlfn.IFS(A537=2012,1,A537=2016,1,A537=2020,1,A537=2014,0,A537=2018,0)</f>
        <v>0</v>
      </c>
    </row>
    <row r="538" spans="1:15" x14ac:dyDescent="0.2">
      <c r="A538">
        <v>2018</v>
      </c>
      <c r="B538" t="s">
        <v>2542</v>
      </c>
      <c r="C538" t="s">
        <v>273</v>
      </c>
      <c r="D538">
        <v>1</v>
      </c>
      <c r="E538">
        <v>11860</v>
      </c>
      <c r="F538">
        <v>665</v>
      </c>
      <c r="G538">
        <v>1</v>
      </c>
      <c r="H538">
        <v>1</v>
      </c>
      <c r="I538">
        <v>18026</v>
      </c>
      <c r="J538">
        <v>0.65793853322977924</v>
      </c>
      <c r="K538">
        <v>3.6891157217352713E-2</v>
      </c>
      <c r="L538">
        <v>0.38965938089426383</v>
      </c>
      <c r="M538">
        <v>0</v>
      </c>
      <c r="N538">
        <f t="shared" si="8"/>
        <v>1</v>
      </c>
      <c r="O538" cm="1">
        <f t="array" ref="O538">_xlfn.IFS(A538=2012,1,A538=2016,1,A538=2020,1,A538=2014,0,A538=2018,0)</f>
        <v>0</v>
      </c>
    </row>
    <row r="539" spans="1:15" x14ac:dyDescent="0.2">
      <c r="A539">
        <v>2018</v>
      </c>
      <c r="B539" t="s">
        <v>2542</v>
      </c>
      <c r="C539" t="s">
        <v>1079</v>
      </c>
      <c r="D539">
        <v>0</v>
      </c>
      <c r="E539">
        <v>5101</v>
      </c>
      <c r="F539">
        <v>400</v>
      </c>
      <c r="G539">
        <v>0</v>
      </c>
      <c r="H539">
        <v>0</v>
      </c>
      <c r="I539">
        <v>18026</v>
      </c>
      <c r="J539">
        <v>0.28298013979806946</v>
      </c>
      <c r="K539">
        <v>2.2190169754798626E-2</v>
      </c>
      <c r="L539">
        <v>0.38965938089426383</v>
      </c>
      <c r="M539">
        <v>0</v>
      </c>
      <c r="N539">
        <f t="shared" si="8"/>
        <v>1</v>
      </c>
      <c r="O539" cm="1">
        <f t="array" ref="O539">_xlfn.IFS(A539=2012,1,A539=2016,1,A539=2020,1,A539=2014,0,A539=2018,0)</f>
        <v>0</v>
      </c>
    </row>
    <row r="540" spans="1:15" x14ac:dyDescent="0.2">
      <c r="A540">
        <v>2018</v>
      </c>
      <c r="B540" t="s">
        <v>2544</v>
      </c>
      <c r="C540" t="s">
        <v>63</v>
      </c>
      <c r="D540">
        <v>1</v>
      </c>
      <c r="E540">
        <v>22659</v>
      </c>
      <c r="F540">
        <v>0</v>
      </c>
      <c r="G540">
        <v>1</v>
      </c>
      <c r="H540">
        <v>1</v>
      </c>
      <c r="I540">
        <v>23742</v>
      </c>
      <c r="J540">
        <v>0.95438463482436187</v>
      </c>
      <c r="K540">
        <v>0</v>
      </c>
      <c r="L540">
        <v>0.90876926964872373</v>
      </c>
      <c r="M540">
        <v>0</v>
      </c>
      <c r="N540">
        <f t="shared" si="8"/>
        <v>0</v>
      </c>
      <c r="O540" cm="1">
        <f t="array" ref="O540">_xlfn.IFS(A540=2012,1,A540=2016,1,A540=2020,1,A540=2014,0,A540=2018,0)</f>
        <v>0</v>
      </c>
    </row>
    <row r="541" spans="1:15" x14ac:dyDescent="0.2">
      <c r="A541">
        <v>2018</v>
      </c>
      <c r="B541" t="s">
        <v>2544</v>
      </c>
      <c r="C541" t="s">
        <v>294</v>
      </c>
      <c r="D541">
        <v>0</v>
      </c>
      <c r="E541">
        <v>885</v>
      </c>
      <c r="F541">
        <v>198</v>
      </c>
      <c r="G541">
        <v>0</v>
      </c>
      <c r="H541">
        <v>0</v>
      </c>
      <c r="I541">
        <v>23742</v>
      </c>
      <c r="J541">
        <v>3.7275713924690423E-2</v>
      </c>
      <c r="K541">
        <v>8.339651250947688E-3</v>
      </c>
      <c r="L541">
        <v>0.90876926964872373</v>
      </c>
      <c r="M541">
        <v>0</v>
      </c>
      <c r="N541">
        <f t="shared" si="8"/>
        <v>1</v>
      </c>
      <c r="O541" cm="1">
        <f t="array" ref="O541">_xlfn.IFS(A541=2012,1,A541=2016,1,A541=2020,1,A541=2014,0,A541=2018,0)</f>
        <v>0</v>
      </c>
    </row>
    <row r="542" spans="1:15" x14ac:dyDescent="0.2">
      <c r="A542">
        <v>2018</v>
      </c>
      <c r="B542" t="s">
        <v>2545</v>
      </c>
      <c r="C542" t="s">
        <v>636</v>
      </c>
      <c r="D542">
        <v>1</v>
      </c>
      <c r="E542">
        <v>27045</v>
      </c>
      <c r="F542">
        <v>865</v>
      </c>
      <c r="G542">
        <v>1</v>
      </c>
      <c r="H542">
        <v>1</v>
      </c>
      <c r="I542">
        <v>28423</v>
      </c>
      <c r="J542">
        <v>0.95151813672026175</v>
      </c>
      <c r="K542">
        <v>3.0433099954262393E-2</v>
      </c>
      <c r="L542">
        <v>0.96390247334904822</v>
      </c>
      <c r="M542">
        <v>0</v>
      </c>
      <c r="N542">
        <f t="shared" si="8"/>
        <v>1</v>
      </c>
      <c r="O542" cm="1">
        <f t="array" ref="O542">_xlfn.IFS(A542=2012,1,A542=2016,1,A542=2020,1,A542=2014,0,A542=2018,0)</f>
        <v>0</v>
      </c>
    </row>
    <row r="543" spans="1:15" x14ac:dyDescent="0.2">
      <c r="A543">
        <v>2018</v>
      </c>
      <c r="B543" t="s">
        <v>2545</v>
      </c>
      <c r="C543" t="s">
        <v>637</v>
      </c>
      <c r="D543">
        <v>0</v>
      </c>
      <c r="E543">
        <v>513</v>
      </c>
      <c r="F543">
        <v>0</v>
      </c>
      <c r="G543">
        <v>0</v>
      </c>
      <c r="H543">
        <v>0</v>
      </c>
      <c r="I543">
        <v>28423</v>
      </c>
      <c r="J543">
        <v>1.8048763325475847E-2</v>
      </c>
      <c r="K543">
        <v>0</v>
      </c>
      <c r="L543">
        <v>0.96390247334904822</v>
      </c>
      <c r="M543">
        <v>0</v>
      </c>
      <c r="N543">
        <f t="shared" si="8"/>
        <v>0</v>
      </c>
      <c r="O543" cm="1">
        <f t="array" ref="O543">_xlfn.IFS(A543=2012,1,A543=2016,1,A543=2020,1,A543=2014,0,A543=2018,0)</f>
        <v>0</v>
      </c>
    </row>
    <row r="544" spans="1:15" x14ac:dyDescent="0.2">
      <c r="A544">
        <v>2018</v>
      </c>
      <c r="B544" t="s">
        <v>2474</v>
      </c>
      <c r="C544" t="s">
        <v>615</v>
      </c>
      <c r="D544">
        <v>1</v>
      </c>
      <c r="E544">
        <v>26919</v>
      </c>
      <c r="F544">
        <v>605</v>
      </c>
      <c r="G544">
        <v>1</v>
      </c>
      <c r="H544">
        <v>1</v>
      </c>
      <c r="I544">
        <v>34009</v>
      </c>
      <c r="J544">
        <v>0.79152577258960866</v>
      </c>
      <c r="K544">
        <v>1.7789408685936075E-2</v>
      </c>
      <c r="L544">
        <v>0.61863036255108939</v>
      </c>
      <c r="M544">
        <v>0</v>
      </c>
      <c r="N544">
        <f t="shared" si="8"/>
        <v>1</v>
      </c>
      <c r="O544" cm="1">
        <f t="array" ref="O544">_xlfn.IFS(A544=2012,1,A544=2016,1,A544=2020,1,A544=2014,0,A544=2018,0)</f>
        <v>0</v>
      </c>
    </row>
    <row r="545" spans="1:15" x14ac:dyDescent="0.2">
      <c r="A545">
        <v>2018</v>
      </c>
      <c r="B545" t="s">
        <v>2474</v>
      </c>
      <c r="C545" t="s">
        <v>1083</v>
      </c>
      <c r="D545">
        <v>0</v>
      </c>
      <c r="E545">
        <v>5767</v>
      </c>
      <c r="F545">
        <v>718</v>
      </c>
      <c r="G545">
        <v>0</v>
      </c>
      <c r="H545">
        <v>0</v>
      </c>
      <c r="I545">
        <v>34009</v>
      </c>
      <c r="J545">
        <v>0.16957276015172454</v>
      </c>
      <c r="K545">
        <v>2.1112058572730748E-2</v>
      </c>
      <c r="L545">
        <v>0.61863036255108939</v>
      </c>
      <c r="M545">
        <v>0</v>
      </c>
      <c r="N545">
        <f t="shared" si="8"/>
        <v>1</v>
      </c>
      <c r="O545" cm="1">
        <f t="array" ref="O545">_xlfn.IFS(A545=2012,1,A545=2016,1,A545=2020,1,A545=2014,0,A545=2018,0)</f>
        <v>0</v>
      </c>
    </row>
    <row r="546" spans="1:15" x14ac:dyDescent="0.2">
      <c r="A546">
        <v>2018</v>
      </c>
      <c r="B546" t="s">
        <v>2475</v>
      </c>
      <c r="C546" t="s">
        <v>1094</v>
      </c>
      <c r="D546">
        <v>0</v>
      </c>
      <c r="E546">
        <v>13838</v>
      </c>
      <c r="F546">
        <v>0</v>
      </c>
      <c r="G546">
        <v>0</v>
      </c>
      <c r="H546">
        <v>1</v>
      </c>
      <c r="I546">
        <v>34731</v>
      </c>
      <c r="J546">
        <v>0.39843367596671564</v>
      </c>
      <c r="K546">
        <v>0</v>
      </c>
      <c r="L546">
        <v>0.20313264806656872</v>
      </c>
      <c r="M546">
        <v>0</v>
      </c>
      <c r="N546">
        <f t="shared" si="8"/>
        <v>0</v>
      </c>
      <c r="O546" cm="1">
        <f t="array" ref="O546">_xlfn.IFS(A546=2012,1,A546=2016,1,A546=2020,1,A546=2014,0,A546=2018,0)</f>
        <v>0</v>
      </c>
    </row>
    <row r="547" spans="1:15" x14ac:dyDescent="0.2">
      <c r="A547">
        <v>2018</v>
      </c>
      <c r="B547" t="s">
        <v>2475</v>
      </c>
      <c r="C547" t="s">
        <v>318</v>
      </c>
      <c r="D547">
        <v>1</v>
      </c>
      <c r="E547">
        <v>17971</v>
      </c>
      <c r="F547">
        <v>2922</v>
      </c>
      <c r="G547">
        <v>1</v>
      </c>
      <c r="H547">
        <v>0</v>
      </c>
      <c r="I547">
        <v>34731</v>
      </c>
      <c r="J547">
        <v>0.5174339926866488</v>
      </c>
      <c r="K547">
        <v>8.4132331346635572E-2</v>
      </c>
      <c r="L547">
        <v>0.20313264806656872</v>
      </c>
      <c r="M547">
        <v>0</v>
      </c>
      <c r="N547">
        <f t="shared" si="8"/>
        <v>1</v>
      </c>
      <c r="O547" cm="1">
        <f t="array" ref="O547">_xlfn.IFS(A547=2012,1,A547=2016,1,A547=2020,1,A547=2014,0,A547=2018,0)</f>
        <v>0</v>
      </c>
    </row>
    <row r="548" spans="1:15" x14ac:dyDescent="0.2">
      <c r="A548">
        <v>2018</v>
      </c>
      <c r="B548" t="s">
        <v>2550</v>
      </c>
      <c r="C548" t="s">
        <v>325</v>
      </c>
      <c r="D548">
        <v>1</v>
      </c>
      <c r="E548">
        <v>32140</v>
      </c>
      <c r="F548">
        <v>0</v>
      </c>
      <c r="G548">
        <v>1</v>
      </c>
      <c r="H548">
        <v>1</v>
      </c>
      <c r="I548">
        <v>34486</v>
      </c>
      <c r="J548">
        <v>0.9319723945949081</v>
      </c>
      <c r="K548">
        <v>0</v>
      </c>
      <c r="L548">
        <v>0.86394478918981621</v>
      </c>
      <c r="M548">
        <v>0</v>
      </c>
      <c r="N548">
        <f t="shared" si="8"/>
        <v>0</v>
      </c>
      <c r="O548" cm="1">
        <f t="array" ref="O548">_xlfn.IFS(A548=2012,1,A548=2016,1,A548=2020,1,A548=2014,0,A548=2018,0)</f>
        <v>0</v>
      </c>
    </row>
    <row r="549" spans="1:15" x14ac:dyDescent="0.2">
      <c r="A549">
        <v>2018</v>
      </c>
      <c r="B549" t="s">
        <v>2550</v>
      </c>
      <c r="C549" t="s">
        <v>882</v>
      </c>
      <c r="D549">
        <v>0</v>
      </c>
      <c r="E549">
        <v>2168</v>
      </c>
      <c r="F549">
        <v>178</v>
      </c>
      <c r="G549">
        <v>0</v>
      </c>
      <c r="H549">
        <v>0</v>
      </c>
      <c r="I549">
        <v>34486</v>
      </c>
      <c r="J549">
        <v>6.2866090587484783E-2</v>
      </c>
      <c r="K549">
        <v>5.161514817607145E-3</v>
      </c>
      <c r="L549">
        <v>0.86394478918981621</v>
      </c>
      <c r="M549">
        <v>0</v>
      </c>
      <c r="N549">
        <f t="shared" si="8"/>
        <v>1</v>
      </c>
      <c r="O549" cm="1">
        <f t="array" ref="O549">_xlfn.IFS(A549=2012,1,A549=2016,1,A549=2020,1,A549=2014,0,A549=2018,0)</f>
        <v>0</v>
      </c>
    </row>
    <row r="550" spans="1:15" x14ac:dyDescent="0.2">
      <c r="A550">
        <v>2018</v>
      </c>
      <c r="B550" t="s">
        <v>2479</v>
      </c>
      <c r="C550" t="s">
        <v>890</v>
      </c>
      <c r="D550">
        <v>1</v>
      </c>
      <c r="E550">
        <v>29346</v>
      </c>
      <c r="F550">
        <v>1971</v>
      </c>
      <c r="G550">
        <v>1</v>
      </c>
      <c r="H550">
        <v>1</v>
      </c>
      <c r="I550">
        <v>33158</v>
      </c>
      <c r="J550">
        <v>0.88503528560226796</v>
      </c>
      <c r="K550">
        <v>5.944266843597322E-2</v>
      </c>
      <c r="L550">
        <v>0.88895590807648239</v>
      </c>
      <c r="M550">
        <v>0</v>
      </c>
      <c r="N550">
        <f t="shared" si="8"/>
        <v>1</v>
      </c>
      <c r="O550" cm="1">
        <f t="array" ref="O550">_xlfn.IFS(A550=2012,1,A550=2016,1,A550=2020,1,A550=2014,0,A550=2018,0)</f>
        <v>0</v>
      </c>
    </row>
    <row r="551" spans="1:15" x14ac:dyDescent="0.2">
      <c r="A551">
        <v>2018</v>
      </c>
      <c r="B551" t="s">
        <v>2479</v>
      </c>
      <c r="C551" t="s">
        <v>93</v>
      </c>
      <c r="D551">
        <v>0</v>
      </c>
      <c r="E551">
        <v>1841</v>
      </c>
      <c r="F551">
        <v>0</v>
      </c>
      <c r="G551">
        <v>0</v>
      </c>
      <c r="H551">
        <v>0</v>
      </c>
      <c r="I551">
        <v>33158</v>
      </c>
      <c r="J551">
        <v>5.5522045961758852E-2</v>
      </c>
      <c r="K551">
        <v>0</v>
      </c>
      <c r="L551">
        <v>0.88895590807648239</v>
      </c>
      <c r="M551">
        <v>0</v>
      </c>
      <c r="N551">
        <f t="shared" si="8"/>
        <v>0</v>
      </c>
      <c r="O551" cm="1">
        <f t="array" ref="O551">_xlfn.IFS(A551=2012,1,A551=2016,1,A551=2020,1,A551=2014,0,A551=2018,0)</f>
        <v>0</v>
      </c>
    </row>
    <row r="552" spans="1:15" x14ac:dyDescent="0.2">
      <c r="A552">
        <v>2018</v>
      </c>
      <c r="B552" t="s">
        <v>2480</v>
      </c>
      <c r="C552" t="s">
        <v>331</v>
      </c>
      <c r="D552">
        <v>1</v>
      </c>
      <c r="E552">
        <v>35224</v>
      </c>
      <c r="F552">
        <v>957</v>
      </c>
      <c r="G552">
        <v>1</v>
      </c>
      <c r="H552">
        <v>1</v>
      </c>
      <c r="I552">
        <v>47501</v>
      </c>
      <c r="J552">
        <v>0.7415422833203511</v>
      </c>
      <c r="K552">
        <v>2.0146944274857373E-2</v>
      </c>
      <c r="L552">
        <v>0.52337845519041704</v>
      </c>
      <c r="M552">
        <v>0</v>
      </c>
      <c r="N552">
        <f t="shared" si="8"/>
        <v>1</v>
      </c>
      <c r="O552" cm="1">
        <f t="array" ref="O552">_xlfn.IFS(A552=2012,1,A552=2016,1,A552=2020,1,A552=2014,0,A552=2018,0)</f>
        <v>0</v>
      </c>
    </row>
    <row r="553" spans="1:15" x14ac:dyDescent="0.2">
      <c r="A553">
        <v>2018</v>
      </c>
      <c r="B553" t="s">
        <v>2480</v>
      </c>
      <c r="C553" t="s">
        <v>1098</v>
      </c>
      <c r="D553">
        <v>0</v>
      </c>
      <c r="E553">
        <v>10618</v>
      </c>
      <c r="F553">
        <v>702</v>
      </c>
      <c r="G553">
        <v>0</v>
      </c>
      <c r="H553">
        <v>0</v>
      </c>
      <c r="I553">
        <v>47501</v>
      </c>
      <c r="J553">
        <v>0.2235321361655544</v>
      </c>
      <c r="K553">
        <v>1.4778636239237069E-2</v>
      </c>
      <c r="L553">
        <v>0.52337845519041704</v>
      </c>
      <c r="M553">
        <v>0</v>
      </c>
      <c r="N553">
        <f t="shared" si="8"/>
        <v>1</v>
      </c>
      <c r="O553" cm="1">
        <f t="array" ref="O553">_xlfn.IFS(A553=2012,1,A553=2016,1,A553=2020,1,A553=2014,0,A553=2018,0)</f>
        <v>0</v>
      </c>
    </row>
    <row r="554" spans="1:15" x14ac:dyDescent="0.2">
      <c r="A554">
        <v>2018</v>
      </c>
      <c r="B554" t="s">
        <v>2577</v>
      </c>
      <c r="C554" t="s">
        <v>1100</v>
      </c>
      <c r="D554">
        <v>1</v>
      </c>
      <c r="E554">
        <v>34316</v>
      </c>
      <c r="F554">
        <v>2219</v>
      </c>
      <c r="G554">
        <v>0</v>
      </c>
      <c r="H554">
        <v>1</v>
      </c>
      <c r="I554">
        <v>41229</v>
      </c>
      <c r="J554">
        <v>0.83232676029008712</v>
      </c>
      <c r="K554">
        <v>5.3821339348516822E-2</v>
      </c>
      <c r="L554">
        <v>0.77229619927720783</v>
      </c>
      <c r="M554">
        <v>0</v>
      </c>
      <c r="N554">
        <f t="shared" si="8"/>
        <v>1</v>
      </c>
      <c r="O554" cm="1">
        <f t="array" ref="O554">_xlfn.IFS(A554=2012,1,A554=2016,1,A554=2020,1,A554=2014,0,A554=2018,0)</f>
        <v>0</v>
      </c>
    </row>
    <row r="555" spans="1:15" x14ac:dyDescent="0.2">
      <c r="A555">
        <v>2018</v>
      </c>
      <c r="B555" t="s">
        <v>2577</v>
      </c>
      <c r="C555" t="s">
        <v>658</v>
      </c>
      <c r="D555">
        <v>0</v>
      </c>
      <c r="E555">
        <v>4694</v>
      </c>
      <c r="F555">
        <v>0</v>
      </c>
      <c r="G555">
        <v>0</v>
      </c>
      <c r="H555">
        <v>0</v>
      </c>
      <c r="I555">
        <v>41229</v>
      </c>
      <c r="J555">
        <v>0.1138519003613961</v>
      </c>
      <c r="K555">
        <v>0</v>
      </c>
      <c r="L555">
        <v>0.77229619927720783</v>
      </c>
      <c r="M555">
        <v>0</v>
      </c>
      <c r="N555">
        <f t="shared" si="8"/>
        <v>0</v>
      </c>
      <c r="O555" cm="1">
        <f t="array" ref="O555">_xlfn.IFS(A555=2012,1,A555=2016,1,A555=2020,1,A555=2014,0,A555=2018,0)</f>
        <v>0</v>
      </c>
    </row>
    <row r="556" spans="1:15" x14ac:dyDescent="0.2">
      <c r="A556">
        <v>2018</v>
      </c>
      <c r="B556" t="s">
        <v>2483</v>
      </c>
      <c r="C556" t="s">
        <v>102</v>
      </c>
      <c r="D556">
        <v>1</v>
      </c>
      <c r="E556">
        <v>17212</v>
      </c>
      <c r="F556">
        <v>0</v>
      </c>
      <c r="G556">
        <v>1</v>
      </c>
      <c r="H556">
        <v>1</v>
      </c>
      <c r="I556">
        <v>18421</v>
      </c>
      <c r="J556">
        <v>0.93436838390966837</v>
      </c>
      <c r="K556">
        <v>0</v>
      </c>
      <c r="L556">
        <v>0.86873676781933673</v>
      </c>
      <c r="M556">
        <v>0</v>
      </c>
      <c r="N556">
        <f t="shared" si="8"/>
        <v>0</v>
      </c>
      <c r="O556" cm="1">
        <f t="array" ref="O556">_xlfn.IFS(A556=2012,1,A556=2016,1,A556=2020,1,A556=2014,0,A556=2018,0)</f>
        <v>0</v>
      </c>
    </row>
    <row r="557" spans="1:15" x14ac:dyDescent="0.2">
      <c r="A557">
        <v>2018</v>
      </c>
      <c r="B557" t="s">
        <v>2483</v>
      </c>
      <c r="C557" t="s">
        <v>103</v>
      </c>
      <c r="D557">
        <v>0</v>
      </c>
      <c r="E557">
        <v>1040</v>
      </c>
      <c r="F557">
        <v>169</v>
      </c>
      <c r="G557">
        <v>0</v>
      </c>
      <c r="H557">
        <v>0</v>
      </c>
      <c r="I557">
        <v>18421</v>
      </c>
      <c r="J557">
        <v>5.6457304163726185E-2</v>
      </c>
      <c r="K557">
        <v>9.1743119266055051E-3</v>
      </c>
      <c r="L557">
        <v>0.86873676781933673</v>
      </c>
      <c r="M557">
        <v>0</v>
      </c>
      <c r="N557">
        <f t="shared" si="8"/>
        <v>1</v>
      </c>
      <c r="O557" cm="1">
        <f t="array" ref="O557">_xlfn.IFS(A557=2012,1,A557=2016,1,A557=2020,1,A557=2014,0,A557=2018,0)</f>
        <v>0</v>
      </c>
    </row>
    <row r="558" spans="1:15" x14ac:dyDescent="0.2">
      <c r="A558">
        <v>2018</v>
      </c>
      <c r="B558" t="s">
        <v>2484</v>
      </c>
      <c r="C558" t="s">
        <v>666</v>
      </c>
      <c r="D558">
        <v>1</v>
      </c>
      <c r="E558">
        <v>23772</v>
      </c>
      <c r="F558">
        <v>448</v>
      </c>
      <c r="G558">
        <v>1</v>
      </c>
      <c r="H558">
        <v>1</v>
      </c>
      <c r="I558">
        <v>24972</v>
      </c>
      <c r="J558">
        <v>0.95194617972128781</v>
      </c>
      <c r="K558">
        <v>1.7940092904052539E-2</v>
      </c>
      <c r="L558">
        <v>0.93977254525068066</v>
      </c>
      <c r="M558">
        <v>0</v>
      </c>
      <c r="N558">
        <f t="shared" si="8"/>
        <v>1</v>
      </c>
      <c r="O558" cm="1">
        <f t="array" ref="O558">_xlfn.IFS(A558=2012,1,A558=2016,1,A558=2020,1,A558=2014,0,A558=2018,0)</f>
        <v>0</v>
      </c>
    </row>
    <row r="559" spans="1:15" x14ac:dyDescent="0.2">
      <c r="A559">
        <v>2018</v>
      </c>
      <c r="B559" t="s">
        <v>2484</v>
      </c>
      <c r="C559" t="s">
        <v>350</v>
      </c>
      <c r="D559">
        <v>0</v>
      </c>
      <c r="E559">
        <v>752</v>
      </c>
      <c r="F559">
        <v>0</v>
      </c>
      <c r="G559">
        <v>0</v>
      </c>
      <c r="H559">
        <v>0</v>
      </c>
      <c r="I559">
        <v>24972</v>
      </c>
      <c r="J559">
        <v>3.0113727374659619E-2</v>
      </c>
      <c r="K559">
        <v>0</v>
      </c>
      <c r="L559">
        <v>0.93977254525068066</v>
      </c>
      <c r="M559">
        <v>0</v>
      </c>
      <c r="N559">
        <f t="shared" si="8"/>
        <v>0</v>
      </c>
      <c r="O559" cm="1">
        <f t="array" ref="O559">_xlfn.IFS(A559=2012,1,A559=2016,1,A559=2020,1,A559=2014,0,A559=2018,0)</f>
        <v>0</v>
      </c>
    </row>
    <row r="560" spans="1:15" x14ac:dyDescent="0.2">
      <c r="A560">
        <v>2018</v>
      </c>
      <c r="B560" t="s">
        <v>2485</v>
      </c>
      <c r="C560" t="s">
        <v>1106</v>
      </c>
      <c r="D560">
        <v>1</v>
      </c>
      <c r="E560">
        <v>21241</v>
      </c>
      <c r="F560">
        <v>0</v>
      </c>
      <c r="G560">
        <v>0</v>
      </c>
      <c r="H560">
        <v>1</v>
      </c>
      <c r="I560">
        <v>24555</v>
      </c>
      <c r="J560">
        <v>0.86503767053553249</v>
      </c>
      <c r="K560">
        <v>0</v>
      </c>
      <c r="L560">
        <v>0.73007534107106498</v>
      </c>
      <c r="M560">
        <v>0</v>
      </c>
      <c r="N560">
        <f t="shared" si="8"/>
        <v>0</v>
      </c>
      <c r="O560" cm="1">
        <f t="array" ref="O560">_xlfn.IFS(A560=2012,1,A560=2016,1,A560=2020,1,A560=2014,0,A560=2018,0)</f>
        <v>0</v>
      </c>
    </row>
    <row r="561" spans="1:15" x14ac:dyDescent="0.2">
      <c r="A561">
        <v>2018</v>
      </c>
      <c r="B561" t="s">
        <v>2485</v>
      </c>
      <c r="C561" t="s">
        <v>106</v>
      </c>
      <c r="D561">
        <v>0</v>
      </c>
      <c r="E561">
        <v>2939</v>
      </c>
      <c r="F561">
        <v>375</v>
      </c>
      <c r="G561">
        <v>0</v>
      </c>
      <c r="H561">
        <v>0</v>
      </c>
      <c r="I561">
        <v>24555</v>
      </c>
      <c r="J561">
        <v>0.1196904907350845</v>
      </c>
      <c r="K561">
        <v>1.5271838729383017E-2</v>
      </c>
      <c r="L561">
        <v>0.73007534107106498</v>
      </c>
      <c r="M561">
        <v>0</v>
      </c>
      <c r="N561">
        <f t="shared" si="8"/>
        <v>1</v>
      </c>
      <c r="O561" cm="1">
        <f t="array" ref="O561">_xlfn.IFS(A561=2012,1,A561=2016,1,A561=2020,1,A561=2014,0,A561=2018,0)</f>
        <v>0</v>
      </c>
    </row>
    <row r="562" spans="1:15" x14ac:dyDescent="0.2">
      <c r="A562">
        <v>2018</v>
      </c>
      <c r="B562" t="s">
        <v>2486</v>
      </c>
      <c r="C562" t="s">
        <v>354</v>
      </c>
      <c r="D562">
        <v>1</v>
      </c>
      <c r="E562">
        <v>27986</v>
      </c>
      <c r="F562">
        <v>1771</v>
      </c>
      <c r="G562">
        <v>1</v>
      </c>
      <c r="H562">
        <v>1</v>
      </c>
      <c r="I562">
        <v>33966</v>
      </c>
      <c r="J562">
        <v>0.82394158864747102</v>
      </c>
      <c r="K562">
        <v>5.2140375669787437E-2</v>
      </c>
      <c r="L562">
        <v>0.75216392863451698</v>
      </c>
      <c r="M562">
        <v>0</v>
      </c>
      <c r="N562">
        <f t="shared" si="8"/>
        <v>1</v>
      </c>
      <c r="O562" cm="1">
        <f t="array" ref="O562">_xlfn.IFS(A562=2012,1,A562=2016,1,A562=2020,1,A562=2014,0,A562=2018,0)</f>
        <v>0</v>
      </c>
    </row>
    <row r="563" spans="1:15" x14ac:dyDescent="0.2">
      <c r="A563">
        <v>2018</v>
      </c>
      <c r="B563" t="s">
        <v>2486</v>
      </c>
      <c r="C563" t="s">
        <v>668</v>
      </c>
      <c r="D563">
        <v>0</v>
      </c>
      <c r="E563">
        <v>3636</v>
      </c>
      <c r="F563">
        <v>573</v>
      </c>
      <c r="G563">
        <v>0</v>
      </c>
      <c r="H563">
        <v>0</v>
      </c>
      <c r="I563">
        <v>33966</v>
      </c>
      <c r="J563">
        <v>0.10704822469528352</v>
      </c>
      <c r="K563">
        <v>1.6869810987458045E-2</v>
      </c>
      <c r="L563">
        <v>0.75216392863451698</v>
      </c>
      <c r="M563">
        <v>0</v>
      </c>
      <c r="N563">
        <f t="shared" si="8"/>
        <v>1</v>
      </c>
      <c r="O563" cm="1">
        <f t="array" ref="O563">_xlfn.IFS(A563=2012,1,A563=2016,1,A563=2020,1,A563=2014,0,A563=2018,0)</f>
        <v>0</v>
      </c>
    </row>
    <row r="564" spans="1:15" x14ac:dyDescent="0.2">
      <c r="A564">
        <v>2018</v>
      </c>
      <c r="B564" t="s">
        <v>2595</v>
      </c>
      <c r="C564" t="s">
        <v>675</v>
      </c>
      <c r="D564">
        <v>1</v>
      </c>
      <c r="E564">
        <v>18515</v>
      </c>
      <c r="F564">
        <v>298</v>
      </c>
      <c r="G564">
        <v>1</v>
      </c>
      <c r="H564">
        <v>1</v>
      </c>
      <c r="I564">
        <v>19561</v>
      </c>
      <c r="J564">
        <v>0.94652625121415057</v>
      </c>
      <c r="K564">
        <v>1.5234394969582333E-2</v>
      </c>
      <c r="L564">
        <v>0.92352129236746583</v>
      </c>
      <c r="M564">
        <v>0</v>
      </c>
      <c r="N564">
        <f t="shared" si="8"/>
        <v>1</v>
      </c>
      <c r="O564" cm="1">
        <f t="array" ref="O564">_xlfn.IFS(A564=2012,1,A564=2016,1,A564=2020,1,A564=2014,0,A564=2018,0)</f>
        <v>0</v>
      </c>
    </row>
    <row r="565" spans="1:15" x14ac:dyDescent="0.2">
      <c r="A565">
        <v>2018</v>
      </c>
      <c r="B565" t="s">
        <v>2595</v>
      </c>
      <c r="C565" t="s">
        <v>1113</v>
      </c>
      <c r="D565">
        <v>0</v>
      </c>
      <c r="E565">
        <v>748</v>
      </c>
      <c r="F565">
        <v>0</v>
      </c>
      <c r="G565">
        <v>0</v>
      </c>
      <c r="H565">
        <v>0</v>
      </c>
      <c r="I565">
        <v>19561</v>
      </c>
      <c r="J565">
        <v>3.8239353816267065E-2</v>
      </c>
      <c r="K565">
        <v>0</v>
      </c>
      <c r="L565">
        <v>0.92352129236746583</v>
      </c>
      <c r="M565">
        <v>0</v>
      </c>
      <c r="N565">
        <f t="shared" si="8"/>
        <v>0</v>
      </c>
      <c r="O565" cm="1">
        <f t="array" ref="O565">_xlfn.IFS(A565=2012,1,A565=2016,1,A565=2020,1,A565=2014,0,A565=2018,0)</f>
        <v>0</v>
      </c>
    </row>
    <row r="566" spans="1:15" x14ac:dyDescent="0.2">
      <c r="A566">
        <v>2018</v>
      </c>
      <c r="B566" t="s">
        <v>2551</v>
      </c>
      <c r="C566" t="s">
        <v>1114</v>
      </c>
      <c r="D566">
        <v>1</v>
      </c>
      <c r="E566">
        <v>23150</v>
      </c>
      <c r="F566">
        <v>580</v>
      </c>
      <c r="G566">
        <v>0</v>
      </c>
      <c r="H566">
        <v>1</v>
      </c>
      <c r="I566">
        <v>24926</v>
      </c>
      <c r="J566">
        <v>0.92874909732809119</v>
      </c>
      <c r="K566">
        <v>2.3268875872582844E-2</v>
      </c>
      <c r="L566">
        <v>0.9040359464013481</v>
      </c>
      <c r="M566">
        <v>0</v>
      </c>
      <c r="N566">
        <f t="shared" si="8"/>
        <v>1</v>
      </c>
      <c r="O566" cm="1">
        <f t="array" ref="O566">_xlfn.IFS(A566=2012,1,A566=2016,1,A566=2020,1,A566=2014,0,A566=2018,0)</f>
        <v>0</v>
      </c>
    </row>
    <row r="567" spans="1:15" x14ac:dyDescent="0.2">
      <c r="A567">
        <v>2018</v>
      </c>
      <c r="B567" t="s">
        <v>2551</v>
      </c>
      <c r="C567" t="s">
        <v>1115</v>
      </c>
      <c r="D567">
        <v>0</v>
      </c>
      <c r="E567">
        <v>1196</v>
      </c>
      <c r="F567">
        <v>0</v>
      </c>
      <c r="G567">
        <v>0</v>
      </c>
      <c r="H567">
        <v>0</v>
      </c>
      <c r="I567">
        <v>24926</v>
      </c>
      <c r="J567">
        <v>4.7982026799326005E-2</v>
      </c>
      <c r="K567">
        <v>0</v>
      </c>
      <c r="L567">
        <v>0.9040359464013481</v>
      </c>
      <c r="M567">
        <v>0</v>
      </c>
      <c r="N567">
        <f t="shared" si="8"/>
        <v>0</v>
      </c>
      <c r="O567" cm="1">
        <f t="array" ref="O567">_xlfn.IFS(A567=2012,1,A567=2016,1,A567=2020,1,A567=2014,0,A567=2018,0)</f>
        <v>0</v>
      </c>
    </row>
    <row r="568" spans="1:15" x14ac:dyDescent="0.2">
      <c r="A568">
        <v>2018</v>
      </c>
      <c r="B568" t="s">
        <v>2579</v>
      </c>
      <c r="C568" t="s">
        <v>1116</v>
      </c>
      <c r="D568">
        <v>1</v>
      </c>
      <c r="E568">
        <v>22276</v>
      </c>
      <c r="F568">
        <v>1477</v>
      </c>
      <c r="G568">
        <v>0</v>
      </c>
      <c r="H568">
        <v>1</v>
      </c>
      <c r="I568">
        <v>36385</v>
      </c>
      <c r="J568">
        <v>0.61223031469011957</v>
      </c>
      <c r="K568">
        <v>4.0593651229902432E-2</v>
      </c>
      <c r="L568">
        <v>0.30564793184004402</v>
      </c>
      <c r="M568">
        <v>0</v>
      </c>
      <c r="N568">
        <f t="shared" si="8"/>
        <v>1</v>
      </c>
      <c r="O568" cm="1">
        <f t="array" ref="O568">_xlfn.IFS(A568=2012,1,A568=2016,1,A568=2020,1,A568=2014,0,A568=2018,0)</f>
        <v>0</v>
      </c>
    </row>
    <row r="569" spans="1:15" x14ac:dyDescent="0.2">
      <c r="A569">
        <v>2018</v>
      </c>
      <c r="B569" t="s">
        <v>2579</v>
      </c>
      <c r="C569" t="s">
        <v>1117</v>
      </c>
      <c r="D569">
        <v>0</v>
      </c>
      <c r="E569">
        <v>10772</v>
      </c>
      <c r="F569">
        <v>1860</v>
      </c>
      <c r="G569">
        <v>0</v>
      </c>
      <c r="H569">
        <v>0</v>
      </c>
      <c r="I569">
        <v>36385</v>
      </c>
      <c r="J569">
        <v>0.29605606706060189</v>
      </c>
      <c r="K569">
        <v>5.1119967019376114E-2</v>
      </c>
      <c r="L569">
        <v>0.30564793184004402</v>
      </c>
      <c r="M569">
        <v>0</v>
      </c>
      <c r="N569">
        <f t="shared" si="8"/>
        <v>1</v>
      </c>
      <c r="O569" cm="1">
        <f t="array" ref="O569">_xlfn.IFS(A569=2012,1,A569=2016,1,A569=2020,1,A569=2014,0,A569=2018,0)</f>
        <v>0</v>
      </c>
    </row>
    <row r="570" spans="1:15" x14ac:dyDescent="0.2">
      <c r="A570">
        <v>2018</v>
      </c>
      <c r="B570" t="s">
        <v>2634</v>
      </c>
      <c r="C570" t="s">
        <v>384</v>
      </c>
      <c r="D570">
        <v>1</v>
      </c>
      <c r="E570">
        <v>33543</v>
      </c>
      <c r="F570">
        <v>1991</v>
      </c>
      <c r="G570">
        <v>1</v>
      </c>
      <c r="H570">
        <v>1</v>
      </c>
      <c r="I570">
        <v>51294</v>
      </c>
      <c r="J570">
        <v>0.65393613288103869</v>
      </c>
      <c r="K570">
        <v>3.8815455998752288E-2</v>
      </c>
      <c r="L570">
        <v>0.38550317775958198</v>
      </c>
      <c r="M570">
        <v>0</v>
      </c>
      <c r="N570">
        <f t="shared" si="8"/>
        <v>1</v>
      </c>
      <c r="O570" cm="1">
        <f t="array" ref="O570">_xlfn.IFS(A570=2012,1,A570=2016,1,A570=2020,1,A570=2014,0,A570=2018,0)</f>
        <v>0</v>
      </c>
    </row>
    <row r="571" spans="1:15" x14ac:dyDescent="0.2">
      <c r="A571">
        <v>2018</v>
      </c>
      <c r="B571" t="s">
        <v>2634</v>
      </c>
      <c r="C571" t="s">
        <v>1119</v>
      </c>
      <c r="D571">
        <v>0</v>
      </c>
      <c r="E571">
        <v>13964</v>
      </c>
      <c r="F571">
        <v>1796</v>
      </c>
      <c r="G571">
        <v>0</v>
      </c>
      <c r="H571">
        <v>0</v>
      </c>
      <c r="I571">
        <v>51294</v>
      </c>
      <c r="J571">
        <v>0.27223456934534251</v>
      </c>
      <c r="K571">
        <v>3.5013841774866453E-2</v>
      </c>
      <c r="L571">
        <v>0.38550317775958198</v>
      </c>
      <c r="M571">
        <v>0</v>
      </c>
      <c r="N571">
        <f t="shared" si="8"/>
        <v>1</v>
      </c>
      <c r="O571" cm="1">
        <f t="array" ref="O571">_xlfn.IFS(A571=2012,1,A571=2016,1,A571=2020,1,A571=2014,0,A571=2018,0)</f>
        <v>0</v>
      </c>
    </row>
    <row r="572" spans="1:15" x14ac:dyDescent="0.2">
      <c r="A572">
        <v>2018</v>
      </c>
      <c r="B572" t="s">
        <v>2596</v>
      </c>
      <c r="C572" t="s">
        <v>1120</v>
      </c>
      <c r="D572">
        <v>0</v>
      </c>
      <c r="E572">
        <v>21604</v>
      </c>
      <c r="F572">
        <v>1558</v>
      </c>
      <c r="G572">
        <v>0</v>
      </c>
      <c r="H572">
        <v>1</v>
      </c>
      <c r="I572">
        <v>52653</v>
      </c>
      <c r="J572">
        <v>0.41030900423527622</v>
      </c>
      <c r="K572">
        <v>2.9589956887546769E-2</v>
      </c>
      <c r="L572">
        <v>0.12020207775435399</v>
      </c>
      <c r="M572">
        <v>0</v>
      </c>
      <c r="N572">
        <f t="shared" si="8"/>
        <v>1</v>
      </c>
      <c r="O572" cm="1">
        <f t="array" ref="O572">_xlfn.IFS(A572=2012,1,A572=2016,1,A572=2020,1,A572=2014,0,A572=2018,0)</f>
        <v>0</v>
      </c>
    </row>
    <row r="573" spans="1:15" x14ac:dyDescent="0.2">
      <c r="A573">
        <v>2018</v>
      </c>
      <c r="B573" t="s">
        <v>2596</v>
      </c>
      <c r="C573" t="s">
        <v>410</v>
      </c>
      <c r="D573">
        <v>1</v>
      </c>
      <c r="E573">
        <v>25615</v>
      </c>
      <c r="F573">
        <v>3876</v>
      </c>
      <c r="G573">
        <v>1</v>
      </c>
      <c r="H573">
        <v>0</v>
      </c>
      <c r="I573">
        <v>52653</v>
      </c>
      <c r="J573">
        <v>0.48648699979108501</v>
      </c>
      <c r="K573">
        <v>7.3614039086091959E-2</v>
      </c>
      <c r="L573">
        <v>0.12020207775435399</v>
      </c>
      <c r="M573">
        <v>0</v>
      </c>
      <c r="N573">
        <f t="shared" si="8"/>
        <v>1</v>
      </c>
      <c r="O573" cm="1">
        <f t="array" ref="O573">_xlfn.IFS(A573=2012,1,A573=2016,1,A573=2020,1,A573=2014,0,A573=2018,0)</f>
        <v>0</v>
      </c>
    </row>
    <row r="574" spans="1:15" x14ac:dyDescent="0.2">
      <c r="A574">
        <v>2018</v>
      </c>
      <c r="B574" t="s">
        <v>2635</v>
      </c>
      <c r="C574" t="s">
        <v>389</v>
      </c>
      <c r="D574">
        <v>1</v>
      </c>
      <c r="E574">
        <v>29299</v>
      </c>
      <c r="F574">
        <v>2085</v>
      </c>
      <c r="G574">
        <v>1</v>
      </c>
      <c r="H574">
        <v>1</v>
      </c>
      <c r="I574">
        <v>45879</v>
      </c>
      <c r="J574">
        <v>0.63861461670916975</v>
      </c>
      <c r="K574">
        <v>4.5445628719021774E-2</v>
      </c>
      <c r="L574">
        <v>0.3681204908563831</v>
      </c>
      <c r="M574">
        <v>0</v>
      </c>
      <c r="N574">
        <f t="shared" ref="N574:N637" si="9">IF(K574&gt;0,1,0)</f>
        <v>1</v>
      </c>
      <c r="O574" cm="1">
        <f t="array" ref="O574">_xlfn.IFS(A574=2012,1,A574=2016,1,A574=2020,1,A574=2014,0,A574=2018,0)</f>
        <v>0</v>
      </c>
    </row>
    <row r="575" spans="1:15" x14ac:dyDescent="0.2">
      <c r="A575">
        <v>2018</v>
      </c>
      <c r="B575" t="s">
        <v>2635</v>
      </c>
      <c r="C575" t="s">
        <v>1121</v>
      </c>
      <c r="D575">
        <v>0</v>
      </c>
      <c r="E575">
        <v>12406</v>
      </c>
      <c r="F575">
        <v>2089</v>
      </c>
      <c r="G575">
        <v>0</v>
      </c>
      <c r="H575">
        <v>0</v>
      </c>
      <c r="I575">
        <v>45879</v>
      </c>
      <c r="J575">
        <v>0.27040693999433291</v>
      </c>
      <c r="K575">
        <v>4.5532814577475531E-2</v>
      </c>
      <c r="L575">
        <v>0.3681204908563831</v>
      </c>
      <c r="M575">
        <v>0</v>
      </c>
      <c r="N575">
        <f t="shared" si="9"/>
        <v>1</v>
      </c>
      <c r="O575" cm="1">
        <f t="array" ref="O575">_xlfn.IFS(A575=2012,1,A575=2016,1,A575=2020,1,A575=2014,0,A575=2018,0)</f>
        <v>0</v>
      </c>
    </row>
    <row r="576" spans="1:15" x14ac:dyDescent="0.2">
      <c r="A576">
        <v>2018</v>
      </c>
      <c r="B576" t="s">
        <v>2553</v>
      </c>
      <c r="C576" t="s">
        <v>393</v>
      </c>
      <c r="D576">
        <v>1</v>
      </c>
      <c r="E576">
        <v>22855</v>
      </c>
      <c r="F576">
        <v>2245</v>
      </c>
      <c r="G576">
        <v>1</v>
      </c>
      <c r="H576">
        <v>1</v>
      </c>
      <c r="I576">
        <v>38223</v>
      </c>
      <c r="J576">
        <v>0.59793841404390025</v>
      </c>
      <c r="K576">
        <v>5.8734269942181408E-2</v>
      </c>
      <c r="L576">
        <v>0.31334536797216339</v>
      </c>
      <c r="M576">
        <v>0</v>
      </c>
      <c r="N576">
        <f t="shared" si="9"/>
        <v>1</v>
      </c>
      <c r="O576" cm="1">
        <f t="array" ref="O576">_xlfn.IFS(A576=2012,1,A576=2016,1,A576=2020,1,A576=2014,0,A576=2018,0)</f>
        <v>0</v>
      </c>
    </row>
    <row r="577" spans="1:15" x14ac:dyDescent="0.2">
      <c r="A577">
        <v>2018</v>
      </c>
      <c r="B577" t="s">
        <v>2553</v>
      </c>
      <c r="C577" t="s">
        <v>1122</v>
      </c>
      <c r="D577">
        <v>0</v>
      </c>
      <c r="E577">
        <v>11169</v>
      </c>
      <c r="F577">
        <v>1954</v>
      </c>
      <c r="G577">
        <v>0</v>
      </c>
      <c r="H577">
        <v>0</v>
      </c>
      <c r="I577">
        <v>38223</v>
      </c>
      <c r="J577">
        <v>0.29220626324464327</v>
      </c>
      <c r="K577">
        <v>5.1121052769275047E-2</v>
      </c>
      <c r="L577">
        <v>0.31334536797216339</v>
      </c>
      <c r="M577">
        <v>0</v>
      </c>
      <c r="N577">
        <f t="shared" si="9"/>
        <v>1</v>
      </c>
      <c r="O577" cm="1">
        <f t="array" ref="O577">_xlfn.IFS(A577=2012,1,A577=2016,1,A577=2020,1,A577=2014,0,A577=2018,0)</f>
        <v>0</v>
      </c>
    </row>
    <row r="578" spans="1:15" x14ac:dyDescent="0.2">
      <c r="A578">
        <v>2018</v>
      </c>
      <c r="B578" t="s">
        <v>2554</v>
      </c>
      <c r="C578" t="s">
        <v>1123</v>
      </c>
      <c r="D578">
        <v>0</v>
      </c>
      <c r="E578">
        <v>13939</v>
      </c>
      <c r="F578">
        <v>895</v>
      </c>
      <c r="G578">
        <v>0</v>
      </c>
      <c r="H578">
        <v>1</v>
      </c>
      <c r="I578">
        <v>39819</v>
      </c>
      <c r="J578">
        <v>0.35005901705216103</v>
      </c>
      <c r="K578">
        <v>2.2476707099625806E-2</v>
      </c>
      <c r="L578">
        <v>0.25492855169642636</v>
      </c>
      <c r="M578">
        <v>0</v>
      </c>
      <c r="N578">
        <f t="shared" si="9"/>
        <v>1</v>
      </c>
      <c r="O578" cm="1">
        <f t="array" ref="O578">_xlfn.IFS(A578=2012,1,A578=2016,1,A578=2020,1,A578=2014,0,A578=2018,0)</f>
        <v>0</v>
      </c>
    </row>
    <row r="579" spans="1:15" x14ac:dyDescent="0.2">
      <c r="A579">
        <v>2018</v>
      </c>
      <c r="B579" t="s">
        <v>2554</v>
      </c>
      <c r="C579" t="s">
        <v>683</v>
      </c>
      <c r="D579">
        <v>1</v>
      </c>
      <c r="E579">
        <v>18199</v>
      </c>
      <c r="F579">
        <v>6786</v>
      </c>
      <c r="G579">
        <v>1</v>
      </c>
      <c r="H579">
        <v>0</v>
      </c>
      <c r="I579">
        <v>39819</v>
      </c>
      <c r="J579">
        <v>0.45704312011853637</v>
      </c>
      <c r="K579">
        <v>0.17042115572967678</v>
      </c>
      <c r="L579">
        <v>0.25492855169642636</v>
      </c>
      <c r="M579">
        <v>0</v>
      </c>
      <c r="N579">
        <f t="shared" si="9"/>
        <v>1</v>
      </c>
      <c r="O579" cm="1">
        <f t="array" ref="O579">_xlfn.IFS(A579=2012,1,A579=2016,1,A579=2020,1,A579=2014,0,A579=2018,0)</f>
        <v>0</v>
      </c>
    </row>
    <row r="580" spans="1:15" x14ac:dyDescent="0.2">
      <c r="A580">
        <v>2018</v>
      </c>
      <c r="B580" t="s">
        <v>2489</v>
      </c>
      <c r="C580" t="s">
        <v>1124</v>
      </c>
      <c r="D580">
        <v>0</v>
      </c>
      <c r="E580">
        <v>21160</v>
      </c>
      <c r="F580">
        <v>1138</v>
      </c>
      <c r="G580">
        <v>0</v>
      </c>
      <c r="H580">
        <v>1</v>
      </c>
      <c r="I580">
        <v>47314</v>
      </c>
      <c r="J580">
        <v>0.44722492285581433</v>
      </c>
      <c r="K580">
        <v>2.4052077609164307E-2</v>
      </c>
      <c r="L580">
        <v>5.7445999070042664E-2</v>
      </c>
      <c r="M580">
        <v>0</v>
      </c>
      <c r="N580">
        <f t="shared" si="9"/>
        <v>1</v>
      </c>
      <c r="O580" cm="1">
        <f t="array" ref="O580">_xlfn.IFS(A580=2012,1,A580=2016,1,A580=2020,1,A580=2014,0,A580=2018,0)</f>
        <v>0</v>
      </c>
    </row>
    <row r="581" spans="1:15" x14ac:dyDescent="0.2">
      <c r="A581">
        <v>2018</v>
      </c>
      <c r="B581" t="s">
        <v>2489</v>
      </c>
      <c r="C581" t="s">
        <v>919</v>
      </c>
      <c r="D581">
        <v>1</v>
      </c>
      <c r="E581">
        <v>20857</v>
      </c>
      <c r="F581">
        <v>4159</v>
      </c>
      <c r="G581">
        <v>0</v>
      </c>
      <c r="H581">
        <v>0</v>
      </c>
      <c r="I581">
        <v>47314</v>
      </c>
      <c r="J581">
        <v>0.44082089867692437</v>
      </c>
      <c r="K581">
        <v>8.7902100858096965E-2</v>
      </c>
      <c r="L581">
        <v>5.7445999070042664E-2</v>
      </c>
      <c r="M581">
        <v>0</v>
      </c>
      <c r="N581">
        <f t="shared" si="9"/>
        <v>1</v>
      </c>
      <c r="O581" cm="1">
        <f t="array" ref="O581">_xlfn.IFS(A581=2012,1,A581=2016,1,A581=2020,1,A581=2014,0,A581=2018,0)</f>
        <v>0</v>
      </c>
    </row>
    <row r="582" spans="1:15" x14ac:dyDescent="0.2">
      <c r="A582">
        <v>2018</v>
      </c>
      <c r="B582" t="s">
        <v>2555</v>
      </c>
      <c r="C582" t="s">
        <v>1125</v>
      </c>
      <c r="D582">
        <v>0</v>
      </c>
      <c r="E582">
        <v>14596</v>
      </c>
      <c r="F582">
        <v>1055</v>
      </c>
      <c r="G582">
        <v>0</v>
      </c>
      <c r="H582">
        <v>1</v>
      </c>
      <c r="I582">
        <v>37939</v>
      </c>
      <c r="J582">
        <v>0.38472284456627742</v>
      </c>
      <c r="K582">
        <v>2.7807796726323837E-2</v>
      </c>
      <c r="L582">
        <v>0.17493871741479744</v>
      </c>
      <c r="M582">
        <v>0</v>
      </c>
      <c r="N582">
        <f t="shared" si="9"/>
        <v>1</v>
      </c>
      <c r="O582" cm="1">
        <f t="array" ref="O582">_xlfn.IFS(A582=2012,1,A582=2016,1,A582=2020,1,A582=2014,0,A582=2018,0)</f>
        <v>0</v>
      </c>
    </row>
    <row r="583" spans="1:15" x14ac:dyDescent="0.2">
      <c r="A583">
        <v>2018</v>
      </c>
      <c r="B583" t="s">
        <v>2555</v>
      </c>
      <c r="C583" t="s">
        <v>256</v>
      </c>
      <c r="D583">
        <v>1</v>
      </c>
      <c r="E583">
        <v>19279</v>
      </c>
      <c r="F583">
        <v>3009</v>
      </c>
      <c r="G583">
        <v>1</v>
      </c>
      <c r="H583">
        <v>0</v>
      </c>
      <c r="I583">
        <v>37939</v>
      </c>
      <c r="J583">
        <v>0.50815783230976042</v>
      </c>
      <c r="K583">
        <v>7.9311526397638318E-2</v>
      </c>
      <c r="L583">
        <v>0.17493871741479744</v>
      </c>
      <c r="M583">
        <v>0</v>
      </c>
      <c r="N583">
        <f t="shared" si="9"/>
        <v>1</v>
      </c>
      <c r="O583" cm="1">
        <f t="array" ref="O583">_xlfn.IFS(A583=2012,1,A583=2016,1,A583=2020,1,A583=2014,0,A583=2018,0)</f>
        <v>0</v>
      </c>
    </row>
    <row r="584" spans="1:15" x14ac:dyDescent="0.2">
      <c r="A584">
        <v>2018</v>
      </c>
      <c r="B584" t="s">
        <v>2491</v>
      </c>
      <c r="C584" t="s">
        <v>1126</v>
      </c>
      <c r="D584">
        <v>0</v>
      </c>
      <c r="E584">
        <v>21058</v>
      </c>
      <c r="F584">
        <v>2374</v>
      </c>
      <c r="G584">
        <v>0</v>
      </c>
      <c r="H584">
        <v>1</v>
      </c>
      <c r="I584">
        <v>53561</v>
      </c>
      <c r="J584">
        <v>0.39315920165792273</v>
      </c>
      <c r="K584">
        <v>4.43232949347473E-2</v>
      </c>
      <c r="L584">
        <v>0.12503500681465995</v>
      </c>
      <c r="M584">
        <v>0</v>
      </c>
      <c r="N584">
        <f t="shared" si="9"/>
        <v>1</v>
      </c>
      <c r="O584" cm="1">
        <f t="array" ref="O584">_xlfn.IFS(A584=2012,1,A584=2016,1,A584=2020,1,A584=2014,0,A584=2018,0)</f>
        <v>0</v>
      </c>
    </row>
    <row r="585" spans="1:15" x14ac:dyDescent="0.2">
      <c r="A585">
        <v>2018</v>
      </c>
      <c r="B585" t="s">
        <v>2491</v>
      </c>
      <c r="C585" t="s">
        <v>1127</v>
      </c>
      <c r="D585">
        <v>1</v>
      </c>
      <c r="E585">
        <v>24761</v>
      </c>
      <c r="F585">
        <v>5368</v>
      </c>
      <c r="G585">
        <v>0</v>
      </c>
      <c r="H585">
        <v>0</v>
      </c>
      <c r="I585">
        <v>53561</v>
      </c>
      <c r="J585">
        <v>0.46229532682362168</v>
      </c>
      <c r="K585">
        <v>0.1002221765837083</v>
      </c>
      <c r="L585">
        <v>0.12503500681465995</v>
      </c>
      <c r="M585">
        <v>0</v>
      </c>
      <c r="N585">
        <f t="shared" si="9"/>
        <v>1</v>
      </c>
      <c r="O585" cm="1">
        <f t="array" ref="O585">_xlfn.IFS(A585=2012,1,A585=2016,1,A585=2020,1,A585=2014,0,A585=2018,0)</f>
        <v>0</v>
      </c>
    </row>
    <row r="586" spans="1:15" x14ac:dyDescent="0.2">
      <c r="A586">
        <v>2018</v>
      </c>
      <c r="B586" t="s">
        <v>2492</v>
      </c>
      <c r="C586" t="s">
        <v>1129</v>
      </c>
      <c r="D586">
        <v>1</v>
      </c>
      <c r="E586">
        <v>21585</v>
      </c>
      <c r="F586">
        <v>0</v>
      </c>
      <c r="G586">
        <v>0</v>
      </c>
      <c r="H586">
        <v>1</v>
      </c>
      <c r="I586">
        <v>35933</v>
      </c>
      <c r="J586">
        <v>0.60070130520691289</v>
      </c>
      <c r="K586">
        <v>0</v>
      </c>
      <c r="L586">
        <v>0.20140261041382579</v>
      </c>
      <c r="M586">
        <v>0</v>
      </c>
      <c r="N586">
        <f t="shared" si="9"/>
        <v>0</v>
      </c>
      <c r="O586" cm="1">
        <f t="array" ref="O586">_xlfn.IFS(A586=2012,1,A586=2016,1,A586=2020,1,A586=2014,0,A586=2018,0)</f>
        <v>0</v>
      </c>
    </row>
    <row r="587" spans="1:15" x14ac:dyDescent="0.2">
      <c r="A587">
        <v>2018</v>
      </c>
      <c r="B587" t="s">
        <v>2492</v>
      </c>
      <c r="C587" t="s">
        <v>1130</v>
      </c>
      <c r="D587">
        <v>0</v>
      </c>
      <c r="E587">
        <v>12431</v>
      </c>
      <c r="F587">
        <v>1917</v>
      </c>
      <c r="G587">
        <v>0</v>
      </c>
      <c r="H587">
        <v>0</v>
      </c>
      <c r="I587">
        <v>35933</v>
      </c>
      <c r="J587">
        <v>0.34594940583864414</v>
      </c>
      <c r="K587">
        <v>5.3349288954442992E-2</v>
      </c>
      <c r="L587">
        <v>0.20140261041382579</v>
      </c>
      <c r="M587">
        <v>0</v>
      </c>
      <c r="N587">
        <f t="shared" si="9"/>
        <v>1</v>
      </c>
      <c r="O587" cm="1">
        <f t="array" ref="O587">_xlfn.IFS(A587=2012,1,A587=2016,1,A587=2020,1,A587=2014,0,A587=2018,0)</f>
        <v>0</v>
      </c>
    </row>
    <row r="588" spans="1:15" x14ac:dyDescent="0.2">
      <c r="A588">
        <v>2018</v>
      </c>
      <c r="B588" t="s">
        <v>2493</v>
      </c>
      <c r="C588" t="s">
        <v>1131</v>
      </c>
      <c r="D588">
        <v>0</v>
      </c>
      <c r="E588">
        <v>20833</v>
      </c>
      <c r="F588">
        <v>1045</v>
      </c>
      <c r="G588">
        <v>0</v>
      </c>
      <c r="H588">
        <v>1</v>
      </c>
      <c r="I588">
        <v>51365</v>
      </c>
      <c r="J588">
        <v>0.4055874622797625</v>
      </c>
      <c r="K588">
        <v>2.0344592621434829E-2</v>
      </c>
      <c r="L588">
        <v>0.14813589019760531</v>
      </c>
      <c r="M588">
        <v>0</v>
      </c>
      <c r="N588">
        <f t="shared" si="9"/>
        <v>1</v>
      </c>
      <c r="O588" cm="1">
        <f t="array" ref="O588">_xlfn.IFS(A588=2012,1,A588=2016,1,A588=2020,1,A588=2014,0,A588=2018,0)</f>
        <v>0</v>
      </c>
    </row>
    <row r="589" spans="1:15" x14ac:dyDescent="0.2">
      <c r="A589">
        <v>2018</v>
      </c>
      <c r="B589" t="s">
        <v>2493</v>
      </c>
      <c r="C589" t="s">
        <v>407</v>
      </c>
      <c r="D589">
        <v>1</v>
      </c>
      <c r="E589">
        <v>24654</v>
      </c>
      <c r="F589">
        <v>4833</v>
      </c>
      <c r="G589">
        <v>1</v>
      </c>
      <c r="H589">
        <v>0</v>
      </c>
      <c r="I589">
        <v>51365</v>
      </c>
      <c r="J589">
        <v>0.47997663778837729</v>
      </c>
      <c r="K589">
        <v>9.4091307310425393E-2</v>
      </c>
      <c r="L589">
        <v>0.14813589019760531</v>
      </c>
      <c r="M589">
        <v>0</v>
      </c>
      <c r="N589">
        <f t="shared" si="9"/>
        <v>1</v>
      </c>
      <c r="O589" cm="1">
        <f t="array" ref="O589">_xlfn.IFS(A589=2012,1,A589=2016,1,A589=2020,1,A589=2014,0,A589=2018,0)</f>
        <v>0</v>
      </c>
    </row>
    <row r="590" spans="1:15" x14ac:dyDescent="0.2">
      <c r="A590">
        <v>2018</v>
      </c>
      <c r="B590" t="s">
        <v>2580</v>
      </c>
      <c r="C590" t="s">
        <v>411</v>
      </c>
      <c r="D590">
        <v>1</v>
      </c>
      <c r="E590">
        <v>26498</v>
      </c>
      <c r="F590">
        <v>2286</v>
      </c>
      <c r="G590">
        <v>1</v>
      </c>
      <c r="H590">
        <v>1</v>
      </c>
      <c r="I590">
        <v>51944</v>
      </c>
      <c r="J590">
        <v>0.51012628985060837</v>
      </c>
      <c r="K590">
        <v>4.4008932696750346E-2</v>
      </c>
      <c r="L590">
        <v>0.10827044509471739</v>
      </c>
      <c r="M590">
        <v>0</v>
      </c>
      <c r="N590">
        <f t="shared" si="9"/>
        <v>1</v>
      </c>
      <c r="O590" cm="1">
        <f t="array" ref="O590">_xlfn.IFS(A590=2012,1,A590=2016,1,A590=2020,1,A590=2014,0,A590=2018,0)</f>
        <v>0</v>
      </c>
    </row>
    <row r="591" spans="1:15" x14ac:dyDescent="0.2">
      <c r="A591">
        <v>2018</v>
      </c>
      <c r="B591" t="s">
        <v>2580</v>
      </c>
      <c r="C591" t="s">
        <v>1132</v>
      </c>
      <c r="D591">
        <v>0</v>
      </c>
      <c r="E591">
        <v>19526</v>
      </c>
      <c r="F591">
        <v>3634</v>
      </c>
      <c r="G591">
        <v>0</v>
      </c>
      <c r="H591">
        <v>0</v>
      </c>
      <c r="I591">
        <v>51944</v>
      </c>
      <c r="J591">
        <v>0.37590482057600494</v>
      </c>
      <c r="K591">
        <v>6.9959956876636378E-2</v>
      </c>
      <c r="L591">
        <v>0.10827044509471739</v>
      </c>
      <c r="M591">
        <v>0</v>
      </c>
      <c r="N591">
        <f t="shared" si="9"/>
        <v>1</v>
      </c>
      <c r="O591" cm="1">
        <f t="array" ref="O591">_xlfn.IFS(A591=2012,1,A591=2016,1,A591=2020,1,A591=2014,0,A591=2018,0)</f>
        <v>0</v>
      </c>
    </row>
    <row r="592" spans="1:15" x14ac:dyDescent="0.2">
      <c r="A592">
        <v>2018</v>
      </c>
      <c r="B592" t="s">
        <v>2557</v>
      </c>
      <c r="C592" t="s">
        <v>1134</v>
      </c>
      <c r="D592">
        <v>0</v>
      </c>
      <c r="E592">
        <v>25058</v>
      </c>
      <c r="F592">
        <v>3224</v>
      </c>
      <c r="G592">
        <v>0</v>
      </c>
      <c r="H592">
        <v>1</v>
      </c>
      <c r="I592">
        <v>57452</v>
      </c>
      <c r="J592">
        <v>0.43615539928984193</v>
      </c>
      <c r="K592">
        <v>5.611641022070598E-2</v>
      </c>
      <c r="L592">
        <v>1.5456380978904172E-2</v>
      </c>
      <c r="M592">
        <v>1</v>
      </c>
      <c r="N592">
        <f t="shared" si="9"/>
        <v>1</v>
      </c>
      <c r="O592" cm="1">
        <f t="array" ref="O592">_xlfn.IFS(A592=2012,1,A592=2016,1,A592=2020,1,A592=2014,0,A592=2018,0)</f>
        <v>0</v>
      </c>
    </row>
    <row r="593" spans="1:15" x14ac:dyDescent="0.2">
      <c r="A593">
        <v>2018</v>
      </c>
      <c r="B593" t="s">
        <v>2557</v>
      </c>
      <c r="C593" t="s">
        <v>1135</v>
      </c>
      <c r="D593">
        <v>1</v>
      </c>
      <c r="E593">
        <v>22973</v>
      </c>
      <c r="F593">
        <v>6197</v>
      </c>
      <c r="G593">
        <v>0</v>
      </c>
      <c r="H593">
        <v>0</v>
      </c>
      <c r="I593">
        <v>57452</v>
      </c>
      <c r="J593">
        <v>0.39986423449140152</v>
      </c>
      <c r="K593">
        <v>0.10786395599805054</v>
      </c>
      <c r="L593">
        <v>1.5456380978904172E-2</v>
      </c>
      <c r="M593">
        <v>1</v>
      </c>
      <c r="N593">
        <f t="shared" si="9"/>
        <v>1</v>
      </c>
      <c r="O593" cm="1">
        <f t="array" ref="O593">_xlfn.IFS(A593=2012,1,A593=2016,1,A593=2020,1,A593=2014,0,A593=2018,0)</f>
        <v>0</v>
      </c>
    </row>
    <row r="594" spans="1:15" x14ac:dyDescent="0.2">
      <c r="A594">
        <v>2018</v>
      </c>
      <c r="B594" t="s">
        <v>2494</v>
      </c>
      <c r="C594" t="s">
        <v>417</v>
      </c>
      <c r="D594">
        <v>1</v>
      </c>
      <c r="E594">
        <v>35150</v>
      </c>
      <c r="F594">
        <v>4413</v>
      </c>
      <c r="G594">
        <v>1</v>
      </c>
      <c r="H594">
        <v>1</v>
      </c>
      <c r="I594">
        <v>52669</v>
      </c>
      <c r="J594">
        <v>0.66737549602232815</v>
      </c>
      <c r="K594">
        <v>8.3787427139303955E-2</v>
      </c>
      <c r="L594">
        <v>0.50232584632326427</v>
      </c>
      <c r="M594">
        <v>0</v>
      </c>
      <c r="N594">
        <f t="shared" si="9"/>
        <v>1</v>
      </c>
      <c r="O594" cm="1">
        <f t="array" ref="O594">_xlfn.IFS(A594=2012,1,A594=2016,1,A594=2020,1,A594=2014,0,A594=2018,0)</f>
        <v>0</v>
      </c>
    </row>
    <row r="595" spans="1:15" x14ac:dyDescent="0.2">
      <c r="A595">
        <v>2018</v>
      </c>
      <c r="B595" t="s">
        <v>2494</v>
      </c>
      <c r="C595" t="s">
        <v>1137</v>
      </c>
      <c r="D595">
        <v>0</v>
      </c>
      <c r="E595">
        <v>13106</v>
      </c>
      <c r="F595">
        <v>0</v>
      </c>
      <c r="G595">
        <v>0</v>
      </c>
      <c r="H595">
        <v>0</v>
      </c>
      <c r="I595">
        <v>52669</v>
      </c>
      <c r="J595">
        <v>0.24883707683836792</v>
      </c>
      <c r="K595">
        <v>0</v>
      </c>
      <c r="L595">
        <v>0.50232584632326427</v>
      </c>
      <c r="M595">
        <v>0</v>
      </c>
      <c r="N595">
        <f t="shared" si="9"/>
        <v>0</v>
      </c>
      <c r="O595" cm="1">
        <f t="array" ref="O595">_xlfn.IFS(A595=2012,1,A595=2016,1,A595=2020,1,A595=2014,0,A595=2018,0)</f>
        <v>0</v>
      </c>
    </row>
    <row r="596" spans="1:15" x14ac:dyDescent="0.2">
      <c r="A596">
        <v>2018</v>
      </c>
      <c r="B596" t="s">
        <v>2495</v>
      </c>
      <c r="C596" t="s">
        <v>421</v>
      </c>
      <c r="D596">
        <v>1</v>
      </c>
      <c r="E596">
        <v>28550</v>
      </c>
      <c r="F596">
        <v>3167</v>
      </c>
      <c r="G596">
        <v>1</v>
      </c>
      <c r="H596">
        <v>1</v>
      </c>
      <c r="I596">
        <v>52557</v>
      </c>
      <c r="J596">
        <v>0.5432197423749453</v>
      </c>
      <c r="K596">
        <v>6.0258386133150675E-2</v>
      </c>
      <c r="L596">
        <v>0.20695625701619197</v>
      </c>
      <c r="M596">
        <v>0</v>
      </c>
      <c r="N596">
        <f t="shared" si="9"/>
        <v>1</v>
      </c>
      <c r="O596" cm="1">
        <f t="array" ref="O596">_xlfn.IFS(A596=2012,1,A596=2016,1,A596=2020,1,A596=2014,0,A596=2018,0)</f>
        <v>0</v>
      </c>
    </row>
    <row r="597" spans="1:15" x14ac:dyDescent="0.2">
      <c r="A597">
        <v>2018</v>
      </c>
      <c r="B597" t="s">
        <v>2495</v>
      </c>
      <c r="C597" t="s">
        <v>1138</v>
      </c>
      <c r="D597">
        <v>0</v>
      </c>
      <c r="E597">
        <v>17852</v>
      </c>
      <c r="F597">
        <v>2988</v>
      </c>
      <c r="G597">
        <v>0</v>
      </c>
      <c r="H597">
        <v>0</v>
      </c>
      <c r="I597">
        <v>52557</v>
      </c>
      <c r="J597">
        <v>0.33966931141427403</v>
      </c>
      <c r="K597">
        <v>5.6852560077630003E-2</v>
      </c>
      <c r="L597">
        <v>0.20695625701619197</v>
      </c>
      <c r="M597">
        <v>0</v>
      </c>
      <c r="N597">
        <f t="shared" si="9"/>
        <v>1</v>
      </c>
      <c r="O597" cm="1">
        <f t="array" ref="O597">_xlfn.IFS(A597=2012,1,A597=2016,1,A597=2020,1,A597=2014,0,A597=2018,0)</f>
        <v>0</v>
      </c>
    </row>
    <row r="598" spans="1:15" x14ac:dyDescent="0.2">
      <c r="A598">
        <v>2018</v>
      </c>
      <c r="B598" t="s">
        <v>2598</v>
      </c>
      <c r="C598" t="s">
        <v>423</v>
      </c>
      <c r="D598">
        <v>1</v>
      </c>
      <c r="E598">
        <v>19633</v>
      </c>
      <c r="F598">
        <v>2542</v>
      </c>
      <c r="G598">
        <v>1</v>
      </c>
      <c r="H598">
        <v>1</v>
      </c>
      <c r="I598">
        <v>40830</v>
      </c>
      <c r="J598">
        <v>0.48084741611560128</v>
      </c>
      <c r="K598">
        <v>6.2258143521920155E-2</v>
      </c>
      <c r="L598">
        <v>8.6211119275042769E-2</v>
      </c>
      <c r="M598">
        <v>0</v>
      </c>
      <c r="N598">
        <f t="shared" si="9"/>
        <v>1</v>
      </c>
      <c r="O598" cm="1">
        <f t="array" ref="O598">_xlfn.IFS(A598=2012,1,A598=2016,1,A598=2020,1,A598=2014,0,A598=2018,0)</f>
        <v>0</v>
      </c>
    </row>
    <row r="599" spans="1:15" x14ac:dyDescent="0.2">
      <c r="A599">
        <v>2018</v>
      </c>
      <c r="B599" t="s">
        <v>2598</v>
      </c>
      <c r="C599" t="s">
        <v>1139</v>
      </c>
      <c r="D599">
        <v>0</v>
      </c>
      <c r="E599">
        <v>15389</v>
      </c>
      <c r="F599">
        <v>3266</v>
      </c>
      <c r="G599">
        <v>0</v>
      </c>
      <c r="H599">
        <v>0</v>
      </c>
      <c r="I599">
        <v>40830</v>
      </c>
      <c r="J599">
        <v>0.37690423708057802</v>
      </c>
      <c r="K599">
        <v>7.9990203281900568E-2</v>
      </c>
      <c r="L599">
        <v>8.6211119275042769E-2</v>
      </c>
      <c r="M599">
        <v>0</v>
      </c>
      <c r="N599">
        <f t="shared" si="9"/>
        <v>1</v>
      </c>
      <c r="O599" cm="1">
        <f t="array" ref="O599">_xlfn.IFS(A599=2012,1,A599=2016,1,A599=2020,1,A599=2014,0,A599=2018,0)</f>
        <v>0</v>
      </c>
    </row>
    <row r="600" spans="1:15" x14ac:dyDescent="0.2">
      <c r="A600">
        <v>2018</v>
      </c>
      <c r="B600" t="s">
        <v>2636</v>
      </c>
      <c r="C600" t="s">
        <v>427</v>
      </c>
      <c r="D600">
        <v>1</v>
      </c>
      <c r="E600">
        <v>28065</v>
      </c>
      <c r="F600">
        <v>2277</v>
      </c>
      <c r="G600">
        <v>1</v>
      </c>
      <c r="H600">
        <v>1</v>
      </c>
      <c r="I600">
        <v>53387</v>
      </c>
      <c r="J600">
        <v>0.52568977466424416</v>
      </c>
      <c r="K600">
        <v>4.2650832599696556E-2</v>
      </c>
      <c r="L600">
        <v>0.1366812145278814</v>
      </c>
      <c r="M600">
        <v>0</v>
      </c>
      <c r="N600">
        <f t="shared" si="9"/>
        <v>1</v>
      </c>
      <c r="O600" cm="1">
        <f t="array" ref="O600">_xlfn.IFS(A600=2012,1,A600=2016,1,A600=2020,1,A600=2014,0,A600=2018,0)</f>
        <v>0</v>
      </c>
    </row>
    <row r="601" spans="1:15" x14ac:dyDescent="0.2">
      <c r="A601">
        <v>2018</v>
      </c>
      <c r="B601" t="s">
        <v>2636</v>
      </c>
      <c r="C601" t="s">
        <v>1141</v>
      </c>
      <c r="D601">
        <v>0</v>
      </c>
      <c r="E601">
        <v>19673</v>
      </c>
      <c r="F601">
        <v>3372</v>
      </c>
      <c r="G601">
        <v>0</v>
      </c>
      <c r="H601">
        <v>0</v>
      </c>
      <c r="I601">
        <v>53387</v>
      </c>
      <c r="J601">
        <v>0.36849794893888027</v>
      </c>
      <c r="K601">
        <v>6.3161443797179084E-2</v>
      </c>
      <c r="L601">
        <v>0.1366812145278814</v>
      </c>
      <c r="M601">
        <v>0</v>
      </c>
      <c r="N601">
        <f t="shared" si="9"/>
        <v>1</v>
      </c>
      <c r="O601" cm="1">
        <f t="array" ref="O601">_xlfn.IFS(A601=2012,1,A601=2016,1,A601=2020,1,A601=2014,0,A601=2018,0)</f>
        <v>0</v>
      </c>
    </row>
    <row r="602" spans="1:15" x14ac:dyDescent="0.2">
      <c r="A602">
        <v>2018</v>
      </c>
      <c r="B602" t="s">
        <v>2558</v>
      </c>
      <c r="C602" t="s">
        <v>1143</v>
      </c>
      <c r="D602">
        <v>0</v>
      </c>
      <c r="E602">
        <v>17326</v>
      </c>
      <c r="F602">
        <v>1089</v>
      </c>
      <c r="G602">
        <v>0</v>
      </c>
      <c r="H602">
        <v>1</v>
      </c>
      <c r="I602">
        <v>39413</v>
      </c>
      <c r="J602">
        <v>0.43960114682972623</v>
      </c>
      <c r="K602">
        <v>2.7630477253698018E-2</v>
      </c>
      <c r="L602">
        <v>6.5536751833151552E-2</v>
      </c>
      <c r="M602">
        <v>0</v>
      </c>
      <c r="N602">
        <f t="shared" si="9"/>
        <v>1</v>
      </c>
      <c r="O602" cm="1">
        <f t="array" ref="O602">_xlfn.IFS(A602=2012,1,A602=2016,1,A602=2020,1,A602=2014,0,A602=2018,0)</f>
        <v>0</v>
      </c>
    </row>
    <row r="603" spans="1:15" x14ac:dyDescent="0.2">
      <c r="A603">
        <v>2018</v>
      </c>
      <c r="B603" t="s">
        <v>2558</v>
      </c>
      <c r="C603" t="s">
        <v>1144</v>
      </c>
      <c r="D603">
        <v>1</v>
      </c>
      <c r="E603">
        <v>18259</v>
      </c>
      <c r="F603">
        <v>2739</v>
      </c>
      <c r="G603">
        <v>0</v>
      </c>
      <c r="H603">
        <v>0</v>
      </c>
      <c r="I603">
        <v>39413</v>
      </c>
      <c r="J603">
        <v>0.46327353918757769</v>
      </c>
      <c r="K603">
        <v>6.9494836728998047E-2</v>
      </c>
      <c r="L603">
        <v>6.5536751833151552E-2</v>
      </c>
      <c r="M603">
        <v>0</v>
      </c>
      <c r="N603">
        <f t="shared" si="9"/>
        <v>1</v>
      </c>
      <c r="O603" cm="1">
        <f t="array" ref="O603">_xlfn.IFS(A603=2012,1,A603=2016,1,A603=2020,1,A603=2014,0,A603=2018,0)</f>
        <v>0</v>
      </c>
    </row>
    <row r="604" spans="1:15" x14ac:dyDescent="0.2">
      <c r="A604">
        <v>2018</v>
      </c>
      <c r="B604" t="s">
        <v>2499</v>
      </c>
      <c r="C604" t="s">
        <v>1145</v>
      </c>
      <c r="D604">
        <v>0</v>
      </c>
      <c r="E604">
        <v>15137</v>
      </c>
      <c r="F604">
        <v>1126</v>
      </c>
      <c r="G604">
        <v>0</v>
      </c>
      <c r="H604">
        <v>1</v>
      </c>
      <c r="I604">
        <v>44472</v>
      </c>
      <c r="J604">
        <v>0.34037146968879295</v>
      </c>
      <c r="K604">
        <v>2.5319302032739702E-2</v>
      </c>
      <c r="L604">
        <v>0.26861845655693461</v>
      </c>
      <c r="M604">
        <v>0</v>
      </c>
      <c r="N604">
        <f t="shared" si="9"/>
        <v>1</v>
      </c>
      <c r="O604" cm="1">
        <f t="array" ref="O604">_xlfn.IFS(A604=2012,1,A604=2016,1,A604=2020,1,A604=2014,0,A604=2018,0)</f>
        <v>0</v>
      </c>
    </row>
    <row r="605" spans="1:15" x14ac:dyDescent="0.2">
      <c r="A605">
        <v>2018</v>
      </c>
      <c r="B605" t="s">
        <v>2499</v>
      </c>
      <c r="C605" t="s">
        <v>1146</v>
      </c>
      <c r="D605">
        <v>1</v>
      </c>
      <c r="E605">
        <v>25352</v>
      </c>
      <c r="F605">
        <v>2857</v>
      </c>
      <c r="G605">
        <v>0</v>
      </c>
      <c r="H605">
        <v>0</v>
      </c>
      <c r="I605">
        <v>44472</v>
      </c>
      <c r="J605">
        <v>0.57006655873358514</v>
      </c>
      <c r="K605">
        <v>6.4242669544882169E-2</v>
      </c>
      <c r="L605">
        <v>0.26861845655693461</v>
      </c>
      <c r="M605">
        <v>0</v>
      </c>
      <c r="N605">
        <f t="shared" si="9"/>
        <v>1</v>
      </c>
      <c r="O605" cm="1">
        <f t="array" ref="O605">_xlfn.IFS(A605=2012,1,A605=2016,1,A605=2020,1,A605=2014,0,A605=2018,0)</f>
        <v>0</v>
      </c>
    </row>
    <row r="606" spans="1:15" x14ac:dyDescent="0.2">
      <c r="A606">
        <v>2018</v>
      </c>
      <c r="B606" t="s">
        <v>2560</v>
      </c>
      <c r="C606" t="s">
        <v>1147</v>
      </c>
      <c r="D606">
        <v>1</v>
      </c>
      <c r="E606">
        <v>19056</v>
      </c>
      <c r="F606">
        <v>1833</v>
      </c>
      <c r="G606">
        <v>0</v>
      </c>
      <c r="H606">
        <v>1</v>
      </c>
      <c r="I606">
        <v>37621</v>
      </c>
      <c r="J606">
        <v>0.50652561069615376</v>
      </c>
      <c r="K606">
        <v>4.8722787804683552E-2</v>
      </c>
      <c r="L606">
        <v>0.11049679700167458</v>
      </c>
      <c r="M606">
        <v>0</v>
      </c>
      <c r="N606">
        <f t="shared" si="9"/>
        <v>1</v>
      </c>
      <c r="O606" cm="1">
        <f t="array" ref="O606">_xlfn.IFS(A606=2012,1,A606=2016,1,A606=2020,1,A606=2014,0,A606=2018,0)</f>
        <v>0</v>
      </c>
    </row>
    <row r="607" spans="1:15" x14ac:dyDescent="0.2">
      <c r="A607">
        <v>2018</v>
      </c>
      <c r="B607" t="s">
        <v>2560</v>
      </c>
      <c r="C607" t="s">
        <v>1148</v>
      </c>
      <c r="D607">
        <v>0</v>
      </c>
      <c r="E607">
        <v>14729</v>
      </c>
      <c r="F607">
        <v>2003</v>
      </c>
      <c r="G607">
        <v>0</v>
      </c>
      <c r="H607">
        <v>0</v>
      </c>
      <c r="I607">
        <v>37621</v>
      </c>
      <c r="J607">
        <v>0.39151006087025864</v>
      </c>
      <c r="K607">
        <v>5.3241540628904072E-2</v>
      </c>
      <c r="L607">
        <v>0.11049679700167458</v>
      </c>
      <c r="M607">
        <v>0</v>
      </c>
      <c r="N607">
        <f t="shared" si="9"/>
        <v>1</v>
      </c>
      <c r="O607" cm="1">
        <f t="array" ref="O607">_xlfn.IFS(A607=2012,1,A607=2016,1,A607=2020,1,A607=2014,0,A607=2018,0)</f>
        <v>0</v>
      </c>
    </row>
    <row r="608" spans="1:15" x14ac:dyDescent="0.2">
      <c r="A608">
        <v>2018</v>
      </c>
      <c r="B608" t="s">
        <v>2500</v>
      </c>
      <c r="C608" t="s">
        <v>1149</v>
      </c>
      <c r="D608">
        <v>0</v>
      </c>
      <c r="E608">
        <v>13315</v>
      </c>
      <c r="F608">
        <v>1044</v>
      </c>
      <c r="G608">
        <v>0</v>
      </c>
      <c r="H608">
        <v>1</v>
      </c>
      <c r="I608">
        <v>45752</v>
      </c>
      <c r="J608">
        <v>0.29102552893862565</v>
      </c>
      <c r="K608">
        <v>2.2818674593460396E-2</v>
      </c>
      <c r="L608">
        <v>0.37231159293582788</v>
      </c>
      <c r="M608">
        <v>0</v>
      </c>
      <c r="N608">
        <f t="shared" si="9"/>
        <v>1</v>
      </c>
      <c r="O608" cm="1">
        <f t="array" ref="O608">_xlfn.IFS(A608=2012,1,A608=2016,1,A608=2020,1,A608=2014,0,A608=2018,0)</f>
        <v>0</v>
      </c>
    </row>
    <row r="609" spans="1:15" x14ac:dyDescent="0.2">
      <c r="A609">
        <v>2018</v>
      </c>
      <c r="B609" t="s">
        <v>2500</v>
      </c>
      <c r="C609" t="s">
        <v>440</v>
      </c>
      <c r="D609">
        <v>1</v>
      </c>
      <c r="E609">
        <v>26346</v>
      </c>
      <c r="F609">
        <v>5047</v>
      </c>
      <c r="G609">
        <v>1</v>
      </c>
      <c r="H609">
        <v>0</v>
      </c>
      <c r="I609">
        <v>45752</v>
      </c>
      <c r="J609">
        <v>0.575843678964854</v>
      </c>
      <c r="K609">
        <v>0.11031211750305997</v>
      </c>
      <c r="L609">
        <v>0.37231159293582788</v>
      </c>
      <c r="M609">
        <v>0</v>
      </c>
      <c r="N609">
        <f t="shared" si="9"/>
        <v>1</v>
      </c>
      <c r="O609" cm="1">
        <f t="array" ref="O609">_xlfn.IFS(A609=2012,1,A609=2016,1,A609=2020,1,A609=2014,0,A609=2018,0)</f>
        <v>0</v>
      </c>
    </row>
    <row r="610" spans="1:15" x14ac:dyDescent="0.2">
      <c r="A610">
        <v>2018</v>
      </c>
      <c r="B610" t="s">
        <v>2599</v>
      </c>
      <c r="C610" t="s">
        <v>441</v>
      </c>
      <c r="D610">
        <v>0</v>
      </c>
      <c r="E610">
        <v>22835</v>
      </c>
      <c r="F610">
        <v>0</v>
      </c>
      <c r="G610">
        <v>1</v>
      </c>
      <c r="H610">
        <v>1</v>
      </c>
      <c r="I610">
        <v>46155</v>
      </c>
      <c r="J610">
        <v>0.49474596468421622</v>
      </c>
      <c r="K610">
        <v>0</v>
      </c>
      <c r="L610">
        <v>1.0508070631567501E-2</v>
      </c>
      <c r="M610">
        <v>1</v>
      </c>
      <c r="N610">
        <f t="shared" si="9"/>
        <v>0</v>
      </c>
      <c r="O610" cm="1">
        <f t="array" ref="O610">_xlfn.IFS(A610=2012,1,A610=2016,1,A610=2020,1,A610=2014,0,A610=2018,0)</f>
        <v>0</v>
      </c>
    </row>
    <row r="611" spans="1:15" x14ac:dyDescent="0.2">
      <c r="A611">
        <v>2018</v>
      </c>
      <c r="B611" t="s">
        <v>2599</v>
      </c>
      <c r="C611" t="s">
        <v>702</v>
      </c>
      <c r="D611">
        <v>1</v>
      </c>
      <c r="E611">
        <v>20171</v>
      </c>
      <c r="F611">
        <v>3149</v>
      </c>
      <c r="G611">
        <v>0</v>
      </c>
      <c r="H611">
        <v>0</v>
      </c>
      <c r="I611">
        <v>46155</v>
      </c>
      <c r="J611">
        <v>0.43702740764814213</v>
      </c>
      <c r="K611">
        <v>6.8226627667641648E-2</v>
      </c>
      <c r="L611">
        <v>1.0508070631567501E-2</v>
      </c>
      <c r="M611">
        <v>1</v>
      </c>
      <c r="N611">
        <f t="shared" si="9"/>
        <v>1</v>
      </c>
      <c r="O611" cm="1">
        <f t="array" ref="O611">_xlfn.IFS(A611=2012,1,A611=2016,1,A611=2020,1,A611=2014,0,A611=2018,0)</f>
        <v>0</v>
      </c>
    </row>
    <row r="612" spans="1:15" x14ac:dyDescent="0.2">
      <c r="A612">
        <v>2018</v>
      </c>
      <c r="B612" t="s">
        <v>2652</v>
      </c>
      <c r="C612" t="s">
        <v>936</v>
      </c>
      <c r="D612">
        <v>0</v>
      </c>
      <c r="E612">
        <v>16418</v>
      </c>
      <c r="F612">
        <v>922</v>
      </c>
      <c r="G612">
        <v>0</v>
      </c>
      <c r="H612">
        <v>1</v>
      </c>
      <c r="I612">
        <v>45633</v>
      </c>
      <c r="J612">
        <v>0.3597834900181886</v>
      </c>
      <c r="K612">
        <v>2.0204676440295399E-2</v>
      </c>
      <c r="L612">
        <v>0.24002366708303202</v>
      </c>
      <c r="M612">
        <v>0</v>
      </c>
      <c r="N612">
        <f t="shared" si="9"/>
        <v>1</v>
      </c>
      <c r="O612" cm="1">
        <f t="array" ref="O612">_xlfn.IFS(A612=2012,1,A612=2016,1,A612=2020,1,A612=2014,0,A612=2018,0)</f>
        <v>0</v>
      </c>
    </row>
    <row r="613" spans="1:15" x14ac:dyDescent="0.2">
      <c r="A613">
        <v>2018</v>
      </c>
      <c r="B613" t="s">
        <v>2652</v>
      </c>
      <c r="C613" t="s">
        <v>446</v>
      </c>
      <c r="D613">
        <v>1</v>
      </c>
      <c r="E613">
        <v>25317</v>
      </c>
      <c r="F613">
        <v>2976</v>
      </c>
      <c r="G613">
        <v>1</v>
      </c>
      <c r="H613">
        <v>0</v>
      </c>
      <c r="I613">
        <v>45633</v>
      </c>
      <c r="J613">
        <v>0.5547958714088489</v>
      </c>
      <c r="K613">
        <v>6.5215962132667143E-2</v>
      </c>
      <c r="L613">
        <v>0.24002366708303202</v>
      </c>
      <c r="M613">
        <v>0</v>
      </c>
      <c r="N613">
        <f t="shared" si="9"/>
        <v>1</v>
      </c>
      <c r="O613" cm="1">
        <f t="array" ref="O613">_xlfn.IFS(A613=2012,1,A613=2016,1,A613=2020,1,A613=2014,0,A613=2018,0)</f>
        <v>0</v>
      </c>
    </row>
    <row r="614" spans="1:15" x14ac:dyDescent="0.2">
      <c r="A614">
        <v>2018</v>
      </c>
      <c r="B614" t="s">
        <v>2642</v>
      </c>
      <c r="C614" t="s">
        <v>1151</v>
      </c>
      <c r="D614">
        <v>0</v>
      </c>
      <c r="E614">
        <v>21698</v>
      </c>
      <c r="F614">
        <v>1619</v>
      </c>
      <c r="G614">
        <v>0</v>
      </c>
      <c r="H614">
        <v>1</v>
      </c>
      <c r="I614">
        <v>53822</v>
      </c>
      <c r="J614">
        <v>0.4031436958864405</v>
      </c>
      <c r="K614">
        <v>3.0080636171082458E-2</v>
      </c>
      <c r="L614">
        <v>0.13355133588495405</v>
      </c>
      <c r="M614">
        <v>0</v>
      </c>
      <c r="N614">
        <f t="shared" si="9"/>
        <v>1</v>
      </c>
      <c r="O614" cm="1">
        <f t="array" ref="O614">_xlfn.IFS(A614=2012,1,A614=2016,1,A614=2020,1,A614=2014,0,A614=2018,0)</f>
        <v>0</v>
      </c>
    </row>
    <row r="615" spans="1:15" x14ac:dyDescent="0.2">
      <c r="A615">
        <v>2018</v>
      </c>
      <c r="B615" t="s">
        <v>2642</v>
      </c>
      <c r="C615" t="s">
        <v>449</v>
      </c>
      <c r="D615">
        <v>1</v>
      </c>
      <c r="E615">
        <v>25730</v>
      </c>
      <c r="F615">
        <v>4775</v>
      </c>
      <c r="G615">
        <v>1</v>
      </c>
      <c r="H615">
        <v>0</v>
      </c>
      <c r="I615">
        <v>53822</v>
      </c>
      <c r="J615">
        <v>0.47805729998885216</v>
      </c>
      <c r="K615">
        <v>8.8718367953624908E-2</v>
      </c>
      <c r="L615">
        <v>0.13355133588495405</v>
      </c>
      <c r="M615">
        <v>0</v>
      </c>
      <c r="N615">
        <f t="shared" si="9"/>
        <v>1</v>
      </c>
      <c r="O615" cm="1">
        <f t="array" ref="O615">_xlfn.IFS(A615=2012,1,A615=2016,1,A615=2020,1,A615=2014,0,A615=2018,0)</f>
        <v>0</v>
      </c>
    </row>
    <row r="616" spans="1:15" x14ac:dyDescent="0.2">
      <c r="A616">
        <v>2018</v>
      </c>
      <c r="B616" t="s">
        <v>2502</v>
      </c>
      <c r="C616" t="s">
        <v>451</v>
      </c>
      <c r="D616">
        <v>1</v>
      </c>
      <c r="E616">
        <v>31830</v>
      </c>
      <c r="F616">
        <v>2116</v>
      </c>
      <c r="G616">
        <v>1</v>
      </c>
      <c r="H616">
        <v>1</v>
      </c>
      <c r="I616">
        <v>58513</v>
      </c>
      <c r="J616">
        <v>0.54398167928494523</v>
      </c>
      <c r="K616">
        <v>3.6162903970057933E-2</v>
      </c>
      <c r="L616">
        <v>0.16028916651000635</v>
      </c>
      <c r="M616">
        <v>0</v>
      </c>
      <c r="N616">
        <f t="shared" si="9"/>
        <v>1</v>
      </c>
      <c r="O616" cm="1">
        <f t="array" ref="O616">_xlfn.IFS(A616=2012,1,A616=2016,1,A616=2020,1,A616=2014,0,A616=2018,0)</f>
        <v>0</v>
      </c>
    </row>
    <row r="617" spans="1:15" x14ac:dyDescent="0.2">
      <c r="A617">
        <v>2018</v>
      </c>
      <c r="B617" t="s">
        <v>2502</v>
      </c>
      <c r="C617" t="s">
        <v>1152</v>
      </c>
      <c r="D617">
        <v>0</v>
      </c>
      <c r="E617">
        <v>20222</v>
      </c>
      <c r="F617">
        <v>4345</v>
      </c>
      <c r="G617">
        <v>0</v>
      </c>
      <c r="H617">
        <v>0</v>
      </c>
      <c r="I617">
        <v>58513</v>
      </c>
      <c r="J617">
        <v>0.34559841402765196</v>
      </c>
      <c r="K617">
        <v>7.4257002717344867E-2</v>
      </c>
      <c r="L617">
        <v>0.16028916651000635</v>
      </c>
      <c r="M617">
        <v>0</v>
      </c>
      <c r="N617">
        <f t="shared" si="9"/>
        <v>1</v>
      </c>
      <c r="O617" cm="1">
        <f t="array" ref="O617">_xlfn.IFS(A617=2012,1,A617=2016,1,A617=2020,1,A617=2014,0,A617=2018,0)</f>
        <v>0</v>
      </c>
    </row>
    <row r="618" spans="1:15" x14ac:dyDescent="0.2">
      <c r="A618">
        <v>2018</v>
      </c>
      <c r="B618" t="s">
        <v>2643</v>
      </c>
      <c r="C618" t="s">
        <v>453</v>
      </c>
      <c r="D618">
        <v>1</v>
      </c>
      <c r="E618">
        <v>24702</v>
      </c>
      <c r="F618">
        <v>2235</v>
      </c>
      <c r="G618">
        <v>1</v>
      </c>
      <c r="H618">
        <v>1</v>
      </c>
      <c r="I618">
        <v>34684</v>
      </c>
      <c r="J618">
        <v>0.71220159151193629</v>
      </c>
      <c r="K618">
        <v>6.4438934378964363E-2</v>
      </c>
      <c r="L618">
        <v>0.55328105178180131</v>
      </c>
      <c r="M618">
        <v>0</v>
      </c>
      <c r="N618">
        <f t="shared" si="9"/>
        <v>1</v>
      </c>
      <c r="O618" cm="1">
        <f t="array" ref="O618">_xlfn.IFS(A618=2012,1,A618=2016,1,A618=2020,1,A618=2014,0,A618=2018,0)</f>
        <v>0</v>
      </c>
    </row>
    <row r="619" spans="1:15" x14ac:dyDescent="0.2">
      <c r="A619">
        <v>2018</v>
      </c>
      <c r="B619" t="s">
        <v>2643</v>
      </c>
      <c r="C619" t="s">
        <v>1153</v>
      </c>
      <c r="D619">
        <v>0</v>
      </c>
      <c r="E619">
        <v>7747</v>
      </c>
      <c r="F619">
        <v>0</v>
      </c>
      <c r="G619">
        <v>0</v>
      </c>
      <c r="H619">
        <v>0</v>
      </c>
      <c r="I619">
        <v>34684</v>
      </c>
      <c r="J619">
        <v>0.22335947410909929</v>
      </c>
      <c r="K619">
        <v>0</v>
      </c>
      <c r="L619">
        <v>0.55328105178180131</v>
      </c>
      <c r="M619">
        <v>0</v>
      </c>
      <c r="N619">
        <f t="shared" si="9"/>
        <v>0</v>
      </c>
      <c r="O619" cm="1">
        <f t="array" ref="O619">_xlfn.IFS(A619=2012,1,A619=2016,1,A619=2020,1,A619=2014,0,A619=2018,0)</f>
        <v>0</v>
      </c>
    </row>
    <row r="620" spans="1:15" x14ac:dyDescent="0.2">
      <c r="A620">
        <v>2018</v>
      </c>
      <c r="B620" t="s">
        <v>2656</v>
      </c>
      <c r="C620" t="s">
        <v>1154</v>
      </c>
      <c r="D620">
        <v>0</v>
      </c>
      <c r="E620">
        <v>13878</v>
      </c>
      <c r="F620">
        <v>801</v>
      </c>
      <c r="G620">
        <v>0</v>
      </c>
      <c r="H620">
        <v>1</v>
      </c>
      <c r="I620">
        <v>43959</v>
      </c>
      <c r="J620">
        <v>0.31570326895516276</v>
      </c>
      <c r="K620">
        <v>1.8221524602470483E-2</v>
      </c>
      <c r="L620">
        <v>0.33215041288473346</v>
      </c>
      <c r="M620">
        <v>0</v>
      </c>
      <c r="N620">
        <f t="shared" si="9"/>
        <v>1</v>
      </c>
      <c r="O620" cm="1">
        <f t="array" ref="O620">_xlfn.IFS(A620=2012,1,A620=2016,1,A620=2020,1,A620=2014,0,A620=2018,0)</f>
        <v>0</v>
      </c>
    </row>
    <row r="621" spans="1:15" x14ac:dyDescent="0.2">
      <c r="A621">
        <v>2018</v>
      </c>
      <c r="B621" t="s">
        <v>2656</v>
      </c>
      <c r="C621" t="s">
        <v>1155</v>
      </c>
      <c r="D621">
        <v>1</v>
      </c>
      <c r="E621">
        <v>24129</v>
      </c>
      <c r="F621">
        <v>5151</v>
      </c>
      <c r="G621">
        <v>0</v>
      </c>
      <c r="H621">
        <v>0</v>
      </c>
      <c r="I621">
        <v>43959</v>
      </c>
      <c r="J621">
        <v>0.5488978366204873</v>
      </c>
      <c r="K621">
        <v>0.11717736982187948</v>
      </c>
      <c r="L621">
        <v>0.33215041288473346</v>
      </c>
      <c r="M621">
        <v>0</v>
      </c>
      <c r="N621">
        <f t="shared" si="9"/>
        <v>1</v>
      </c>
      <c r="O621" cm="1">
        <f t="array" ref="O621">_xlfn.IFS(A621=2012,1,A621=2016,1,A621=2020,1,A621=2014,0,A621=2018,0)</f>
        <v>0</v>
      </c>
    </row>
    <row r="622" spans="1:15" x14ac:dyDescent="0.2">
      <c r="A622">
        <v>2018</v>
      </c>
      <c r="B622" t="s">
        <v>2562</v>
      </c>
      <c r="C622" t="s">
        <v>942</v>
      </c>
      <c r="D622">
        <v>0</v>
      </c>
      <c r="E622">
        <v>22048</v>
      </c>
      <c r="F622">
        <v>1292</v>
      </c>
      <c r="G622">
        <v>0</v>
      </c>
      <c r="H622">
        <v>1</v>
      </c>
      <c r="I622">
        <v>53027</v>
      </c>
      <c r="J622">
        <v>0.415788183378279</v>
      </c>
      <c r="K622">
        <v>2.4364946159503648E-2</v>
      </c>
      <c r="L622">
        <v>0.11969374092443474</v>
      </c>
      <c r="M622">
        <v>0</v>
      </c>
      <c r="N622">
        <f t="shared" si="9"/>
        <v>1</v>
      </c>
      <c r="O622" cm="1">
        <f t="array" ref="O622">_xlfn.IFS(A622=2012,1,A622=2016,1,A622=2020,1,A622=2014,0,A622=2018,0)</f>
        <v>0</v>
      </c>
    </row>
    <row r="623" spans="1:15" x14ac:dyDescent="0.2">
      <c r="A623">
        <v>2018</v>
      </c>
      <c r="B623" t="s">
        <v>2562</v>
      </c>
      <c r="C623" t="s">
        <v>1157</v>
      </c>
      <c r="D623">
        <v>1</v>
      </c>
      <c r="E623">
        <v>25596</v>
      </c>
      <c r="F623">
        <v>4091</v>
      </c>
      <c r="G623">
        <v>0</v>
      </c>
      <c r="H623">
        <v>0</v>
      </c>
      <c r="I623">
        <v>53027</v>
      </c>
      <c r="J623">
        <v>0.48269749372960946</v>
      </c>
      <c r="K623">
        <v>7.7149376732607911E-2</v>
      </c>
      <c r="L623">
        <v>0.11969374092443474</v>
      </c>
      <c r="M623">
        <v>0</v>
      </c>
      <c r="N623">
        <f t="shared" si="9"/>
        <v>1</v>
      </c>
      <c r="O623" cm="1">
        <f t="array" ref="O623">_xlfn.IFS(A623=2012,1,A623=2016,1,A623=2020,1,A623=2014,0,A623=2018,0)</f>
        <v>0</v>
      </c>
    </row>
    <row r="624" spans="1:15" x14ac:dyDescent="0.2">
      <c r="A624">
        <v>2018</v>
      </c>
      <c r="B624" t="s">
        <v>2581</v>
      </c>
      <c r="C624" t="s">
        <v>1159</v>
      </c>
      <c r="D624">
        <v>0</v>
      </c>
      <c r="E624">
        <v>29198</v>
      </c>
      <c r="F624">
        <v>1441</v>
      </c>
      <c r="G624">
        <v>0</v>
      </c>
      <c r="H624">
        <v>1</v>
      </c>
      <c r="I624">
        <v>64181</v>
      </c>
      <c r="J624">
        <v>0.45493214502734453</v>
      </c>
      <c r="K624">
        <v>2.2452127576697154E-2</v>
      </c>
      <c r="L624">
        <v>4.5231454791916592E-2</v>
      </c>
      <c r="M624">
        <v>1</v>
      </c>
      <c r="N624">
        <f t="shared" si="9"/>
        <v>1</v>
      </c>
      <c r="O624" cm="1">
        <f t="array" ref="O624">_xlfn.IFS(A624=2012,1,A624=2016,1,A624=2020,1,A624=2014,0,A624=2018,0)</f>
        <v>0</v>
      </c>
    </row>
    <row r="625" spans="1:15" x14ac:dyDescent="0.2">
      <c r="A625">
        <v>2018</v>
      </c>
      <c r="B625" t="s">
        <v>2581</v>
      </c>
      <c r="C625" t="s">
        <v>462</v>
      </c>
      <c r="D625">
        <v>1</v>
      </c>
      <c r="E625">
        <v>27293</v>
      </c>
      <c r="F625">
        <v>6249</v>
      </c>
      <c r="G625">
        <v>1</v>
      </c>
      <c r="H625">
        <v>0</v>
      </c>
      <c r="I625">
        <v>64181</v>
      </c>
      <c r="J625">
        <v>0.42525046353282125</v>
      </c>
      <c r="K625">
        <v>9.7365263863137069E-2</v>
      </c>
      <c r="L625">
        <v>4.5231454791916592E-2</v>
      </c>
      <c r="M625">
        <v>1</v>
      </c>
      <c r="N625">
        <f t="shared" si="9"/>
        <v>1</v>
      </c>
      <c r="O625" cm="1">
        <f t="array" ref="O625">_xlfn.IFS(A625=2012,1,A625=2016,1,A625=2020,1,A625=2014,0,A625=2018,0)</f>
        <v>0</v>
      </c>
    </row>
    <row r="626" spans="1:15" x14ac:dyDescent="0.2">
      <c r="A626">
        <v>2018</v>
      </c>
      <c r="B626" t="s">
        <v>2565</v>
      </c>
      <c r="C626" t="s">
        <v>468</v>
      </c>
      <c r="D626">
        <v>1</v>
      </c>
      <c r="E626">
        <v>26417</v>
      </c>
      <c r="F626">
        <v>2595</v>
      </c>
      <c r="G626">
        <v>1</v>
      </c>
      <c r="H626">
        <v>1</v>
      </c>
      <c r="I626">
        <v>40752</v>
      </c>
      <c r="J626">
        <v>0.64823812328229291</v>
      </c>
      <c r="K626">
        <v>6.3677856301531208E-2</v>
      </c>
      <c r="L626">
        <v>0.42383195916764826</v>
      </c>
      <c r="M626">
        <v>0</v>
      </c>
      <c r="N626">
        <f t="shared" si="9"/>
        <v>1</v>
      </c>
      <c r="O626" cm="1">
        <f t="array" ref="O626">_xlfn.IFS(A626=2012,1,A626=2016,1,A626=2020,1,A626=2014,0,A626=2018,0)</f>
        <v>0</v>
      </c>
    </row>
    <row r="627" spans="1:15" x14ac:dyDescent="0.2">
      <c r="A627">
        <v>2018</v>
      </c>
      <c r="B627" t="s">
        <v>2565</v>
      </c>
      <c r="C627" t="s">
        <v>1161</v>
      </c>
      <c r="D627">
        <v>0</v>
      </c>
      <c r="E627">
        <v>11740</v>
      </c>
      <c r="F627">
        <v>0</v>
      </c>
      <c r="G627">
        <v>0</v>
      </c>
      <c r="H627">
        <v>0</v>
      </c>
      <c r="I627">
        <v>40752</v>
      </c>
      <c r="J627">
        <v>0.28808402041617587</v>
      </c>
      <c r="K627">
        <v>0</v>
      </c>
      <c r="L627">
        <v>0.42383195916764826</v>
      </c>
      <c r="M627">
        <v>0</v>
      </c>
      <c r="N627">
        <f t="shared" si="9"/>
        <v>0</v>
      </c>
      <c r="O627" cm="1">
        <f t="array" ref="O627">_xlfn.IFS(A627=2012,1,A627=2016,1,A627=2020,1,A627=2014,0,A627=2018,0)</f>
        <v>0</v>
      </c>
    </row>
    <row r="628" spans="1:15" x14ac:dyDescent="0.2">
      <c r="A628">
        <v>2018</v>
      </c>
      <c r="B628" t="s">
        <v>2600</v>
      </c>
      <c r="C628" t="s">
        <v>473</v>
      </c>
      <c r="D628">
        <v>1</v>
      </c>
      <c r="E628">
        <v>26297</v>
      </c>
      <c r="F628">
        <v>5276</v>
      </c>
      <c r="G628">
        <v>1</v>
      </c>
      <c r="H628">
        <v>1</v>
      </c>
      <c r="I628">
        <v>43188</v>
      </c>
      <c r="J628">
        <v>0.60889598962674818</v>
      </c>
      <c r="K628">
        <v>0.12216356395294989</v>
      </c>
      <c r="L628">
        <v>0.46211910715939614</v>
      </c>
      <c r="M628">
        <v>0</v>
      </c>
      <c r="N628">
        <f t="shared" si="9"/>
        <v>1</v>
      </c>
      <c r="O628" cm="1">
        <f t="array" ref="O628">_xlfn.IFS(A628=2012,1,A628=2016,1,A628=2020,1,A628=2014,0,A628=2018,0)</f>
        <v>0</v>
      </c>
    </row>
    <row r="629" spans="1:15" x14ac:dyDescent="0.2">
      <c r="A629">
        <v>2018</v>
      </c>
      <c r="B629" t="s">
        <v>2600</v>
      </c>
      <c r="C629" t="s">
        <v>1164</v>
      </c>
      <c r="D629">
        <v>0</v>
      </c>
      <c r="E629">
        <v>11615</v>
      </c>
      <c r="F629">
        <v>0</v>
      </c>
      <c r="G629">
        <v>0</v>
      </c>
      <c r="H629">
        <v>0</v>
      </c>
      <c r="I629">
        <v>43188</v>
      </c>
      <c r="J629">
        <v>0.26894044642030196</v>
      </c>
      <c r="K629">
        <v>0</v>
      </c>
      <c r="L629">
        <v>0.46211910715939614</v>
      </c>
      <c r="M629">
        <v>0</v>
      </c>
      <c r="N629">
        <f t="shared" si="9"/>
        <v>0</v>
      </c>
      <c r="O629" cm="1">
        <f t="array" ref="O629">_xlfn.IFS(A629=2012,1,A629=2016,1,A629=2020,1,A629=2014,0,A629=2018,0)</f>
        <v>0</v>
      </c>
    </row>
    <row r="630" spans="1:15" x14ac:dyDescent="0.2">
      <c r="A630">
        <v>2018</v>
      </c>
      <c r="B630" t="s">
        <v>2505</v>
      </c>
      <c r="C630" t="s">
        <v>459</v>
      </c>
      <c r="D630">
        <v>1</v>
      </c>
      <c r="E630">
        <v>23514</v>
      </c>
      <c r="F630">
        <v>1681</v>
      </c>
      <c r="G630">
        <v>0</v>
      </c>
      <c r="H630">
        <v>1</v>
      </c>
      <c r="I630">
        <v>47256</v>
      </c>
      <c r="J630">
        <v>0.49758760792280343</v>
      </c>
      <c r="K630">
        <v>3.5572202471643811E-2</v>
      </c>
      <c r="L630">
        <v>6.6319620788894529E-2</v>
      </c>
      <c r="M630">
        <v>0</v>
      </c>
      <c r="N630">
        <f t="shared" si="9"/>
        <v>1</v>
      </c>
      <c r="O630" cm="1">
        <f t="array" ref="O630">_xlfn.IFS(A630=2012,1,A630=2016,1,A630=2020,1,A630=2014,0,A630=2018,0)</f>
        <v>0</v>
      </c>
    </row>
    <row r="631" spans="1:15" x14ac:dyDescent="0.2">
      <c r="A631">
        <v>2018</v>
      </c>
      <c r="B631" t="s">
        <v>2505</v>
      </c>
      <c r="C631" t="s">
        <v>1166</v>
      </c>
      <c r="D631">
        <v>0</v>
      </c>
      <c r="E631">
        <v>17650</v>
      </c>
      <c r="F631">
        <v>4411</v>
      </c>
      <c r="G631">
        <v>0</v>
      </c>
      <c r="H631">
        <v>0</v>
      </c>
      <c r="I631">
        <v>47256</v>
      </c>
      <c r="J631">
        <v>0.37349754528525481</v>
      </c>
      <c r="K631">
        <v>9.3342644320297957E-2</v>
      </c>
      <c r="L631">
        <v>6.6319620788894529E-2</v>
      </c>
      <c r="M631">
        <v>0</v>
      </c>
      <c r="N631">
        <f t="shared" si="9"/>
        <v>1</v>
      </c>
      <c r="O631" cm="1">
        <f t="array" ref="O631">_xlfn.IFS(A631=2012,1,A631=2016,1,A631=2020,1,A631=2014,0,A631=2018,0)</f>
        <v>0</v>
      </c>
    </row>
    <row r="632" spans="1:15" x14ac:dyDescent="0.2">
      <c r="A632">
        <v>2018</v>
      </c>
      <c r="B632" t="s">
        <v>2601</v>
      </c>
      <c r="C632" t="s">
        <v>951</v>
      </c>
      <c r="D632">
        <v>1</v>
      </c>
      <c r="E632">
        <v>23903</v>
      </c>
      <c r="F632">
        <v>2794</v>
      </c>
      <c r="G632">
        <v>1</v>
      </c>
      <c r="H632">
        <v>1</v>
      </c>
      <c r="I632">
        <v>45943</v>
      </c>
      <c r="J632">
        <v>0.52027512352262584</v>
      </c>
      <c r="K632">
        <v>6.0814487517140803E-2</v>
      </c>
      <c r="L632">
        <v>0.16217922207953328</v>
      </c>
      <c r="M632">
        <v>0</v>
      </c>
      <c r="N632">
        <f t="shared" si="9"/>
        <v>1</v>
      </c>
      <c r="O632" cm="1">
        <f t="array" ref="O632">_xlfn.IFS(A632=2012,1,A632=2016,1,A632=2020,1,A632=2014,0,A632=2018,0)</f>
        <v>0</v>
      </c>
    </row>
    <row r="633" spans="1:15" x14ac:dyDescent="0.2">
      <c r="A633">
        <v>2018</v>
      </c>
      <c r="B633" t="s">
        <v>2601</v>
      </c>
      <c r="C633" t="s">
        <v>1168</v>
      </c>
      <c r="D633">
        <v>0</v>
      </c>
      <c r="E633">
        <v>19246</v>
      </c>
      <c r="F633">
        <v>0</v>
      </c>
      <c r="G633">
        <v>0</v>
      </c>
      <c r="H633">
        <v>0</v>
      </c>
      <c r="I633">
        <v>45943</v>
      </c>
      <c r="J633">
        <v>0.41891038896023336</v>
      </c>
      <c r="K633">
        <v>0</v>
      </c>
      <c r="L633">
        <v>0.16217922207953328</v>
      </c>
      <c r="M633">
        <v>0</v>
      </c>
      <c r="N633">
        <f t="shared" si="9"/>
        <v>0</v>
      </c>
      <c r="O633" cm="1">
        <f t="array" ref="O633">_xlfn.IFS(A633=2012,1,A633=2016,1,A633=2020,1,A633=2014,0,A633=2018,0)</f>
        <v>0</v>
      </c>
    </row>
    <row r="634" spans="1:15" x14ac:dyDescent="0.2">
      <c r="A634">
        <v>2018</v>
      </c>
      <c r="B634" t="s">
        <v>2583</v>
      </c>
      <c r="C634" t="s">
        <v>1169</v>
      </c>
      <c r="D634">
        <v>0</v>
      </c>
      <c r="E634">
        <v>17709</v>
      </c>
      <c r="F634">
        <v>1335</v>
      </c>
      <c r="G634">
        <v>0</v>
      </c>
      <c r="H634">
        <v>1</v>
      </c>
      <c r="I634">
        <v>50732</v>
      </c>
      <c r="J634">
        <v>0.34906962075218795</v>
      </c>
      <c r="K634">
        <v>2.6314752030276747E-2</v>
      </c>
      <c r="L634">
        <v>0.2492312544350706</v>
      </c>
      <c r="M634">
        <v>0</v>
      </c>
      <c r="N634">
        <f t="shared" si="9"/>
        <v>1</v>
      </c>
      <c r="O634" cm="1">
        <f t="array" ref="O634">_xlfn.IFS(A634=2012,1,A634=2016,1,A634=2020,1,A634=2014,0,A634=2018,0)</f>
        <v>0</v>
      </c>
    </row>
    <row r="635" spans="1:15" x14ac:dyDescent="0.2">
      <c r="A635">
        <v>2018</v>
      </c>
      <c r="B635" t="s">
        <v>2583</v>
      </c>
      <c r="C635" t="s">
        <v>953</v>
      </c>
      <c r="D635">
        <v>1</v>
      </c>
      <c r="E635">
        <v>25482</v>
      </c>
      <c r="F635">
        <v>6206</v>
      </c>
      <c r="G635">
        <v>1</v>
      </c>
      <c r="H635">
        <v>0</v>
      </c>
      <c r="I635">
        <v>50732</v>
      </c>
      <c r="J635">
        <v>0.50228652527004647</v>
      </c>
      <c r="K635">
        <v>0.12232910194748876</v>
      </c>
      <c r="L635">
        <v>0.2492312544350706</v>
      </c>
      <c r="M635">
        <v>0</v>
      </c>
      <c r="N635">
        <f t="shared" si="9"/>
        <v>1</v>
      </c>
      <c r="O635" cm="1">
        <f t="array" ref="O635">_xlfn.IFS(A635=2012,1,A635=2016,1,A635=2020,1,A635=2014,0,A635=2018,0)</f>
        <v>0</v>
      </c>
    </row>
    <row r="636" spans="1:15" x14ac:dyDescent="0.2">
      <c r="A636">
        <v>2018</v>
      </c>
      <c r="B636" t="s">
        <v>2566</v>
      </c>
      <c r="C636" t="s">
        <v>1170</v>
      </c>
      <c r="D636">
        <v>1</v>
      </c>
      <c r="E636">
        <v>26002</v>
      </c>
      <c r="F636">
        <v>1614</v>
      </c>
      <c r="G636">
        <v>0</v>
      </c>
      <c r="H636">
        <v>1</v>
      </c>
      <c r="I636">
        <v>51776</v>
      </c>
      <c r="J636">
        <v>0.50220179233621753</v>
      </c>
      <c r="K636">
        <v>3.1172744128553771E-2</v>
      </c>
      <c r="L636">
        <v>6.674907292954263E-2</v>
      </c>
      <c r="M636">
        <v>0</v>
      </c>
      <c r="N636">
        <f t="shared" si="9"/>
        <v>1</v>
      </c>
      <c r="O636" cm="1">
        <f t="array" ref="O636">_xlfn.IFS(A636=2012,1,A636=2016,1,A636=2020,1,A636=2014,0,A636=2018,0)</f>
        <v>0</v>
      </c>
    </row>
    <row r="637" spans="1:15" x14ac:dyDescent="0.2">
      <c r="A637">
        <v>2018</v>
      </c>
      <c r="B637" t="s">
        <v>2566</v>
      </c>
      <c r="C637" t="s">
        <v>487</v>
      </c>
      <c r="D637">
        <v>0</v>
      </c>
      <c r="E637">
        <v>19410</v>
      </c>
      <c r="F637">
        <v>4750</v>
      </c>
      <c r="G637">
        <v>0</v>
      </c>
      <c r="H637">
        <v>0</v>
      </c>
      <c r="I637">
        <v>51776</v>
      </c>
      <c r="J637">
        <v>0.37488411619283063</v>
      </c>
      <c r="K637">
        <v>9.1741347342398027E-2</v>
      </c>
      <c r="L637">
        <v>6.674907292954263E-2</v>
      </c>
      <c r="M637">
        <v>0</v>
      </c>
      <c r="N637">
        <f t="shared" si="9"/>
        <v>1</v>
      </c>
      <c r="O637" cm="1">
        <f t="array" ref="O637">_xlfn.IFS(A637=2012,1,A637=2016,1,A637=2020,1,A637=2014,0,A637=2018,0)</f>
        <v>0</v>
      </c>
    </row>
    <row r="638" spans="1:15" x14ac:dyDescent="0.2">
      <c r="A638">
        <v>2018</v>
      </c>
      <c r="B638" t="s">
        <v>2567</v>
      </c>
      <c r="C638" t="s">
        <v>1172</v>
      </c>
      <c r="D638">
        <v>0</v>
      </c>
      <c r="E638">
        <v>19036</v>
      </c>
      <c r="F638">
        <v>2016</v>
      </c>
      <c r="G638">
        <v>0</v>
      </c>
      <c r="H638">
        <v>1</v>
      </c>
      <c r="I638">
        <v>53809</v>
      </c>
      <c r="J638">
        <v>0.35376981545838054</v>
      </c>
      <c r="K638">
        <v>3.7465851437491871E-2</v>
      </c>
      <c r="L638">
        <v>0.21752866620825517</v>
      </c>
      <c r="M638">
        <v>0</v>
      </c>
      <c r="N638">
        <f t="shared" ref="N638:N701" si="10">IF(K638&gt;0,1,0)</f>
        <v>1</v>
      </c>
      <c r="O638" cm="1">
        <f t="array" ref="O638">_xlfn.IFS(A638=2012,1,A638=2016,1,A638=2020,1,A638=2014,0,A638=2018,0)</f>
        <v>0</v>
      </c>
    </row>
    <row r="639" spans="1:15" x14ac:dyDescent="0.2">
      <c r="A639">
        <v>2018</v>
      </c>
      <c r="B639" t="s">
        <v>2567</v>
      </c>
      <c r="C639" t="s">
        <v>489</v>
      </c>
      <c r="D639">
        <v>1</v>
      </c>
      <c r="E639">
        <v>26477</v>
      </c>
      <c r="F639">
        <v>6280</v>
      </c>
      <c r="G639">
        <v>1</v>
      </c>
      <c r="H639">
        <v>0</v>
      </c>
      <c r="I639">
        <v>53809</v>
      </c>
      <c r="J639">
        <v>0.49205523239606758</v>
      </c>
      <c r="K639">
        <v>0.11670910070806</v>
      </c>
      <c r="L639">
        <v>0.21752866620825517</v>
      </c>
      <c r="M639">
        <v>0</v>
      </c>
      <c r="N639">
        <f t="shared" si="10"/>
        <v>1</v>
      </c>
      <c r="O639" cm="1">
        <f t="array" ref="O639">_xlfn.IFS(A639=2012,1,A639=2016,1,A639=2020,1,A639=2014,0,A639=2018,0)</f>
        <v>0</v>
      </c>
    </row>
    <row r="640" spans="1:15" x14ac:dyDescent="0.2">
      <c r="A640">
        <v>2018</v>
      </c>
      <c r="B640" t="s">
        <v>2613</v>
      </c>
      <c r="C640" t="s">
        <v>492</v>
      </c>
      <c r="D640">
        <v>1</v>
      </c>
      <c r="E640">
        <v>27724</v>
      </c>
      <c r="F640">
        <v>3509</v>
      </c>
      <c r="G640">
        <v>1</v>
      </c>
      <c r="H640">
        <v>1</v>
      </c>
      <c r="I640">
        <v>43295</v>
      </c>
      <c r="J640">
        <v>0.64035107980136274</v>
      </c>
      <c r="K640">
        <v>8.1048619933017665E-2</v>
      </c>
      <c r="L640">
        <v>0.44279939946876085</v>
      </c>
      <c r="M640">
        <v>0</v>
      </c>
      <c r="N640">
        <f t="shared" si="10"/>
        <v>1</v>
      </c>
      <c r="O640" cm="1">
        <f t="array" ref="O640">_xlfn.IFS(A640=2012,1,A640=2016,1,A640=2020,1,A640=2014,0,A640=2018,0)</f>
        <v>0</v>
      </c>
    </row>
    <row r="641" spans="1:15" x14ac:dyDescent="0.2">
      <c r="A641">
        <v>2018</v>
      </c>
      <c r="B641" t="s">
        <v>2613</v>
      </c>
      <c r="C641" t="s">
        <v>1173</v>
      </c>
      <c r="D641">
        <v>0</v>
      </c>
      <c r="E641">
        <v>12062</v>
      </c>
      <c r="F641">
        <v>0</v>
      </c>
      <c r="G641">
        <v>0</v>
      </c>
      <c r="H641">
        <v>0</v>
      </c>
      <c r="I641">
        <v>43295</v>
      </c>
      <c r="J641">
        <v>0.2786003002656196</v>
      </c>
      <c r="K641">
        <v>0</v>
      </c>
      <c r="L641">
        <v>0.44279939946876085</v>
      </c>
      <c r="M641">
        <v>0</v>
      </c>
      <c r="N641">
        <f t="shared" si="10"/>
        <v>0</v>
      </c>
      <c r="O641" cm="1">
        <f t="array" ref="O641">_xlfn.IFS(A641=2012,1,A641=2016,1,A641=2020,1,A641=2014,0,A641=2018,0)</f>
        <v>0</v>
      </c>
    </row>
    <row r="642" spans="1:15" x14ac:dyDescent="0.2">
      <c r="A642">
        <v>2018</v>
      </c>
      <c r="B642" t="s">
        <v>2602</v>
      </c>
      <c r="C642" t="s">
        <v>1174</v>
      </c>
      <c r="D642">
        <v>0</v>
      </c>
      <c r="E642">
        <v>12608</v>
      </c>
      <c r="F642">
        <v>1003</v>
      </c>
      <c r="G642">
        <v>0</v>
      </c>
      <c r="H642">
        <v>1</v>
      </c>
      <c r="I642">
        <v>43432</v>
      </c>
      <c r="J642">
        <v>0.2902928716153988</v>
      </c>
      <c r="K642">
        <v>2.309357156013999E-2</v>
      </c>
      <c r="L642">
        <v>0.37322711364892247</v>
      </c>
      <c r="M642">
        <v>0</v>
      </c>
      <c r="N642">
        <f t="shared" si="10"/>
        <v>1</v>
      </c>
      <c r="O642" cm="1">
        <f t="array" ref="O642">_xlfn.IFS(A642=2012,1,A642=2016,1,A642=2020,1,A642=2014,0,A642=2018,0)</f>
        <v>0</v>
      </c>
    </row>
    <row r="643" spans="1:15" x14ac:dyDescent="0.2">
      <c r="A643">
        <v>2018</v>
      </c>
      <c r="B643" t="s">
        <v>2602</v>
      </c>
      <c r="C643" t="s">
        <v>495</v>
      </c>
      <c r="D643">
        <v>1</v>
      </c>
      <c r="E643">
        <v>25090</v>
      </c>
      <c r="F643">
        <v>4731</v>
      </c>
      <c r="G643">
        <v>1</v>
      </c>
      <c r="H643">
        <v>0</v>
      </c>
      <c r="I643">
        <v>43432</v>
      </c>
      <c r="J643">
        <v>0.57768465647448886</v>
      </c>
      <c r="K643">
        <v>0.10892890034997237</v>
      </c>
      <c r="L643">
        <v>0.37322711364892247</v>
      </c>
      <c r="M643">
        <v>0</v>
      </c>
      <c r="N643">
        <f t="shared" si="10"/>
        <v>1</v>
      </c>
      <c r="O643" cm="1">
        <f t="array" ref="O643">_xlfn.IFS(A643=2012,1,A643=2016,1,A643=2020,1,A643=2014,0,A643=2018,0)</f>
        <v>0</v>
      </c>
    </row>
    <row r="644" spans="1:15" x14ac:dyDescent="0.2">
      <c r="A644">
        <v>2020</v>
      </c>
      <c r="B644" t="s">
        <v>2651</v>
      </c>
      <c r="C644" t="s">
        <v>583</v>
      </c>
      <c r="D644">
        <v>1</v>
      </c>
      <c r="E644">
        <v>39195</v>
      </c>
      <c r="F644">
        <v>1494</v>
      </c>
      <c r="G644">
        <v>1</v>
      </c>
      <c r="H644">
        <v>1</v>
      </c>
      <c r="I644">
        <v>69822</v>
      </c>
      <c r="J644">
        <v>0.56135601959267856</v>
      </c>
      <c r="K644">
        <v>2.139726733694251E-2</v>
      </c>
      <c r="L644">
        <v>0.16550657385924206</v>
      </c>
      <c r="M644">
        <v>0</v>
      </c>
      <c r="N644">
        <f t="shared" si="10"/>
        <v>1</v>
      </c>
      <c r="O644" cm="1">
        <f t="array" ref="O644">_xlfn.IFS(A644=2012,1,A644=2016,1,A644=2020,1,A644=2014,0,A644=2018,0)</f>
        <v>1</v>
      </c>
    </row>
    <row r="645" spans="1:15" x14ac:dyDescent="0.2">
      <c r="A645">
        <v>2020</v>
      </c>
      <c r="B645" t="s">
        <v>2651</v>
      </c>
      <c r="C645" t="s">
        <v>556</v>
      </c>
      <c r="D645">
        <v>0</v>
      </c>
      <c r="E645">
        <v>25850</v>
      </c>
      <c r="F645">
        <v>3283</v>
      </c>
      <c r="G645">
        <v>0</v>
      </c>
      <c r="H645">
        <v>0</v>
      </c>
      <c r="I645">
        <v>69822</v>
      </c>
      <c r="J645">
        <v>0.37022714903612042</v>
      </c>
      <c r="K645">
        <v>4.701956403425854E-2</v>
      </c>
      <c r="L645">
        <v>0.16550657385924206</v>
      </c>
      <c r="M645">
        <v>0</v>
      </c>
      <c r="N645">
        <f t="shared" si="10"/>
        <v>1</v>
      </c>
      <c r="O645" cm="1">
        <f t="array" ref="O645">_xlfn.IFS(A645=2012,1,A645=2016,1,A645=2020,1,A645=2014,0,A645=2018,0)</f>
        <v>1</v>
      </c>
    </row>
    <row r="646" spans="1:15" x14ac:dyDescent="0.2">
      <c r="A646">
        <v>2020</v>
      </c>
      <c r="B646" t="s">
        <v>2446</v>
      </c>
      <c r="C646" t="s">
        <v>1244</v>
      </c>
      <c r="D646">
        <v>0</v>
      </c>
      <c r="E646">
        <v>28501</v>
      </c>
      <c r="F646">
        <v>1640</v>
      </c>
      <c r="G646">
        <v>0</v>
      </c>
      <c r="H646">
        <v>1</v>
      </c>
      <c r="I646">
        <v>70044</v>
      </c>
      <c r="J646">
        <v>0.40690137627776823</v>
      </c>
      <c r="K646">
        <v>2.3413854148820742E-2</v>
      </c>
      <c r="L646">
        <v>0.13936953914682199</v>
      </c>
      <c r="M646">
        <v>0</v>
      </c>
      <c r="N646">
        <f t="shared" si="10"/>
        <v>1</v>
      </c>
      <c r="O646" cm="1">
        <f t="array" ref="O646">_xlfn.IFS(A646=2012,1,A646=2016,1,A646=2020,1,A646=2014,0,A646=2018,0)</f>
        <v>1</v>
      </c>
    </row>
    <row r="647" spans="1:15" x14ac:dyDescent="0.2">
      <c r="A647">
        <v>2020</v>
      </c>
      <c r="B647" t="s">
        <v>2446</v>
      </c>
      <c r="C647" t="s">
        <v>491</v>
      </c>
      <c r="D647">
        <v>1</v>
      </c>
      <c r="E647">
        <v>34874</v>
      </c>
      <c r="F647">
        <v>5029</v>
      </c>
      <c r="G647">
        <v>0</v>
      </c>
      <c r="H647">
        <v>0</v>
      </c>
      <c r="I647">
        <v>70044</v>
      </c>
      <c r="J647">
        <v>0.49788704243047227</v>
      </c>
      <c r="K647">
        <v>7.1797727142938722E-2</v>
      </c>
      <c r="L647">
        <v>0.13936953914682199</v>
      </c>
      <c r="M647">
        <v>0</v>
      </c>
      <c r="N647">
        <f t="shared" si="10"/>
        <v>1</v>
      </c>
      <c r="O647" cm="1">
        <f t="array" ref="O647">_xlfn.IFS(A647=2012,1,A647=2016,1,A647=2020,1,A647=2014,0,A647=2018,0)</f>
        <v>1</v>
      </c>
    </row>
    <row r="648" spans="1:15" x14ac:dyDescent="0.2">
      <c r="A648">
        <v>2020</v>
      </c>
      <c r="B648" t="s">
        <v>2630</v>
      </c>
      <c r="C648" t="s">
        <v>1247</v>
      </c>
      <c r="D648">
        <v>0</v>
      </c>
      <c r="E648">
        <v>23266</v>
      </c>
      <c r="F648">
        <v>0</v>
      </c>
      <c r="G648">
        <v>0</v>
      </c>
      <c r="H648">
        <v>1</v>
      </c>
      <c r="I648">
        <v>54072</v>
      </c>
      <c r="J648">
        <v>0.43027814765497857</v>
      </c>
      <c r="K648">
        <v>0</v>
      </c>
      <c r="L648">
        <v>0.13944370469004291</v>
      </c>
      <c r="M648">
        <v>0</v>
      </c>
      <c r="N648">
        <f t="shared" si="10"/>
        <v>0</v>
      </c>
      <c r="O648" cm="1">
        <f t="array" ref="O648">_xlfn.IFS(A648=2012,1,A648=2016,1,A648=2020,1,A648=2014,0,A648=2018,0)</f>
        <v>1</v>
      </c>
    </row>
    <row r="649" spans="1:15" x14ac:dyDescent="0.2">
      <c r="A649">
        <v>2020</v>
      </c>
      <c r="B649" t="s">
        <v>2630</v>
      </c>
      <c r="C649" t="s">
        <v>1030</v>
      </c>
      <c r="D649">
        <v>1</v>
      </c>
      <c r="E649">
        <v>26843</v>
      </c>
      <c r="F649">
        <v>3963</v>
      </c>
      <c r="G649">
        <v>1</v>
      </c>
      <c r="H649">
        <v>0</v>
      </c>
      <c r="I649">
        <v>54072</v>
      </c>
      <c r="J649">
        <v>0.49643068501257581</v>
      </c>
      <c r="K649">
        <v>7.3291167332445631E-2</v>
      </c>
      <c r="L649">
        <v>0.13944370469004291</v>
      </c>
      <c r="M649">
        <v>0</v>
      </c>
      <c r="N649">
        <f t="shared" si="10"/>
        <v>1</v>
      </c>
      <c r="O649" cm="1">
        <f t="array" ref="O649">_xlfn.IFS(A649=2012,1,A649=2016,1,A649=2020,1,A649=2014,0,A649=2018,0)</f>
        <v>1</v>
      </c>
    </row>
    <row r="650" spans="1:15" x14ac:dyDescent="0.2">
      <c r="A650">
        <v>2020</v>
      </c>
      <c r="B650" t="s">
        <v>2447</v>
      </c>
      <c r="C650" t="s">
        <v>183</v>
      </c>
      <c r="D650">
        <v>1</v>
      </c>
      <c r="E650">
        <v>31138</v>
      </c>
      <c r="F650">
        <v>2628</v>
      </c>
      <c r="G650">
        <v>1</v>
      </c>
      <c r="H650">
        <v>1</v>
      </c>
      <c r="I650">
        <v>60707</v>
      </c>
      <c r="J650">
        <v>0.51292272719785192</v>
      </c>
      <c r="K650">
        <v>4.3289900670433396E-2</v>
      </c>
      <c r="L650">
        <v>0.11242525573657064</v>
      </c>
      <c r="M650">
        <v>0</v>
      </c>
      <c r="N650">
        <f t="shared" si="10"/>
        <v>1</v>
      </c>
      <c r="O650" cm="1">
        <f t="array" ref="O650">_xlfn.IFS(A650=2012,1,A650=2016,1,A650=2020,1,A650=2014,0,A650=2018,0)</f>
        <v>1</v>
      </c>
    </row>
    <row r="651" spans="1:15" x14ac:dyDescent="0.2">
      <c r="A651">
        <v>2020</v>
      </c>
      <c r="B651" t="s">
        <v>2447</v>
      </c>
      <c r="C651" t="s">
        <v>34</v>
      </c>
      <c r="D651">
        <v>0</v>
      </c>
      <c r="E651">
        <v>24053</v>
      </c>
      <c r="F651">
        <v>2888</v>
      </c>
      <c r="G651">
        <v>0</v>
      </c>
      <c r="H651">
        <v>0</v>
      </c>
      <c r="I651">
        <v>60707</v>
      </c>
      <c r="J651">
        <v>0.39621460457607854</v>
      </c>
      <c r="K651">
        <v>4.7572767555636088E-2</v>
      </c>
      <c r="L651">
        <v>0.11242525573657064</v>
      </c>
      <c r="M651">
        <v>0</v>
      </c>
      <c r="N651">
        <f t="shared" si="10"/>
        <v>1</v>
      </c>
      <c r="O651" cm="1">
        <f t="array" ref="O651">_xlfn.IFS(A651=2012,1,A651=2016,1,A651=2020,1,A651=2014,0,A651=2018,0)</f>
        <v>1</v>
      </c>
    </row>
    <row r="652" spans="1:15" x14ac:dyDescent="0.2">
      <c r="A652">
        <v>2020</v>
      </c>
      <c r="B652" t="s">
        <v>2605</v>
      </c>
      <c r="C652" t="s">
        <v>1251</v>
      </c>
      <c r="D652">
        <v>0</v>
      </c>
      <c r="E652">
        <v>23516</v>
      </c>
      <c r="F652">
        <v>0</v>
      </c>
      <c r="G652">
        <v>0</v>
      </c>
      <c r="H652">
        <v>1</v>
      </c>
      <c r="I652">
        <v>60726</v>
      </c>
      <c r="J652">
        <v>0.38724763692652242</v>
      </c>
      <c r="K652">
        <v>0</v>
      </c>
      <c r="L652">
        <v>0.22550472614695516</v>
      </c>
      <c r="M652">
        <v>0</v>
      </c>
      <c r="N652">
        <f t="shared" si="10"/>
        <v>0</v>
      </c>
      <c r="O652" cm="1">
        <f t="array" ref="O652">_xlfn.IFS(A652=2012,1,A652=2016,1,A652=2020,1,A652=2014,0,A652=2018,0)</f>
        <v>1</v>
      </c>
    </row>
    <row r="653" spans="1:15" x14ac:dyDescent="0.2">
      <c r="A653">
        <v>2020</v>
      </c>
      <c r="B653" t="s">
        <v>2605</v>
      </c>
      <c r="C653" t="s">
        <v>51</v>
      </c>
      <c r="D653">
        <v>1</v>
      </c>
      <c r="E653">
        <v>32737</v>
      </c>
      <c r="F653">
        <v>4473</v>
      </c>
      <c r="G653">
        <v>1</v>
      </c>
      <c r="H653">
        <v>0</v>
      </c>
      <c r="I653">
        <v>60726</v>
      </c>
      <c r="J653">
        <v>0.53909363369890984</v>
      </c>
      <c r="K653">
        <v>7.365872937456773E-2</v>
      </c>
      <c r="L653">
        <v>0.22550472614695516</v>
      </c>
      <c r="M653">
        <v>0</v>
      </c>
      <c r="N653">
        <f t="shared" si="10"/>
        <v>1</v>
      </c>
      <c r="O653" cm="1">
        <f t="array" ref="O653">_xlfn.IFS(A653=2012,1,A653=2016,1,A653=2020,1,A653=2014,0,A653=2018,0)</f>
        <v>1</v>
      </c>
    </row>
    <row r="654" spans="1:15" x14ac:dyDescent="0.2">
      <c r="A654">
        <v>2020</v>
      </c>
      <c r="B654" t="s">
        <v>2448</v>
      </c>
      <c r="C654" t="s">
        <v>188</v>
      </c>
      <c r="D654">
        <v>1</v>
      </c>
      <c r="E654">
        <v>25223</v>
      </c>
      <c r="F654">
        <v>1586</v>
      </c>
      <c r="G654">
        <v>1</v>
      </c>
      <c r="H654">
        <v>1</v>
      </c>
      <c r="I654">
        <v>35334</v>
      </c>
      <c r="J654">
        <v>0.71384502179204168</v>
      </c>
      <c r="K654">
        <v>4.4885945548197206E-2</v>
      </c>
      <c r="L654">
        <v>0.51746193468047785</v>
      </c>
      <c r="M654">
        <v>0</v>
      </c>
      <c r="N654">
        <f t="shared" si="10"/>
        <v>1</v>
      </c>
      <c r="O654" cm="1">
        <f t="array" ref="O654">_xlfn.IFS(A654=2012,1,A654=2016,1,A654=2020,1,A654=2014,0,A654=2018,0)</f>
        <v>1</v>
      </c>
    </row>
    <row r="655" spans="1:15" x14ac:dyDescent="0.2">
      <c r="A655">
        <v>2020</v>
      </c>
      <c r="B655" t="s">
        <v>2448</v>
      </c>
      <c r="C655" t="s">
        <v>1252</v>
      </c>
      <c r="D655">
        <v>0</v>
      </c>
      <c r="E655">
        <v>7501</v>
      </c>
      <c r="F655">
        <v>1024</v>
      </c>
      <c r="G655">
        <v>0</v>
      </c>
      <c r="H655">
        <v>0</v>
      </c>
      <c r="I655">
        <v>35334</v>
      </c>
      <c r="J655">
        <v>0.21228844738778513</v>
      </c>
      <c r="K655">
        <v>2.8980585271976E-2</v>
      </c>
      <c r="L655">
        <v>0.51746193468047785</v>
      </c>
      <c r="M655">
        <v>0</v>
      </c>
      <c r="N655">
        <f t="shared" si="10"/>
        <v>1</v>
      </c>
      <c r="O655" cm="1">
        <f t="array" ref="O655">_xlfn.IFS(A655=2012,1,A655=2016,1,A655=2020,1,A655=2014,0,A655=2018,0)</f>
        <v>1</v>
      </c>
    </row>
    <row r="656" spans="1:15" x14ac:dyDescent="0.2">
      <c r="A656">
        <v>2020</v>
      </c>
      <c r="B656" t="s">
        <v>2631</v>
      </c>
      <c r="C656" t="s">
        <v>23</v>
      </c>
      <c r="D656">
        <v>0</v>
      </c>
      <c r="E656">
        <v>26035</v>
      </c>
      <c r="F656">
        <v>0</v>
      </c>
      <c r="G656">
        <v>0</v>
      </c>
      <c r="H656">
        <v>1</v>
      </c>
      <c r="I656">
        <v>65675</v>
      </c>
      <c r="J656">
        <v>0.39642177388656263</v>
      </c>
      <c r="K656">
        <v>0</v>
      </c>
      <c r="L656">
        <v>0.20715645222687473</v>
      </c>
      <c r="M656">
        <v>0</v>
      </c>
      <c r="N656">
        <f t="shared" si="10"/>
        <v>0</v>
      </c>
      <c r="O656" cm="1">
        <f t="array" ref="O656">_xlfn.IFS(A656=2012,1,A656=2016,1,A656=2020,1,A656=2014,0,A656=2018,0)</f>
        <v>1</v>
      </c>
    </row>
    <row r="657" spans="1:15" x14ac:dyDescent="0.2">
      <c r="A657">
        <v>2020</v>
      </c>
      <c r="B657" t="s">
        <v>2631</v>
      </c>
      <c r="C657" t="s">
        <v>1253</v>
      </c>
      <c r="D657">
        <v>1</v>
      </c>
      <c r="E657">
        <v>33528</v>
      </c>
      <c r="F657">
        <v>6112</v>
      </c>
      <c r="G657">
        <v>0</v>
      </c>
      <c r="H657">
        <v>0</v>
      </c>
      <c r="I657">
        <v>65675</v>
      </c>
      <c r="J657">
        <v>0.51051389417586601</v>
      </c>
      <c r="K657">
        <v>9.3064331937571368E-2</v>
      </c>
      <c r="L657">
        <v>0.20715645222687473</v>
      </c>
      <c r="M657">
        <v>0</v>
      </c>
      <c r="N657">
        <f t="shared" si="10"/>
        <v>1</v>
      </c>
      <c r="O657" cm="1">
        <f t="array" ref="O657">_xlfn.IFS(A657=2012,1,A657=2016,1,A657=2020,1,A657=2014,0,A657=2018,0)</f>
        <v>1</v>
      </c>
    </row>
    <row r="658" spans="1:15" x14ac:dyDescent="0.2">
      <c r="A658">
        <v>2020</v>
      </c>
      <c r="B658" t="s">
        <v>2449</v>
      </c>
      <c r="C658" t="s">
        <v>1254</v>
      </c>
      <c r="D658">
        <v>0</v>
      </c>
      <c r="E658">
        <v>25809</v>
      </c>
      <c r="F658">
        <v>0</v>
      </c>
      <c r="G658">
        <v>0</v>
      </c>
      <c r="H658">
        <v>1</v>
      </c>
      <c r="I658">
        <v>72424</v>
      </c>
      <c r="J658">
        <v>0.35635977024190874</v>
      </c>
      <c r="K658">
        <v>0</v>
      </c>
      <c r="L658">
        <v>0.28728045951618247</v>
      </c>
      <c r="M658">
        <v>0</v>
      </c>
      <c r="N658">
        <f t="shared" si="10"/>
        <v>0</v>
      </c>
      <c r="O658" cm="1">
        <f t="array" ref="O658">_xlfn.IFS(A658=2012,1,A658=2016,1,A658=2020,1,A658=2014,0,A658=2018,0)</f>
        <v>1</v>
      </c>
    </row>
    <row r="659" spans="1:15" x14ac:dyDescent="0.2">
      <c r="A659">
        <v>2020</v>
      </c>
      <c r="B659" t="s">
        <v>2449</v>
      </c>
      <c r="C659" t="s">
        <v>193</v>
      </c>
      <c r="D659">
        <v>1</v>
      </c>
      <c r="E659">
        <v>40760</v>
      </c>
      <c r="F659">
        <v>5855</v>
      </c>
      <c r="G659">
        <v>1</v>
      </c>
      <c r="H659">
        <v>0</v>
      </c>
      <c r="I659">
        <v>72424</v>
      </c>
      <c r="J659">
        <v>0.56279686291836961</v>
      </c>
      <c r="K659">
        <v>8.0843366839721639E-2</v>
      </c>
      <c r="L659">
        <v>0.28728045951618247</v>
      </c>
      <c r="M659">
        <v>0</v>
      </c>
      <c r="N659">
        <f t="shared" si="10"/>
        <v>1</v>
      </c>
      <c r="O659" cm="1">
        <f t="array" ref="O659">_xlfn.IFS(A659=2012,1,A659=2016,1,A659=2020,1,A659=2014,0,A659=2018,0)</f>
        <v>1</v>
      </c>
    </row>
    <row r="660" spans="1:15" x14ac:dyDescent="0.2">
      <c r="A660">
        <v>2020</v>
      </c>
      <c r="B660" t="s">
        <v>2606</v>
      </c>
      <c r="C660" t="s">
        <v>1255</v>
      </c>
      <c r="D660">
        <v>0</v>
      </c>
      <c r="E660">
        <v>24542</v>
      </c>
      <c r="F660">
        <v>1483</v>
      </c>
      <c r="G660">
        <v>0</v>
      </c>
      <c r="H660">
        <v>1</v>
      </c>
      <c r="I660">
        <v>69365</v>
      </c>
      <c r="J660">
        <v>0.35380955813450587</v>
      </c>
      <c r="K660">
        <v>2.1379658329128522E-2</v>
      </c>
      <c r="L660">
        <v>0.24962156707273125</v>
      </c>
      <c r="M660">
        <v>0</v>
      </c>
      <c r="N660">
        <f t="shared" si="10"/>
        <v>1</v>
      </c>
      <c r="O660" cm="1">
        <f t="array" ref="O660">_xlfn.IFS(A660=2012,1,A660=2016,1,A660=2020,1,A660=2014,0,A660=2018,0)</f>
        <v>1</v>
      </c>
    </row>
    <row r="661" spans="1:15" x14ac:dyDescent="0.2">
      <c r="A661">
        <v>2020</v>
      </c>
      <c r="B661" t="s">
        <v>2606</v>
      </c>
      <c r="C661" t="s">
        <v>1043</v>
      </c>
      <c r="D661">
        <v>1</v>
      </c>
      <c r="E661">
        <v>38614</v>
      </c>
      <c r="F661">
        <v>4726</v>
      </c>
      <c r="G661">
        <v>0</v>
      </c>
      <c r="H661">
        <v>0</v>
      </c>
      <c r="I661">
        <v>69365</v>
      </c>
      <c r="J661">
        <v>0.55667844013551504</v>
      </c>
      <c r="K661">
        <v>6.8132343400850573E-2</v>
      </c>
      <c r="L661">
        <v>0.24962156707273125</v>
      </c>
      <c r="M661">
        <v>0</v>
      </c>
      <c r="N661">
        <f t="shared" si="10"/>
        <v>1</v>
      </c>
      <c r="O661" cm="1">
        <f t="array" ref="O661">_xlfn.IFS(A661=2012,1,A661=2016,1,A661=2020,1,A661=2014,0,A661=2018,0)</f>
        <v>1</v>
      </c>
    </row>
    <row r="662" spans="1:15" x14ac:dyDescent="0.2">
      <c r="A662">
        <v>2020</v>
      </c>
      <c r="B662" t="s">
        <v>2450</v>
      </c>
      <c r="C662" t="s">
        <v>549</v>
      </c>
      <c r="D662">
        <v>1</v>
      </c>
      <c r="E662">
        <v>34555</v>
      </c>
      <c r="F662">
        <v>2506</v>
      </c>
      <c r="G662">
        <v>1</v>
      </c>
      <c r="H662">
        <v>1</v>
      </c>
      <c r="I662">
        <v>65681</v>
      </c>
      <c r="J662">
        <v>0.52610343935080162</v>
      </c>
      <c r="K662">
        <v>3.815410849408505E-2</v>
      </c>
      <c r="L662">
        <v>0.12851509568977332</v>
      </c>
      <c r="M662">
        <v>0</v>
      </c>
      <c r="N662">
        <f t="shared" si="10"/>
        <v>1</v>
      </c>
      <c r="O662" cm="1">
        <f t="array" ref="O662">_xlfn.IFS(A662=2012,1,A662=2016,1,A662=2020,1,A662=2014,0,A662=2018,0)</f>
        <v>1</v>
      </c>
    </row>
    <row r="663" spans="1:15" x14ac:dyDescent="0.2">
      <c r="A663">
        <v>2020</v>
      </c>
      <c r="B663" t="s">
        <v>2450</v>
      </c>
      <c r="C663" t="s">
        <v>1256</v>
      </c>
      <c r="D663">
        <v>0</v>
      </c>
      <c r="E663">
        <v>25516</v>
      </c>
      <c r="F663">
        <v>3104</v>
      </c>
      <c r="G663">
        <v>0</v>
      </c>
      <c r="H663">
        <v>0</v>
      </c>
      <c r="I663">
        <v>65681</v>
      </c>
      <c r="J663">
        <v>0.38848373197728414</v>
      </c>
      <c r="K663">
        <v>4.7258720177829207E-2</v>
      </c>
      <c r="L663">
        <v>0.12851509568977332</v>
      </c>
      <c r="M663">
        <v>0</v>
      </c>
      <c r="N663">
        <f t="shared" si="10"/>
        <v>1</v>
      </c>
      <c r="O663" cm="1">
        <f t="array" ref="O663">_xlfn.IFS(A663=2012,1,A663=2016,1,A663=2020,1,A663=2014,0,A663=2018,0)</f>
        <v>1</v>
      </c>
    </row>
    <row r="664" spans="1:15" x14ac:dyDescent="0.2">
      <c r="A664">
        <v>2020</v>
      </c>
      <c r="B664" t="s">
        <v>2607</v>
      </c>
      <c r="C664" t="s">
        <v>597</v>
      </c>
      <c r="D664">
        <v>1</v>
      </c>
      <c r="E664">
        <v>29515</v>
      </c>
      <c r="F664">
        <v>877</v>
      </c>
      <c r="G664">
        <v>1</v>
      </c>
      <c r="H664">
        <v>1</v>
      </c>
      <c r="I664">
        <v>50965</v>
      </c>
      <c r="J664">
        <v>0.5791229274992642</v>
      </c>
      <c r="K664">
        <v>1.7207887766114E-2</v>
      </c>
      <c r="L664">
        <v>0.19266163053075641</v>
      </c>
      <c r="M664">
        <v>0</v>
      </c>
      <c r="N664">
        <f t="shared" si="10"/>
        <v>1</v>
      </c>
      <c r="O664" cm="1">
        <f t="array" ref="O664">_xlfn.IFS(A664=2012,1,A664=2016,1,A664=2020,1,A664=2014,0,A664=2018,0)</f>
        <v>1</v>
      </c>
    </row>
    <row r="665" spans="1:15" x14ac:dyDescent="0.2">
      <c r="A665">
        <v>2020</v>
      </c>
      <c r="B665" t="s">
        <v>2607</v>
      </c>
      <c r="C665" t="s">
        <v>182</v>
      </c>
      <c r="D665">
        <v>0</v>
      </c>
      <c r="E665">
        <v>18402</v>
      </c>
      <c r="F665">
        <v>2171</v>
      </c>
      <c r="G665">
        <v>0</v>
      </c>
      <c r="H665">
        <v>0</v>
      </c>
      <c r="I665">
        <v>50965</v>
      </c>
      <c r="J665">
        <v>0.36107132345727461</v>
      </c>
      <c r="K665">
        <v>4.2597861277347202E-2</v>
      </c>
      <c r="L665">
        <v>0.19266163053075641</v>
      </c>
      <c r="M665">
        <v>0</v>
      </c>
      <c r="N665">
        <f t="shared" si="10"/>
        <v>1</v>
      </c>
      <c r="O665" cm="1">
        <f t="array" ref="O665">_xlfn.IFS(A665=2012,1,A665=2016,1,A665=2020,1,A665=2014,0,A665=2018,0)</f>
        <v>1</v>
      </c>
    </row>
    <row r="666" spans="1:15" x14ac:dyDescent="0.2">
      <c r="A666">
        <v>2020</v>
      </c>
      <c r="B666" t="s">
        <v>2451</v>
      </c>
      <c r="C666" t="s">
        <v>1257</v>
      </c>
      <c r="D666">
        <v>0</v>
      </c>
      <c r="E666">
        <v>30918</v>
      </c>
      <c r="F666">
        <v>2109</v>
      </c>
      <c r="G666">
        <v>0</v>
      </c>
      <c r="H666">
        <v>1</v>
      </c>
      <c r="I666">
        <v>68217</v>
      </c>
      <c r="J666">
        <v>0.45323013325124234</v>
      </c>
      <c r="K666">
        <v>3.0916047319583095E-2</v>
      </c>
      <c r="L666">
        <v>3.1707638858349096E-2</v>
      </c>
      <c r="M666">
        <v>1</v>
      </c>
      <c r="N666">
        <f t="shared" si="10"/>
        <v>1</v>
      </c>
      <c r="O666" cm="1">
        <f t="array" ref="O666">_xlfn.IFS(A666=2012,1,A666=2016,1,A666=2020,1,A666=2014,0,A666=2018,0)</f>
        <v>1</v>
      </c>
    </row>
    <row r="667" spans="1:15" x14ac:dyDescent="0.2">
      <c r="A667">
        <v>2020</v>
      </c>
      <c r="B667" t="s">
        <v>2451</v>
      </c>
      <c r="C667" t="s">
        <v>490</v>
      </c>
      <c r="D667">
        <v>1</v>
      </c>
      <c r="E667">
        <v>30674</v>
      </c>
      <c r="F667">
        <v>4516</v>
      </c>
      <c r="G667">
        <v>0</v>
      </c>
      <c r="H667">
        <v>0</v>
      </c>
      <c r="I667">
        <v>68217</v>
      </c>
      <c r="J667">
        <v>0.44965331222422561</v>
      </c>
      <c r="K667">
        <v>6.6200507204948911E-2</v>
      </c>
      <c r="L667">
        <v>3.1707638858349096E-2</v>
      </c>
      <c r="M667">
        <v>1</v>
      </c>
      <c r="N667">
        <f t="shared" si="10"/>
        <v>1</v>
      </c>
      <c r="O667" cm="1">
        <f t="array" ref="O667">_xlfn.IFS(A667=2012,1,A667=2016,1,A667=2020,1,A667=2014,0,A667=2018,0)</f>
        <v>1</v>
      </c>
    </row>
    <row r="668" spans="1:15" x14ac:dyDescent="0.2">
      <c r="A668">
        <v>2020</v>
      </c>
      <c r="B668" t="s">
        <v>2452</v>
      </c>
      <c r="C668" t="s">
        <v>203</v>
      </c>
      <c r="D668">
        <v>1</v>
      </c>
      <c r="E668">
        <v>38082</v>
      </c>
      <c r="F668">
        <v>1364</v>
      </c>
      <c r="G668">
        <v>1</v>
      </c>
      <c r="H668">
        <v>1</v>
      </c>
      <c r="I668">
        <v>62461</v>
      </c>
      <c r="J668">
        <v>0.6096924480876067</v>
      </c>
      <c r="K668">
        <v>2.1837626679047727E-2</v>
      </c>
      <c r="L668">
        <v>0.26306014953330886</v>
      </c>
      <c r="M668">
        <v>0</v>
      </c>
      <c r="N668">
        <f t="shared" si="10"/>
        <v>1</v>
      </c>
      <c r="O668" cm="1">
        <f t="array" ref="O668">_xlfn.IFS(A668=2012,1,A668=2016,1,A668=2020,1,A668=2014,0,A668=2018,0)</f>
        <v>1</v>
      </c>
    </row>
    <row r="669" spans="1:15" x14ac:dyDescent="0.2">
      <c r="A669">
        <v>2020</v>
      </c>
      <c r="B669" t="s">
        <v>2452</v>
      </c>
      <c r="C669" t="s">
        <v>1040</v>
      </c>
      <c r="D669">
        <v>0</v>
      </c>
      <c r="E669">
        <v>20772</v>
      </c>
      <c r="F669">
        <v>2243</v>
      </c>
      <c r="G669">
        <v>0</v>
      </c>
      <c r="H669">
        <v>0</v>
      </c>
      <c r="I669">
        <v>62461</v>
      </c>
      <c r="J669">
        <v>0.33255951713869453</v>
      </c>
      <c r="K669">
        <v>3.5910408094651063E-2</v>
      </c>
      <c r="L669">
        <v>0.26306014953330886</v>
      </c>
      <c r="M669">
        <v>0</v>
      </c>
      <c r="N669">
        <f t="shared" si="10"/>
        <v>1</v>
      </c>
      <c r="O669" cm="1">
        <f t="array" ref="O669">_xlfn.IFS(A669=2012,1,A669=2016,1,A669=2020,1,A669=2014,0,A669=2018,0)</f>
        <v>1</v>
      </c>
    </row>
    <row r="670" spans="1:15" x14ac:dyDescent="0.2">
      <c r="A670">
        <v>2020</v>
      </c>
      <c r="B670" t="s">
        <v>2536</v>
      </c>
      <c r="C670" t="s">
        <v>1258</v>
      </c>
      <c r="D670">
        <v>0</v>
      </c>
      <c r="E670">
        <v>29129</v>
      </c>
      <c r="F670">
        <v>0</v>
      </c>
      <c r="G670">
        <v>0</v>
      </c>
      <c r="H670">
        <v>1</v>
      </c>
      <c r="I670">
        <v>72519</v>
      </c>
      <c r="J670">
        <v>0.40167404404362994</v>
      </c>
      <c r="K670">
        <v>0</v>
      </c>
      <c r="L670">
        <v>0.19665191191274012</v>
      </c>
      <c r="M670">
        <v>0</v>
      </c>
      <c r="N670">
        <f t="shared" si="10"/>
        <v>0</v>
      </c>
      <c r="O670" cm="1">
        <f t="array" ref="O670">_xlfn.IFS(A670=2012,1,A670=2016,1,A670=2020,1,A670=2014,0,A670=2018,0)</f>
        <v>1</v>
      </c>
    </row>
    <row r="671" spans="1:15" x14ac:dyDescent="0.2">
      <c r="A671">
        <v>2020</v>
      </c>
      <c r="B671" t="s">
        <v>2536</v>
      </c>
      <c r="C671" t="s">
        <v>208</v>
      </c>
      <c r="D671">
        <v>1</v>
      </c>
      <c r="E671">
        <v>39049</v>
      </c>
      <c r="F671">
        <v>4341</v>
      </c>
      <c r="G671">
        <v>1</v>
      </c>
      <c r="H671">
        <v>0</v>
      </c>
      <c r="I671">
        <v>72519</v>
      </c>
      <c r="J671">
        <v>0.53846578138143109</v>
      </c>
      <c r="K671">
        <v>5.986017457493898E-2</v>
      </c>
      <c r="L671">
        <v>0.19665191191274012</v>
      </c>
      <c r="M671">
        <v>0</v>
      </c>
      <c r="N671">
        <f t="shared" si="10"/>
        <v>1</v>
      </c>
      <c r="O671" cm="1">
        <f t="array" ref="O671">_xlfn.IFS(A671=2012,1,A671=2016,1,A671=2020,1,A671=2014,0,A671=2018,0)</f>
        <v>1</v>
      </c>
    </row>
    <row r="672" spans="1:15" x14ac:dyDescent="0.2">
      <c r="A672">
        <v>2020</v>
      </c>
      <c r="B672" t="s">
        <v>2453</v>
      </c>
      <c r="C672" t="s">
        <v>1260</v>
      </c>
      <c r="D672">
        <v>0</v>
      </c>
      <c r="E672">
        <v>28013</v>
      </c>
      <c r="F672">
        <v>1318</v>
      </c>
      <c r="G672">
        <v>0</v>
      </c>
      <c r="H672">
        <v>1</v>
      </c>
      <c r="I672">
        <v>66181</v>
      </c>
      <c r="J672">
        <v>0.42327858448799505</v>
      </c>
      <c r="K672">
        <v>1.9915081367764161E-2</v>
      </c>
      <c r="L672">
        <v>0.11361266828848154</v>
      </c>
      <c r="M672">
        <v>0</v>
      </c>
      <c r="N672">
        <f t="shared" si="10"/>
        <v>1</v>
      </c>
      <c r="O672" cm="1">
        <f t="array" ref="O672">_xlfn.IFS(A672=2012,1,A672=2016,1,A672=2020,1,A672=2014,0,A672=2018,0)</f>
        <v>1</v>
      </c>
    </row>
    <row r="673" spans="1:15" x14ac:dyDescent="0.2">
      <c r="A673">
        <v>2020</v>
      </c>
      <c r="B673" t="s">
        <v>2453</v>
      </c>
      <c r="C673" t="s">
        <v>211</v>
      </c>
      <c r="D673">
        <v>1</v>
      </c>
      <c r="E673">
        <v>33011</v>
      </c>
      <c r="F673">
        <v>3839</v>
      </c>
      <c r="G673">
        <v>1</v>
      </c>
      <c r="H673">
        <v>0</v>
      </c>
      <c r="I673">
        <v>66181</v>
      </c>
      <c r="J673">
        <v>0.4987987488856318</v>
      </c>
      <c r="K673">
        <v>5.8007585258608968E-2</v>
      </c>
      <c r="L673">
        <v>0.11361266828848154</v>
      </c>
      <c r="M673">
        <v>0</v>
      </c>
      <c r="N673">
        <f t="shared" si="10"/>
        <v>1</v>
      </c>
      <c r="O673" cm="1">
        <f t="array" ref="O673">_xlfn.IFS(A673=2012,1,A673=2016,1,A673=2020,1,A673=2014,0,A673=2018,0)</f>
        <v>1</v>
      </c>
    </row>
    <row r="674" spans="1:15" x14ac:dyDescent="0.2">
      <c r="A674">
        <v>2020</v>
      </c>
      <c r="B674" t="s">
        <v>2537</v>
      </c>
      <c r="C674" t="s">
        <v>1261</v>
      </c>
      <c r="D674">
        <v>1</v>
      </c>
      <c r="E674">
        <v>33933</v>
      </c>
      <c r="F674">
        <v>1522</v>
      </c>
      <c r="G674">
        <v>0</v>
      </c>
      <c r="H674">
        <v>1</v>
      </c>
      <c r="I674">
        <v>65718</v>
      </c>
      <c r="J674">
        <v>0.51634255455126454</v>
      </c>
      <c r="K674">
        <v>2.3159560546577803E-2</v>
      </c>
      <c r="L674">
        <v>7.9004230195684588E-2</v>
      </c>
      <c r="M674">
        <v>0</v>
      </c>
      <c r="N674">
        <f t="shared" si="10"/>
        <v>1</v>
      </c>
      <c r="O674" cm="1">
        <f t="array" ref="O674">_xlfn.IFS(A674=2012,1,A674=2016,1,A674=2020,1,A674=2014,0,A674=2018,0)</f>
        <v>1</v>
      </c>
    </row>
    <row r="675" spans="1:15" x14ac:dyDescent="0.2">
      <c r="A675">
        <v>2020</v>
      </c>
      <c r="B675" t="s">
        <v>2537</v>
      </c>
      <c r="C675" t="s">
        <v>1262</v>
      </c>
      <c r="D675">
        <v>0</v>
      </c>
      <c r="E675">
        <v>27776</v>
      </c>
      <c r="F675">
        <v>2487</v>
      </c>
      <c r="G675">
        <v>0</v>
      </c>
      <c r="H675">
        <v>0</v>
      </c>
      <c r="I675">
        <v>65718</v>
      </c>
      <c r="J675">
        <v>0.4226543717094251</v>
      </c>
      <c r="K675">
        <v>3.7843513192732582E-2</v>
      </c>
      <c r="L675">
        <v>7.9004230195684588E-2</v>
      </c>
      <c r="M675">
        <v>0</v>
      </c>
      <c r="N675">
        <f t="shared" si="10"/>
        <v>1</v>
      </c>
      <c r="O675" cm="1">
        <f t="array" ref="O675">_xlfn.IFS(A675=2012,1,A675=2016,1,A675=2020,1,A675=2014,0,A675=2018,0)</f>
        <v>1</v>
      </c>
    </row>
    <row r="676" spans="1:15" x14ac:dyDescent="0.2">
      <c r="A676">
        <v>2020</v>
      </c>
      <c r="B676" t="s">
        <v>2588</v>
      </c>
      <c r="C676" t="s">
        <v>1265</v>
      </c>
      <c r="D676">
        <v>0</v>
      </c>
      <c r="E676">
        <v>26768</v>
      </c>
      <c r="F676">
        <v>0</v>
      </c>
      <c r="G676">
        <v>0</v>
      </c>
      <c r="H676">
        <v>1</v>
      </c>
      <c r="I676">
        <v>66449</v>
      </c>
      <c r="J676">
        <v>0.40283525711447876</v>
      </c>
      <c r="K676">
        <v>0</v>
      </c>
      <c r="L676">
        <v>0.19432948577104248</v>
      </c>
      <c r="M676">
        <v>0</v>
      </c>
      <c r="N676">
        <f t="shared" si="10"/>
        <v>0</v>
      </c>
      <c r="O676" cm="1">
        <f t="array" ref="O676">_xlfn.IFS(A676=2012,1,A676=2016,1,A676=2020,1,A676=2014,0,A676=2018,0)</f>
        <v>1</v>
      </c>
    </row>
    <row r="677" spans="1:15" x14ac:dyDescent="0.2">
      <c r="A677">
        <v>2020</v>
      </c>
      <c r="B677" t="s">
        <v>2588</v>
      </c>
      <c r="C677" t="s">
        <v>1046</v>
      </c>
      <c r="D677">
        <v>1</v>
      </c>
      <c r="E677">
        <v>35745</v>
      </c>
      <c r="F677">
        <v>3936</v>
      </c>
      <c r="G677">
        <v>1</v>
      </c>
      <c r="H677">
        <v>0</v>
      </c>
      <c r="I677">
        <v>66449</v>
      </c>
      <c r="J677">
        <v>0.53793134584418123</v>
      </c>
      <c r="K677">
        <v>5.9233397041339973E-2</v>
      </c>
      <c r="L677">
        <v>0.19432948577104248</v>
      </c>
      <c r="M677">
        <v>0</v>
      </c>
      <c r="N677">
        <f t="shared" si="10"/>
        <v>1</v>
      </c>
      <c r="O677" cm="1">
        <f t="array" ref="O677">_xlfn.IFS(A677=2012,1,A677=2016,1,A677=2020,1,A677=2014,0,A677=2018,0)</f>
        <v>1</v>
      </c>
    </row>
    <row r="678" spans="1:15" x14ac:dyDescent="0.2">
      <c r="A678">
        <v>2020</v>
      </c>
      <c r="B678" t="s">
        <v>2569</v>
      </c>
      <c r="C678" t="s">
        <v>1266</v>
      </c>
      <c r="D678">
        <v>1</v>
      </c>
      <c r="E678">
        <v>36878</v>
      </c>
      <c r="F678">
        <v>0</v>
      </c>
      <c r="G678">
        <v>0</v>
      </c>
      <c r="H678">
        <v>1</v>
      </c>
      <c r="I678">
        <v>43573</v>
      </c>
      <c r="J678">
        <v>0.84634980377756863</v>
      </c>
      <c r="K678">
        <v>0</v>
      </c>
      <c r="L678">
        <v>0.69269960755513726</v>
      </c>
      <c r="M678">
        <v>0</v>
      </c>
      <c r="N678">
        <f t="shared" si="10"/>
        <v>0</v>
      </c>
      <c r="O678" cm="1">
        <f t="array" ref="O678">_xlfn.IFS(A678=2012,1,A678=2016,1,A678=2020,1,A678=2014,0,A678=2018,0)</f>
        <v>1</v>
      </c>
    </row>
    <row r="679" spans="1:15" x14ac:dyDescent="0.2">
      <c r="A679">
        <v>2020</v>
      </c>
      <c r="B679" t="s">
        <v>2569</v>
      </c>
      <c r="C679" t="s">
        <v>1267</v>
      </c>
      <c r="D679">
        <v>0</v>
      </c>
      <c r="E679">
        <v>5734</v>
      </c>
      <c r="F679">
        <v>961</v>
      </c>
      <c r="G679">
        <v>0</v>
      </c>
      <c r="H679">
        <v>0</v>
      </c>
      <c r="I679">
        <v>43573</v>
      </c>
      <c r="J679">
        <v>0.13159525394166113</v>
      </c>
      <c r="K679">
        <v>2.2054942280770203E-2</v>
      </c>
      <c r="L679">
        <v>0.69269960755513726</v>
      </c>
      <c r="M679">
        <v>0</v>
      </c>
      <c r="N679">
        <f t="shared" si="10"/>
        <v>1</v>
      </c>
      <c r="O679" cm="1">
        <f t="array" ref="O679">_xlfn.IFS(A679=2012,1,A679=2016,1,A679=2020,1,A679=2014,0,A679=2018,0)</f>
        <v>1</v>
      </c>
    </row>
    <row r="680" spans="1:15" x14ac:dyDescent="0.2">
      <c r="A680">
        <v>2020</v>
      </c>
      <c r="B680" t="s">
        <v>2570</v>
      </c>
      <c r="C680" t="s">
        <v>220</v>
      </c>
      <c r="D680">
        <v>0</v>
      </c>
      <c r="E680">
        <v>26831</v>
      </c>
      <c r="F680">
        <v>0</v>
      </c>
      <c r="G680">
        <v>0</v>
      </c>
      <c r="H680">
        <v>1</v>
      </c>
      <c r="I680">
        <v>65340</v>
      </c>
      <c r="J680">
        <v>0.41063666972757884</v>
      </c>
      <c r="K680">
        <v>0</v>
      </c>
      <c r="L680">
        <v>0.17872666054484232</v>
      </c>
      <c r="M680">
        <v>0</v>
      </c>
      <c r="N680">
        <f t="shared" si="10"/>
        <v>0</v>
      </c>
      <c r="O680" cm="1">
        <f t="array" ref="O680">_xlfn.IFS(A680=2012,1,A680=2016,1,A680=2020,1,A680=2014,0,A680=2018,0)</f>
        <v>1</v>
      </c>
    </row>
    <row r="681" spans="1:15" x14ac:dyDescent="0.2">
      <c r="A681">
        <v>2020</v>
      </c>
      <c r="B681" t="s">
        <v>2570</v>
      </c>
      <c r="C681" t="s">
        <v>221</v>
      </c>
      <c r="D681">
        <v>1</v>
      </c>
      <c r="E681">
        <v>34377</v>
      </c>
      <c r="F681">
        <v>4132</v>
      </c>
      <c r="G681">
        <v>1</v>
      </c>
      <c r="H681">
        <v>0</v>
      </c>
      <c r="I681">
        <v>65340</v>
      </c>
      <c r="J681">
        <v>0.52612488521579426</v>
      </c>
      <c r="K681">
        <v>6.3238445056626874E-2</v>
      </c>
      <c r="L681">
        <v>0.17872666054484232</v>
      </c>
      <c r="M681">
        <v>0</v>
      </c>
      <c r="N681">
        <f t="shared" si="10"/>
        <v>1</v>
      </c>
      <c r="O681" cm="1">
        <f t="array" ref="O681">_xlfn.IFS(A681=2012,1,A681=2016,1,A681=2020,1,A681=2014,0,A681=2018,0)</f>
        <v>1</v>
      </c>
    </row>
    <row r="682" spans="1:15" x14ac:dyDescent="0.2">
      <c r="A682">
        <v>2020</v>
      </c>
      <c r="B682" t="s">
        <v>2632</v>
      </c>
      <c r="C682" t="s">
        <v>1269</v>
      </c>
      <c r="D682">
        <v>0</v>
      </c>
      <c r="E682">
        <v>26632</v>
      </c>
      <c r="F682">
        <v>0</v>
      </c>
      <c r="G682">
        <v>0</v>
      </c>
      <c r="H682">
        <v>1</v>
      </c>
      <c r="I682">
        <v>64950</v>
      </c>
      <c r="J682">
        <v>0.41003849114703617</v>
      </c>
      <c r="K682">
        <v>0</v>
      </c>
      <c r="L682">
        <v>0.17992301770592767</v>
      </c>
      <c r="M682">
        <v>0</v>
      </c>
      <c r="N682">
        <f t="shared" si="10"/>
        <v>0</v>
      </c>
      <c r="O682" cm="1">
        <f t="array" ref="O682">_xlfn.IFS(A682=2012,1,A682=2016,1,A682=2020,1,A682=2014,0,A682=2018,0)</f>
        <v>1</v>
      </c>
    </row>
    <row r="683" spans="1:15" x14ac:dyDescent="0.2">
      <c r="A683">
        <v>2020</v>
      </c>
      <c r="B683" t="s">
        <v>2632</v>
      </c>
      <c r="C683" t="s">
        <v>256</v>
      </c>
      <c r="D683">
        <v>1</v>
      </c>
      <c r="E683">
        <v>34862</v>
      </c>
      <c r="F683">
        <v>3456</v>
      </c>
      <c r="G683">
        <v>1</v>
      </c>
      <c r="H683">
        <v>0</v>
      </c>
      <c r="I683">
        <v>64950</v>
      </c>
      <c r="J683">
        <v>0.53675134719014628</v>
      </c>
      <c r="K683">
        <v>5.321016166281755E-2</v>
      </c>
      <c r="L683">
        <v>0.17992301770592767</v>
      </c>
      <c r="M683">
        <v>0</v>
      </c>
      <c r="N683">
        <f t="shared" si="10"/>
        <v>1</v>
      </c>
      <c r="O683" cm="1">
        <f t="array" ref="O683">_xlfn.IFS(A683=2012,1,A683=2016,1,A683=2020,1,A683=2014,0,A683=2018,0)</f>
        <v>1</v>
      </c>
    </row>
    <row r="684" spans="1:15" x14ac:dyDescent="0.2">
      <c r="A684">
        <v>2020</v>
      </c>
      <c r="B684" t="s">
        <v>2455</v>
      </c>
      <c r="C684" t="s">
        <v>228</v>
      </c>
      <c r="D684">
        <v>1</v>
      </c>
      <c r="E684">
        <v>40650</v>
      </c>
      <c r="F684">
        <v>1702</v>
      </c>
      <c r="G684">
        <v>1</v>
      </c>
      <c r="H684">
        <v>1</v>
      </c>
      <c r="I684">
        <v>62283</v>
      </c>
      <c r="J684">
        <v>0.65266605654833587</v>
      </c>
      <c r="K684">
        <v>2.7326878923622819E-2</v>
      </c>
      <c r="L684">
        <v>0.35998587094391737</v>
      </c>
      <c r="M684">
        <v>0</v>
      </c>
      <c r="N684">
        <f t="shared" si="10"/>
        <v>1</v>
      </c>
      <c r="O684" cm="1">
        <f t="array" ref="O684">_xlfn.IFS(A684=2012,1,A684=2016,1,A684=2020,1,A684=2014,0,A684=2018,0)</f>
        <v>1</v>
      </c>
    </row>
    <row r="685" spans="1:15" x14ac:dyDescent="0.2">
      <c r="A685">
        <v>2020</v>
      </c>
      <c r="B685" t="s">
        <v>2455</v>
      </c>
      <c r="C685" t="s">
        <v>1274</v>
      </c>
      <c r="D685">
        <v>0</v>
      </c>
      <c r="E685">
        <v>18078</v>
      </c>
      <c r="F685">
        <v>1853</v>
      </c>
      <c r="G685">
        <v>0</v>
      </c>
      <c r="H685">
        <v>0</v>
      </c>
      <c r="I685">
        <v>62283</v>
      </c>
      <c r="J685">
        <v>0.29025576802658831</v>
      </c>
      <c r="K685">
        <v>2.9751296501453046E-2</v>
      </c>
      <c r="L685">
        <v>0.35998587094391737</v>
      </c>
      <c r="M685">
        <v>0</v>
      </c>
      <c r="N685">
        <f t="shared" si="10"/>
        <v>1</v>
      </c>
      <c r="O685" cm="1">
        <f t="array" ref="O685">_xlfn.IFS(A685=2012,1,A685=2016,1,A685=2020,1,A685=2014,0,A685=2018,0)</f>
        <v>1</v>
      </c>
    </row>
    <row r="686" spans="1:15" x14ac:dyDescent="0.2">
      <c r="A686">
        <v>2020</v>
      </c>
      <c r="B686" t="s">
        <v>2538</v>
      </c>
      <c r="C686" t="s">
        <v>848</v>
      </c>
      <c r="D686">
        <v>1</v>
      </c>
      <c r="E686">
        <v>29065</v>
      </c>
      <c r="F686">
        <v>0</v>
      </c>
      <c r="G686">
        <v>1</v>
      </c>
      <c r="H686">
        <v>1</v>
      </c>
      <c r="I686">
        <v>47198</v>
      </c>
      <c r="J686">
        <v>0.61580999194881136</v>
      </c>
      <c r="K686">
        <v>0</v>
      </c>
      <c r="L686">
        <v>0.23161998389762278</v>
      </c>
      <c r="M686">
        <v>0</v>
      </c>
      <c r="N686">
        <f t="shared" si="10"/>
        <v>0</v>
      </c>
      <c r="O686" cm="1">
        <f t="array" ref="O686">_xlfn.IFS(A686=2012,1,A686=2016,1,A686=2020,1,A686=2014,0,A686=2018,0)</f>
        <v>1</v>
      </c>
    </row>
    <row r="687" spans="1:15" x14ac:dyDescent="0.2">
      <c r="A687">
        <v>2020</v>
      </c>
      <c r="B687" t="s">
        <v>2538</v>
      </c>
      <c r="C687" t="s">
        <v>1275</v>
      </c>
      <c r="D687">
        <v>0</v>
      </c>
      <c r="E687">
        <v>16153</v>
      </c>
      <c r="F687">
        <v>1980</v>
      </c>
      <c r="G687">
        <v>0</v>
      </c>
      <c r="H687">
        <v>0</v>
      </c>
      <c r="I687">
        <v>47198</v>
      </c>
      <c r="J687">
        <v>0.34223907792703079</v>
      </c>
      <c r="K687">
        <v>4.1950930124157806E-2</v>
      </c>
      <c r="L687">
        <v>0.23161998389762278</v>
      </c>
      <c r="M687">
        <v>0</v>
      </c>
      <c r="N687">
        <f t="shared" si="10"/>
        <v>1</v>
      </c>
      <c r="O687" cm="1">
        <f t="array" ref="O687">_xlfn.IFS(A687=2012,1,A687=2016,1,A687=2020,1,A687=2014,0,A687=2018,0)</f>
        <v>1</v>
      </c>
    </row>
    <row r="688" spans="1:15" x14ac:dyDescent="0.2">
      <c r="A688">
        <v>2020</v>
      </c>
      <c r="B688" t="s">
        <v>2458</v>
      </c>
      <c r="C688" t="s">
        <v>237</v>
      </c>
      <c r="D688">
        <v>1</v>
      </c>
      <c r="E688">
        <v>28683</v>
      </c>
      <c r="F688">
        <v>0</v>
      </c>
      <c r="G688">
        <v>1</v>
      </c>
      <c r="H688">
        <v>1</v>
      </c>
      <c r="I688">
        <v>52286</v>
      </c>
      <c r="J688">
        <v>0.54857896951382779</v>
      </c>
      <c r="K688">
        <v>0</v>
      </c>
      <c r="L688">
        <v>9.7157939027655571E-2</v>
      </c>
      <c r="M688">
        <v>0</v>
      </c>
      <c r="N688">
        <f t="shared" si="10"/>
        <v>0</v>
      </c>
      <c r="O688" cm="1">
        <f t="array" ref="O688">_xlfn.IFS(A688=2012,1,A688=2016,1,A688=2020,1,A688=2014,0,A688=2018,0)</f>
        <v>1</v>
      </c>
    </row>
    <row r="689" spans="1:15" x14ac:dyDescent="0.2">
      <c r="A689">
        <v>2020</v>
      </c>
      <c r="B689" t="s">
        <v>2458</v>
      </c>
      <c r="C689" t="s">
        <v>1276</v>
      </c>
      <c r="D689">
        <v>0</v>
      </c>
      <c r="E689">
        <v>20846</v>
      </c>
      <c r="F689">
        <v>2757</v>
      </c>
      <c r="G689">
        <v>0</v>
      </c>
      <c r="H689">
        <v>0</v>
      </c>
      <c r="I689">
        <v>52286</v>
      </c>
      <c r="J689">
        <v>0.39869181042726543</v>
      </c>
      <c r="K689">
        <v>5.2729220058906782E-2</v>
      </c>
      <c r="L689">
        <v>9.7157939027655571E-2</v>
      </c>
      <c r="M689">
        <v>0</v>
      </c>
      <c r="N689">
        <f t="shared" si="10"/>
        <v>1</v>
      </c>
      <c r="O689" cm="1">
        <f t="array" ref="O689">_xlfn.IFS(A689=2012,1,A689=2016,1,A689=2020,1,A689=2014,0,A689=2018,0)</f>
        <v>1</v>
      </c>
    </row>
    <row r="690" spans="1:15" x14ac:dyDescent="0.2">
      <c r="A690">
        <v>2020</v>
      </c>
      <c r="B690" t="s">
        <v>2462</v>
      </c>
      <c r="C690" t="s">
        <v>298</v>
      </c>
      <c r="D690">
        <v>1</v>
      </c>
      <c r="E690">
        <v>32319</v>
      </c>
      <c r="F690">
        <v>1695</v>
      </c>
      <c r="G690">
        <v>0</v>
      </c>
      <c r="H690">
        <v>1</v>
      </c>
      <c r="I690">
        <v>38100</v>
      </c>
      <c r="J690">
        <v>0.84826771653543309</v>
      </c>
      <c r="K690">
        <v>4.4488188976377956E-2</v>
      </c>
      <c r="L690">
        <v>0.78551181102362211</v>
      </c>
      <c r="M690">
        <v>0</v>
      </c>
      <c r="N690">
        <f t="shared" si="10"/>
        <v>1</v>
      </c>
      <c r="O690" cm="1">
        <f t="array" ref="O690">_xlfn.IFS(A690=2012,1,A690=2016,1,A690=2020,1,A690=2014,0,A690=2018,0)</f>
        <v>1</v>
      </c>
    </row>
    <row r="691" spans="1:15" x14ac:dyDescent="0.2">
      <c r="A691">
        <v>2020</v>
      </c>
      <c r="B691" t="s">
        <v>2462</v>
      </c>
      <c r="C691" t="s">
        <v>1278</v>
      </c>
      <c r="D691">
        <v>0</v>
      </c>
      <c r="E691">
        <v>4086</v>
      </c>
      <c r="F691">
        <v>0</v>
      </c>
      <c r="G691">
        <v>0</v>
      </c>
      <c r="H691">
        <v>0</v>
      </c>
      <c r="I691">
        <v>38100</v>
      </c>
      <c r="J691">
        <v>0.10724409448818897</v>
      </c>
      <c r="K691">
        <v>0</v>
      </c>
      <c r="L691">
        <v>0.78551181102362211</v>
      </c>
      <c r="M691">
        <v>0</v>
      </c>
      <c r="N691">
        <f t="shared" si="10"/>
        <v>0</v>
      </c>
      <c r="O691" cm="1">
        <f t="array" ref="O691">_xlfn.IFS(A691=2012,1,A691=2016,1,A691=2020,1,A691=2014,0,A691=2018,0)</f>
        <v>1</v>
      </c>
    </row>
    <row r="692" spans="1:15" x14ac:dyDescent="0.2">
      <c r="A692">
        <v>2020</v>
      </c>
      <c r="B692" t="s">
        <v>2539</v>
      </c>
      <c r="C692" t="s">
        <v>1279</v>
      </c>
      <c r="D692">
        <v>1</v>
      </c>
      <c r="E692">
        <v>22631</v>
      </c>
      <c r="F692">
        <v>3521</v>
      </c>
      <c r="G692">
        <v>0</v>
      </c>
      <c r="H692">
        <v>1</v>
      </c>
      <c r="I692">
        <v>33388</v>
      </c>
      <c r="J692">
        <v>0.67781837786030907</v>
      </c>
      <c r="K692">
        <v>0.10545705043728286</v>
      </c>
      <c r="L692">
        <v>0.56655085659518378</v>
      </c>
      <c r="M692">
        <v>0</v>
      </c>
      <c r="N692">
        <f t="shared" si="10"/>
        <v>1</v>
      </c>
      <c r="O692" cm="1">
        <f t="array" ref="O692">_xlfn.IFS(A692=2012,1,A692=2016,1,A692=2020,1,A692=2014,0,A692=2018,0)</f>
        <v>1</v>
      </c>
    </row>
    <row r="693" spans="1:15" x14ac:dyDescent="0.2">
      <c r="A693">
        <v>2020</v>
      </c>
      <c r="B693" t="s">
        <v>2539</v>
      </c>
      <c r="C693" t="s">
        <v>1280</v>
      </c>
      <c r="D693">
        <v>0</v>
      </c>
      <c r="E693">
        <v>6661</v>
      </c>
      <c r="F693">
        <v>575</v>
      </c>
      <c r="G693">
        <v>0</v>
      </c>
      <c r="H693">
        <v>0</v>
      </c>
      <c r="I693">
        <v>33388</v>
      </c>
      <c r="J693">
        <v>0.19950281538277226</v>
      </c>
      <c r="K693">
        <v>1.7221756319635798E-2</v>
      </c>
      <c r="L693">
        <v>0.56655085659518378</v>
      </c>
      <c r="M693">
        <v>0</v>
      </c>
      <c r="N693">
        <f t="shared" si="10"/>
        <v>1</v>
      </c>
      <c r="O693" cm="1">
        <f t="array" ref="O693">_xlfn.IFS(A693=2012,1,A693=2016,1,A693=2020,1,A693=2014,0,A693=2018,0)</f>
        <v>1</v>
      </c>
    </row>
    <row r="694" spans="1:15" x14ac:dyDescent="0.2">
      <c r="A694">
        <v>2020</v>
      </c>
      <c r="B694" t="s">
        <v>2464</v>
      </c>
      <c r="C694" t="s">
        <v>251</v>
      </c>
      <c r="D694">
        <v>1</v>
      </c>
      <c r="E694">
        <v>22723</v>
      </c>
      <c r="F694">
        <v>0</v>
      </c>
      <c r="G694">
        <v>1</v>
      </c>
      <c r="H694">
        <v>1</v>
      </c>
      <c r="I694">
        <v>29135</v>
      </c>
      <c r="J694">
        <v>0.77992105714776039</v>
      </c>
      <c r="K694">
        <v>0</v>
      </c>
      <c r="L694">
        <v>0.55984211429552078</v>
      </c>
      <c r="M694">
        <v>0</v>
      </c>
      <c r="N694">
        <f t="shared" si="10"/>
        <v>0</v>
      </c>
      <c r="O694" cm="1">
        <f t="array" ref="O694">_xlfn.IFS(A694=2012,1,A694=2016,1,A694=2020,1,A694=2014,0,A694=2018,0)</f>
        <v>1</v>
      </c>
    </row>
    <row r="695" spans="1:15" x14ac:dyDescent="0.2">
      <c r="A695">
        <v>2020</v>
      </c>
      <c r="B695" t="s">
        <v>2464</v>
      </c>
      <c r="C695" t="s">
        <v>1281</v>
      </c>
      <c r="D695">
        <v>0</v>
      </c>
      <c r="E695">
        <v>5589</v>
      </c>
      <c r="F695">
        <v>823</v>
      </c>
      <c r="G695">
        <v>0</v>
      </c>
      <c r="H695">
        <v>0</v>
      </c>
      <c r="I695">
        <v>29135</v>
      </c>
      <c r="J695">
        <v>0.19183113094216578</v>
      </c>
      <c r="K695">
        <v>2.8247811910073795E-2</v>
      </c>
      <c r="L695">
        <v>0.55984211429552078</v>
      </c>
      <c r="M695">
        <v>0</v>
      </c>
      <c r="N695">
        <f t="shared" si="10"/>
        <v>1</v>
      </c>
      <c r="O695" cm="1">
        <f t="array" ref="O695">_xlfn.IFS(A695=2012,1,A695=2016,1,A695=2020,1,A695=2014,0,A695=2018,0)</f>
        <v>1</v>
      </c>
    </row>
    <row r="696" spans="1:15" x14ac:dyDescent="0.2">
      <c r="A696">
        <v>2020</v>
      </c>
      <c r="B696" t="s">
        <v>2466</v>
      </c>
      <c r="C696" t="s">
        <v>1283</v>
      </c>
      <c r="D696">
        <v>1</v>
      </c>
      <c r="E696">
        <v>25232</v>
      </c>
      <c r="F696">
        <v>0</v>
      </c>
      <c r="G696">
        <v>0</v>
      </c>
      <c r="H696">
        <v>1</v>
      </c>
      <c r="I696">
        <v>34675</v>
      </c>
      <c r="J696">
        <v>0.72767123287671232</v>
      </c>
      <c r="K696">
        <v>0</v>
      </c>
      <c r="L696">
        <v>0.45534246575342463</v>
      </c>
      <c r="M696">
        <v>0</v>
      </c>
      <c r="N696">
        <f t="shared" si="10"/>
        <v>0</v>
      </c>
      <c r="O696" cm="1">
        <f t="array" ref="O696">_xlfn.IFS(A696=2012,1,A696=2016,1,A696=2020,1,A696=2014,0,A696=2018,0)</f>
        <v>1</v>
      </c>
    </row>
    <row r="697" spans="1:15" x14ac:dyDescent="0.2">
      <c r="A697">
        <v>2020</v>
      </c>
      <c r="B697" t="s">
        <v>2466</v>
      </c>
      <c r="C697" t="s">
        <v>1284</v>
      </c>
      <c r="D697">
        <v>0</v>
      </c>
      <c r="E697">
        <v>8172</v>
      </c>
      <c r="F697">
        <v>1271</v>
      </c>
      <c r="G697">
        <v>0</v>
      </c>
      <c r="H697">
        <v>0</v>
      </c>
      <c r="I697">
        <v>34675</v>
      </c>
      <c r="J697">
        <v>0.23567411679884642</v>
      </c>
      <c r="K697">
        <v>3.6654650324441242E-2</v>
      </c>
      <c r="L697">
        <v>0.45534246575342463</v>
      </c>
      <c r="M697">
        <v>0</v>
      </c>
      <c r="N697">
        <f t="shared" si="10"/>
        <v>1</v>
      </c>
      <c r="O697" cm="1">
        <f t="array" ref="O697">_xlfn.IFS(A697=2012,1,A697=2016,1,A697=2020,1,A697=2014,0,A697=2018,0)</f>
        <v>1</v>
      </c>
    </row>
    <row r="698" spans="1:15" x14ac:dyDescent="0.2">
      <c r="A698">
        <v>2020</v>
      </c>
      <c r="B698" t="s">
        <v>2540</v>
      </c>
      <c r="C698" t="s">
        <v>259</v>
      </c>
      <c r="D698">
        <v>1</v>
      </c>
      <c r="E698">
        <v>25679</v>
      </c>
      <c r="F698">
        <v>2300</v>
      </c>
      <c r="G698">
        <v>1</v>
      </c>
      <c r="H698">
        <v>1</v>
      </c>
      <c r="I698">
        <v>43242</v>
      </c>
      <c r="J698">
        <v>0.59384394801350537</v>
      </c>
      <c r="K698">
        <v>5.3189029184589058E-2</v>
      </c>
      <c r="L698">
        <v>0.29406595439618882</v>
      </c>
      <c r="M698">
        <v>0</v>
      </c>
      <c r="N698">
        <f t="shared" si="10"/>
        <v>1</v>
      </c>
      <c r="O698" cm="1">
        <f t="array" ref="O698">_xlfn.IFS(A698=2012,1,A698=2016,1,A698=2020,1,A698=2014,0,A698=2018,0)</f>
        <v>1</v>
      </c>
    </row>
    <row r="699" spans="1:15" x14ac:dyDescent="0.2">
      <c r="A699">
        <v>2020</v>
      </c>
      <c r="B699" t="s">
        <v>2540</v>
      </c>
      <c r="C699" t="s">
        <v>100</v>
      </c>
      <c r="D699">
        <v>0</v>
      </c>
      <c r="E699">
        <v>14270</v>
      </c>
      <c r="F699">
        <v>993</v>
      </c>
      <c r="G699">
        <v>0</v>
      </c>
      <c r="H699">
        <v>0</v>
      </c>
      <c r="I699">
        <v>43242</v>
      </c>
      <c r="J699">
        <v>0.33000323759308081</v>
      </c>
      <c r="K699">
        <v>2.2963785208824753E-2</v>
      </c>
      <c r="L699">
        <v>0.29406595439618882</v>
      </c>
      <c r="M699">
        <v>0</v>
      </c>
      <c r="N699">
        <f t="shared" si="10"/>
        <v>1</v>
      </c>
      <c r="O699" cm="1">
        <f t="array" ref="O699">_xlfn.IFS(A699=2012,1,A699=2016,1,A699=2020,1,A699=2014,0,A699=2018,0)</f>
        <v>1</v>
      </c>
    </row>
    <row r="700" spans="1:15" x14ac:dyDescent="0.2">
      <c r="A700">
        <v>2020</v>
      </c>
      <c r="B700" t="s">
        <v>2575</v>
      </c>
      <c r="C700" t="s">
        <v>864</v>
      </c>
      <c r="D700">
        <v>1</v>
      </c>
      <c r="E700">
        <v>27790</v>
      </c>
      <c r="F700">
        <v>9667</v>
      </c>
      <c r="G700">
        <v>1</v>
      </c>
      <c r="H700">
        <v>1</v>
      </c>
      <c r="I700">
        <v>47261</v>
      </c>
      <c r="J700">
        <v>0.58801125663866616</v>
      </c>
      <c r="K700">
        <v>0.20454497365692642</v>
      </c>
      <c r="L700">
        <v>0.58511246059118527</v>
      </c>
      <c r="M700">
        <v>0</v>
      </c>
      <c r="N700">
        <f t="shared" si="10"/>
        <v>1</v>
      </c>
      <c r="O700" cm="1">
        <f t="array" ref="O700">_xlfn.IFS(A700=2012,1,A700=2016,1,A700=2020,1,A700=2014,0,A700=2018,0)</f>
        <v>1</v>
      </c>
    </row>
    <row r="701" spans="1:15" x14ac:dyDescent="0.2">
      <c r="A701">
        <v>2020</v>
      </c>
      <c r="B701" t="s">
        <v>2575</v>
      </c>
      <c r="C701" t="s">
        <v>1287</v>
      </c>
      <c r="D701">
        <v>0</v>
      </c>
      <c r="E701">
        <v>8674</v>
      </c>
      <c r="F701">
        <v>1130</v>
      </c>
      <c r="G701">
        <v>0</v>
      </c>
      <c r="H701">
        <v>0</v>
      </c>
      <c r="I701">
        <v>47261</v>
      </c>
      <c r="J701">
        <v>0.18353399208649837</v>
      </c>
      <c r="K701">
        <v>2.3909777617909057E-2</v>
      </c>
      <c r="L701">
        <v>0.58511246059118527</v>
      </c>
      <c r="M701">
        <v>0</v>
      </c>
      <c r="N701">
        <f t="shared" si="10"/>
        <v>1</v>
      </c>
      <c r="O701" cm="1">
        <f t="array" ref="O701">_xlfn.IFS(A701=2012,1,A701=2016,1,A701=2020,1,A701=2014,0,A701=2018,0)</f>
        <v>1</v>
      </c>
    </row>
    <row r="702" spans="1:15" x14ac:dyDescent="0.2">
      <c r="A702">
        <v>2020</v>
      </c>
      <c r="B702" t="s">
        <v>2541</v>
      </c>
      <c r="C702" t="s">
        <v>1075</v>
      </c>
      <c r="D702">
        <v>1</v>
      </c>
      <c r="E702">
        <v>21993</v>
      </c>
      <c r="F702">
        <v>0</v>
      </c>
      <c r="G702">
        <v>1</v>
      </c>
      <c r="H702">
        <v>1</v>
      </c>
      <c r="I702">
        <v>43148</v>
      </c>
      <c r="J702">
        <v>0.50971076295540929</v>
      </c>
      <c r="K702">
        <v>0</v>
      </c>
      <c r="L702">
        <v>1.9421525910818582E-2</v>
      </c>
      <c r="M702">
        <v>1</v>
      </c>
      <c r="N702">
        <f t="shared" ref="N702:N765" si="11">IF(K702&gt;0,1,0)</f>
        <v>0</v>
      </c>
      <c r="O702" cm="1">
        <f t="array" ref="O702">_xlfn.IFS(A702=2012,1,A702=2016,1,A702=2020,1,A702=2014,0,A702=2018,0)</f>
        <v>1</v>
      </c>
    </row>
    <row r="703" spans="1:15" x14ac:dyDescent="0.2">
      <c r="A703">
        <v>2020</v>
      </c>
      <c r="B703" t="s">
        <v>2541</v>
      </c>
      <c r="C703" t="s">
        <v>1288</v>
      </c>
      <c r="D703">
        <v>0</v>
      </c>
      <c r="E703">
        <v>19537</v>
      </c>
      <c r="F703">
        <v>1618</v>
      </c>
      <c r="G703">
        <v>0</v>
      </c>
      <c r="H703">
        <v>0</v>
      </c>
      <c r="I703">
        <v>43148</v>
      </c>
      <c r="J703">
        <v>0.45279039584685271</v>
      </c>
      <c r="K703">
        <v>3.7498841197738018E-2</v>
      </c>
      <c r="L703">
        <v>1.9421525910818582E-2</v>
      </c>
      <c r="M703">
        <v>1</v>
      </c>
      <c r="N703">
        <f t="shared" si="11"/>
        <v>1</v>
      </c>
      <c r="O703" cm="1">
        <f t="array" ref="O703">_xlfn.IFS(A703=2012,1,A703=2016,1,A703=2020,1,A703=2014,0,A703=2018,0)</f>
        <v>1</v>
      </c>
    </row>
    <row r="704" spans="1:15" x14ac:dyDescent="0.2">
      <c r="A704">
        <v>2020</v>
      </c>
      <c r="B704" t="s">
        <v>2542</v>
      </c>
      <c r="C704" t="s">
        <v>273</v>
      </c>
      <c r="D704">
        <v>1</v>
      </c>
      <c r="E704">
        <v>16977</v>
      </c>
      <c r="F704">
        <v>1882</v>
      </c>
      <c r="G704">
        <v>1</v>
      </c>
      <c r="H704">
        <v>1</v>
      </c>
      <c r="I704">
        <v>30471</v>
      </c>
      <c r="J704">
        <v>0.55715270256965643</v>
      </c>
      <c r="K704">
        <v>6.1763644120639297E-2</v>
      </c>
      <c r="L704">
        <v>0.23783269338059138</v>
      </c>
      <c r="M704">
        <v>0</v>
      </c>
      <c r="N704">
        <f t="shared" si="11"/>
        <v>1</v>
      </c>
      <c r="O704" cm="1">
        <f t="array" ref="O704">_xlfn.IFS(A704=2012,1,A704=2016,1,A704=2020,1,A704=2014,0,A704=2018,0)</f>
        <v>1</v>
      </c>
    </row>
    <row r="705" spans="1:15" x14ac:dyDescent="0.2">
      <c r="A705">
        <v>2020</v>
      </c>
      <c r="B705" t="s">
        <v>2542</v>
      </c>
      <c r="C705" t="s">
        <v>1289</v>
      </c>
      <c r="D705">
        <v>0</v>
      </c>
      <c r="E705">
        <v>10769</v>
      </c>
      <c r="F705">
        <v>843</v>
      </c>
      <c r="G705">
        <v>0</v>
      </c>
      <c r="H705">
        <v>0</v>
      </c>
      <c r="I705">
        <v>30471</v>
      </c>
      <c r="J705">
        <v>0.35341800400380691</v>
      </c>
      <c r="K705">
        <v>2.7665649305897412E-2</v>
      </c>
      <c r="L705">
        <v>0.23783269338059138</v>
      </c>
      <c r="M705">
        <v>0</v>
      </c>
      <c r="N705">
        <f t="shared" si="11"/>
        <v>1</v>
      </c>
      <c r="O705" cm="1">
        <f t="array" ref="O705">_xlfn.IFS(A705=2012,1,A705=2016,1,A705=2020,1,A705=2014,0,A705=2018,0)</f>
        <v>1</v>
      </c>
    </row>
    <row r="706" spans="1:15" x14ac:dyDescent="0.2">
      <c r="A706">
        <v>2020</v>
      </c>
      <c r="B706" t="s">
        <v>2548</v>
      </c>
      <c r="C706" t="s">
        <v>1085</v>
      </c>
      <c r="D706">
        <v>1</v>
      </c>
      <c r="E706">
        <v>32185</v>
      </c>
      <c r="F706">
        <v>720</v>
      </c>
      <c r="G706">
        <v>1</v>
      </c>
      <c r="H706">
        <v>1</v>
      </c>
      <c r="I706">
        <v>47775</v>
      </c>
      <c r="J706">
        <v>0.67367870225013082</v>
      </c>
      <c r="K706">
        <v>1.5070643642072213E-2</v>
      </c>
      <c r="L706">
        <v>0.37749869178440609</v>
      </c>
      <c r="M706">
        <v>0</v>
      </c>
      <c r="N706">
        <f t="shared" si="11"/>
        <v>1</v>
      </c>
      <c r="O706" cm="1">
        <f t="array" ref="O706">_xlfn.IFS(A706=2012,1,A706=2016,1,A706=2020,1,A706=2014,0,A706=2018,0)</f>
        <v>1</v>
      </c>
    </row>
    <row r="707" spans="1:15" x14ac:dyDescent="0.2">
      <c r="A707">
        <v>2020</v>
      </c>
      <c r="B707" t="s">
        <v>2548</v>
      </c>
      <c r="C707" t="s">
        <v>1295</v>
      </c>
      <c r="D707">
        <v>0</v>
      </c>
      <c r="E707">
        <v>13015</v>
      </c>
      <c r="F707">
        <v>1855</v>
      </c>
      <c r="G707">
        <v>0</v>
      </c>
      <c r="H707">
        <v>0</v>
      </c>
      <c r="I707">
        <v>47775</v>
      </c>
      <c r="J707">
        <v>0.27242281527995815</v>
      </c>
      <c r="K707">
        <v>3.8827838827838829E-2</v>
      </c>
      <c r="L707">
        <v>0.37749869178440609</v>
      </c>
      <c r="M707">
        <v>0</v>
      </c>
      <c r="N707">
        <f t="shared" si="11"/>
        <v>1</v>
      </c>
      <c r="O707" cm="1">
        <f t="array" ref="O707">_xlfn.IFS(A707=2012,1,A707=2016,1,A707=2020,1,A707=2014,0,A707=2018,0)</f>
        <v>1</v>
      </c>
    </row>
    <row r="708" spans="1:15" x14ac:dyDescent="0.2">
      <c r="A708">
        <v>2020</v>
      </c>
      <c r="B708" t="s">
        <v>2549</v>
      </c>
      <c r="C708" t="s">
        <v>314</v>
      </c>
      <c r="D708">
        <v>1</v>
      </c>
      <c r="E708">
        <v>28035</v>
      </c>
      <c r="F708">
        <v>741</v>
      </c>
      <c r="G708">
        <v>1</v>
      </c>
      <c r="H708">
        <v>1</v>
      </c>
      <c r="I708">
        <v>54516</v>
      </c>
      <c r="J708">
        <v>0.51425269645608629</v>
      </c>
      <c r="K708">
        <v>1.3592339863526304E-2</v>
      </c>
      <c r="L708">
        <v>5.5690072639225152E-2</v>
      </c>
      <c r="M708">
        <v>0</v>
      </c>
      <c r="N708">
        <f t="shared" si="11"/>
        <v>1</v>
      </c>
      <c r="O708" cm="1">
        <f t="array" ref="O708">_xlfn.IFS(A708=2012,1,A708=2016,1,A708=2020,1,A708=2014,0,A708=2018,0)</f>
        <v>1</v>
      </c>
    </row>
    <row r="709" spans="1:15" x14ac:dyDescent="0.2">
      <c r="A709">
        <v>2020</v>
      </c>
      <c r="B709" t="s">
        <v>2549</v>
      </c>
      <c r="C709" t="s">
        <v>1296</v>
      </c>
      <c r="D709">
        <v>0</v>
      </c>
      <c r="E709">
        <v>23636</v>
      </c>
      <c r="F709">
        <v>2104</v>
      </c>
      <c r="G709">
        <v>0</v>
      </c>
      <c r="H709">
        <v>0</v>
      </c>
      <c r="I709">
        <v>54516</v>
      </c>
      <c r="J709">
        <v>0.43356078949299287</v>
      </c>
      <c r="K709">
        <v>3.8594174187394525E-2</v>
      </c>
      <c r="L709">
        <v>5.5690072639225152E-2</v>
      </c>
      <c r="M709">
        <v>0</v>
      </c>
      <c r="N709">
        <f t="shared" si="11"/>
        <v>1</v>
      </c>
      <c r="O709" cm="1">
        <f t="array" ref="O709">_xlfn.IFS(A709=2012,1,A709=2016,1,A709=2020,1,A709=2014,0,A709=2018,0)</f>
        <v>1</v>
      </c>
    </row>
    <row r="710" spans="1:15" x14ac:dyDescent="0.2">
      <c r="A710">
        <v>2020</v>
      </c>
      <c r="B710" t="s">
        <v>2475</v>
      </c>
      <c r="C710" t="s">
        <v>1298</v>
      </c>
      <c r="D710">
        <v>0</v>
      </c>
      <c r="E710">
        <v>21076</v>
      </c>
      <c r="F710">
        <v>621</v>
      </c>
      <c r="G710">
        <v>0</v>
      </c>
      <c r="H710">
        <v>1</v>
      </c>
      <c r="I710">
        <v>52327</v>
      </c>
      <c r="J710">
        <v>0.40277485810384694</v>
      </c>
      <c r="K710">
        <v>1.1867678254056224E-2</v>
      </c>
      <c r="L710">
        <v>0.17071492728419368</v>
      </c>
      <c r="M710">
        <v>0</v>
      </c>
      <c r="N710">
        <f t="shared" si="11"/>
        <v>1</v>
      </c>
      <c r="O710" cm="1">
        <f t="array" ref="O710">_xlfn.IFS(A710=2012,1,A710=2016,1,A710=2020,1,A710=2014,0,A710=2018,0)</f>
        <v>1</v>
      </c>
    </row>
    <row r="711" spans="1:15" x14ac:dyDescent="0.2">
      <c r="A711">
        <v>2020</v>
      </c>
      <c r="B711" t="s">
        <v>2475</v>
      </c>
      <c r="C711" t="s">
        <v>1299</v>
      </c>
      <c r="D711">
        <v>1</v>
      </c>
      <c r="E711">
        <v>27888</v>
      </c>
      <c r="F711">
        <v>2742</v>
      </c>
      <c r="G711">
        <v>0</v>
      </c>
      <c r="H711">
        <v>0</v>
      </c>
      <c r="I711">
        <v>52327</v>
      </c>
      <c r="J711">
        <v>0.53295621763143308</v>
      </c>
      <c r="K711">
        <v>5.2401246010663712E-2</v>
      </c>
      <c r="L711">
        <v>0.17071492728419368</v>
      </c>
      <c r="M711">
        <v>0</v>
      </c>
      <c r="N711">
        <f t="shared" si="11"/>
        <v>1</v>
      </c>
      <c r="O711" cm="1">
        <f t="array" ref="O711">_xlfn.IFS(A711=2012,1,A711=2016,1,A711=2020,1,A711=2014,0,A711=2018,0)</f>
        <v>1</v>
      </c>
    </row>
    <row r="712" spans="1:15" x14ac:dyDescent="0.2">
      <c r="A712">
        <v>2020</v>
      </c>
      <c r="B712" t="s">
        <v>2480</v>
      </c>
      <c r="C712" t="s">
        <v>331</v>
      </c>
      <c r="D712">
        <v>1</v>
      </c>
      <c r="E712">
        <v>42526</v>
      </c>
      <c r="F712">
        <v>2670</v>
      </c>
      <c r="G712">
        <v>1</v>
      </c>
      <c r="H712">
        <v>1</v>
      </c>
      <c r="I712">
        <v>60730</v>
      </c>
      <c r="J712">
        <v>0.70024699489543885</v>
      </c>
      <c r="K712">
        <v>4.3965091388111312E-2</v>
      </c>
      <c r="L712">
        <v>0.4884241725671003</v>
      </c>
      <c r="M712">
        <v>0</v>
      </c>
      <c r="N712">
        <f t="shared" si="11"/>
        <v>1</v>
      </c>
      <c r="O712" cm="1">
        <f t="array" ref="O712">_xlfn.IFS(A712=2012,1,A712=2016,1,A712=2020,1,A712=2014,0,A712=2018,0)</f>
        <v>1</v>
      </c>
    </row>
    <row r="713" spans="1:15" x14ac:dyDescent="0.2">
      <c r="A713">
        <v>2020</v>
      </c>
      <c r="B713" t="s">
        <v>2480</v>
      </c>
      <c r="C713" t="s">
        <v>1303</v>
      </c>
      <c r="D713">
        <v>0</v>
      </c>
      <c r="E713">
        <v>15534</v>
      </c>
      <c r="F713">
        <v>0</v>
      </c>
      <c r="G713">
        <v>0</v>
      </c>
      <c r="H713">
        <v>0</v>
      </c>
      <c r="I713">
        <v>60730</v>
      </c>
      <c r="J713">
        <v>0.25578791371644988</v>
      </c>
      <c r="K713">
        <v>0</v>
      </c>
      <c r="L713">
        <v>0.4884241725671003</v>
      </c>
      <c r="M713">
        <v>0</v>
      </c>
      <c r="N713">
        <f t="shared" si="11"/>
        <v>0</v>
      </c>
      <c r="O713" cm="1">
        <f t="array" ref="O713">_xlfn.IFS(A713=2012,1,A713=2016,1,A713=2020,1,A713=2014,0,A713=2018,0)</f>
        <v>1</v>
      </c>
    </row>
    <row r="714" spans="1:15" x14ac:dyDescent="0.2">
      <c r="A714">
        <v>2020</v>
      </c>
      <c r="B714" t="s">
        <v>2611</v>
      </c>
      <c r="C714" t="s">
        <v>1109</v>
      </c>
      <c r="D714">
        <v>1</v>
      </c>
      <c r="E714">
        <v>25775</v>
      </c>
      <c r="F714">
        <v>1521</v>
      </c>
      <c r="G714">
        <v>0</v>
      </c>
      <c r="H714">
        <v>1</v>
      </c>
      <c r="I714">
        <v>30542</v>
      </c>
      <c r="J714">
        <v>0.84391984807805642</v>
      </c>
      <c r="K714">
        <v>4.9800275031104707E-2</v>
      </c>
      <c r="L714">
        <v>0.78744024621832232</v>
      </c>
      <c r="M714">
        <v>0</v>
      </c>
      <c r="N714">
        <f t="shared" si="11"/>
        <v>1</v>
      </c>
      <c r="O714" cm="1">
        <f t="array" ref="O714">_xlfn.IFS(A714=2012,1,A714=2016,1,A714=2020,1,A714=2014,0,A714=2018,0)</f>
        <v>1</v>
      </c>
    </row>
    <row r="715" spans="1:15" x14ac:dyDescent="0.2">
      <c r="A715">
        <v>2020</v>
      </c>
      <c r="B715" t="s">
        <v>2611</v>
      </c>
      <c r="C715" t="s">
        <v>903</v>
      </c>
      <c r="D715">
        <v>0</v>
      </c>
      <c r="E715">
        <v>3246</v>
      </c>
      <c r="F715">
        <v>0</v>
      </c>
      <c r="G715">
        <v>0</v>
      </c>
      <c r="H715">
        <v>0</v>
      </c>
      <c r="I715">
        <v>30542</v>
      </c>
      <c r="J715">
        <v>0.10627987689083884</v>
      </c>
      <c r="K715">
        <v>0</v>
      </c>
      <c r="L715">
        <v>0.78744024621832232</v>
      </c>
      <c r="M715">
        <v>0</v>
      </c>
      <c r="N715">
        <f t="shared" si="11"/>
        <v>0</v>
      </c>
      <c r="O715" cm="1">
        <f t="array" ref="O715">_xlfn.IFS(A715=2012,1,A715=2016,1,A715=2020,1,A715=2014,0,A715=2018,0)</f>
        <v>1</v>
      </c>
    </row>
    <row r="716" spans="1:15" x14ac:dyDescent="0.2">
      <c r="A716">
        <v>2020</v>
      </c>
      <c r="B716" t="s">
        <v>2551</v>
      </c>
      <c r="C716" t="s">
        <v>1114</v>
      </c>
      <c r="D716">
        <v>1</v>
      </c>
      <c r="E716">
        <v>33004</v>
      </c>
      <c r="F716">
        <v>1857</v>
      </c>
      <c r="G716">
        <v>1</v>
      </c>
      <c r="H716">
        <v>1</v>
      </c>
      <c r="I716">
        <v>38875</v>
      </c>
      <c r="J716">
        <v>0.84897749196141481</v>
      </c>
      <c r="K716">
        <v>4.7768488745980706E-2</v>
      </c>
      <c r="L716">
        <v>0.79349196141479106</v>
      </c>
      <c r="M716">
        <v>0</v>
      </c>
      <c r="N716">
        <f t="shared" si="11"/>
        <v>1</v>
      </c>
      <c r="O716" cm="1">
        <f t="array" ref="O716">_xlfn.IFS(A716=2012,1,A716=2016,1,A716=2020,1,A716=2014,0,A716=2018,0)</f>
        <v>1</v>
      </c>
    </row>
    <row r="717" spans="1:15" x14ac:dyDescent="0.2">
      <c r="A717">
        <v>2020</v>
      </c>
      <c r="B717" t="s">
        <v>2551</v>
      </c>
      <c r="C717" t="s">
        <v>1315</v>
      </c>
      <c r="D717">
        <v>0</v>
      </c>
      <c r="E717">
        <v>4014</v>
      </c>
      <c r="F717">
        <v>0</v>
      </c>
      <c r="G717">
        <v>0</v>
      </c>
      <c r="H717">
        <v>0</v>
      </c>
      <c r="I717">
        <v>38875</v>
      </c>
      <c r="J717">
        <v>0.1032540192926045</v>
      </c>
      <c r="K717">
        <v>0</v>
      </c>
      <c r="L717">
        <v>0.79349196141479106</v>
      </c>
      <c r="M717">
        <v>0</v>
      </c>
      <c r="N717">
        <f t="shared" si="11"/>
        <v>0</v>
      </c>
      <c r="O717" cm="1">
        <f t="array" ref="O717">_xlfn.IFS(A717=2012,1,A717=2016,1,A717=2020,1,A717=2014,0,A717=2018,0)</f>
        <v>1</v>
      </c>
    </row>
    <row r="718" spans="1:15" x14ac:dyDescent="0.2">
      <c r="A718">
        <v>2020</v>
      </c>
      <c r="B718" t="s">
        <v>2634</v>
      </c>
      <c r="C718" t="s">
        <v>1319</v>
      </c>
      <c r="D718">
        <v>1</v>
      </c>
      <c r="E718">
        <v>40438</v>
      </c>
      <c r="F718">
        <v>3076</v>
      </c>
      <c r="G718">
        <v>0</v>
      </c>
      <c r="H718">
        <v>1</v>
      </c>
      <c r="I718">
        <v>66195</v>
      </c>
      <c r="J718">
        <v>0.61089206133393759</v>
      </c>
      <c r="K718">
        <v>4.6468766523151295E-2</v>
      </c>
      <c r="L718">
        <v>0.31472165571417776</v>
      </c>
      <c r="M718">
        <v>0</v>
      </c>
      <c r="N718">
        <f t="shared" si="11"/>
        <v>1</v>
      </c>
      <c r="O718" cm="1">
        <f t="array" ref="O718">_xlfn.IFS(A718=2012,1,A718=2016,1,A718=2020,1,A718=2014,0,A718=2018,0)</f>
        <v>1</v>
      </c>
    </row>
    <row r="719" spans="1:15" x14ac:dyDescent="0.2">
      <c r="A719">
        <v>2020</v>
      </c>
      <c r="B719" t="s">
        <v>2634</v>
      </c>
      <c r="C719" t="s">
        <v>1119</v>
      </c>
      <c r="D719">
        <v>0</v>
      </c>
      <c r="E719">
        <v>20783</v>
      </c>
      <c r="F719">
        <v>1898</v>
      </c>
      <c r="G719">
        <v>0</v>
      </c>
      <c r="H719">
        <v>0</v>
      </c>
      <c r="I719">
        <v>66195</v>
      </c>
      <c r="J719">
        <v>0.31396631165495881</v>
      </c>
      <c r="K719">
        <v>2.8672860487952263E-2</v>
      </c>
      <c r="L719">
        <v>0.31472165571417776</v>
      </c>
      <c r="M719">
        <v>0</v>
      </c>
      <c r="N719">
        <f t="shared" si="11"/>
        <v>1</v>
      </c>
      <c r="O719" cm="1">
        <f t="array" ref="O719">_xlfn.IFS(A719=2012,1,A719=2016,1,A719=2020,1,A719=2014,0,A719=2018,0)</f>
        <v>1</v>
      </c>
    </row>
    <row r="720" spans="1:15" x14ac:dyDescent="0.2">
      <c r="A720">
        <v>2020</v>
      </c>
      <c r="B720" t="s">
        <v>2596</v>
      </c>
      <c r="C720" t="s">
        <v>587</v>
      </c>
      <c r="D720">
        <v>0</v>
      </c>
      <c r="E720">
        <v>30006</v>
      </c>
      <c r="F720">
        <v>0</v>
      </c>
      <c r="G720">
        <v>0</v>
      </c>
      <c r="H720">
        <v>1</v>
      </c>
      <c r="I720">
        <v>71687</v>
      </c>
      <c r="J720">
        <v>0.41856961513245078</v>
      </c>
      <c r="K720">
        <v>0</v>
      </c>
      <c r="L720">
        <v>0.1628607697350985</v>
      </c>
      <c r="M720">
        <v>0</v>
      </c>
      <c r="N720">
        <f t="shared" si="11"/>
        <v>0</v>
      </c>
      <c r="O720" cm="1">
        <f t="array" ref="O720">_xlfn.IFS(A720=2012,1,A720=2016,1,A720=2020,1,A720=2014,0,A720=2018,0)</f>
        <v>1</v>
      </c>
    </row>
    <row r="721" spans="1:15" x14ac:dyDescent="0.2">
      <c r="A721">
        <v>2020</v>
      </c>
      <c r="B721" t="s">
        <v>2596</v>
      </c>
      <c r="C721" t="s">
        <v>410</v>
      </c>
      <c r="D721">
        <v>1</v>
      </c>
      <c r="E721">
        <v>36706</v>
      </c>
      <c r="F721">
        <v>4975</v>
      </c>
      <c r="G721">
        <v>1</v>
      </c>
      <c r="H721">
        <v>0</v>
      </c>
      <c r="I721">
        <v>71687</v>
      </c>
      <c r="J721">
        <v>0.51203147014102979</v>
      </c>
      <c r="K721">
        <v>6.9398914726519448E-2</v>
      </c>
      <c r="L721">
        <v>0.1628607697350985</v>
      </c>
      <c r="M721">
        <v>0</v>
      </c>
      <c r="N721">
        <f t="shared" si="11"/>
        <v>1</v>
      </c>
      <c r="O721" cm="1">
        <f t="array" ref="O721">_xlfn.IFS(A721=2012,1,A721=2016,1,A721=2020,1,A721=2014,0,A721=2018,0)</f>
        <v>1</v>
      </c>
    </row>
    <row r="722" spans="1:15" x14ac:dyDescent="0.2">
      <c r="A722">
        <v>2020</v>
      </c>
      <c r="B722" t="s">
        <v>2635</v>
      </c>
      <c r="C722" t="s">
        <v>389</v>
      </c>
      <c r="D722">
        <v>1</v>
      </c>
      <c r="E722">
        <v>39235</v>
      </c>
      <c r="F722">
        <v>0</v>
      </c>
      <c r="G722">
        <v>1</v>
      </c>
      <c r="H722">
        <v>1</v>
      </c>
      <c r="I722">
        <v>59472</v>
      </c>
      <c r="J722">
        <v>0.65972222222222221</v>
      </c>
      <c r="K722">
        <v>0</v>
      </c>
      <c r="L722">
        <v>0.31944444444444442</v>
      </c>
      <c r="M722">
        <v>0</v>
      </c>
      <c r="N722">
        <f t="shared" si="11"/>
        <v>0</v>
      </c>
      <c r="O722" cm="1">
        <f t="array" ref="O722">_xlfn.IFS(A722=2012,1,A722=2016,1,A722=2020,1,A722=2014,0,A722=2018,0)</f>
        <v>1</v>
      </c>
    </row>
    <row r="723" spans="1:15" x14ac:dyDescent="0.2">
      <c r="A723">
        <v>2020</v>
      </c>
      <c r="B723" t="s">
        <v>2635</v>
      </c>
      <c r="C723" t="s">
        <v>1121</v>
      </c>
      <c r="D723">
        <v>0</v>
      </c>
      <c r="E723">
        <v>17968</v>
      </c>
      <c r="F723">
        <v>2269</v>
      </c>
      <c r="G723">
        <v>0</v>
      </c>
      <c r="H723">
        <v>0</v>
      </c>
      <c r="I723">
        <v>59472</v>
      </c>
      <c r="J723">
        <v>0.30212536992198008</v>
      </c>
      <c r="K723">
        <v>3.8152407855797689E-2</v>
      </c>
      <c r="L723">
        <v>0.31944444444444442</v>
      </c>
      <c r="M723">
        <v>0</v>
      </c>
      <c r="N723">
        <f t="shared" si="11"/>
        <v>1</v>
      </c>
      <c r="O723" cm="1">
        <f t="array" ref="O723">_xlfn.IFS(A723=2012,1,A723=2016,1,A723=2020,1,A723=2014,0,A723=2018,0)</f>
        <v>1</v>
      </c>
    </row>
    <row r="724" spans="1:15" x14ac:dyDescent="0.2">
      <c r="A724">
        <v>2020</v>
      </c>
      <c r="B724" t="s">
        <v>2553</v>
      </c>
      <c r="C724" t="s">
        <v>393</v>
      </c>
      <c r="D724">
        <v>0</v>
      </c>
      <c r="E724">
        <v>27359</v>
      </c>
      <c r="F724">
        <v>0</v>
      </c>
      <c r="G724">
        <v>1</v>
      </c>
      <c r="H724">
        <v>1</v>
      </c>
      <c r="I724">
        <v>57295</v>
      </c>
      <c r="J724">
        <v>0.47751112662535999</v>
      </c>
      <c r="K724">
        <v>0</v>
      </c>
      <c r="L724">
        <v>4.4977746749280012E-2</v>
      </c>
      <c r="M724">
        <v>1</v>
      </c>
      <c r="N724">
        <f t="shared" si="11"/>
        <v>0</v>
      </c>
      <c r="O724" cm="1">
        <f t="array" ref="O724">_xlfn.IFS(A724=2012,1,A724=2016,1,A724=2020,1,A724=2014,0,A724=2018,0)</f>
        <v>1</v>
      </c>
    </row>
    <row r="725" spans="1:15" x14ac:dyDescent="0.2">
      <c r="A725">
        <v>2020</v>
      </c>
      <c r="B725" t="s">
        <v>2553</v>
      </c>
      <c r="C725" t="s">
        <v>1321</v>
      </c>
      <c r="D725">
        <v>1</v>
      </c>
      <c r="E725">
        <v>26527</v>
      </c>
      <c r="F725">
        <v>3409</v>
      </c>
      <c r="G725">
        <v>0</v>
      </c>
      <c r="H725">
        <v>0</v>
      </c>
      <c r="I725">
        <v>57295</v>
      </c>
      <c r="J725">
        <v>0.46298978968496379</v>
      </c>
      <c r="K725">
        <v>5.9499083689676234E-2</v>
      </c>
      <c r="L725">
        <v>4.4977746749280012E-2</v>
      </c>
      <c r="M725">
        <v>1</v>
      </c>
      <c r="N725">
        <f t="shared" si="11"/>
        <v>1</v>
      </c>
      <c r="O725" cm="1">
        <f t="array" ref="O725">_xlfn.IFS(A725=2012,1,A725=2016,1,A725=2020,1,A725=2014,0,A725=2018,0)</f>
        <v>1</v>
      </c>
    </row>
    <row r="726" spans="1:15" x14ac:dyDescent="0.2">
      <c r="A726">
        <v>2020</v>
      </c>
      <c r="B726" t="s">
        <v>2489</v>
      </c>
      <c r="C726" t="s">
        <v>1322</v>
      </c>
      <c r="D726">
        <v>0</v>
      </c>
      <c r="E726">
        <v>25493</v>
      </c>
      <c r="F726">
        <v>1797</v>
      </c>
      <c r="G726">
        <v>0</v>
      </c>
      <c r="H726">
        <v>1</v>
      </c>
      <c r="I726">
        <v>63896</v>
      </c>
      <c r="J726">
        <v>0.39897646175034429</v>
      </c>
      <c r="K726">
        <v>2.8123826217603606E-2</v>
      </c>
      <c r="L726">
        <v>0.14579942406410412</v>
      </c>
      <c r="M726">
        <v>0</v>
      </c>
      <c r="N726">
        <f t="shared" si="11"/>
        <v>1</v>
      </c>
      <c r="O726" cm="1">
        <f t="array" ref="O726">_xlfn.IFS(A726=2012,1,A726=2016,1,A726=2020,1,A726=2014,0,A726=2018,0)</f>
        <v>1</v>
      </c>
    </row>
    <row r="727" spans="1:15" x14ac:dyDescent="0.2">
      <c r="A727">
        <v>2020</v>
      </c>
      <c r="B727" t="s">
        <v>2489</v>
      </c>
      <c r="C727" t="s">
        <v>919</v>
      </c>
      <c r="D727">
        <v>1</v>
      </c>
      <c r="E727">
        <v>31391</v>
      </c>
      <c r="F727">
        <v>5215</v>
      </c>
      <c r="G727">
        <v>0</v>
      </c>
      <c r="H727">
        <v>0</v>
      </c>
      <c r="I727">
        <v>63896</v>
      </c>
      <c r="J727">
        <v>0.49128270940277952</v>
      </c>
      <c r="K727">
        <v>8.1617002629272573E-2</v>
      </c>
      <c r="L727">
        <v>0.14579942406410412</v>
      </c>
      <c r="M727">
        <v>0</v>
      </c>
      <c r="N727">
        <f t="shared" si="11"/>
        <v>1</v>
      </c>
      <c r="O727" cm="1">
        <f t="array" ref="O727">_xlfn.IFS(A727=2012,1,A727=2016,1,A727=2020,1,A727=2014,0,A727=2018,0)</f>
        <v>1</v>
      </c>
    </row>
    <row r="728" spans="1:15" x14ac:dyDescent="0.2">
      <c r="A728">
        <v>2020</v>
      </c>
      <c r="B728" t="s">
        <v>2555</v>
      </c>
      <c r="C728" t="s">
        <v>1125</v>
      </c>
      <c r="D728">
        <v>0</v>
      </c>
      <c r="E728">
        <v>21374</v>
      </c>
      <c r="F728">
        <v>1916</v>
      </c>
      <c r="G728">
        <v>0</v>
      </c>
      <c r="H728">
        <v>1</v>
      </c>
      <c r="I728">
        <v>59976</v>
      </c>
      <c r="J728">
        <v>0.35637588368680806</v>
      </c>
      <c r="K728">
        <v>3.1946111778044552E-2</v>
      </c>
      <c r="L728">
        <v>0.22335600907029479</v>
      </c>
      <c r="M728">
        <v>0</v>
      </c>
      <c r="N728">
        <f t="shared" si="11"/>
        <v>1</v>
      </c>
      <c r="O728" cm="1">
        <f t="array" ref="O728">_xlfn.IFS(A728=2012,1,A728=2016,1,A728=2020,1,A728=2014,0,A728=2018,0)</f>
        <v>1</v>
      </c>
    </row>
    <row r="729" spans="1:15" x14ac:dyDescent="0.2">
      <c r="A729">
        <v>2020</v>
      </c>
      <c r="B729" t="s">
        <v>2555</v>
      </c>
      <c r="C729" t="s">
        <v>256</v>
      </c>
      <c r="D729">
        <v>1</v>
      </c>
      <c r="E729">
        <v>32489</v>
      </c>
      <c r="F729">
        <v>4197</v>
      </c>
      <c r="G729">
        <v>1</v>
      </c>
      <c r="H729">
        <v>0</v>
      </c>
      <c r="I729">
        <v>59976</v>
      </c>
      <c r="J729">
        <v>0.5417000133386688</v>
      </c>
      <c r="K729">
        <v>6.9977991196478587E-2</v>
      </c>
      <c r="L729">
        <v>0.22335600907029479</v>
      </c>
      <c r="M729">
        <v>0</v>
      </c>
      <c r="N729">
        <f t="shared" si="11"/>
        <v>1</v>
      </c>
      <c r="O729" cm="1">
        <f t="array" ref="O729">_xlfn.IFS(A729=2012,1,A729=2016,1,A729=2020,1,A729=2014,0,A729=2018,0)</f>
        <v>1</v>
      </c>
    </row>
    <row r="730" spans="1:15" x14ac:dyDescent="0.2">
      <c r="A730">
        <v>2020</v>
      </c>
      <c r="B730" t="s">
        <v>2491</v>
      </c>
      <c r="C730" t="s">
        <v>1325</v>
      </c>
      <c r="D730">
        <v>0</v>
      </c>
      <c r="E730">
        <v>24277</v>
      </c>
      <c r="F730">
        <v>0</v>
      </c>
      <c r="G730">
        <v>0</v>
      </c>
      <c r="H730">
        <v>1</v>
      </c>
      <c r="I730">
        <v>66593</v>
      </c>
      <c r="J730">
        <v>0.36455783640923223</v>
      </c>
      <c r="K730">
        <v>0</v>
      </c>
      <c r="L730">
        <v>0.27088432718153566</v>
      </c>
      <c r="M730">
        <v>0</v>
      </c>
      <c r="N730">
        <f t="shared" si="11"/>
        <v>0</v>
      </c>
      <c r="O730" cm="1">
        <f t="array" ref="O730">_xlfn.IFS(A730=2012,1,A730=2016,1,A730=2020,1,A730=2014,0,A730=2018,0)</f>
        <v>1</v>
      </c>
    </row>
    <row r="731" spans="1:15" x14ac:dyDescent="0.2">
      <c r="A731">
        <v>2020</v>
      </c>
      <c r="B731" t="s">
        <v>2491</v>
      </c>
      <c r="C731" t="s">
        <v>1127</v>
      </c>
      <c r="D731">
        <v>1</v>
      </c>
      <c r="E731">
        <v>36471</v>
      </c>
      <c r="F731">
        <v>5845</v>
      </c>
      <c r="G731">
        <v>1</v>
      </c>
      <c r="H731">
        <v>0</v>
      </c>
      <c r="I731">
        <v>66593</v>
      </c>
      <c r="J731">
        <v>0.54767017554397612</v>
      </c>
      <c r="K731">
        <v>8.7771988046791705E-2</v>
      </c>
      <c r="L731">
        <v>0.27088432718153566</v>
      </c>
      <c r="M731">
        <v>0</v>
      </c>
      <c r="N731">
        <f t="shared" si="11"/>
        <v>1</v>
      </c>
      <c r="O731" cm="1">
        <f t="array" ref="O731">_xlfn.IFS(A731=2012,1,A731=2016,1,A731=2020,1,A731=2014,0,A731=2018,0)</f>
        <v>1</v>
      </c>
    </row>
    <row r="732" spans="1:15" x14ac:dyDescent="0.2">
      <c r="A732">
        <v>2020</v>
      </c>
      <c r="B732" t="s">
        <v>2556</v>
      </c>
      <c r="C732" t="s">
        <v>404</v>
      </c>
      <c r="D732">
        <v>1</v>
      </c>
      <c r="E732">
        <v>41988</v>
      </c>
      <c r="F732">
        <v>9246</v>
      </c>
      <c r="G732">
        <v>1</v>
      </c>
      <c r="H732">
        <v>1</v>
      </c>
      <c r="I732">
        <v>73274</v>
      </c>
      <c r="J732">
        <v>0.57302726751644517</v>
      </c>
      <c r="K732">
        <v>0.12618391243824548</v>
      </c>
      <c r="L732">
        <v>0.39842235990938124</v>
      </c>
      <c r="M732">
        <v>0</v>
      </c>
      <c r="N732">
        <f t="shared" si="11"/>
        <v>1</v>
      </c>
      <c r="O732" cm="1">
        <f t="array" ref="O732">_xlfn.IFS(A732=2012,1,A732=2016,1,A732=2020,1,A732=2014,0,A732=2018,0)</f>
        <v>1</v>
      </c>
    </row>
    <row r="733" spans="1:15" x14ac:dyDescent="0.2">
      <c r="A733">
        <v>2020</v>
      </c>
      <c r="B733" t="s">
        <v>2556</v>
      </c>
      <c r="C733" t="s">
        <v>1326</v>
      </c>
      <c r="D733">
        <v>0</v>
      </c>
      <c r="E733">
        <v>19636</v>
      </c>
      <c r="F733">
        <v>2404</v>
      </c>
      <c r="G733">
        <v>0</v>
      </c>
      <c r="H733">
        <v>0</v>
      </c>
      <c r="I733">
        <v>73274</v>
      </c>
      <c r="J733">
        <v>0.26798045691514044</v>
      </c>
      <c r="K733">
        <v>3.2808363130168952E-2</v>
      </c>
      <c r="L733">
        <v>0.39842235990938124</v>
      </c>
      <c r="M733">
        <v>0</v>
      </c>
      <c r="N733">
        <f t="shared" si="11"/>
        <v>1</v>
      </c>
      <c r="O733" cm="1">
        <f t="array" ref="O733">_xlfn.IFS(A733=2012,1,A733=2016,1,A733=2020,1,A733=2014,0,A733=2018,0)</f>
        <v>1</v>
      </c>
    </row>
    <row r="734" spans="1:15" x14ac:dyDescent="0.2">
      <c r="A734">
        <v>2020</v>
      </c>
      <c r="B734" t="s">
        <v>2492</v>
      </c>
      <c r="C734" t="s">
        <v>1129</v>
      </c>
      <c r="D734">
        <v>1</v>
      </c>
      <c r="E734">
        <v>27893</v>
      </c>
      <c r="F734">
        <v>3019</v>
      </c>
      <c r="G734">
        <v>1</v>
      </c>
      <c r="H734">
        <v>1</v>
      </c>
      <c r="I734">
        <v>48013</v>
      </c>
      <c r="J734">
        <v>0.5809468269010476</v>
      </c>
      <c r="K734">
        <v>6.2878803657342802E-2</v>
      </c>
      <c r="L734">
        <v>0.2876512611167808</v>
      </c>
      <c r="M734">
        <v>0</v>
      </c>
      <c r="N734">
        <f t="shared" si="11"/>
        <v>1</v>
      </c>
      <c r="O734" cm="1">
        <f t="array" ref="O734">_xlfn.IFS(A734=2012,1,A734=2016,1,A734=2020,1,A734=2014,0,A734=2018,0)</f>
        <v>1</v>
      </c>
    </row>
    <row r="735" spans="1:15" x14ac:dyDescent="0.2">
      <c r="A735">
        <v>2020</v>
      </c>
      <c r="B735" t="s">
        <v>2492</v>
      </c>
      <c r="C735" t="s">
        <v>1327</v>
      </c>
      <c r="D735">
        <v>0</v>
      </c>
      <c r="E735">
        <v>15275</v>
      </c>
      <c r="F735">
        <v>1826</v>
      </c>
      <c r="G735">
        <v>0</v>
      </c>
      <c r="H735">
        <v>0</v>
      </c>
      <c r="I735">
        <v>48013</v>
      </c>
      <c r="J735">
        <v>0.31814300293670467</v>
      </c>
      <c r="K735">
        <v>3.803136650490492E-2</v>
      </c>
      <c r="L735">
        <v>0.2876512611167808</v>
      </c>
      <c r="M735">
        <v>0</v>
      </c>
      <c r="N735">
        <f t="shared" si="11"/>
        <v>1</v>
      </c>
      <c r="O735" cm="1">
        <f t="array" ref="O735">_xlfn.IFS(A735=2012,1,A735=2016,1,A735=2020,1,A735=2014,0,A735=2018,0)</f>
        <v>1</v>
      </c>
    </row>
    <row r="736" spans="1:15" x14ac:dyDescent="0.2">
      <c r="A736">
        <v>2020</v>
      </c>
      <c r="B736" t="s">
        <v>2493</v>
      </c>
      <c r="C736" t="s">
        <v>1131</v>
      </c>
      <c r="D736">
        <v>0</v>
      </c>
      <c r="E736">
        <v>27507</v>
      </c>
      <c r="F736">
        <v>2181</v>
      </c>
      <c r="G736">
        <v>0</v>
      </c>
      <c r="H736">
        <v>1</v>
      </c>
      <c r="I736">
        <v>69062</v>
      </c>
      <c r="J736">
        <v>0.39829428629347541</v>
      </c>
      <c r="K736">
        <v>3.1580319133532188E-2</v>
      </c>
      <c r="L736">
        <v>0.14025078914598477</v>
      </c>
      <c r="M736">
        <v>0</v>
      </c>
      <c r="N736">
        <f t="shared" si="11"/>
        <v>1</v>
      </c>
      <c r="O736" cm="1">
        <f t="array" ref="O736">_xlfn.IFS(A736=2012,1,A736=2016,1,A736=2020,1,A736=2014,0,A736=2018,0)</f>
        <v>1</v>
      </c>
    </row>
    <row r="737" spans="1:15" x14ac:dyDescent="0.2">
      <c r="A737">
        <v>2020</v>
      </c>
      <c r="B737" t="s">
        <v>2493</v>
      </c>
      <c r="C737" t="s">
        <v>407</v>
      </c>
      <c r="D737">
        <v>1</v>
      </c>
      <c r="E737">
        <v>33924</v>
      </c>
      <c r="F737">
        <v>5450</v>
      </c>
      <c r="G737">
        <v>1</v>
      </c>
      <c r="H737">
        <v>0</v>
      </c>
      <c r="I737">
        <v>69062</v>
      </c>
      <c r="J737">
        <v>0.49121079609626134</v>
      </c>
      <c r="K737">
        <v>7.891459847673106E-2</v>
      </c>
      <c r="L737">
        <v>0.14025078914598477</v>
      </c>
      <c r="M737">
        <v>0</v>
      </c>
      <c r="N737">
        <f t="shared" si="11"/>
        <v>1</v>
      </c>
      <c r="O737" cm="1">
        <f t="array" ref="O737">_xlfn.IFS(A737=2012,1,A737=2016,1,A737=2020,1,A737=2014,0,A737=2018,0)</f>
        <v>1</v>
      </c>
    </row>
    <row r="738" spans="1:15" x14ac:dyDescent="0.2">
      <c r="A738">
        <v>2020</v>
      </c>
      <c r="B738" t="s">
        <v>2580</v>
      </c>
      <c r="C738" t="s">
        <v>411</v>
      </c>
      <c r="D738">
        <v>1</v>
      </c>
      <c r="E738">
        <v>32848</v>
      </c>
      <c r="F738">
        <v>4341</v>
      </c>
      <c r="G738">
        <v>1</v>
      </c>
      <c r="H738">
        <v>1</v>
      </c>
      <c r="I738">
        <v>64594</v>
      </c>
      <c r="J738">
        <v>0.50853020404371918</v>
      </c>
      <c r="K738">
        <v>6.7204384308140075E-2</v>
      </c>
      <c r="L738">
        <v>0.15146917670371851</v>
      </c>
      <c r="M738">
        <v>0</v>
      </c>
      <c r="N738">
        <f t="shared" si="11"/>
        <v>1</v>
      </c>
      <c r="O738" cm="1">
        <f t="array" ref="O738">_xlfn.IFS(A738=2012,1,A738=2016,1,A738=2020,1,A738=2014,0,A738=2018,0)</f>
        <v>1</v>
      </c>
    </row>
    <row r="739" spans="1:15" x14ac:dyDescent="0.2">
      <c r="A739">
        <v>2020</v>
      </c>
      <c r="B739" t="s">
        <v>2580</v>
      </c>
      <c r="C739" t="s">
        <v>667</v>
      </c>
      <c r="D739">
        <v>0</v>
      </c>
      <c r="E739">
        <v>24012</v>
      </c>
      <c r="F739">
        <v>3393</v>
      </c>
      <c r="G739">
        <v>0</v>
      </c>
      <c r="H739">
        <v>0</v>
      </c>
      <c r="I739">
        <v>64594</v>
      </c>
      <c r="J739">
        <v>0.37173731306313279</v>
      </c>
      <c r="K739">
        <v>5.2528098585007899E-2</v>
      </c>
      <c r="L739">
        <v>0.15146917670371851</v>
      </c>
      <c r="M739">
        <v>0</v>
      </c>
      <c r="N739">
        <f t="shared" si="11"/>
        <v>1</v>
      </c>
      <c r="O739" cm="1">
        <f t="array" ref="O739">_xlfn.IFS(A739=2012,1,A739=2016,1,A739=2020,1,A739=2014,0,A739=2018,0)</f>
        <v>1</v>
      </c>
    </row>
    <row r="740" spans="1:15" x14ac:dyDescent="0.2">
      <c r="A740">
        <v>2020</v>
      </c>
      <c r="B740" t="s">
        <v>2557</v>
      </c>
      <c r="C740" t="s">
        <v>1329</v>
      </c>
      <c r="D740">
        <v>0</v>
      </c>
      <c r="E740">
        <v>28335</v>
      </c>
      <c r="F740">
        <v>3648</v>
      </c>
      <c r="G740">
        <v>0</v>
      </c>
      <c r="H740">
        <v>1</v>
      </c>
      <c r="I740">
        <v>70500</v>
      </c>
      <c r="J740">
        <v>0.40191489361702126</v>
      </c>
      <c r="K740">
        <v>5.1744680851063832E-2</v>
      </c>
      <c r="L740">
        <v>9.2680851063829783E-2</v>
      </c>
      <c r="M740">
        <v>0</v>
      </c>
      <c r="N740">
        <f t="shared" si="11"/>
        <v>1</v>
      </c>
      <c r="O740" cm="1">
        <f t="array" ref="O740">_xlfn.IFS(A740=2012,1,A740=2016,1,A740=2020,1,A740=2014,0,A740=2018,0)</f>
        <v>1</v>
      </c>
    </row>
    <row r="741" spans="1:15" x14ac:dyDescent="0.2">
      <c r="A741">
        <v>2020</v>
      </c>
      <c r="B741" t="s">
        <v>2557</v>
      </c>
      <c r="C741" t="s">
        <v>1135</v>
      </c>
      <c r="D741">
        <v>1</v>
      </c>
      <c r="E741">
        <v>32642</v>
      </c>
      <c r="F741">
        <v>5875</v>
      </c>
      <c r="G741">
        <v>1</v>
      </c>
      <c r="H741">
        <v>0</v>
      </c>
      <c r="I741">
        <v>70500</v>
      </c>
      <c r="J741">
        <v>0.46300709219858155</v>
      </c>
      <c r="K741">
        <v>8.3333333333333329E-2</v>
      </c>
      <c r="L741">
        <v>9.2680851063829783E-2</v>
      </c>
      <c r="M741">
        <v>0</v>
      </c>
      <c r="N741">
        <f t="shared" si="11"/>
        <v>1</v>
      </c>
      <c r="O741" cm="1">
        <f t="array" ref="O741">_xlfn.IFS(A741=2012,1,A741=2016,1,A741=2020,1,A741=2014,0,A741=2018,0)</f>
        <v>1</v>
      </c>
    </row>
    <row r="742" spans="1:15" x14ac:dyDescent="0.2">
      <c r="A742">
        <v>2020</v>
      </c>
      <c r="B742" t="s">
        <v>2640</v>
      </c>
      <c r="C742" t="s">
        <v>414</v>
      </c>
      <c r="D742">
        <v>1</v>
      </c>
      <c r="E742">
        <v>29885</v>
      </c>
      <c r="F742">
        <v>1623</v>
      </c>
      <c r="G742">
        <v>1</v>
      </c>
      <c r="H742">
        <v>1</v>
      </c>
      <c r="I742">
        <v>43850</v>
      </c>
      <c r="J742">
        <v>0.68152793614595208</v>
      </c>
      <c r="K742">
        <v>3.7012542759407067E-2</v>
      </c>
      <c r="L742">
        <v>0.43708095781071832</v>
      </c>
      <c r="M742">
        <v>0</v>
      </c>
      <c r="N742">
        <f t="shared" si="11"/>
        <v>1</v>
      </c>
      <c r="O742" cm="1">
        <f t="array" ref="O742">_xlfn.IFS(A742=2012,1,A742=2016,1,A742=2020,1,A742=2014,0,A742=2018,0)</f>
        <v>1</v>
      </c>
    </row>
    <row r="743" spans="1:15" x14ac:dyDescent="0.2">
      <c r="A743">
        <v>2020</v>
      </c>
      <c r="B743" t="s">
        <v>2640</v>
      </c>
      <c r="C743" t="s">
        <v>1331</v>
      </c>
      <c r="D743">
        <v>0</v>
      </c>
      <c r="E743">
        <v>10797</v>
      </c>
      <c r="F743">
        <v>1545</v>
      </c>
      <c r="G743">
        <v>0</v>
      </c>
      <c r="H743">
        <v>0</v>
      </c>
      <c r="I743">
        <v>43850</v>
      </c>
      <c r="J743">
        <v>0.24622576966932724</v>
      </c>
      <c r="K743">
        <v>3.523375142531357E-2</v>
      </c>
      <c r="L743">
        <v>0.43708095781071832</v>
      </c>
      <c r="M743">
        <v>0</v>
      </c>
      <c r="N743">
        <f t="shared" si="11"/>
        <v>1</v>
      </c>
      <c r="O743" cm="1">
        <f t="array" ref="O743">_xlfn.IFS(A743=2012,1,A743=2016,1,A743=2020,1,A743=2014,0,A743=2018,0)</f>
        <v>1</v>
      </c>
    </row>
    <row r="744" spans="1:15" x14ac:dyDescent="0.2">
      <c r="A744">
        <v>2020</v>
      </c>
      <c r="B744" t="s">
        <v>2494</v>
      </c>
      <c r="C744" t="s">
        <v>417</v>
      </c>
      <c r="D744">
        <v>1</v>
      </c>
      <c r="E744">
        <v>46152</v>
      </c>
      <c r="F744">
        <v>2243</v>
      </c>
      <c r="G744">
        <v>1</v>
      </c>
      <c r="H744">
        <v>1</v>
      </c>
      <c r="I744">
        <v>68677</v>
      </c>
      <c r="J744">
        <v>0.67201537632686348</v>
      </c>
      <c r="K744">
        <v>3.2660133669205123E-2</v>
      </c>
      <c r="L744">
        <v>0.40935101999213724</v>
      </c>
      <c r="M744">
        <v>0</v>
      </c>
      <c r="N744">
        <f t="shared" si="11"/>
        <v>1</v>
      </c>
      <c r="O744" cm="1">
        <f t="array" ref="O744">_xlfn.IFS(A744=2012,1,A744=2016,1,A744=2020,1,A744=2014,0,A744=2018,0)</f>
        <v>1</v>
      </c>
    </row>
    <row r="745" spans="1:15" x14ac:dyDescent="0.2">
      <c r="A745">
        <v>2020</v>
      </c>
      <c r="B745" t="s">
        <v>2494</v>
      </c>
      <c r="C745" t="s">
        <v>1137</v>
      </c>
      <c r="D745">
        <v>0</v>
      </c>
      <c r="E745">
        <v>17185</v>
      </c>
      <c r="F745">
        <v>3097</v>
      </c>
      <c r="G745">
        <v>0</v>
      </c>
      <c r="H745">
        <v>0</v>
      </c>
      <c r="I745">
        <v>68677</v>
      </c>
      <c r="J745">
        <v>0.25022933442054834</v>
      </c>
      <c r="K745">
        <v>4.5095155583383083E-2</v>
      </c>
      <c r="L745">
        <v>0.40935101999213724</v>
      </c>
      <c r="M745">
        <v>0</v>
      </c>
      <c r="N745">
        <f t="shared" si="11"/>
        <v>1</v>
      </c>
      <c r="O745" cm="1">
        <f t="array" ref="O745">_xlfn.IFS(A745=2012,1,A745=2016,1,A745=2020,1,A745=2014,0,A745=2018,0)</f>
        <v>1</v>
      </c>
    </row>
    <row r="746" spans="1:15" x14ac:dyDescent="0.2">
      <c r="A746">
        <v>2020</v>
      </c>
      <c r="B746" t="s">
        <v>2495</v>
      </c>
      <c r="C746" t="s">
        <v>421</v>
      </c>
      <c r="D746">
        <v>1</v>
      </c>
      <c r="E746">
        <v>38056</v>
      </c>
      <c r="F746">
        <v>4987</v>
      </c>
      <c r="G746">
        <v>1</v>
      </c>
      <c r="H746">
        <v>1</v>
      </c>
      <c r="I746">
        <v>68668</v>
      </c>
      <c r="J746">
        <v>0.55420283101299006</v>
      </c>
      <c r="K746">
        <v>7.2624803401875687E-2</v>
      </c>
      <c r="L746">
        <v>0.25365526882973155</v>
      </c>
      <c r="M746">
        <v>0</v>
      </c>
      <c r="N746">
        <f t="shared" si="11"/>
        <v>1</v>
      </c>
      <c r="O746" cm="1">
        <f t="array" ref="O746">_xlfn.IFS(A746=2012,1,A746=2016,1,A746=2020,1,A746=2014,0,A746=2018,0)</f>
        <v>1</v>
      </c>
    </row>
    <row r="747" spans="1:15" x14ac:dyDescent="0.2">
      <c r="A747">
        <v>2020</v>
      </c>
      <c r="B747" t="s">
        <v>2495</v>
      </c>
      <c r="C747" t="s">
        <v>1335</v>
      </c>
      <c r="D747">
        <v>0</v>
      </c>
      <c r="E747">
        <v>22765</v>
      </c>
      <c r="F747">
        <v>2860</v>
      </c>
      <c r="G747">
        <v>0</v>
      </c>
      <c r="H747">
        <v>0</v>
      </c>
      <c r="I747">
        <v>68668</v>
      </c>
      <c r="J747">
        <v>0.33152268887982755</v>
      </c>
      <c r="K747">
        <v>4.1649676705306692E-2</v>
      </c>
      <c r="L747">
        <v>0.25365526882973155</v>
      </c>
      <c r="M747">
        <v>0</v>
      </c>
      <c r="N747">
        <f t="shared" si="11"/>
        <v>1</v>
      </c>
      <c r="O747" cm="1">
        <f t="array" ref="O747">_xlfn.IFS(A747=2012,1,A747=2016,1,A747=2020,1,A747=2014,0,A747=2018,0)</f>
        <v>1</v>
      </c>
    </row>
    <row r="748" spans="1:15" x14ac:dyDescent="0.2">
      <c r="A748">
        <v>2020</v>
      </c>
      <c r="B748" t="s">
        <v>2598</v>
      </c>
      <c r="C748" t="s">
        <v>423</v>
      </c>
      <c r="D748">
        <v>1</v>
      </c>
      <c r="E748">
        <v>27048</v>
      </c>
      <c r="F748">
        <v>5869</v>
      </c>
      <c r="G748">
        <v>1</v>
      </c>
      <c r="H748">
        <v>1</v>
      </c>
      <c r="I748">
        <v>54738</v>
      </c>
      <c r="J748">
        <v>0.49413570097555631</v>
      </c>
      <c r="K748">
        <v>0.10721984727246155</v>
      </c>
      <c r="L748">
        <v>0.20271109649603569</v>
      </c>
      <c r="M748">
        <v>0</v>
      </c>
      <c r="N748">
        <f t="shared" si="11"/>
        <v>1</v>
      </c>
      <c r="O748" cm="1">
        <f t="array" ref="O748">_xlfn.IFS(A748=2012,1,A748=2016,1,A748=2020,1,A748=2014,0,A748=2018,0)</f>
        <v>1</v>
      </c>
    </row>
    <row r="749" spans="1:15" x14ac:dyDescent="0.2">
      <c r="A749">
        <v>2020</v>
      </c>
      <c r="B749" t="s">
        <v>2598</v>
      </c>
      <c r="C749" t="s">
        <v>1336</v>
      </c>
      <c r="D749">
        <v>0</v>
      </c>
      <c r="E749">
        <v>21821</v>
      </c>
      <c r="F749">
        <v>0</v>
      </c>
      <c r="G749">
        <v>0</v>
      </c>
      <c r="H749">
        <v>0</v>
      </c>
      <c r="I749">
        <v>54738</v>
      </c>
      <c r="J749">
        <v>0.39864445175198215</v>
      </c>
      <c r="K749">
        <v>0</v>
      </c>
      <c r="L749">
        <v>0.20271109649603569</v>
      </c>
      <c r="M749">
        <v>0</v>
      </c>
      <c r="N749">
        <f t="shared" si="11"/>
        <v>0</v>
      </c>
      <c r="O749" cm="1">
        <f t="array" ref="O749">_xlfn.IFS(A749=2012,1,A749=2016,1,A749=2020,1,A749=2014,0,A749=2018,0)</f>
        <v>1</v>
      </c>
    </row>
    <row r="750" spans="1:15" x14ac:dyDescent="0.2">
      <c r="A750">
        <v>2020</v>
      </c>
      <c r="B750" t="s">
        <v>2496</v>
      </c>
      <c r="C750" t="s">
        <v>1337</v>
      </c>
      <c r="D750">
        <v>0</v>
      </c>
      <c r="E750">
        <v>30867</v>
      </c>
      <c r="F750">
        <v>2883</v>
      </c>
      <c r="G750">
        <v>0</v>
      </c>
      <c r="H750">
        <v>1</v>
      </c>
      <c r="I750">
        <v>79939</v>
      </c>
      <c r="J750">
        <v>0.38613192559326487</v>
      </c>
      <c r="K750">
        <v>3.6064999562166154E-2</v>
      </c>
      <c r="L750">
        <v>0.15560614968913805</v>
      </c>
      <c r="M750">
        <v>0</v>
      </c>
      <c r="N750">
        <f t="shared" si="11"/>
        <v>1</v>
      </c>
      <c r="O750" cm="1">
        <f t="array" ref="O750">_xlfn.IFS(A750=2012,1,A750=2016,1,A750=2020,1,A750=2014,0,A750=2018,0)</f>
        <v>1</v>
      </c>
    </row>
    <row r="751" spans="1:15" x14ac:dyDescent="0.2">
      <c r="A751">
        <v>2020</v>
      </c>
      <c r="B751" t="s">
        <v>2496</v>
      </c>
      <c r="C751" t="s">
        <v>928</v>
      </c>
      <c r="D751">
        <v>1</v>
      </c>
      <c r="E751">
        <v>39138</v>
      </c>
      <c r="F751">
        <v>7051</v>
      </c>
      <c r="G751">
        <v>1</v>
      </c>
      <c r="H751">
        <v>0</v>
      </c>
      <c r="I751">
        <v>79939</v>
      </c>
      <c r="J751">
        <v>0.48959831871802251</v>
      </c>
      <c r="K751">
        <v>8.8204756126546491E-2</v>
      </c>
      <c r="L751">
        <v>0.15560614968913805</v>
      </c>
      <c r="M751">
        <v>0</v>
      </c>
      <c r="N751">
        <f t="shared" si="11"/>
        <v>1</v>
      </c>
      <c r="O751" cm="1">
        <f t="array" ref="O751">_xlfn.IFS(A751=2012,1,A751=2016,1,A751=2020,1,A751=2014,0,A751=2018,0)</f>
        <v>1</v>
      </c>
    </row>
    <row r="752" spans="1:15" x14ac:dyDescent="0.2">
      <c r="A752">
        <v>2020</v>
      </c>
      <c r="B752" t="s">
        <v>2636</v>
      </c>
      <c r="C752" t="s">
        <v>427</v>
      </c>
      <c r="D752">
        <v>1</v>
      </c>
      <c r="E752">
        <v>38072</v>
      </c>
      <c r="F752">
        <v>2101</v>
      </c>
      <c r="G752">
        <v>1</v>
      </c>
      <c r="H752">
        <v>1</v>
      </c>
      <c r="I752">
        <v>72899</v>
      </c>
      <c r="J752">
        <v>0.52225682108122196</v>
      </c>
      <c r="K752">
        <v>2.8820697128904376E-2</v>
      </c>
      <c r="L752">
        <v>0.10215503642025264</v>
      </c>
      <c r="M752">
        <v>0</v>
      </c>
      <c r="N752">
        <f t="shared" si="11"/>
        <v>1</v>
      </c>
      <c r="O752" cm="1">
        <f t="array" ref="O752">_xlfn.IFS(A752=2012,1,A752=2016,1,A752=2020,1,A752=2014,0,A752=2018,0)</f>
        <v>1</v>
      </c>
    </row>
    <row r="753" spans="1:15" x14ac:dyDescent="0.2">
      <c r="A753">
        <v>2020</v>
      </c>
      <c r="B753" t="s">
        <v>2636</v>
      </c>
      <c r="C753" t="s">
        <v>1338</v>
      </c>
      <c r="D753">
        <v>0</v>
      </c>
      <c r="E753">
        <v>29213</v>
      </c>
      <c r="F753">
        <v>3513</v>
      </c>
      <c r="G753">
        <v>0</v>
      </c>
      <c r="H753">
        <v>0</v>
      </c>
      <c r="I753">
        <v>72899</v>
      </c>
      <c r="J753">
        <v>0.40073252033635576</v>
      </c>
      <c r="K753">
        <v>4.8189961453517879E-2</v>
      </c>
      <c r="L753">
        <v>0.10215503642025264</v>
      </c>
      <c r="M753">
        <v>0</v>
      </c>
      <c r="N753">
        <f t="shared" si="11"/>
        <v>1</v>
      </c>
      <c r="O753" cm="1">
        <f t="array" ref="O753">_xlfn.IFS(A753=2012,1,A753=2016,1,A753=2020,1,A753=2014,0,A753=2018,0)</f>
        <v>1</v>
      </c>
    </row>
    <row r="754" spans="1:15" x14ac:dyDescent="0.2">
      <c r="A754">
        <v>2020</v>
      </c>
      <c r="B754" t="s">
        <v>2497</v>
      </c>
      <c r="C754" t="s">
        <v>1340</v>
      </c>
      <c r="D754">
        <v>0</v>
      </c>
      <c r="E754">
        <v>25590</v>
      </c>
      <c r="F754">
        <v>2434</v>
      </c>
      <c r="G754">
        <v>0</v>
      </c>
      <c r="H754">
        <v>1</v>
      </c>
      <c r="I754">
        <v>65611</v>
      </c>
      <c r="J754">
        <v>0.39002606270290041</v>
      </c>
      <c r="K754">
        <v>3.7097437929615458E-2</v>
      </c>
      <c r="L754">
        <v>0.14575299873496822</v>
      </c>
      <c r="M754">
        <v>0</v>
      </c>
      <c r="N754">
        <f t="shared" si="11"/>
        <v>1</v>
      </c>
      <c r="O754" cm="1">
        <f t="array" ref="O754">_xlfn.IFS(A754=2012,1,A754=2016,1,A754=2020,1,A754=2014,0,A754=2018,0)</f>
        <v>1</v>
      </c>
    </row>
    <row r="755" spans="1:15" x14ac:dyDescent="0.2">
      <c r="A755">
        <v>2020</v>
      </c>
      <c r="B755" t="s">
        <v>2497</v>
      </c>
      <c r="C755" t="s">
        <v>1341</v>
      </c>
      <c r="D755">
        <v>1</v>
      </c>
      <c r="E755">
        <v>33762</v>
      </c>
      <c r="F755">
        <v>3825</v>
      </c>
      <c r="G755">
        <v>0</v>
      </c>
      <c r="H755">
        <v>0</v>
      </c>
      <c r="I755">
        <v>65611</v>
      </c>
      <c r="J755">
        <v>0.51457834814284187</v>
      </c>
      <c r="K755">
        <v>5.8298151224642207E-2</v>
      </c>
      <c r="L755">
        <v>0.14575299873496822</v>
      </c>
      <c r="M755">
        <v>0</v>
      </c>
      <c r="N755">
        <f t="shared" si="11"/>
        <v>1</v>
      </c>
      <c r="O755" cm="1">
        <f t="array" ref="O755">_xlfn.IFS(A755=2012,1,A755=2016,1,A755=2020,1,A755=2014,0,A755=2018,0)</f>
        <v>1</v>
      </c>
    </row>
    <row r="756" spans="1:15" x14ac:dyDescent="0.2">
      <c r="A756">
        <v>2020</v>
      </c>
      <c r="B756" t="s">
        <v>2558</v>
      </c>
      <c r="C756" t="s">
        <v>1344</v>
      </c>
      <c r="D756">
        <v>0</v>
      </c>
      <c r="E756">
        <v>19603</v>
      </c>
      <c r="F756">
        <v>0</v>
      </c>
      <c r="G756">
        <v>0</v>
      </c>
      <c r="H756">
        <v>1</v>
      </c>
      <c r="I756">
        <v>52626</v>
      </c>
      <c r="J756">
        <v>0.37249648462737051</v>
      </c>
      <c r="K756">
        <v>0</v>
      </c>
      <c r="L756">
        <v>0.25500703074525899</v>
      </c>
      <c r="M756">
        <v>0</v>
      </c>
      <c r="N756">
        <f t="shared" si="11"/>
        <v>0</v>
      </c>
      <c r="O756" cm="1">
        <f t="array" ref="O756">_xlfn.IFS(A756=2012,1,A756=2016,1,A756=2020,1,A756=2014,0,A756=2018,0)</f>
        <v>1</v>
      </c>
    </row>
    <row r="757" spans="1:15" x14ac:dyDescent="0.2">
      <c r="A757">
        <v>2020</v>
      </c>
      <c r="B757" t="s">
        <v>2558</v>
      </c>
      <c r="C757" t="s">
        <v>1144</v>
      </c>
      <c r="D757">
        <v>1</v>
      </c>
      <c r="E757">
        <v>29144</v>
      </c>
      <c r="F757">
        <v>3879</v>
      </c>
      <c r="G757">
        <v>1</v>
      </c>
      <c r="H757">
        <v>0</v>
      </c>
      <c r="I757">
        <v>52626</v>
      </c>
      <c r="J757">
        <v>0.5537947022384373</v>
      </c>
      <c r="K757">
        <v>7.3708813134192225E-2</v>
      </c>
      <c r="L757">
        <v>0.25500703074525899</v>
      </c>
      <c r="M757">
        <v>0</v>
      </c>
      <c r="N757">
        <f t="shared" si="11"/>
        <v>1</v>
      </c>
      <c r="O757" cm="1">
        <f t="array" ref="O757">_xlfn.IFS(A757=2012,1,A757=2016,1,A757=2020,1,A757=2014,0,A757=2018,0)</f>
        <v>1</v>
      </c>
    </row>
    <row r="758" spans="1:15" x14ac:dyDescent="0.2">
      <c r="A758">
        <v>2020</v>
      </c>
      <c r="B758" t="s">
        <v>2560</v>
      </c>
      <c r="C758" t="s">
        <v>1147</v>
      </c>
      <c r="D758">
        <v>1</v>
      </c>
      <c r="E758">
        <v>25435</v>
      </c>
      <c r="F758">
        <v>1999</v>
      </c>
      <c r="G758">
        <v>1</v>
      </c>
      <c r="H758">
        <v>1</v>
      </c>
      <c r="I758">
        <v>47556</v>
      </c>
      <c r="J758">
        <v>0.53484313230717473</v>
      </c>
      <c r="K758">
        <v>4.2034653881739423E-2</v>
      </c>
      <c r="L758">
        <v>0.15375557237782828</v>
      </c>
      <c r="M758">
        <v>0</v>
      </c>
      <c r="N758">
        <f t="shared" si="11"/>
        <v>1</v>
      </c>
      <c r="O758" cm="1">
        <f t="array" ref="O758">_xlfn.IFS(A758=2012,1,A758=2016,1,A758=2020,1,A758=2014,0,A758=2018,0)</f>
        <v>1</v>
      </c>
    </row>
    <row r="759" spans="1:15" x14ac:dyDescent="0.2">
      <c r="A759">
        <v>2020</v>
      </c>
      <c r="B759" t="s">
        <v>2560</v>
      </c>
      <c r="C759" t="s">
        <v>1346</v>
      </c>
      <c r="D759">
        <v>0</v>
      </c>
      <c r="E759">
        <v>20122</v>
      </c>
      <c r="F759">
        <v>0</v>
      </c>
      <c r="G759">
        <v>0</v>
      </c>
      <c r="H759">
        <v>0</v>
      </c>
      <c r="I759">
        <v>47556</v>
      </c>
      <c r="J759">
        <v>0.42312221381108589</v>
      </c>
      <c r="K759">
        <v>0</v>
      </c>
      <c r="L759">
        <v>0.15375557237782828</v>
      </c>
      <c r="M759">
        <v>0</v>
      </c>
      <c r="N759">
        <f t="shared" si="11"/>
        <v>0</v>
      </c>
      <c r="O759" cm="1">
        <f t="array" ref="O759">_xlfn.IFS(A759=2012,1,A759=2016,1,A759=2020,1,A759=2014,0,A759=2018,0)</f>
        <v>1</v>
      </c>
    </row>
    <row r="760" spans="1:15" x14ac:dyDescent="0.2">
      <c r="A760">
        <v>2020</v>
      </c>
      <c r="B760" t="s">
        <v>2500</v>
      </c>
      <c r="C760" t="s">
        <v>1149</v>
      </c>
      <c r="D760">
        <v>0</v>
      </c>
      <c r="E760">
        <v>18523</v>
      </c>
      <c r="F760">
        <v>0</v>
      </c>
      <c r="G760">
        <v>0</v>
      </c>
      <c r="H760">
        <v>1</v>
      </c>
      <c r="I760">
        <v>61942</v>
      </c>
      <c r="J760">
        <v>0.29903780956378545</v>
      </c>
      <c r="K760">
        <v>0</v>
      </c>
      <c r="L760">
        <v>0.4019243808724291</v>
      </c>
      <c r="M760">
        <v>0</v>
      </c>
      <c r="N760">
        <f t="shared" si="11"/>
        <v>0</v>
      </c>
      <c r="O760" cm="1">
        <f t="array" ref="O760">_xlfn.IFS(A760=2012,1,A760=2016,1,A760=2020,1,A760=2014,0,A760=2018,0)</f>
        <v>1</v>
      </c>
    </row>
    <row r="761" spans="1:15" x14ac:dyDescent="0.2">
      <c r="A761">
        <v>2020</v>
      </c>
      <c r="B761" t="s">
        <v>2500</v>
      </c>
      <c r="C761" t="s">
        <v>440</v>
      </c>
      <c r="D761">
        <v>1</v>
      </c>
      <c r="E761">
        <v>37230</v>
      </c>
      <c r="F761">
        <v>6189</v>
      </c>
      <c r="G761">
        <v>1</v>
      </c>
      <c r="H761">
        <v>0</v>
      </c>
      <c r="I761">
        <v>61942</v>
      </c>
      <c r="J761">
        <v>0.60104613993736078</v>
      </c>
      <c r="K761">
        <v>9.991605049885377E-2</v>
      </c>
      <c r="L761">
        <v>0.4019243808724291</v>
      </c>
      <c r="M761">
        <v>0</v>
      </c>
      <c r="N761">
        <f t="shared" si="11"/>
        <v>1</v>
      </c>
      <c r="O761" cm="1">
        <f t="array" ref="O761">_xlfn.IFS(A761=2012,1,A761=2016,1,A761=2020,1,A761=2014,0,A761=2018,0)</f>
        <v>1</v>
      </c>
    </row>
    <row r="762" spans="1:15" x14ac:dyDescent="0.2">
      <c r="A762">
        <v>2020</v>
      </c>
      <c r="B762" t="s">
        <v>2599</v>
      </c>
      <c r="C762" t="s">
        <v>1349</v>
      </c>
      <c r="D762">
        <v>0</v>
      </c>
      <c r="E762">
        <v>21595</v>
      </c>
      <c r="F762">
        <v>0</v>
      </c>
      <c r="G762">
        <v>0</v>
      </c>
      <c r="H762">
        <v>1</v>
      </c>
      <c r="I762">
        <v>55691</v>
      </c>
      <c r="J762">
        <v>0.38776462983246845</v>
      </c>
      <c r="K762">
        <v>0</v>
      </c>
      <c r="L762">
        <v>0.22447074033506315</v>
      </c>
      <c r="M762">
        <v>0</v>
      </c>
      <c r="N762">
        <f t="shared" si="11"/>
        <v>0</v>
      </c>
      <c r="O762" cm="1">
        <f t="array" ref="O762">_xlfn.IFS(A762=2012,1,A762=2016,1,A762=2020,1,A762=2014,0,A762=2018,0)</f>
        <v>1</v>
      </c>
    </row>
    <row r="763" spans="1:15" x14ac:dyDescent="0.2">
      <c r="A763">
        <v>2020</v>
      </c>
      <c r="B763" t="s">
        <v>2599</v>
      </c>
      <c r="C763" t="s">
        <v>702</v>
      </c>
      <c r="D763">
        <v>1</v>
      </c>
      <c r="E763">
        <v>30174</v>
      </c>
      <c r="F763">
        <v>3922</v>
      </c>
      <c r="G763">
        <v>0</v>
      </c>
      <c r="H763">
        <v>0</v>
      </c>
      <c r="I763">
        <v>55691</v>
      </c>
      <c r="J763">
        <v>0.54181106462444562</v>
      </c>
      <c r="K763">
        <v>7.0424305543085958E-2</v>
      </c>
      <c r="L763">
        <v>0.22447074033506315</v>
      </c>
      <c r="M763">
        <v>0</v>
      </c>
      <c r="N763">
        <f t="shared" si="11"/>
        <v>1</v>
      </c>
      <c r="O763" cm="1">
        <f t="array" ref="O763">_xlfn.IFS(A763=2012,1,A763=2016,1,A763=2020,1,A763=2014,0,A763=2018,0)</f>
        <v>1</v>
      </c>
    </row>
    <row r="764" spans="1:15" x14ac:dyDescent="0.2">
      <c r="A764">
        <v>2020</v>
      </c>
      <c r="B764" t="s">
        <v>2657</v>
      </c>
      <c r="C764" t="s">
        <v>1353</v>
      </c>
      <c r="D764">
        <v>0</v>
      </c>
      <c r="E764">
        <v>18632</v>
      </c>
      <c r="F764">
        <v>0</v>
      </c>
      <c r="G764">
        <v>0</v>
      </c>
      <c r="H764">
        <v>1</v>
      </c>
      <c r="I764">
        <v>60017</v>
      </c>
      <c r="J764">
        <v>0.3104453738107536</v>
      </c>
      <c r="K764">
        <v>0</v>
      </c>
      <c r="L764">
        <v>0.37910925237849274</v>
      </c>
      <c r="M764">
        <v>0</v>
      </c>
      <c r="N764">
        <f t="shared" si="11"/>
        <v>0</v>
      </c>
      <c r="O764" cm="1">
        <f t="array" ref="O764">_xlfn.IFS(A764=2012,1,A764=2016,1,A764=2020,1,A764=2014,0,A764=2018,0)</f>
        <v>1</v>
      </c>
    </row>
    <row r="765" spans="1:15" x14ac:dyDescent="0.2">
      <c r="A765">
        <v>2020</v>
      </c>
      <c r="B765" t="s">
        <v>2657</v>
      </c>
      <c r="C765" t="s">
        <v>1354</v>
      </c>
      <c r="D765">
        <v>1</v>
      </c>
      <c r="E765">
        <v>37142</v>
      </c>
      <c r="F765">
        <v>4243</v>
      </c>
      <c r="G765">
        <v>0</v>
      </c>
      <c r="H765">
        <v>0</v>
      </c>
      <c r="I765">
        <v>60017</v>
      </c>
      <c r="J765">
        <v>0.61885799023609978</v>
      </c>
      <c r="K765">
        <v>7.0696635953146611E-2</v>
      </c>
      <c r="L765">
        <v>0.37910925237849274</v>
      </c>
      <c r="M765">
        <v>0</v>
      </c>
      <c r="N765">
        <f t="shared" si="11"/>
        <v>1</v>
      </c>
      <c r="O765" cm="1">
        <f t="array" ref="O765">_xlfn.IFS(A765=2012,1,A765=2016,1,A765=2020,1,A765=2014,0,A765=2018,0)</f>
        <v>1</v>
      </c>
    </row>
    <row r="766" spans="1:15" x14ac:dyDescent="0.2">
      <c r="A766">
        <v>2020</v>
      </c>
      <c r="B766" t="s">
        <v>2652</v>
      </c>
      <c r="C766" t="s">
        <v>831</v>
      </c>
      <c r="D766">
        <v>0</v>
      </c>
      <c r="E766">
        <v>21053</v>
      </c>
      <c r="F766">
        <v>0</v>
      </c>
      <c r="G766">
        <v>0</v>
      </c>
      <c r="H766">
        <v>1</v>
      </c>
      <c r="I766">
        <v>59029</v>
      </c>
      <c r="J766">
        <v>0.35665520337461248</v>
      </c>
      <c r="K766">
        <v>0</v>
      </c>
      <c r="L766">
        <v>0.28668959325077498</v>
      </c>
      <c r="M766">
        <v>0</v>
      </c>
      <c r="N766">
        <f t="shared" ref="N766:N803" si="12">IF(K766&gt;0,1,0)</f>
        <v>0</v>
      </c>
      <c r="O766" cm="1">
        <f t="array" ref="O766">_xlfn.IFS(A766=2012,1,A766=2016,1,A766=2020,1,A766=2014,0,A766=2018,0)</f>
        <v>1</v>
      </c>
    </row>
    <row r="767" spans="1:15" x14ac:dyDescent="0.2">
      <c r="A767">
        <v>2020</v>
      </c>
      <c r="B767" t="s">
        <v>2652</v>
      </c>
      <c r="C767" t="s">
        <v>446</v>
      </c>
      <c r="D767">
        <v>1</v>
      </c>
      <c r="E767">
        <v>33791</v>
      </c>
      <c r="F767">
        <v>4185</v>
      </c>
      <c r="G767">
        <v>1</v>
      </c>
      <c r="H767">
        <v>0</v>
      </c>
      <c r="I767">
        <v>59029</v>
      </c>
      <c r="J767">
        <v>0.57244744108827861</v>
      </c>
      <c r="K767">
        <v>7.089735553710888E-2</v>
      </c>
      <c r="L767">
        <v>0.28668959325077498</v>
      </c>
      <c r="M767">
        <v>0</v>
      </c>
      <c r="N767">
        <f t="shared" si="12"/>
        <v>1</v>
      </c>
      <c r="O767" cm="1">
        <f t="array" ref="O767">_xlfn.IFS(A767=2012,1,A767=2016,1,A767=2020,1,A767=2014,0,A767=2018,0)</f>
        <v>1</v>
      </c>
    </row>
    <row r="768" spans="1:15" x14ac:dyDescent="0.2">
      <c r="A768">
        <v>2020</v>
      </c>
      <c r="B768" t="s">
        <v>2641</v>
      </c>
      <c r="C768" t="s">
        <v>1355</v>
      </c>
      <c r="D768">
        <v>1</v>
      </c>
      <c r="E768">
        <v>31979</v>
      </c>
      <c r="F768">
        <v>5694</v>
      </c>
      <c r="G768">
        <v>0</v>
      </c>
      <c r="H768">
        <v>1</v>
      </c>
      <c r="I768">
        <v>54701</v>
      </c>
      <c r="J768">
        <v>0.58461454086762576</v>
      </c>
      <c r="K768">
        <v>0.10409316100254108</v>
      </c>
      <c r="L768">
        <v>0.37741540374033372</v>
      </c>
      <c r="M768">
        <v>0</v>
      </c>
      <c r="N768">
        <f t="shared" si="12"/>
        <v>1</v>
      </c>
      <c r="O768" cm="1">
        <f t="array" ref="O768">_xlfn.IFS(A768=2012,1,A768=2016,1,A768=2020,1,A768=2014,0,A768=2018,0)</f>
        <v>1</v>
      </c>
    </row>
    <row r="769" spans="1:15" x14ac:dyDescent="0.2">
      <c r="A769">
        <v>2020</v>
      </c>
      <c r="B769" t="s">
        <v>2641</v>
      </c>
      <c r="C769" t="s">
        <v>1356</v>
      </c>
      <c r="D769">
        <v>0</v>
      </c>
      <c r="E769">
        <v>15997</v>
      </c>
      <c r="F769">
        <v>1031</v>
      </c>
      <c r="G769">
        <v>0</v>
      </c>
      <c r="H769">
        <v>0</v>
      </c>
      <c r="I769">
        <v>54701</v>
      </c>
      <c r="J769">
        <v>0.2924443794446171</v>
      </c>
      <c r="K769">
        <v>1.8847918685215993E-2</v>
      </c>
      <c r="L769">
        <v>0.37741540374033372</v>
      </c>
      <c r="M769">
        <v>0</v>
      </c>
      <c r="N769">
        <f t="shared" si="12"/>
        <v>1</v>
      </c>
      <c r="O769" cm="1">
        <f t="array" ref="O769">_xlfn.IFS(A769=2012,1,A769=2016,1,A769=2020,1,A769=2014,0,A769=2018,0)</f>
        <v>1</v>
      </c>
    </row>
    <row r="770" spans="1:15" x14ac:dyDescent="0.2">
      <c r="A770">
        <v>2020</v>
      </c>
      <c r="B770" t="s">
        <v>2642</v>
      </c>
      <c r="C770" t="s">
        <v>1358</v>
      </c>
      <c r="D770">
        <v>0</v>
      </c>
      <c r="E770">
        <v>26779</v>
      </c>
      <c r="F770">
        <v>1998</v>
      </c>
      <c r="G770">
        <v>0</v>
      </c>
      <c r="H770">
        <v>1</v>
      </c>
      <c r="I770">
        <v>67269</v>
      </c>
      <c r="J770">
        <v>0.39808827245833889</v>
      </c>
      <c r="K770">
        <v>2.9701645631717434E-2</v>
      </c>
      <c r="L770">
        <v>0.14442016381988726</v>
      </c>
      <c r="M770">
        <v>0</v>
      </c>
      <c r="N770">
        <f t="shared" si="12"/>
        <v>1</v>
      </c>
      <c r="O770" cm="1">
        <f t="array" ref="O770">_xlfn.IFS(A770=2012,1,A770=2016,1,A770=2020,1,A770=2014,0,A770=2018,0)</f>
        <v>1</v>
      </c>
    </row>
    <row r="771" spans="1:15" x14ac:dyDescent="0.2">
      <c r="A771">
        <v>2020</v>
      </c>
      <c r="B771" t="s">
        <v>2642</v>
      </c>
      <c r="C771" t="s">
        <v>1359</v>
      </c>
      <c r="D771">
        <v>1</v>
      </c>
      <c r="E771">
        <v>33136</v>
      </c>
      <c r="F771">
        <v>5356</v>
      </c>
      <c r="G771">
        <v>0</v>
      </c>
      <c r="H771">
        <v>0</v>
      </c>
      <c r="I771">
        <v>67269</v>
      </c>
      <c r="J771">
        <v>0.49258945428057499</v>
      </c>
      <c r="K771">
        <v>7.9620627629368654E-2</v>
      </c>
      <c r="L771">
        <v>0.14442016381988726</v>
      </c>
      <c r="M771">
        <v>0</v>
      </c>
      <c r="N771">
        <f t="shared" si="12"/>
        <v>1</v>
      </c>
      <c r="O771" cm="1">
        <f t="array" ref="O771">_xlfn.IFS(A771=2012,1,A771=2016,1,A771=2020,1,A771=2014,0,A771=2018,0)</f>
        <v>1</v>
      </c>
    </row>
    <row r="772" spans="1:15" x14ac:dyDescent="0.2">
      <c r="A772">
        <v>2020</v>
      </c>
      <c r="B772" t="s">
        <v>2502</v>
      </c>
      <c r="C772" t="s">
        <v>451</v>
      </c>
      <c r="D772">
        <v>1</v>
      </c>
      <c r="E772">
        <v>39101</v>
      </c>
      <c r="F772">
        <v>3118</v>
      </c>
      <c r="G772">
        <v>1</v>
      </c>
      <c r="H772">
        <v>1</v>
      </c>
      <c r="I772">
        <v>77369</v>
      </c>
      <c r="J772">
        <v>0.50538329305018803</v>
      </c>
      <c r="K772">
        <v>4.0300378704649149E-2</v>
      </c>
      <c r="L772">
        <v>9.1367343509674404E-2</v>
      </c>
      <c r="M772">
        <v>0</v>
      </c>
      <c r="N772">
        <f t="shared" si="12"/>
        <v>1</v>
      </c>
      <c r="O772" cm="1">
        <f t="array" ref="O772">_xlfn.IFS(A772=2012,1,A772=2016,1,A772=2020,1,A772=2014,0,A772=2018,0)</f>
        <v>1</v>
      </c>
    </row>
    <row r="773" spans="1:15" x14ac:dyDescent="0.2">
      <c r="A773">
        <v>2020</v>
      </c>
      <c r="B773" t="s">
        <v>2502</v>
      </c>
      <c r="C773" t="s">
        <v>1360</v>
      </c>
      <c r="D773">
        <v>0</v>
      </c>
      <c r="E773">
        <v>29642</v>
      </c>
      <c r="F773">
        <v>5508</v>
      </c>
      <c r="G773">
        <v>0</v>
      </c>
      <c r="H773">
        <v>0</v>
      </c>
      <c r="I773">
        <v>77369</v>
      </c>
      <c r="J773">
        <v>0.38312502423451256</v>
      </c>
      <c r="K773">
        <v>7.1191304010650255E-2</v>
      </c>
      <c r="L773">
        <v>9.1367343509674404E-2</v>
      </c>
      <c r="M773">
        <v>0</v>
      </c>
      <c r="N773">
        <f t="shared" si="12"/>
        <v>1</v>
      </c>
      <c r="O773" cm="1">
        <f t="array" ref="O773">_xlfn.IFS(A773=2012,1,A773=2016,1,A773=2020,1,A773=2014,0,A773=2018,0)</f>
        <v>1</v>
      </c>
    </row>
    <row r="774" spans="1:15" x14ac:dyDescent="0.2">
      <c r="A774">
        <v>2020</v>
      </c>
      <c r="B774" t="s">
        <v>2612</v>
      </c>
      <c r="C774" t="s">
        <v>941</v>
      </c>
      <c r="D774">
        <v>1</v>
      </c>
      <c r="E774">
        <v>33575</v>
      </c>
      <c r="F774">
        <v>3335</v>
      </c>
      <c r="G774">
        <v>1</v>
      </c>
      <c r="H774">
        <v>1</v>
      </c>
      <c r="I774">
        <v>56733</v>
      </c>
      <c r="J774">
        <v>0.59180723741032559</v>
      </c>
      <c r="K774">
        <v>5.8784129166446333E-2</v>
      </c>
      <c r="L774">
        <v>0.30118273315354388</v>
      </c>
      <c r="M774">
        <v>0</v>
      </c>
      <c r="N774">
        <f t="shared" si="12"/>
        <v>1</v>
      </c>
      <c r="O774" cm="1">
        <f t="array" ref="O774">_xlfn.IFS(A774=2012,1,A774=2016,1,A774=2020,1,A774=2014,0,A774=2018,0)</f>
        <v>1</v>
      </c>
    </row>
    <row r="775" spans="1:15" x14ac:dyDescent="0.2">
      <c r="A775">
        <v>2020</v>
      </c>
      <c r="B775" t="s">
        <v>2612</v>
      </c>
      <c r="C775" t="s">
        <v>637</v>
      </c>
      <c r="D775">
        <v>0</v>
      </c>
      <c r="E775">
        <v>16542</v>
      </c>
      <c r="F775">
        <v>3281</v>
      </c>
      <c r="G775">
        <v>0</v>
      </c>
      <c r="H775">
        <v>0</v>
      </c>
      <c r="I775">
        <v>56733</v>
      </c>
      <c r="J775">
        <v>0.29157633123578869</v>
      </c>
      <c r="K775">
        <v>5.7832302187439406E-2</v>
      </c>
      <c r="L775">
        <v>0.30118273315354388</v>
      </c>
      <c r="M775">
        <v>0</v>
      </c>
      <c r="N775">
        <f t="shared" si="12"/>
        <v>1</v>
      </c>
      <c r="O775" cm="1">
        <f t="array" ref="O775">_xlfn.IFS(A775=2012,1,A775=2016,1,A775=2020,1,A775=2014,0,A775=2018,0)</f>
        <v>1</v>
      </c>
    </row>
    <row r="776" spans="1:15" x14ac:dyDescent="0.2">
      <c r="A776">
        <v>2020</v>
      </c>
      <c r="B776" t="s">
        <v>2643</v>
      </c>
      <c r="C776" t="s">
        <v>453</v>
      </c>
      <c r="D776">
        <v>1</v>
      </c>
      <c r="E776">
        <v>32500</v>
      </c>
      <c r="F776">
        <v>1707</v>
      </c>
      <c r="G776">
        <v>1</v>
      </c>
      <c r="H776">
        <v>1</v>
      </c>
      <c r="I776">
        <v>47813</v>
      </c>
      <c r="J776">
        <v>0.67973145378871858</v>
      </c>
      <c r="K776">
        <v>3.5701587434379768E-2</v>
      </c>
      <c r="L776">
        <v>0.43086608244619667</v>
      </c>
      <c r="M776">
        <v>0</v>
      </c>
      <c r="N776">
        <f t="shared" si="12"/>
        <v>1</v>
      </c>
      <c r="O776" cm="1">
        <f t="array" ref="O776">_xlfn.IFS(A776=2012,1,A776=2016,1,A776=2020,1,A776=2014,0,A776=2018,0)</f>
        <v>1</v>
      </c>
    </row>
    <row r="777" spans="1:15" x14ac:dyDescent="0.2">
      <c r="A777">
        <v>2020</v>
      </c>
      <c r="B777" t="s">
        <v>2643</v>
      </c>
      <c r="C777" t="s">
        <v>1208</v>
      </c>
      <c r="D777">
        <v>0</v>
      </c>
      <c r="E777">
        <v>11406</v>
      </c>
      <c r="F777">
        <v>2200</v>
      </c>
      <c r="G777">
        <v>0</v>
      </c>
      <c r="H777">
        <v>0</v>
      </c>
      <c r="I777">
        <v>47813</v>
      </c>
      <c r="J777">
        <v>0.23855436805889613</v>
      </c>
      <c r="K777">
        <v>4.6012590718005564E-2</v>
      </c>
      <c r="L777">
        <v>0.43086608244619667</v>
      </c>
      <c r="M777">
        <v>0</v>
      </c>
      <c r="N777">
        <f t="shared" si="12"/>
        <v>1</v>
      </c>
      <c r="O777" cm="1">
        <f t="array" ref="O777">_xlfn.IFS(A777=2012,1,A777=2016,1,A777=2020,1,A777=2014,0,A777=2018,0)</f>
        <v>1</v>
      </c>
    </row>
    <row r="778" spans="1:15" x14ac:dyDescent="0.2">
      <c r="A778">
        <v>2020</v>
      </c>
      <c r="B778" t="s">
        <v>2656</v>
      </c>
      <c r="C778" t="s">
        <v>1154</v>
      </c>
      <c r="D778">
        <v>0</v>
      </c>
      <c r="E778">
        <v>18084</v>
      </c>
      <c r="F778">
        <v>142</v>
      </c>
      <c r="G778">
        <v>0</v>
      </c>
      <c r="H778">
        <v>1</v>
      </c>
      <c r="I778">
        <v>58844</v>
      </c>
      <c r="J778">
        <v>0.30732105227380874</v>
      </c>
      <c r="K778">
        <v>2.4131602202433554E-3</v>
      </c>
      <c r="L778">
        <v>0.38053157501189583</v>
      </c>
      <c r="M778">
        <v>0</v>
      </c>
      <c r="N778">
        <f t="shared" si="12"/>
        <v>1</v>
      </c>
      <c r="O778" cm="1">
        <f t="array" ref="O778">_xlfn.IFS(A778=2012,1,A778=2016,1,A778=2020,1,A778=2014,0,A778=2018,0)</f>
        <v>1</v>
      </c>
    </row>
    <row r="779" spans="1:15" x14ac:dyDescent="0.2">
      <c r="A779">
        <v>2020</v>
      </c>
      <c r="B779" t="s">
        <v>2656</v>
      </c>
      <c r="C779" t="s">
        <v>1155</v>
      </c>
      <c r="D779">
        <v>1</v>
      </c>
      <c r="E779">
        <v>34318</v>
      </c>
      <c r="F779">
        <v>6300</v>
      </c>
      <c r="G779">
        <v>1</v>
      </c>
      <c r="H779">
        <v>0</v>
      </c>
      <c r="I779">
        <v>58844</v>
      </c>
      <c r="J779">
        <v>0.5832030453402216</v>
      </c>
      <c r="K779">
        <v>0.10706274216572632</v>
      </c>
      <c r="L779">
        <v>0.38053157501189583</v>
      </c>
      <c r="M779">
        <v>0</v>
      </c>
      <c r="N779">
        <f t="shared" si="12"/>
        <v>1</v>
      </c>
      <c r="O779" cm="1">
        <f t="array" ref="O779">_xlfn.IFS(A779=2012,1,A779=2016,1,A779=2020,1,A779=2014,0,A779=2018,0)</f>
        <v>1</v>
      </c>
    </row>
    <row r="780" spans="1:15" x14ac:dyDescent="0.2">
      <c r="A780">
        <v>2020</v>
      </c>
      <c r="B780" t="s">
        <v>2658</v>
      </c>
      <c r="C780" t="s">
        <v>256</v>
      </c>
      <c r="D780">
        <v>0</v>
      </c>
      <c r="E780">
        <v>27817</v>
      </c>
      <c r="F780">
        <v>0</v>
      </c>
      <c r="G780">
        <v>0</v>
      </c>
      <c r="H780">
        <v>1</v>
      </c>
      <c r="I780">
        <v>64964</v>
      </c>
      <c r="J780">
        <v>0.42819099809125055</v>
      </c>
      <c r="K780">
        <v>0</v>
      </c>
      <c r="L780">
        <v>0.14361800381749884</v>
      </c>
      <c r="M780">
        <v>0</v>
      </c>
      <c r="N780">
        <f t="shared" si="12"/>
        <v>0</v>
      </c>
      <c r="O780" cm="1">
        <f t="array" ref="O780">_xlfn.IFS(A780=2012,1,A780=2016,1,A780=2020,1,A780=2014,0,A780=2018,0)</f>
        <v>1</v>
      </c>
    </row>
    <row r="781" spans="1:15" x14ac:dyDescent="0.2">
      <c r="A781">
        <v>2020</v>
      </c>
      <c r="B781" t="s">
        <v>2658</v>
      </c>
      <c r="C781" t="s">
        <v>1362</v>
      </c>
      <c r="D781">
        <v>1</v>
      </c>
      <c r="E781">
        <v>32486</v>
      </c>
      <c r="F781">
        <v>4661</v>
      </c>
      <c r="G781">
        <v>0</v>
      </c>
      <c r="H781">
        <v>0</v>
      </c>
      <c r="I781">
        <v>64964</v>
      </c>
      <c r="J781">
        <v>0.50006157256326578</v>
      </c>
      <c r="K781">
        <v>7.1747429345483657E-2</v>
      </c>
      <c r="L781">
        <v>0.14361800381749884</v>
      </c>
      <c r="M781">
        <v>0</v>
      </c>
      <c r="N781">
        <f t="shared" si="12"/>
        <v>1</v>
      </c>
      <c r="O781" cm="1">
        <f t="array" ref="O781">_xlfn.IFS(A781=2012,1,A781=2016,1,A781=2020,1,A781=2014,0,A781=2018,0)</f>
        <v>1</v>
      </c>
    </row>
    <row r="782" spans="1:15" x14ac:dyDescent="0.2">
      <c r="A782">
        <v>2020</v>
      </c>
      <c r="B782" t="s">
        <v>2562</v>
      </c>
      <c r="C782" t="s">
        <v>1365</v>
      </c>
      <c r="D782">
        <v>0</v>
      </c>
      <c r="E782">
        <v>24013</v>
      </c>
      <c r="F782">
        <v>1817</v>
      </c>
      <c r="G782">
        <v>0</v>
      </c>
      <c r="H782">
        <v>1</v>
      </c>
      <c r="I782">
        <v>67590</v>
      </c>
      <c r="J782">
        <v>0.35527444888297083</v>
      </c>
      <c r="K782">
        <v>2.6882674951915965E-2</v>
      </c>
      <c r="L782">
        <v>0.23568575233022632</v>
      </c>
      <c r="M782">
        <v>0</v>
      </c>
      <c r="N782">
        <f t="shared" si="12"/>
        <v>1</v>
      </c>
      <c r="O782" cm="1">
        <f t="array" ref="O782">_xlfn.IFS(A782=2012,1,A782=2016,1,A782=2020,1,A782=2014,0,A782=2018,0)</f>
        <v>1</v>
      </c>
    </row>
    <row r="783" spans="1:15" x14ac:dyDescent="0.2">
      <c r="A783">
        <v>2020</v>
      </c>
      <c r="B783" t="s">
        <v>2562</v>
      </c>
      <c r="C783" t="s">
        <v>1157</v>
      </c>
      <c r="D783">
        <v>1</v>
      </c>
      <c r="E783">
        <v>35676</v>
      </c>
      <c r="F783">
        <v>6084</v>
      </c>
      <c r="G783">
        <v>1</v>
      </c>
      <c r="H783">
        <v>0</v>
      </c>
      <c r="I783">
        <v>67590</v>
      </c>
      <c r="J783">
        <v>0.52782956058588548</v>
      </c>
      <c r="K783">
        <v>9.001331557922769E-2</v>
      </c>
      <c r="L783">
        <v>0.23568575233022632</v>
      </c>
      <c r="M783">
        <v>0</v>
      </c>
      <c r="N783">
        <f t="shared" si="12"/>
        <v>1</v>
      </c>
      <c r="O783" cm="1">
        <f t="array" ref="O783">_xlfn.IFS(A783=2012,1,A783=2016,1,A783=2020,1,A783=2014,0,A783=2018,0)</f>
        <v>1</v>
      </c>
    </row>
    <row r="784" spans="1:15" x14ac:dyDescent="0.2">
      <c r="A784">
        <v>2020</v>
      </c>
      <c r="B784" t="s">
        <v>2563</v>
      </c>
      <c r="C784" t="s">
        <v>1366</v>
      </c>
      <c r="D784">
        <v>0</v>
      </c>
      <c r="E784">
        <v>25924</v>
      </c>
      <c r="F784">
        <v>0</v>
      </c>
      <c r="G784">
        <v>0</v>
      </c>
      <c r="H784">
        <v>1</v>
      </c>
      <c r="I784">
        <v>64861</v>
      </c>
      <c r="J784">
        <v>0.39968548125992509</v>
      </c>
      <c r="K784">
        <v>0</v>
      </c>
      <c r="L784">
        <v>0.20062903748014982</v>
      </c>
      <c r="M784">
        <v>0</v>
      </c>
      <c r="N784">
        <f t="shared" si="12"/>
        <v>0</v>
      </c>
      <c r="O784" cm="1">
        <f t="array" ref="O784">_xlfn.IFS(A784=2012,1,A784=2016,1,A784=2020,1,A784=2014,0,A784=2018,0)</f>
        <v>1</v>
      </c>
    </row>
    <row r="785" spans="1:15" x14ac:dyDescent="0.2">
      <c r="A785">
        <v>2020</v>
      </c>
      <c r="B785" t="s">
        <v>2563</v>
      </c>
      <c r="C785" t="s">
        <v>1367</v>
      </c>
      <c r="D785">
        <v>1</v>
      </c>
      <c r="E785">
        <v>32245</v>
      </c>
      <c r="F785">
        <v>6692</v>
      </c>
      <c r="G785">
        <v>0</v>
      </c>
      <c r="H785">
        <v>0</v>
      </c>
      <c r="I785">
        <v>64861</v>
      </c>
      <c r="J785">
        <v>0.49714003792725986</v>
      </c>
      <c r="K785">
        <v>0.10317448081281509</v>
      </c>
      <c r="L785">
        <v>0.20062903748014982</v>
      </c>
      <c r="M785">
        <v>0</v>
      </c>
      <c r="N785">
        <f t="shared" si="12"/>
        <v>1</v>
      </c>
      <c r="O785" cm="1">
        <f t="array" ref="O785">_xlfn.IFS(A785=2012,1,A785=2016,1,A785=2020,1,A785=2014,0,A785=2018,0)</f>
        <v>1</v>
      </c>
    </row>
    <row r="786" spans="1:15" x14ac:dyDescent="0.2">
      <c r="A786">
        <v>2020</v>
      </c>
      <c r="B786" t="s">
        <v>2581</v>
      </c>
      <c r="C786" t="s">
        <v>1021</v>
      </c>
      <c r="D786">
        <v>1</v>
      </c>
      <c r="E786">
        <v>38570</v>
      </c>
      <c r="F786">
        <v>2994</v>
      </c>
      <c r="G786">
        <v>0</v>
      </c>
      <c r="H786">
        <v>1</v>
      </c>
      <c r="I786">
        <v>82397</v>
      </c>
      <c r="J786">
        <v>0.46809956673179848</v>
      </c>
      <c r="K786">
        <v>3.6336274378921563E-2</v>
      </c>
      <c r="L786">
        <v>8.8716822214400803E-3</v>
      </c>
      <c r="M786">
        <v>1</v>
      </c>
      <c r="N786">
        <f t="shared" si="12"/>
        <v>1</v>
      </c>
      <c r="O786" cm="1">
        <f t="array" ref="O786">_xlfn.IFS(A786=2012,1,A786=2016,1,A786=2020,1,A786=2014,0,A786=2018,0)</f>
        <v>1</v>
      </c>
    </row>
    <row r="787" spans="1:15" x14ac:dyDescent="0.2">
      <c r="A787">
        <v>2020</v>
      </c>
      <c r="B787" t="s">
        <v>2581</v>
      </c>
      <c r="C787" t="s">
        <v>462</v>
      </c>
      <c r="D787">
        <v>0</v>
      </c>
      <c r="E787">
        <v>34213</v>
      </c>
      <c r="F787">
        <v>6620</v>
      </c>
      <c r="G787">
        <v>0</v>
      </c>
      <c r="H787">
        <v>0</v>
      </c>
      <c r="I787">
        <v>82397</v>
      </c>
      <c r="J787">
        <v>0.41522142796461037</v>
      </c>
      <c r="K787">
        <v>8.0342730924669592E-2</v>
      </c>
      <c r="L787">
        <v>8.8716822214400803E-3</v>
      </c>
      <c r="M787">
        <v>1</v>
      </c>
      <c r="N787">
        <f t="shared" si="12"/>
        <v>1</v>
      </c>
      <c r="O787" cm="1">
        <f t="array" ref="O787">_xlfn.IFS(A787=2012,1,A787=2016,1,A787=2020,1,A787=2014,0,A787=2018,0)</f>
        <v>1</v>
      </c>
    </row>
    <row r="788" spans="1:15" x14ac:dyDescent="0.2">
      <c r="A788">
        <v>2020</v>
      </c>
      <c r="B788" t="s">
        <v>2565</v>
      </c>
      <c r="C788" t="s">
        <v>468</v>
      </c>
      <c r="D788">
        <v>1</v>
      </c>
      <c r="E788">
        <v>33107</v>
      </c>
      <c r="F788">
        <v>4244</v>
      </c>
      <c r="G788">
        <v>1</v>
      </c>
      <c r="H788">
        <v>1</v>
      </c>
      <c r="I788">
        <v>57268</v>
      </c>
      <c r="J788">
        <v>0.57810644688132984</v>
      </c>
      <c r="K788">
        <v>7.4107704127959764E-2</v>
      </c>
      <c r="L788">
        <v>0.30442830201857929</v>
      </c>
      <c r="M788">
        <v>0</v>
      </c>
      <c r="N788">
        <f t="shared" si="12"/>
        <v>1</v>
      </c>
      <c r="O788" cm="1">
        <f t="array" ref="O788">_xlfn.IFS(A788=2012,1,A788=2016,1,A788=2020,1,A788=2014,0,A788=2018,0)</f>
        <v>1</v>
      </c>
    </row>
    <row r="789" spans="1:15" x14ac:dyDescent="0.2">
      <c r="A789">
        <v>2020</v>
      </c>
      <c r="B789" t="s">
        <v>2565</v>
      </c>
      <c r="C789" t="s">
        <v>1374</v>
      </c>
      <c r="D789">
        <v>0</v>
      </c>
      <c r="E789">
        <v>16104</v>
      </c>
      <c r="F789">
        <v>3813</v>
      </c>
      <c r="G789">
        <v>0</v>
      </c>
      <c r="H789">
        <v>0</v>
      </c>
      <c r="I789">
        <v>57268</v>
      </c>
      <c r="J789">
        <v>0.28120416288328559</v>
      </c>
      <c r="K789">
        <v>6.6581686107424737E-2</v>
      </c>
      <c r="L789">
        <v>0.30442830201857929</v>
      </c>
      <c r="M789">
        <v>0</v>
      </c>
      <c r="N789">
        <f t="shared" si="12"/>
        <v>1</v>
      </c>
      <c r="O789" cm="1">
        <f t="array" ref="O789">_xlfn.IFS(A789=2012,1,A789=2016,1,A789=2020,1,A789=2014,0,A789=2018,0)</f>
        <v>1</v>
      </c>
    </row>
    <row r="790" spans="1:15" x14ac:dyDescent="0.2">
      <c r="A790">
        <v>2020</v>
      </c>
      <c r="B790" t="s">
        <v>2600</v>
      </c>
      <c r="C790" t="s">
        <v>1376</v>
      </c>
      <c r="D790">
        <v>1</v>
      </c>
      <c r="E790">
        <v>31378</v>
      </c>
      <c r="F790">
        <v>4238</v>
      </c>
      <c r="G790">
        <v>0</v>
      </c>
      <c r="H790">
        <v>1</v>
      </c>
      <c r="I790">
        <v>60209</v>
      </c>
      <c r="J790">
        <v>0.52115132289192645</v>
      </c>
      <c r="K790">
        <v>7.0388147951302965E-2</v>
      </c>
      <c r="L790">
        <v>0.18307894168645883</v>
      </c>
      <c r="M790">
        <v>0</v>
      </c>
      <c r="N790">
        <f t="shared" si="12"/>
        <v>1</v>
      </c>
      <c r="O790" cm="1">
        <f t="array" ref="O790">_xlfn.IFS(A790=2012,1,A790=2016,1,A790=2020,1,A790=2014,0,A790=2018,0)</f>
        <v>1</v>
      </c>
    </row>
    <row r="791" spans="1:15" x14ac:dyDescent="0.2">
      <c r="A791">
        <v>2020</v>
      </c>
      <c r="B791" t="s">
        <v>2600</v>
      </c>
      <c r="C791" t="s">
        <v>1377</v>
      </c>
      <c r="D791">
        <v>0</v>
      </c>
      <c r="E791">
        <v>21005</v>
      </c>
      <c r="F791">
        <v>3588</v>
      </c>
      <c r="G791">
        <v>0</v>
      </c>
      <c r="H791">
        <v>0</v>
      </c>
      <c r="I791">
        <v>60209</v>
      </c>
      <c r="J791">
        <v>0.34886810941885765</v>
      </c>
      <c r="K791">
        <v>5.959241973791294E-2</v>
      </c>
      <c r="L791">
        <v>0.18307894168645883</v>
      </c>
      <c r="M791">
        <v>0</v>
      </c>
      <c r="N791">
        <f t="shared" si="12"/>
        <v>1</v>
      </c>
      <c r="O791" cm="1">
        <f t="array" ref="O791">_xlfn.IFS(A791=2012,1,A791=2016,1,A791=2020,1,A791=2014,0,A791=2018,0)</f>
        <v>1</v>
      </c>
    </row>
    <row r="792" spans="1:15" x14ac:dyDescent="0.2">
      <c r="A792">
        <v>2020</v>
      </c>
      <c r="B792" t="s">
        <v>2505</v>
      </c>
      <c r="C792" t="s">
        <v>459</v>
      </c>
      <c r="D792">
        <v>1</v>
      </c>
      <c r="E792">
        <v>32296</v>
      </c>
      <c r="F792">
        <v>4462</v>
      </c>
      <c r="G792">
        <v>1</v>
      </c>
      <c r="H792">
        <v>1</v>
      </c>
      <c r="I792">
        <v>65556</v>
      </c>
      <c r="J792">
        <v>0.49264750747452557</v>
      </c>
      <c r="K792">
        <v>6.8063945329184208E-2</v>
      </c>
      <c r="L792">
        <v>0.12142290560741958</v>
      </c>
      <c r="M792">
        <v>0</v>
      </c>
      <c r="N792">
        <f t="shared" si="12"/>
        <v>1</v>
      </c>
      <c r="O792" cm="1">
        <f t="array" ref="O792">_xlfn.IFS(A792=2012,1,A792=2016,1,A792=2020,1,A792=2014,0,A792=2018,0)</f>
        <v>1</v>
      </c>
    </row>
    <row r="793" spans="1:15" x14ac:dyDescent="0.2">
      <c r="A793">
        <v>2020</v>
      </c>
      <c r="B793" t="s">
        <v>2505</v>
      </c>
      <c r="C793" t="s">
        <v>1380</v>
      </c>
      <c r="D793">
        <v>0</v>
      </c>
      <c r="E793">
        <v>24081</v>
      </c>
      <c r="F793">
        <v>4717</v>
      </c>
      <c r="G793">
        <v>0</v>
      </c>
      <c r="H793">
        <v>0</v>
      </c>
      <c r="I793">
        <v>65556</v>
      </c>
      <c r="J793">
        <v>0.3673347977301849</v>
      </c>
      <c r="K793">
        <v>7.1953749466105318E-2</v>
      </c>
      <c r="L793">
        <v>0.12142290560741958</v>
      </c>
      <c r="M793">
        <v>0</v>
      </c>
      <c r="N793">
        <f t="shared" si="12"/>
        <v>1</v>
      </c>
      <c r="O793" cm="1">
        <f t="array" ref="O793">_xlfn.IFS(A793=2012,1,A793=2016,1,A793=2020,1,A793=2014,0,A793=2018,0)</f>
        <v>1</v>
      </c>
    </row>
    <row r="794" spans="1:15" x14ac:dyDescent="0.2">
      <c r="A794">
        <v>2020</v>
      </c>
      <c r="B794" t="s">
        <v>2601</v>
      </c>
      <c r="C794" t="s">
        <v>1382</v>
      </c>
      <c r="D794">
        <v>1</v>
      </c>
      <c r="E794">
        <v>31187</v>
      </c>
      <c r="F794">
        <v>4022</v>
      </c>
      <c r="G794">
        <v>0</v>
      </c>
      <c r="H794">
        <v>1</v>
      </c>
      <c r="I794">
        <v>70104</v>
      </c>
      <c r="J794">
        <v>0.44486762524249684</v>
      </c>
      <c r="K794">
        <v>5.7371904598881661E-2</v>
      </c>
      <c r="L794">
        <v>4.4790596827570806E-3</v>
      </c>
      <c r="M794">
        <v>1</v>
      </c>
      <c r="N794">
        <f t="shared" si="12"/>
        <v>1</v>
      </c>
      <c r="O794" cm="1">
        <f t="array" ref="O794">_xlfn.IFS(A794=2012,1,A794=2016,1,A794=2020,1,A794=2014,0,A794=2018,0)</f>
        <v>1</v>
      </c>
    </row>
    <row r="795" spans="1:15" x14ac:dyDescent="0.2">
      <c r="A795">
        <v>2020</v>
      </c>
      <c r="B795" t="s">
        <v>2601</v>
      </c>
      <c r="C795" t="s">
        <v>1383</v>
      </c>
      <c r="D795">
        <v>0</v>
      </c>
      <c r="E795">
        <v>29968</v>
      </c>
      <c r="F795">
        <v>4927</v>
      </c>
      <c r="G795">
        <v>0</v>
      </c>
      <c r="H795">
        <v>0</v>
      </c>
      <c r="I795">
        <v>70104</v>
      </c>
      <c r="J795">
        <v>0.4274791737989273</v>
      </c>
      <c r="K795">
        <v>7.028129635969417E-2</v>
      </c>
      <c r="L795">
        <v>4.4790596827570806E-3</v>
      </c>
      <c r="M795">
        <v>1</v>
      </c>
      <c r="N795">
        <f t="shared" si="12"/>
        <v>1</v>
      </c>
      <c r="O795" cm="1">
        <f t="array" ref="O795">_xlfn.IFS(A795=2012,1,A795=2016,1,A795=2020,1,A795=2014,0,A795=2018,0)</f>
        <v>1</v>
      </c>
    </row>
    <row r="796" spans="1:15" x14ac:dyDescent="0.2">
      <c r="A796">
        <v>2020</v>
      </c>
      <c r="B796" t="s">
        <v>2566</v>
      </c>
      <c r="C796" t="s">
        <v>1170</v>
      </c>
      <c r="D796">
        <v>1</v>
      </c>
      <c r="E796">
        <v>35391</v>
      </c>
      <c r="F796">
        <v>2700</v>
      </c>
      <c r="G796">
        <v>1</v>
      </c>
      <c r="H796">
        <v>1</v>
      </c>
      <c r="I796">
        <v>68238</v>
      </c>
      <c r="J796">
        <v>0.51864064011254729</v>
      </c>
      <c r="K796">
        <v>3.9567396465312585E-2</v>
      </c>
      <c r="L796">
        <v>0.11641607315571972</v>
      </c>
      <c r="M796">
        <v>0</v>
      </c>
      <c r="N796">
        <f t="shared" si="12"/>
        <v>1</v>
      </c>
      <c r="O796" cm="1">
        <f t="array" ref="O796">_xlfn.IFS(A796=2012,1,A796=2016,1,A796=2020,1,A796=2014,0,A796=2018,0)</f>
        <v>1</v>
      </c>
    </row>
    <row r="797" spans="1:15" x14ac:dyDescent="0.2">
      <c r="A797">
        <v>2020</v>
      </c>
      <c r="B797" t="s">
        <v>2566</v>
      </c>
      <c r="C797" t="s">
        <v>1385</v>
      </c>
      <c r="D797">
        <v>0</v>
      </c>
      <c r="E797">
        <v>24888</v>
      </c>
      <c r="F797">
        <v>5259</v>
      </c>
      <c r="G797">
        <v>0</v>
      </c>
      <c r="H797">
        <v>0</v>
      </c>
      <c r="I797">
        <v>68238</v>
      </c>
      <c r="J797">
        <v>0.36472346786248133</v>
      </c>
      <c r="K797">
        <v>7.7068495559658848E-2</v>
      </c>
      <c r="L797">
        <v>0.11641607315571972</v>
      </c>
      <c r="M797">
        <v>0</v>
      </c>
      <c r="N797">
        <f t="shared" si="12"/>
        <v>1</v>
      </c>
      <c r="O797" cm="1">
        <f t="array" ref="O797">_xlfn.IFS(A797=2012,1,A797=2016,1,A797=2020,1,A797=2014,0,A797=2018,0)</f>
        <v>1</v>
      </c>
    </row>
    <row r="798" spans="1:15" x14ac:dyDescent="0.2">
      <c r="A798">
        <v>2020</v>
      </c>
      <c r="B798" t="s">
        <v>2506</v>
      </c>
      <c r="C798" t="s">
        <v>1387</v>
      </c>
      <c r="D798">
        <v>0</v>
      </c>
      <c r="E798">
        <v>14004</v>
      </c>
      <c r="F798">
        <v>0</v>
      </c>
      <c r="G798">
        <v>0</v>
      </c>
      <c r="H798">
        <v>1</v>
      </c>
      <c r="I798">
        <v>53968</v>
      </c>
      <c r="J798">
        <v>0.25948710346872222</v>
      </c>
      <c r="K798">
        <v>0</v>
      </c>
      <c r="L798">
        <v>0.48102579306255561</v>
      </c>
      <c r="M798">
        <v>0</v>
      </c>
      <c r="N798">
        <f t="shared" si="12"/>
        <v>0</v>
      </c>
      <c r="O798" cm="1">
        <f t="array" ref="O798">_xlfn.IFS(A798=2012,1,A798=2016,1,A798=2020,1,A798=2014,0,A798=2018,0)</f>
        <v>1</v>
      </c>
    </row>
    <row r="799" spans="1:15" x14ac:dyDescent="0.2">
      <c r="A799">
        <v>2020</v>
      </c>
      <c r="B799" t="s">
        <v>2506</v>
      </c>
      <c r="C799" t="s">
        <v>491</v>
      </c>
      <c r="D799">
        <v>1</v>
      </c>
      <c r="E799">
        <v>35509</v>
      </c>
      <c r="F799">
        <v>4455</v>
      </c>
      <c r="G799">
        <v>1</v>
      </c>
      <c r="H799">
        <v>0</v>
      </c>
      <c r="I799">
        <v>53968</v>
      </c>
      <c r="J799">
        <v>0.65796397865401723</v>
      </c>
      <c r="K799">
        <v>8.2548917877260597E-2</v>
      </c>
      <c r="L799">
        <v>0.48102579306255561</v>
      </c>
      <c r="M799">
        <v>0</v>
      </c>
      <c r="N799">
        <f t="shared" si="12"/>
        <v>1</v>
      </c>
      <c r="O799" cm="1">
        <f t="array" ref="O799">_xlfn.IFS(A799=2012,1,A799=2016,1,A799=2020,1,A799=2014,0,A799=2018,0)</f>
        <v>1</v>
      </c>
    </row>
    <row r="800" spans="1:15" x14ac:dyDescent="0.2">
      <c r="A800">
        <v>2020</v>
      </c>
      <c r="B800" t="s">
        <v>2613</v>
      </c>
      <c r="C800" t="s">
        <v>102</v>
      </c>
      <c r="D800">
        <v>1</v>
      </c>
      <c r="E800">
        <v>33144</v>
      </c>
      <c r="F800">
        <v>5467</v>
      </c>
      <c r="G800">
        <v>0</v>
      </c>
      <c r="H800">
        <v>1</v>
      </c>
      <c r="I800">
        <v>58533</v>
      </c>
      <c r="J800">
        <v>0.56624468248680226</v>
      </c>
      <c r="K800">
        <v>9.3400304101959583E-2</v>
      </c>
      <c r="L800">
        <v>0.31928997317752372</v>
      </c>
      <c r="M800">
        <v>0</v>
      </c>
      <c r="N800">
        <f t="shared" si="12"/>
        <v>1</v>
      </c>
      <c r="O800" cm="1">
        <f t="array" ref="O800">_xlfn.IFS(A800=2012,1,A800=2016,1,A800=2020,1,A800=2014,0,A800=2018,0)</f>
        <v>1</v>
      </c>
    </row>
    <row r="801" spans="1:15" x14ac:dyDescent="0.2">
      <c r="A801">
        <v>2020</v>
      </c>
      <c r="B801" t="s">
        <v>2613</v>
      </c>
      <c r="C801" t="s">
        <v>1173</v>
      </c>
      <c r="D801">
        <v>0</v>
      </c>
      <c r="E801">
        <v>19922</v>
      </c>
      <c r="F801">
        <v>0</v>
      </c>
      <c r="G801">
        <v>0</v>
      </c>
      <c r="H801">
        <v>0</v>
      </c>
      <c r="I801">
        <v>58533</v>
      </c>
      <c r="J801">
        <v>0.34035501341123808</v>
      </c>
      <c r="K801">
        <v>0</v>
      </c>
      <c r="L801">
        <v>0.31928997317752372</v>
      </c>
      <c r="M801">
        <v>0</v>
      </c>
      <c r="N801">
        <f t="shared" si="12"/>
        <v>0</v>
      </c>
      <c r="O801" cm="1">
        <f t="array" ref="O801">_xlfn.IFS(A801=2012,1,A801=2016,1,A801=2020,1,A801=2014,0,A801=2018,0)</f>
        <v>1</v>
      </c>
    </row>
    <row r="802" spans="1:15" x14ac:dyDescent="0.2">
      <c r="A802">
        <v>2020</v>
      </c>
      <c r="B802" t="s">
        <v>2602</v>
      </c>
      <c r="C802" t="s">
        <v>1388</v>
      </c>
      <c r="D802">
        <v>0</v>
      </c>
      <c r="E802">
        <v>17845</v>
      </c>
      <c r="F802">
        <v>0</v>
      </c>
      <c r="G802">
        <v>0</v>
      </c>
      <c r="H802">
        <v>1</v>
      </c>
      <c r="I802">
        <v>57438</v>
      </c>
      <c r="J802">
        <v>0.31068282321807861</v>
      </c>
      <c r="K802">
        <v>0</v>
      </c>
      <c r="L802">
        <v>0.37863435356384278</v>
      </c>
      <c r="M802">
        <v>0</v>
      </c>
      <c r="N802">
        <f t="shared" si="12"/>
        <v>0</v>
      </c>
      <c r="O802" cm="1">
        <f t="array" ref="O802">_xlfn.IFS(A802=2012,1,A802=2016,1,A802=2020,1,A802=2014,0,A802=2018,0)</f>
        <v>1</v>
      </c>
    </row>
    <row r="803" spans="1:15" x14ac:dyDescent="0.2">
      <c r="A803">
        <v>2020</v>
      </c>
      <c r="B803" t="s">
        <v>2602</v>
      </c>
      <c r="C803" t="s">
        <v>495</v>
      </c>
      <c r="D803">
        <v>1</v>
      </c>
      <c r="E803">
        <v>33746</v>
      </c>
      <c r="F803">
        <v>5847</v>
      </c>
      <c r="G803">
        <v>1</v>
      </c>
      <c r="H803">
        <v>0</v>
      </c>
      <c r="I803">
        <v>57438</v>
      </c>
      <c r="J803">
        <v>0.5875204568404192</v>
      </c>
      <c r="K803">
        <v>0.10179671994150215</v>
      </c>
      <c r="L803">
        <v>0.37863435356384278</v>
      </c>
      <c r="M803">
        <v>0</v>
      </c>
      <c r="N803">
        <f t="shared" si="12"/>
        <v>1</v>
      </c>
      <c r="O803" cm="1">
        <f t="array" ref="O803">_xlfn.IFS(A803=2012,1,A803=2016,1,A803=2020,1,A803=2014,0,A803=2018,0)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PARTY Key for Raw Data --&gt;</vt:lpstr>
      <vt:lpstr>NY 2012</vt:lpstr>
      <vt:lpstr>NY 2014</vt:lpstr>
      <vt:lpstr>NY 2016</vt:lpstr>
      <vt:lpstr>NY 2018</vt:lpstr>
      <vt:lpstr>NY 2020</vt:lpstr>
      <vt:lpstr>CT 2012</vt:lpstr>
      <vt:lpstr>CT 2014</vt:lpstr>
      <vt:lpstr>CT 2016</vt:lpstr>
      <vt:lpstr>CT 2018</vt:lpstr>
      <vt:lpstr>CT 2020</vt:lpstr>
      <vt:lpstr>KEY for Cleaned Data --&gt;</vt:lpstr>
      <vt:lpstr>CT12Senate</vt:lpstr>
      <vt:lpstr>CT12House</vt:lpstr>
      <vt:lpstr>CT14Senate</vt:lpstr>
      <vt:lpstr>CT14House</vt:lpstr>
      <vt:lpstr>CT16Senate</vt:lpstr>
      <vt:lpstr>CT16House</vt:lpstr>
      <vt:lpstr>CT18Senate</vt:lpstr>
      <vt:lpstr>CT18House</vt:lpstr>
      <vt:lpstr>CT20Senate</vt:lpstr>
      <vt:lpstr>CT20House</vt:lpstr>
      <vt:lpstr>NY12Senate</vt:lpstr>
      <vt:lpstr>NY12House</vt:lpstr>
      <vt:lpstr>NY14Senate</vt:lpstr>
      <vt:lpstr>NY14House</vt:lpstr>
      <vt:lpstr>NY16Senate</vt:lpstr>
      <vt:lpstr>NY16House</vt:lpstr>
      <vt:lpstr>NY18Senate</vt:lpstr>
      <vt:lpstr>NY18House</vt:lpstr>
      <vt:lpstr>NY20Senate</vt:lpstr>
      <vt:lpstr>NY20House</vt:lpstr>
      <vt:lpstr>Aggregate Data --&gt;</vt:lpstr>
      <vt:lpstr>CTAllSenate</vt:lpstr>
      <vt:lpstr>CTAllHouse</vt:lpstr>
      <vt:lpstr>NYAllSenate</vt:lpstr>
      <vt:lpstr>NYAllHouse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Kapoor</dc:creator>
  <cp:lastModifiedBy>Kapoor, Nicholas D.</cp:lastModifiedBy>
  <dcterms:created xsi:type="dcterms:W3CDTF">2020-09-11T18:15:13Z</dcterms:created>
  <dcterms:modified xsi:type="dcterms:W3CDTF">2026-06-06T15:59:46Z</dcterms:modified>
</cp:coreProperties>
</file>