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NickMason/Desktop/Manuscripts/SporophilaTorqueola/"/>
    </mc:Choice>
  </mc:AlternateContent>
  <bookViews>
    <workbookView xWindow="0" yWindow="460" windowWidth="38400" windowHeight="21060" tabRatio="500"/>
  </bookViews>
  <sheets>
    <sheet name="Sheet1" sheetId="1" r:id="rId1"/>
  </sheets>
  <definedNames>
    <definedName name="_xlnm._FilterDatabase" localSheetId="0" hidden="1">Sheet1!$A$1:$Q$1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" i="1"/>
  <c r="O24" i="1"/>
  <c r="O23" i="1"/>
  <c r="O22" i="1"/>
  <c r="O21" i="1"/>
  <c r="O20" i="1"/>
  <c r="O73" i="1"/>
  <c r="O65" i="1"/>
  <c r="O57" i="1"/>
  <c r="O49" i="1"/>
  <c r="O41" i="1"/>
  <c r="O33" i="1"/>
  <c r="O72" i="1"/>
  <c r="O64" i="1"/>
  <c r="O56" i="1"/>
  <c r="O48" i="1"/>
  <c r="O40" i="1"/>
  <c r="O32" i="1"/>
  <c r="O71" i="1"/>
  <c r="O63" i="1"/>
  <c r="O55" i="1"/>
  <c r="O47" i="1"/>
  <c r="O39" i="1"/>
  <c r="O31" i="1"/>
  <c r="O70" i="1"/>
  <c r="O62" i="1"/>
  <c r="O54" i="1"/>
  <c r="O46" i="1"/>
  <c r="O38" i="1"/>
  <c r="O30" i="1"/>
  <c r="O69" i="1"/>
  <c r="O61" i="1"/>
  <c r="O53" i="1"/>
  <c r="O45" i="1"/>
  <c r="O37" i="1"/>
  <c r="O29" i="1"/>
  <c r="O68" i="1"/>
  <c r="O60" i="1"/>
  <c r="O52" i="1"/>
  <c r="O44" i="1"/>
  <c r="O36" i="1"/>
  <c r="O28" i="1"/>
  <c r="O67" i="1"/>
  <c r="O59" i="1"/>
  <c r="O51" i="1"/>
  <c r="O43" i="1"/>
  <c r="O35" i="1"/>
  <c r="O27" i="1"/>
  <c r="O66" i="1"/>
  <c r="O58" i="1"/>
  <c r="O50" i="1"/>
  <c r="O42" i="1"/>
  <c r="O34" i="1"/>
  <c r="O26" i="1"/>
  <c r="P26" i="1"/>
  <c r="Q26" i="1"/>
  <c r="P34" i="1"/>
  <c r="Q34" i="1"/>
  <c r="P42" i="1"/>
  <c r="Q42" i="1"/>
  <c r="P50" i="1"/>
  <c r="Q50" i="1"/>
  <c r="P58" i="1"/>
  <c r="Q58" i="1"/>
  <c r="P66" i="1"/>
  <c r="Q66" i="1"/>
  <c r="P27" i="1"/>
  <c r="Q27" i="1"/>
  <c r="P35" i="1"/>
  <c r="Q35" i="1"/>
  <c r="P43" i="1"/>
  <c r="Q43" i="1"/>
  <c r="P51" i="1"/>
  <c r="Q51" i="1"/>
  <c r="P59" i="1"/>
  <c r="Q59" i="1"/>
  <c r="P67" i="1"/>
  <c r="Q67" i="1"/>
  <c r="P28" i="1"/>
  <c r="Q28" i="1"/>
  <c r="P36" i="1"/>
  <c r="Q36" i="1"/>
  <c r="P44" i="1"/>
  <c r="Q44" i="1"/>
  <c r="P52" i="1"/>
  <c r="Q52" i="1"/>
  <c r="P60" i="1"/>
  <c r="Q60" i="1"/>
  <c r="P68" i="1"/>
  <c r="Q68" i="1"/>
  <c r="P29" i="1"/>
  <c r="Q29" i="1"/>
  <c r="P37" i="1"/>
  <c r="Q37" i="1"/>
  <c r="P45" i="1"/>
  <c r="Q45" i="1"/>
  <c r="P53" i="1"/>
  <c r="Q53" i="1"/>
  <c r="P61" i="1"/>
  <c r="Q61" i="1"/>
  <c r="P69" i="1"/>
  <c r="Q69" i="1"/>
  <c r="P30" i="1"/>
  <c r="Q30" i="1"/>
  <c r="P38" i="1"/>
  <c r="Q38" i="1"/>
  <c r="P46" i="1"/>
  <c r="Q46" i="1"/>
  <c r="P54" i="1"/>
  <c r="Q54" i="1"/>
  <c r="P62" i="1"/>
  <c r="Q62" i="1"/>
  <c r="P70" i="1"/>
  <c r="Q70" i="1"/>
  <c r="P31" i="1"/>
  <c r="Q31" i="1"/>
  <c r="P39" i="1"/>
  <c r="Q39" i="1"/>
  <c r="P47" i="1"/>
  <c r="Q47" i="1"/>
  <c r="P55" i="1"/>
  <c r="Q55" i="1"/>
  <c r="P63" i="1"/>
  <c r="Q63" i="1"/>
  <c r="P71" i="1"/>
  <c r="Q71" i="1"/>
  <c r="P32" i="1"/>
  <c r="Q32" i="1"/>
  <c r="P40" i="1"/>
  <c r="Q40" i="1"/>
  <c r="P48" i="1"/>
  <c r="Q48" i="1"/>
  <c r="P56" i="1"/>
  <c r="Q56" i="1"/>
  <c r="P64" i="1"/>
  <c r="Q64" i="1"/>
  <c r="P72" i="1"/>
  <c r="Q72" i="1"/>
  <c r="P33" i="1"/>
  <c r="Q33" i="1"/>
  <c r="P41" i="1"/>
  <c r="Q41" i="1"/>
  <c r="P49" i="1"/>
  <c r="Q49" i="1"/>
  <c r="P57" i="1"/>
  <c r="Q57" i="1"/>
  <c r="P65" i="1"/>
  <c r="Q65" i="1"/>
  <c r="P73" i="1"/>
  <c r="Q73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<sst xmlns="http://schemas.openxmlformats.org/spreadsheetml/2006/main" count="806" uniqueCount="362">
  <si>
    <t>ShortID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</si>
  <si>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</si>
  <si>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</si>
  <si>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</si>
  <si>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</si>
  <si>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</si>
  <si>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</si>
  <si>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</si>
  <si>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</si>
  <si>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</si>
  <si>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</si>
  <si>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</si>
  <si>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</si>
  <si>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</si>
  <si>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</si>
  <si>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</si>
  <si>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</si>
  <si>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</si>
  <si>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</si>
  <si>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</si>
  <si>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</si>
  <si>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</si>
  <si>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</si>
  <si>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</si>
  <si>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</si>
  <si>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</si>
  <si>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</si>
  <si>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</si>
  <si>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</si>
  <si>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</si>
  <si>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</si>
  <si>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</si>
  <si>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</si>
  <si>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</si>
  <si>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</si>
  <si>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</si>
  <si>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</si>
  <si>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</si>
  <si>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</si>
  <si>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</si>
  <si>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</si>
  <si>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ST41</t>
  </si>
  <si>
    <t>ST42</t>
  </si>
  <si>
    <t>ST43</t>
  </si>
  <si>
    <t>ST44</t>
  </si>
  <si>
    <t>ST45</t>
  </si>
  <si>
    <t>ST46</t>
  </si>
  <si>
    <t>ST47</t>
  </si>
  <si>
    <t>ST48</t>
  </si>
  <si>
    <t>ST49</t>
  </si>
  <si>
    <t>ST50</t>
  </si>
  <si>
    <t>ST51</t>
  </si>
  <si>
    <t>ST52</t>
  </si>
  <si>
    <t>ST53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</si>
  <si>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</si>
  <si>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</si>
  <si>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</si>
  <si>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</si>
  <si>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</si>
  <si>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</si>
  <si>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</si>
  <si>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</si>
  <si>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</si>
  <si>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</si>
  <si>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</si>
  <si>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ST65</t>
  </si>
  <si>
    <t>ST66</t>
  </si>
  <si>
    <t>ST67</t>
  </si>
  <si>
    <t>ST68</t>
  </si>
  <si>
    <t>ST69</t>
  </si>
  <si>
    <t>ST70</t>
  </si>
  <si>
    <t>ST71</t>
  </si>
  <si>
    <t>ST72</t>
  </si>
  <si>
    <t>Locality</t>
  </si>
  <si>
    <t>Collection</t>
  </si>
  <si>
    <t>LSU</t>
  </si>
  <si>
    <t>UWBM</t>
  </si>
  <si>
    <t>CUMV</t>
  </si>
  <si>
    <t>MFCZ</t>
  </si>
  <si>
    <t>Catalog_number</t>
  </si>
  <si>
    <t>Honduras</t>
  </si>
  <si>
    <t>Departamento de Atlántida</t>
  </si>
  <si>
    <t>Mexico</t>
  </si>
  <si>
    <t>Veracruz</t>
  </si>
  <si>
    <t>Montepio; [18.16995°N, 95.09344°W]; &lt;100 m; humid semi-evergreen forest, thick edge and second growth</t>
  </si>
  <si>
    <t>Balzapote, Finca la Iguana [18.62188°N, 95.07290°W]; &lt;100 m; pasture with thin riparian and second growth strip</t>
  </si>
  <si>
    <t>Campeche</t>
  </si>
  <si>
    <t>Escarcega, 4 km N [18.6413 / -90.6754]; 109 m; forest fragment, dense second growth</t>
  </si>
  <si>
    <t>Escarcega, 4 km N [18.6413 / -90.6754]; 109 m; primary and secondary forest fragments</t>
  </si>
  <si>
    <t>Guatemala</t>
  </si>
  <si>
    <t>Departamento de Retalhuleu</t>
  </si>
  <si>
    <t>San Felipe Retalhuleu, 5 km S; Finca El Nino [14°36.0'N/91°36.7'W]</t>
  </si>
  <si>
    <t>Departamento de Copán</t>
  </si>
  <si>
    <t>Copán Ruinas, 10 km ENE [14°52' N 89°03'W]</t>
  </si>
  <si>
    <t>Sinaloa</t>
  </si>
  <si>
    <t>El Fuerte; Tehueco</t>
  </si>
  <si>
    <t>Los Mochis Ejido; Las Lineas</t>
  </si>
  <si>
    <t>El Fuerte; 5-6 km NW of Ejido Tesila, along main canal</t>
  </si>
  <si>
    <t>Costa Rica</t>
  </si>
  <si>
    <t>Cartago</t>
  </si>
  <si>
    <t>Nicaragua</t>
  </si>
  <si>
    <t>Leon</t>
  </si>
  <si>
    <t>USA</t>
  </si>
  <si>
    <t>Texas</t>
  </si>
  <si>
    <t>Escarcega, 4 km N [18.6413 / -90.6754]; 109 m; primary and secondary forest fragments, edge</t>
  </si>
  <si>
    <t>Montepio [18.63995° N, 95.09344° W]; ~10 m; semi-evergreen humid forest, dense edge second growth</t>
  </si>
  <si>
    <t>Tipitapa</t>
  </si>
  <si>
    <t>along shore of Lago de Managua, near Río Tipitapa</t>
  </si>
  <si>
    <t>El Fuerte; Boca del Arroyo</t>
  </si>
  <si>
    <t>El Fuerte; 5-6 km NW of Ejido Tesila, near main canal</t>
  </si>
  <si>
    <t>El Fuerte; Ejido Tesila</t>
  </si>
  <si>
    <t>CHIAPAS</t>
  </si>
  <si>
    <t>Pijijiapan, Rancho Nueva Ensenada, Col. Miguel Alemán Valdés</t>
  </si>
  <si>
    <t>Camino a Zona Arqueológica de Toniná, Rancho los Abuelos</t>
  </si>
  <si>
    <t>Reserva El Silencio</t>
  </si>
  <si>
    <t>GUERRERO</t>
  </si>
  <si>
    <t>Papalutla Tenango</t>
  </si>
  <si>
    <t>Los Cirilos</t>
  </si>
  <si>
    <t>Lomas de Chapultepec</t>
  </si>
  <si>
    <t>OAXACA</t>
  </si>
  <si>
    <t>La Cabaña a 6.2 km NO de San Francisco La Paz</t>
  </si>
  <si>
    <t>Parque Nacional Lagunas de Chacahua</t>
  </si>
  <si>
    <t>PUEBLA</t>
  </si>
  <si>
    <t>Cuitchat, 8 km NE Cuetzalan</t>
  </si>
  <si>
    <t>SINALOA</t>
  </si>
  <si>
    <t>Matatan 2 km W, El Limón junto al Rio Baluarte</t>
  </si>
  <si>
    <t>TABASCO</t>
  </si>
  <si>
    <t>Ejido Central Fournier (Segunda Sección), Laguna El Rosario</t>
  </si>
  <si>
    <t>VERACRUZ</t>
  </si>
  <si>
    <t>Club de Pesca, Km 10 Carretera Zamora-Tecolutla</t>
  </si>
  <si>
    <t>San Felipe Cerro Quebrado, inicio de camino a Ignacio Zaragoza</t>
  </si>
  <si>
    <t>Ejido La Perla de San Martín, Campamento B</t>
  </si>
  <si>
    <t>YUCATAN</t>
  </si>
  <si>
    <t>Río Lagartos, Reserva de la Biosfera Ría Lagartos</t>
  </si>
  <si>
    <t>ZACATECAS</t>
  </si>
  <si>
    <t>Rancho Chalchisco, 10 Km W de Jalpa</t>
  </si>
  <si>
    <t>Country</t>
  </si>
  <si>
    <t>State / Province</t>
  </si>
  <si>
    <t>Lat</t>
  </si>
  <si>
    <t>Long</t>
  </si>
  <si>
    <t>Jalapa</t>
  </si>
  <si>
    <t>Tamaulipas</t>
  </si>
  <si>
    <t>Rio Sabinas, near Gomez Farias</t>
  </si>
  <si>
    <t>Sporophila torqueola moreletti</t>
  </si>
  <si>
    <t>Sporrphila torqueola torqueola</t>
  </si>
  <si>
    <t>Sporophila torqueola morelleti</t>
  </si>
  <si>
    <t>Sporophila torqueola sharpei</t>
  </si>
  <si>
    <t>Sporrphila torqueola atriceps</t>
  </si>
  <si>
    <t>Adapter-ID</t>
  </si>
  <si>
    <t>BFIDT-030</t>
  </si>
  <si>
    <t>BFIDT-003</t>
  </si>
  <si>
    <t>BFIDT-036</t>
  </si>
  <si>
    <t>BFIDT-014</t>
  </si>
  <si>
    <t>BFIDT-011</t>
  </si>
  <si>
    <t>BFIDT-042</t>
  </si>
  <si>
    <t>BFIDT-021</t>
  </si>
  <si>
    <t>BFIDT-045</t>
  </si>
  <si>
    <t>BFIDT-000</t>
  </si>
  <si>
    <t>BFIDT-031</t>
  </si>
  <si>
    <t>BFIDT-022</t>
  </si>
  <si>
    <t>BFIDT-019</t>
  </si>
  <si>
    <t>BFIDT-032</t>
  </si>
  <si>
    <t>BFIDT-005</t>
  </si>
  <si>
    <t>BFIDT-043</t>
  </si>
  <si>
    <t>BFIDT-013</t>
  </si>
  <si>
    <t>BFIDT-007</t>
  </si>
  <si>
    <t>BFIDT-004</t>
  </si>
  <si>
    <t>BFIDT-015</t>
  </si>
  <si>
    <t>BFIDT-001</t>
  </si>
  <si>
    <t>BFIDT-034</t>
  </si>
  <si>
    <t>BFIDT-006</t>
  </si>
  <si>
    <t>BFIDT-023</t>
  </si>
  <si>
    <t>BFIDT-016</t>
  </si>
  <si>
    <t>Sequencing_center</t>
  </si>
  <si>
    <t>UCLA</t>
  </si>
  <si>
    <t>Rapid Genomics</t>
  </si>
  <si>
    <t>RG1</t>
  </si>
  <si>
    <t>RG2</t>
  </si>
  <si>
    <t>RG3</t>
  </si>
  <si>
    <t>RG4</t>
  </si>
  <si>
    <t>RG5</t>
  </si>
  <si>
    <t>RG6</t>
  </si>
  <si>
    <t>RG7</t>
  </si>
  <si>
    <t>RG8</t>
  </si>
  <si>
    <t>RG9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</si>
  <si>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</si>
  <si>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</si>
  <si>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</si>
  <si>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</si>
  <si>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</si>
  <si>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</si>
  <si>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</si>
  <si>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</si>
  <si>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</si>
  <si>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</si>
  <si>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</si>
  <si>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</si>
  <si>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</si>
  <si>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</si>
  <si>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</si>
  <si>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</si>
  <si>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</si>
  <si>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</si>
  <si>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</si>
  <si>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</si>
  <si>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</si>
  <si>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</si>
  <si>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</si>
  <si>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</si>
  <si>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</si>
  <si>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</si>
  <si>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</si>
  <si>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</si>
  <si>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</si>
  <si>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</si>
  <si>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RG40</t>
  </si>
  <si>
    <t>RG41</t>
  </si>
  <si>
    <t>RG42</t>
  </si>
  <si>
    <t>RG43</t>
  </si>
  <si>
    <t>RG44</t>
  </si>
  <si>
    <t>RG45</t>
  </si>
  <si>
    <t>RG46</t>
  </si>
  <si>
    <t>RG47</t>
  </si>
  <si>
    <t>RG48</t>
  </si>
  <si>
    <t>Full_taxonomy</t>
  </si>
  <si>
    <t>Subspecies</t>
  </si>
  <si>
    <t>moreletti</t>
  </si>
  <si>
    <t>torqueola</t>
  </si>
  <si>
    <t>sharpei</t>
  </si>
  <si>
    <t>ID_tag</t>
  </si>
  <si>
    <t>Tagname</t>
  </si>
  <si>
    <t>Tagmap</t>
  </si>
  <si>
    <t>Namemap</t>
  </si>
  <si>
    <t>MW105927_S9</t>
  </si>
  <si>
    <t>MC18591_S2</t>
  </si>
  <si>
    <t>ML60719_S18</t>
  </si>
  <si>
    <t>ML60718_S14</t>
  </si>
  <si>
    <t>MC36352_S17</t>
  </si>
  <si>
    <t>MC10023_S5</t>
  </si>
  <si>
    <t>TW86547_S16</t>
  </si>
  <si>
    <t>MW105926_S4</t>
  </si>
  <si>
    <t>MW101350_S19</t>
  </si>
  <si>
    <t>MW101371_S12</t>
  </si>
  <si>
    <t>MW94253_S7</t>
  </si>
  <si>
    <t>MW94254_S11</t>
  </si>
  <si>
    <t>MC18590_S1</t>
  </si>
  <si>
    <t>MC10490_S10</t>
  </si>
  <si>
    <t>MW104302_S13</t>
  </si>
  <si>
    <t>TW82617_S3</t>
  </si>
  <si>
    <t>TW88978_S6</t>
  </si>
  <si>
    <t>TW82394_S15</t>
  </si>
  <si>
    <t>MC36353_S8</t>
  </si>
  <si>
    <t>TW90893_S20</t>
  </si>
  <si>
    <t>MW100783_S22</t>
  </si>
  <si>
    <t>MW101342_S24</t>
  </si>
  <si>
    <t>MW100784_S23</t>
  </si>
  <si>
    <t>MW100899_S21</t>
  </si>
  <si>
    <t>RG_Sample_Code</t>
  </si>
  <si>
    <t>MAS_248801_P01_WA01</t>
  </si>
  <si>
    <t>MAS_248801_P01_WA02</t>
  </si>
  <si>
    <t>MAS_248801_P01_WA03</t>
  </si>
  <si>
    <t>MAS_248801_P01_WA04</t>
  </si>
  <si>
    <t>MAS_248801_P01_WA05</t>
  </si>
  <si>
    <t>MAS_248801_P01_WA06</t>
  </si>
  <si>
    <t>MAS_248801_P01_WB01</t>
  </si>
  <si>
    <t>MAS_248801_P01_WB02</t>
  </si>
  <si>
    <t>MAS_248801_P01_WB03</t>
  </si>
  <si>
    <t>MAS_248801_P01_WB04</t>
  </si>
  <si>
    <t>MAS_248801_P01_WB05</t>
  </si>
  <si>
    <t>MAS_248801_P01_WB06</t>
  </si>
  <si>
    <t>MAS_248801_P01_WC01</t>
  </si>
  <si>
    <t>MAS_248801_P01_WC02</t>
  </si>
  <si>
    <t>MAS_248801_P01_WC03</t>
  </si>
  <si>
    <t>MAS_248801_P01_WC04</t>
  </si>
  <si>
    <t>MAS_248801_P01_WC05</t>
  </si>
  <si>
    <t>MAS_248801_P01_WC06</t>
  </si>
  <si>
    <t>MAS_248801_P01_WD01</t>
  </si>
  <si>
    <t>MAS_248801_P01_WD02</t>
  </si>
  <si>
    <t>MAS_248801_P01_WD03</t>
  </si>
  <si>
    <t>MAS_248801_P01_WD04</t>
  </si>
  <si>
    <t>MAS_248801_P01_WD05</t>
  </si>
  <si>
    <t>MAS_248801_P01_WD06</t>
  </si>
  <si>
    <t>MAS_248801_P01_WE01</t>
  </si>
  <si>
    <t>MAS_248801_P01_WE02</t>
  </si>
  <si>
    <t>MAS_248801_P01_WE03</t>
  </si>
  <si>
    <t>MAS_248801_P01_WE04</t>
  </si>
  <si>
    <t>MAS_248801_P01_WE05</t>
  </si>
  <si>
    <t>MAS_248801_P01_WE06</t>
  </si>
  <si>
    <t>MAS_248801_P01_WF01</t>
  </si>
  <si>
    <t>MAS_248801_P01_WF02</t>
  </si>
  <si>
    <t>MAS_248801_P01_WF03</t>
  </si>
  <si>
    <t>MAS_248801_P01_WF04</t>
  </si>
  <si>
    <t>MAS_248801_P01_WF05</t>
  </si>
  <si>
    <t>MAS_248801_P01_WF06</t>
  </si>
  <si>
    <t>MAS_248801_P01_WG01</t>
  </si>
  <si>
    <t>MAS_248801_P01_WG02</t>
  </si>
  <si>
    <t>MAS_248801_P01_WG03</t>
  </si>
  <si>
    <t>MAS_248801_P01_WG04</t>
  </si>
  <si>
    <t>MAS_248801_P01_WG05</t>
  </si>
  <si>
    <t>MAS_248801_P01_WG06</t>
  </si>
  <si>
    <t>MAS_248801_P01_WH01</t>
  </si>
  <si>
    <t>MAS_248801_P01_WH02</t>
  </si>
  <si>
    <t>MAS_248801_P01_WH03</t>
  </si>
  <si>
    <t>MAS_248801_P01_WH04</t>
  </si>
  <si>
    <t>MAS_248801_P01_WH05</t>
  </si>
  <si>
    <t>MAS_248801_P01_WH06</t>
  </si>
  <si>
    <t>NA</t>
  </si>
  <si>
    <t>BTCPM260</t>
  </si>
  <si>
    <t>BTCPM270</t>
  </si>
  <si>
    <t>BTNAM086</t>
  </si>
  <si>
    <t>BTCPM250</t>
  </si>
  <si>
    <t>BTNAM085</t>
  </si>
  <si>
    <t>BTCPM276</t>
  </si>
  <si>
    <t>AH3TLYBBXX_lane5-s342-index--GTGTTCTA-AGGATAGG-59-503_S342</t>
  </si>
  <si>
    <t>AH3TLYBBXX_lane5-s343-index--AGTCACTA-AGGATAGG-27-503_S343</t>
  </si>
  <si>
    <t>AH3TLYBBXX_lane5-s344-index--ATTGGCTC-AGGATAGG-82-503_S344</t>
  </si>
  <si>
    <t>AH3TLYBBXX_lane5-s345-index--CAGATCTG-AGGATAGG-7-503_S345</t>
  </si>
  <si>
    <t>AH3TLYBBXX_lane5-s346-index--CCGTGAGA-AGGATAGG-38-503_S346</t>
  </si>
  <si>
    <t>AH3TLYBBXX_lane5-s347-index--ACACGACC-AGGATAGG-74-503_S347</t>
  </si>
  <si>
    <t>AH3TLYBBXX_lane5-s348-index--AGCACCTC-AGGATAGG-77-503_S348</t>
  </si>
  <si>
    <t>AH3TLYBBXX_lane5-s349-index--AAGACGGA-AGGATAGG-16-503_S349</t>
  </si>
  <si>
    <t>AH3TLYBBXX_lane5-s350-index--CCAGTTCA-AGGATAGG-36-503_S350</t>
  </si>
  <si>
    <t>AH3TLYBBXX_lane5-s351-index--GGAGAACA-AGGATAGG-54-503_S351</t>
  </si>
  <si>
    <t>AH3TLYBBXX_lane5-s352-index--AGATCGCA-AGGATAGG-25-503_S352</t>
  </si>
  <si>
    <t>AH3TLYBBXX_lane5-s353-index--ACTATGCA-AGGATAGG-23-503_S353</t>
  </si>
  <si>
    <t>AH3TLYBBXX_lane5-s354-index--CAAGACTA-AGGATAGG-31-503_S354</t>
  </si>
  <si>
    <t>AH3TLYBBXX_lane5-s355-index--CCTCCTGA-AGGATAGG-39-503_S355</t>
  </si>
  <si>
    <t>AH3TLYBBXX_lane5-s356-index--AAACATCG-AGGATAGG-2-503_S356</t>
  </si>
  <si>
    <t>AH3TLYBBXX_lane5-s357-index--ACCTCCAA-AGGATAGG-20-503_S357</t>
  </si>
  <si>
    <t>AH3TLYBBXX_lane5-s358-index--CGGATTGC-AGGATAGG-90-503_S358</t>
  </si>
  <si>
    <t>AH3TLYBBXX_lane5-s359-index--ACATTGGC-AGGATAGG-6-503_S359</t>
  </si>
  <si>
    <t>AH3TLYBBXX_lane5-s360-index--ATTGAGGA-AGGATAGG-29-503_S360</t>
  </si>
  <si>
    <t>AH3TLYBBXX_lane5-s361-index--GTCGTAGA-AGGATAGG-57-503_S361</t>
  </si>
  <si>
    <t>AH3TLYBBXX_lane5-s362-index--TCTTCACA-AGGATAGG-63-503_S362</t>
  </si>
  <si>
    <t>AH3TLYBBXX_lane5-s363-index--GGTGCGAA-AGGATAGG-55-503_S363</t>
  </si>
  <si>
    <t>AH3TLYBBXX_lane5-s364-index--ACCACTGT-AGGATAGG-5-503_S364</t>
  </si>
  <si>
    <t>AH3TLYBBXX_lane5-s365-index--ACAGATTC-AGGATAGG-75-503_S365</t>
  </si>
  <si>
    <t>AH3TLYBBXX_lane5-s366-index--TGGAACAA-AGGATAGG-65-503_S366</t>
  </si>
  <si>
    <t>AH3TLYBBXX_lane5-s367-index--TGGTGGTA-AGGATAGG-67-503_S367</t>
  </si>
  <si>
    <t>AH3TLYBBXX_lane5-s368-index--CGAACTTA-AGGATAGG-40-503_S368</t>
  </si>
  <si>
    <t>AH3TLYBBXX_lane5-s369-index--ACAGCAGA-AGGATAGG-19-503_S369</t>
  </si>
  <si>
    <t>AH3TLYBBXX_lane5-s370-index--ATCATTCC-AGGATAGG-81-503_S370</t>
  </si>
  <si>
    <t>AH3TLYBBXX_lane5-s371-index--ATGCCTAA-AGGATAGG-3-503_S371</t>
  </si>
  <si>
    <t>AH3TLYBBXX_lane5-s372-index--TCCGTCTA-AGGATAGG-62-503_S372</t>
  </si>
  <si>
    <t>AH3TLYBBXX_lane5-s373-index--AAGGTACA-AGGATAGG-17-503_S373</t>
  </si>
  <si>
    <t>AH3TLYBBXX_lane5-s374-index--GACAGTGC-AGGATAGG-93-503_S374</t>
  </si>
  <si>
    <t>AH3TLYBBXX_lane5-s375-index--GACTAGTA-AGGATAGG-47-503_S375</t>
  </si>
  <si>
    <t>AH3TLYBBXX_lane5-s376-index--AAGAGATC-AGGATAGG-70-503_S376</t>
  </si>
  <si>
    <t>AH3TLYBBXX_lane5-s377-index--CTCAATGA-AGGATAGG-43-503_S377</t>
  </si>
  <si>
    <t>AH3TLYBBXX_lane5-s378-index--GCTAACGA-AGGATAGG-52-503_S378</t>
  </si>
  <si>
    <t>AH3TLYBBXX_lane5-s379-index--AATCCGTC-AGGATAGG-72-503_S379</t>
  </si>
  <si>
    <t>AH3TLYBBXX_lane5-s380-index--CAACCACA-AGGATAGG-30-503_S380</t>
  </si>
  <si>
    <t>AH3TLYBBXX_lane5-s381-index--CTAAGGTC-AGGATAGG-91-503_S381</t>
  </si>
  <si>
    <t>AH3TLYBBXX_lane5-s382-index--AAGGACAC-AGGATAGG-71-503_S382</t>
  </si>
  <si>
    <t>AH3TLYBBXX_lane5-s383-index--GCCACATA-AGGATAGG-50-503_S383</t>
  </si>
  <si>
    <t>AH3TLYBBXX_lane5-s384-index--CCGACAAC-AGGATAGG-86-503_S384</t>
  </si>
  <si>
    <t>AH3TLYBBXX_lane5-s385-index--ATAGCGAC-AGGATAGG-80-503_S385</t>
  </si>
  <si>
    <t>AH3TLYBBXX_lane5-s386-index--TGAAGAGA-AGGATAGG-64-503_S386</t>
  </si>
  <si>
    <t>AH3TLYBBXX_lane5-s387-index--CATCAAGT-AGGATAGG-8-503_S387</t>
  </si>
  <si>
    <t>AH3TLYBBXX_lane5-s388-index--GTCTGTCA-AGGATAGG-58-503_S388</t>
  </si>
  <si>
    <t>AH3TLYBBXX_lane5-s389-index--CGCTGATC-AGGATAGG-9-503_S389</t>
  </si>
  <si>
    <t>atriceps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</si>
</sst>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49" fontId="0" fillId="0" borderId="1" xfId="1" applyNumberFormat="1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/>
    <xf numFmtId="0" fontId="0" fillId="0" borderId="0" xfId="0" applyFill="1" applyBorder="1"/>
    <xf numFmtId="0" fontId="0" fillId="0" borderId="0" xfId="0" applyFill="1"/>
    <xf numFmtId="0" fontId="1" fillId="0" borderId="0" xfId="0" applyFont="1" applyFill="1"/>
    <xf numFmtId="49" fontId="0" fillId="0" borderId="2" xfId="1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/>
  </cellXfs>
  <cellStyles count="2">
    <cellStyle name="Normal" xfId="0" builtinId="0"/>
    <cellStyle name="Normal_Hoja1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topLeftCell="A26" workbookViewId="0">
      <selection activeCell="C59" sqref="C59"/>
    </sheetView>
  </sheetViews>
  <sheetFormatPr baseColWidth="10" defaultRowHeight="16" x14ac:dyDescent="0.2"/>
  <cols>
    <col min="1" max="1" width="7.1640625" bestFit="1" customWidth="1"/>
    <col min="2" max="3" width="30.6640625" customWidth="1"/>
    <col min="7" max="7" width="21.5" customWidth="1"/>
    <col min="8" max="8" width="39" customWidth="1"/>
    <col min="11" max="11" width="22.6640625" customWidth="1"/>
    <col min="12" max="12" width="24.5" customWidth="1"/>
    <col min="13" max="13" width="80.1640625" customWidth="1"/>
    <col min="15" max="15" width="32.5" customWidth="1"/>
    <col min="16" max="16" width="91.33203125" customWidth="1"/>
  </cols>
  <sheetData>
    <row r="1" spans="1:17" x14ac:dyDescent="0.2">
      <c r="A1" t="s">
        <v>0</v>
      </c>
      <c r="B1" t="s">
        <v>224</v>
      </c>
      <c r="C1" t="s">
        <v>225</v>
      </c>
      <c r="D1" t="s">
        <v>74</v>
      </c>
      <c r="E1" t="s">
        <v>79</v>
      </c>
      <c r="F1" t="s">
        <v>136</v>
      </c>
      <c r="G1" t="s">
        <v>137</v>
      </c>
      <c r="H1" t="s">
        <v>73</v>
      </c>
      <c r="I1" t="s">
        <v>138</v>
      </c>
      <c r="J1" t="s">
        <v>139</v>
      </c>
      <c r="K1" t="s">
        <v>173</v>
      </c>
      <c r="L1" t="s">
        <v>257</v>
      </c>
      <c r="M1" t="s">
        <v>230</v>
      </c>
      <c r="N1" t="s">
        <v>148</v>
      </c>
      <c r="O1" t="s">
        <v>229</v>
      </c>
      <c r="P1" t="s">
        <v>231</v>
      </c>
      <c r="Q1" t="s">
        <v>232</v>
      </c>
    </row>
    <row r="2" spans="1:17" x14ac:dyDescent="0.2">
      <c r="A2" t="s">
        <v>1</v>
      </c>
      <c r="B2" s="1" t="s">
        <v>143</v>
      </c>
      <c r="C2" s="1" t="s">
        <v>226</v>
      </c>
      <c r="D2" s="4" t="s">
        <v>75</v>
      </c>
      <c r="E2" s="5">
        <v>60718</v>
      </c>
      <c r="F2" s="7" t="s">
        <v>80</v>
      </c>
      <c r="G2" s="8" t="s">
        <v>81</v>
      </c>
      <c r="H2" s="8"/>
      <c r="I2" s="8">
        <v>15.666667</v>
      </c>
      <c r="J2" s="8">
        <v>-87</v>
      </c>
      <c r="K2" s="8" t="s">
        <v>174</v>
      </c>
      <c r="L2" t="s">
        <v>306</v>
      </c>
      <c r="M2" s="12" t="s">
        <v>236</v>
      </c>
      <c r="N2" t="s">
        <v>162</v>
      </c>
      <c r="O2" t="str">
        <f t="shared" ref="O2:O33" si="0">"St"&amp;C2&amp;"_"&amp;D2&amp;E2</f>
        <v>Stmoreletti_LSU60718</v>
      </c>
      <c r="P2" t="str">
        <f t="shared" ref="P2:P25" si="1">M2&amp;":"&amp;N2</f>
        <v>ML60718_S14:BFIDT-005</v>
      </c>
      <c r="Q2" t="str">
        <f t="shared" ref="Q2:Q33" si="2">M2&amp;":"&amp;O2</f>
        <v>ML60718_S14:Stmoreletti_LSU60718</v>
      </c>
    </row>
    <row r="3" spans="1:17" x14ac:dyDescent="0.2">
      <c r="A3" t="s">
        <v>2</v>
      </c>
      <c r="B3" s="1" t="s">
        <v>143</v>
      </c>
      <c r="C3" s="1" t="s">
        <v>226</v>
      </c>
      <c r="D3" s="4" t="s">
        <v>75</v>
      </c>
      <c r="E3" s="5">
        <v>60719</v>
      </c>
      <c r="F3" s="7" t="s">
        <v>80</v>
      </c>
      <c r="G3" s="8" t="s">
        <v>81</v>
      </c>
      <c r="H3" s="8"/>
      <c r="I3" s="8">
        <v>15.666667</v>
      </c>
      <c r="J3" s="8">
        <v>-87</v>
      </c>
      <c r="K3" s="8" t="s">
        <v>174</v>
      </c>
      <c r="L3" t="s">
        <v>306</v>
      </c>
      <c r="M3" s="12" t="s">
        <v>235</v>
      </c>
      <c r="N3" t="s">
        <v>166</v>
      </c>
      <c r="O3" t="str">
        <f t="shared" si="0"/>
        <v>Stmoreletti_LSU60719</v>
      </c>
      <c r="P3" t="str">
        <f t="shared" si="1"/>
        <v>ML60719_S18:BFIDT-004</v>
      </c>
      <c r="Q3" t="str">
        <f t="shared" si="2"/>
        <v>ML60719_S18:Stmoreletti_LSU60719</v>
      </c>
    </row>
    <row r="4" spans="1:17" x14ac:dyDescent="0.2">
      <c r="A4" t="s">
        <v>3</v>
      </c>
      <c r="B4" s="1" t="s">
        <v>143</v>
      </c>
      <c r="C4" s="1" t="s">
        <v>226</v>
      </c>
      <c r="D4" s="4" t="s">
        <v>76</v>
      </c>
      <c r="E4" s="7">
        <v>100783</v>
      </c>
      <c r="F4" s="7" t="s">
        <v>82</v>
      </c>
      <c r="G4" s="7" t="s">
        <v>83</v>
      </c>
      <c r="H4" s="7" t="s">
        <v>84</v>
      </c>
      <c r="I4" s="7">
        <v>18.16995</v>
      </c>
      <c r="J4" s="7">
        <v>-95.093440000000001</v>
      </c>
      <c r="K4" s="8" t="s">
        <v>174</v>
      </c>
      <c r="L4" t="s">
        <v>306</v>
      </c>
      <c r="M4" s="13" t="s">
        <v>253</v>
      </c>
      <c r="N4" t="s">
        <v>170</v>
      </c>
      <c r="O4" t="str">
        <f t="shared" si="0"/>
        <v>Stmoreletti_UWBM100783</v>
      </c>
      <c r="P4" t="str">
        <f t="shared" si="1"/>
        <v>MW100783_S22:BFIDT-006</v>
      </c>
      <c r="Q4" t="str">
        <f t="shared" si="2"/>
        <v>MW100783_S22:Stmoreletti_UWBM100783</v>
      </c>
    </row>
    <row r="5" spans="1:17" x14ac:dyDescent="0.2">
      <c r="A5" t="s">
        <v>4</v>
      </c>
      <c r="B5" s="1" t="s">
        <v>143</v>
      </c>
      <c r="C5" s="1" t="s">
        <v>226</v>
      </c>
      <c r="D5" s="4" t="s">
        <v>76</v>
      </c>
      <c r="E5" s="7">
        <v>100784</v>
      </c>
      <c r="F5" s="7" t="s">
        <v>82</v>
      </c>
      <c r="G5" s="7" t="s">
        <v>83</v>
      </c>
      <c r="H5" s="7" t="s">
        <v>84</v>
      </c>
      <c r="I5" s="7">
        <v>18.16995</v>
      </c>
      <c r="J5" s="7">
        <v>-95.093440000000001</v>
      </c>
      <c r="K5" s="8" t="s">
        <v>174</v>
      </c>
      <c r="L5" t="s">
        <v>306</v>
      </c>
      <c r="M5" s="13" t="s">
        <v>255</v>
      </c>
      <c r="N5" t="s">
        <v>171</v>
      </c>
      <c r="O5" t="str">
        <f t="shared" si="0"/>
        <v>Stmoreletti_UWBM100784</v>
      </c>
      <c r="P5" t="str">
        <f t="shared" si="1"/>
        <v>MW100784_S23:BFIDT-023</v>
      </c>
      <c r="Q5" t="str">
        <f t="shared" si="2"/>
        <v>MW100784_S23:Stmoreletti_UWBM100784</v>
      </c>
    </row>
    <row r="6" spans="1:17" x14ac:dyDescent="0.2">
      <c r="A6" t="s">
        <v>5</v>
      </c>
      <c r="B6" s="1" t="s">
        <v>143</v>
      </c>
      <c r="C6" s="1" t="s">
        <v>226</v>
      </c>
      <c r="D6" s="4" t="s">
        <v>76</v>
      </c>
      <c r="E6" s="7">
        <v>100899</v>
      </c>
      <c r="F6" s="7" t="s">
        <v>82</v>
      </c>
      <c r="G6" s="7" t="s">
        <v>83</v>
      </c>
      <c r="H6" s="7" t="s">
        <v>85</v>
      </c>
      <c r="I6" s="7">
        <v>18.621880000000001</v>
      </c>
      <c r="J6" s="7">
        <v>-95.072900000000004</v>
      </c>
      <c r="K6" s="8" t="s">
        <v>174</v>
      </c>
      <c r="L6" t="s">
        <v>306</v>
      </c>
      <c r="M6" s="13" t="s">
        <v>256</v>
      </c>
      <c r="N6" t="s">
        <v>169</v>
      </c>
      <c r="O6" t="str">
        <f t="shared" si="0"/>
        <v>Stmoreletti_UWBM100899</v>
      </c>
      <c r="P6" t="str">
        <f t="shared" si="1"/>
        <v>MW100899_S21:BFIDT-034</v>
      </c>
      <c r="Q6" t="str">
        <f t="shared" si="2"/>
        <v>MW100899_S21:Stmoreletti_UWBM100899</v>
      </c>
    </row>
    <row r="7" spans="1:17" x14ac:dyDescent="0.2">
      <c r="A7" t="s">
        <v>6</v>
      </c>
      <c r="B7" s="1" t="s">
        <v>143</v>
      </c>
      <c r="C7" s="1" t="s">
        <v>226</v>
      </c>
      <c r="D7" s="4" t="s">
        <v>76</v>
      </c>
      <c r="E7" s="7">
        <v>101342</v>
      </c>
      <c r="F7" s="7" t="s">
        <v>82</v>
      </c>
      <c r="G7" s="7" t="s">
        <v>86</v>
      </c>
      <c r="H7" s="7" t="s">
        <v>87</v>
      </c>
      <c r="I7" s="7">
        <v>18.641300000000001</v>
      </c>
      <c r="J7" s="7">
        <v>-90.675399999999996</v>
      </c>
      <c r="K7" s="8" t="s">
        <v>174</v>
      </c>
      <c r="L7" t="s">
        <v>306</v>
      </c>
      <c r="M7" s="13" t="s">
        <v>254</v>
      </c>
      <c r="N7" t="s">
        <v>172</v>
      </c>
      <c r="O7" t="str">
        <f t="shared" si="0"/>
        <v>Stmoreletti_UWBM101342</v>
      </c>
      <c r="P7" t="str">
        <f t="shared" si="1"/>
        <v>MW101342_S24:BFIDT-016</v>
      </c>
      <c r="Q7" t="str">
        <f t="shared" si="2"/>
        <v>MW101342_S24:Stmoreletti_UWBM101342</v>
      </c>
    </row>
    <row r="8" spans="1:17" x14ac:dyDescent="0.2">
      <c r="A8" t="s">
        <v>7</v>
      </c>
      <c r="B8" s="1" t="s">
        <v>143</v>
      </c>
      <c r="C8" s="1" t="s">
        <v>226</v>
      </c>
      <c r="D8" s="4" t="s">
        <v>76</v>
      </c>
      <c r="E8" s="8">
        <v>101350</v>
      </c>
      <c r="F8" s="7" t="s">
        <v>82</v>
      </c>
      <c r="G8" s="8" t="s">
        <v>86</v>
      </c>
      <c r="H8" s="8" t="s">
        <v>88</v>
      </c>
      <c r="I8" s="8">
        <v>18.641300000000001</v>
      </c>
      <c r="J8" s="8">
        <v>-90.675399999999996</v>
      </c>
      <c r="K8" s="8" t="s">
        <v>174</v>
      </c>
      <c r="L8" t="s">
        <v>306</v>
      </c>
      <c r="M8" s="13" t="s">
        <v>241</v>
      </c>
      <c r="N8" t="s">
        <v>167</v>
      </c>
      <c r="O8" t="str">
        <f t="shared" si="0"/>
        <v>Stmoreletti_UWBM101350</v>
      </c>
      <c r="P8" t="str">
        <f t="shared" si="1"/>
        <v>MW101350_S19:BFIDT-015</v>
      </c>
      <c r="Q8" t="str">
        <f t="shared" si="2"/>
        <v>MW101350_S19:Stmoreletti_UWBM101350</v>
      </c>
    </row>
    <row r="9" spans="1:17" x14ac:dyDescent="0.2">
      <c r="A9" t="s">
        <v>8</v>
      </c>
      <c r="B9" s="1" t="s">
        <v>143</v>
      </c>
      <c r="C9" s="1" t="s">
        <v>226</v>
      </c>
      <c r="D9" s="4" t="s">
        <v>76</v>
      </c>
      <c r="E9" s="7">
        <v>101371</v>
      </c>
      <c r="F9" s="7" t="s">
        <v>82</v>
      </c>
      <c r="G9" s="7" t="s">
        <v>86</v>
      </c>
      <c r="H9" s="7" t="s">
        <v>87</v>
      </c>
      <c r="I9" s="7">
        <v>18.641300000000001</v>
      </c>
      <c r="J9" s="7">
        <v>-90.675399999999996</v>
      </c>
      <c r="K9" s="8" t="s">
        <v>174</v>
      </c>
      <c r="L9" t="s">
        <v>306</v>
      </c>
      <c r="M9" s="13" t="s">
        <v>242</v>
      </c>
      <c r="N9" t="s">
        <v>160</v>
      </c>
      <c r="O9" t="str">
        <f t="shared" si="0"/>
        <v>Stmoreletti_UWBM101371</v>
      </c>
      <c r="P9" t="str">
        <f t="shared" si="1"/>
        <v>MW101371_S12:BFIDT-019</v>
      </c>
      <c r="Q9" t="str">
        <f t="shared" si="2"/>
        <v>MW101371_S12:Stmoreletti_UWBM101371</v>
      </c>
    </row>
    <row r="10" spans="1:17" x14ac:dyDescent="0.2">
      <c r="A10" t="s">
        <v>9</v>
      </c>
      <c r="B10" s="1" t="s">
        <v>143</v>
      </c>
      <c r="C10" s="1" t="s">
        <v>226</v>
      </c>
      <c r="D10" s="4" t="s">
        <v>76</v>
      </c>
      <c r="E10" s="9">
        <v>104302</v>
      </c>
      <c r="F10" s="7" t="s">
        <v>89</v>
      </c>
      <c r="G10" s="7" t="s">
        <v>90</v>
      </c>
      <c r="H10" s="7" t="s">
        <v>91</v>
      </c>
      <c r="I10" s="7">
        <v>14.6</v>
      </c>
      <c r="J10" s="7">
        <v>-91.611666999999997</v>
      </c>
      <c r="K10" s="8" t="s">
        <v>174</v>
      </c>
      <c r="L10" t="s">
        <v>306</v>
      </c>
      <c r="M10" s="13" t="s">
        <v>247</v>
      </c>
      <c r="N10" t="s">
        <v>161</v>
      </c>
      <c r="O10" t="str">
        <f t="shared" si="0"/>
        <v>Stmoreletti_UWBM104302</v>
      </c>
      <c r="P10" t="str">
        <f t="shared" si="1"/>
        <v>MW104302_S13:BFIDT-032</v>
      </c>
      <c r="Q10" t="str">
        <f t="shared" si="2"/>
        <v>MW104302_S13:Stmoreletti_UWBM104302</v>
      </c>
    </row>
    <row r="11" spans="1:17" x14ac:dyDescent="0.2">
      <c r="A11" t="s">
        <v>10</v>
      </c>
      <c r="B11" s="1" t="s">
        <v>143</v>
      </c>
      <c r="C11" s="1" t="s">
        <v>226</v>
      </c>
      <c r="D11" s="4" t="s">
        <v>76</v>
      </c>
      <c r="E11" s="9">
        <v>105926</v>
      </c>
      <c r="F11" s="7" t="s">
        <v>89</v>
      </c>
      <c r="G11" s="7" t="s">
        <v>90</v>
      </c>
      <c r="H11" s="7" t="s">
        <v>91</v>
      </c>
      <c r="I11" s="7">
        <v>14.6</v>
      </c>
      <c r="J11" s="7">
        <v>-91.611666999999997</v>
      </c>
      <c r="K11" s="8" t="s">
        <v>174</v>
      </c>
      <c r="L11" t="s">
        <v>306</v>
      </c>
      <c r="M11" t="s">
        <v>240</v>
      </c>
      <c r="N11" s="3" t="s">
        <v>152</v>
      </c>
      <c r="O11" t="str">
        <f t="shared" si="0"/>
        <v>Stmoreletti_UWBM105926</v>
      </c>
      <c r="P11" t="str">
        <f t="shared" si="1"/>
        <v>MW105926_S4:BFIDT-014</v>
      </c>
      <c r="Q11" t="str">
        <f t="shared" si="2"/>
        <v>MW105926_S4:Stmoreletti_UWBM105926</v>
      </c>
    </row>
    <row r="12" spans="1:17" x14ac:dyDescent="0.2">
      <c r="A12" t="s">
        <v>11</v>
      </c>
      <c r="B12" s="1" t="s">
        <v>143</v>
      </c>
      <c r="C12" s="1" t="s">
        <v>226</v>
      </c>
      <c r="D12" s="4" t="s">
        <v>76</v>
      </c>
      <c r="E12" s="9">
        <v>105927</v>
      </c>
      <c r="F12" s="7" t="s">
        <v>89</v>
      </c>
      <c r="G12" s="7" t="s">
        <v>90</v>
      </c>
      <c r="H12" s="7" t="s">
        <v>91</v>
      </c>
      <c r="I12" s="7">
        <v>14.6</v>
      </c>
      <c r="J12" s="7">
        <v>-91.611666999999997</v>
      </c>
      <c r="K12" s="8" t="s">
        <v>174</v>
      </c>
      <c r="L12" t="s">
        <v>306</v>
      </c>
      <c r="M12" s="13" t="s">
        <v>233</v>
      </c>
      <c r="N12" t="s">
        <v>157</v>
      </c>
      <c r="O12" t="str">
        <f t="shared" si="0"/>
        <v>Stmoreletti_UWBM105927</v>
      </c>
      <c r="P12" t="str">
        <f t="shared" si="1"/>
        <v>MW105927_S9:BFIDT-000</v>
      </c>
      <c r="Q12" t="str">
        <f t="shared" si="2"/>
        <v>MW105927_S9:Stmoreletti_UWBM105927</v>
      </c>
    </row>
    <row r="13" spans="1:17" x14ac:dyDescent="0.2">
      <c r="A13" t="s">
        <v>12</v>
      </c>
      <c r="B13" s="1" t="s">
        <v>143</v>
      </c>
      <c r="C13" s="1" t="s">
        <v>226</v>
      </c>
      <c r="D13" s="4" t="s">
        <v>76</v>
      </c>
      <c r="E13" s="8">
        <v>94253</v>
      </c>
      <c r="F13" s="7" t="s">
        <v>80</v>
      </c>
      <c r="G13" s="8" t="s">
        <v>92</v>
      </c>
      <c r="H13" s="8" t="s">
        <v>93</v>
      </c>
      <c r="I13" s="8">
        <v>14.866667</v>
      </c>
      <c r="J13" s="8">
        <v>-89.05</v>
      </c>
      <c r="K13" s="8" t="s">
        <v>174</v>
      </c>
      <c r="L13" t="s">
        <v>306</v>
      </c>
      <c r="M13" s="13" t="s">
        <v>243</v>
      </c>
      <c r="N13" s="3" t="s">
        <v>155</v>
      </c>
      <c r="O13" t="str">
        <f t="shared" si="0"/>
        <v>Stmoreletti_UWBM94253</v>
      </c>
      <c r="P13" t="str">
        <f t="shared" si="1"/>
        <v>MW94253_S7:BFIDT-021</v>
      </c>
      <c r="Q13" t="str">
        <f t="shared" si="2"/>
        <v>MW94253_S7:Stmoreletti_UWBM94253</v>
      </c>
    </row>
    <row r="14" spans="1:17" x14ac:dyDescent="0.2">
      <c r="A14" t="s">
        <v>13</v>
      </c>
      <c r="B14" s="1" t="s">
        <v>143</v>
      </c>
      <c r="C14" s="1" t="s">
        <v>226</v>
      </c>
      <c r="D14" s="4" t="s">
        <v>76</v>
      </c>
      <c r="E14" s="8">
        <v>94254</v>
      </c>
      <c r="F14" s="7" t="s">
        <v>80</v>
      </c>
      <c r="G14" s="8" t="s">
        <v>92</v>
      </c>
      <c r="H14" s="8" t="s">
        <v>93</v>
      </c>
      <c r="I14" s="8">
        <v>14.866667</v>
      </c>
      <c r="J14" s="8">
        <v>-89.05</v>
      </c>
      <c r="K14" s="8" t="s">
        <v>174</v>
      </c>
      <c r="L14" t="s">
        <v>306</v>
      </c>
      <c r="M14" s="13" t="s">
        <v>244</v>
      </c>
      <c r="N14" t="s">
        <v>159</v>
      </c>
      <c r="O14" t="str">
        <f t="shared" si="0"/>
        <v>Stmoreletti_UWBM94254</v>
      </c>
      <c r="P14" t="str">
        <f t="shared" si="1"/>
        <v>MW94254_S11:BFIDT-022</v>
      </c>
      <c r="Q14" t="str">
        <f t="shared" si="2"/>
        <v>MW94254_S11:Stmoreletti_UWBM94254</v>
      </c>
    </row>
    <row r="15" spans="1:17" x14ac:dyDescent="0.2">
      <c r="A15" t="s">
        <v>14</v>
      </c>
      <c r="B15" s="1" t="s">
        <v>144</v>
      </c>
      <c r="C15" s="1" t="s">
        <v>227</v>
      </c>
      <c r="D15" s="4" t="s">
        <v>76</v>
      </c>
      <c r="E15" s="10">
        <v>82394</v>
      </c>
      <c r="F15" s="7" t="s">
        <v>82</v>
      </c>
      <c r="G15" s="8" t="s">
        <v>94</v>
      </c>
      <c r="H15" s="8" t="s">
        <v>95</v>
      </c>
      <c r="I15" s="8">
        <v>26.303999999999998</v>
      </c>
      <c r="J15" s="8">
        <v>-108.699</v>
      </c>
      <c r="K15" s="8" t="s">
        <v>174</v>
      </c>
      <c r="L15" t="s">
        <v>306</v>
      </c>
      <c r="M15" s="13" t="s">
        <v>250</v>
      </c>
      <c r="N15" t="s">
        <v>163</v>
      </c>
      <c r="O15" t="str">
        <f t="shared" si="0"/>
        <v>Sttorqueola_UWBM82394</v>
      </c>
      <c r="P15" t="str">
        <f t="shared" si="1"/>
        <v>TW82394_S15:BFIDT-043</v>
      </c>
      <c r="Q15" t="str">
        <f t="shared" si="2"/>
        <v>TW82394_S15:Sttorqueola_UWBM82394</v>
      </c>
    </row>
    <row r="16" spans="1:17" x14ac:dyDescent="0.2">
      <c r="A16" t="s">
        <v>15</v>
      </c>
      <c r="B16" s="1" t="s">
        <v>144</v>
      </c>
      <c r="C16" s="1" t="s">
        <v>227</v>
      </c>
      <c r="D16" s="4" t="s">
        <v>76</v>
      </c>
      <c r="E16" s="10">
        <v>82617</v>
      </c>
      <c r="F16" s="7" t="s">
        <v>82</v>
      </c>
      <c r="G16" s="8" t="s">
        <v>94</v>
      </c>
      <c r="H16" s="8" t="s">
        <v>95</v>
      </c>
      <c r="I16" s="8">
        <v>26.303999999999998</v>
      </c>
      <c r="J16" s="8">
        <v>-108.699</v>
      </c>
      <c r="K16" s="8" t="s">
        <v>174</v>
      </c>
      <c r="L16" t="s">
        <v>306</v>
      </c>
      <c r="M16" t="s">
        <v>248</v>
      </c>
      <c r="N16" s="3" t="s">
        <v>151</v>
      </c>
      <c r="O16" t="str">
        <f t="shared" si="0"/>
        <v>Sttorqueola_UWBM82617</v>
      </c>
      <c r="P16" t="str">
        <f t="shared" si="1"/>
        <v>TW82617_S3:BFIDT-036</v>
      </c>
      <c r="Q16" t="str">
        <f t="shared" si="2"/>
        <v>TW82617_S3:Sttorqueola_UWBM82617</v>
      </c>
    </row>
    <row r="17" spans="1:17" x14ac:dyDescent="0.2">
      <c r="A17" t="s">
        <v>16</v>
      </c>
      <c r="B17" s="1" t="s">
        <v>144</v>
      </c>
      <c r="C17" s="1" t="s">
        <v>227</v>
      </c>
      <c r="D17" s="4" t="s">
        <v>76</v>
      </c>
      <c r="E17" s="10">
        <v>86547</v>
      </c>
      <c r="F17" s="7" t="s">
        <v>82</v>
      </c>
      <c r="G17" s="8" t="s">
        <v>94</v>
      </c>
      <c r="H17" s="8" t="s">
        <v>95</v>
      </c>
      <c r="I17" s="8">
        <v>26.324000000000002</v>
      </c>
      <c r="J17" s="8">
        <v>-108.69</v>
      </c>
      <c r="K17" s="8" t="s">
        <v>174</v>
      </c>
      <c r="L17" t="s">
        <v>306</v>
      </c>
      <c r="M17" s="13" t="s">
        <v>239</v>
      </c>
      <c r="N17" t="s">
        <v>164</v>
      </c>
      <c r="O17" t="str">
        <f t="shared" si="0"/>
        <v>Sttorqueola_UWBM86547</v>
      </c>
      <c r="P17" t="str">
        <f t="shared" si="1"/>
        <v>TW86547_S16:BFIDT-013</v>
      </c>
      <c r="Q17" t="str">
        <f t="shared" si="2"/>
        <v>TW86547_S16:Sttorqueola_UWBM86547</v>
      </c>
    </row>
    <row r="18" spans="1:17" x14ac:dyDescent="0.2">
      <c r="A18" t="s">
        <v>17</v>
      </c>
      <c r="B18" s="1" t="s">
        <v>144</v>
      </c>
      <c r="C18" s="1" t="s">
        <v>227</v>
      </c>
      <c r="D18" s="4" t="s">
        <v>76</v>
      </c>
      <c r="E18" s="10">
        <v>88978</v>
      </c>
      <c r="F18" s="7" t="s">
        <v>82</v>
      </c>
      <c r="G18" s="8" t="s">
        <v>94</v>
      </c>
      <c r="H18" s="8" t="s">
        <v>96</v>
      </c>
      <c r="I18" s="8">
        <v>25.964700000000001</v>
      </c>
      <c r="J18" s="8">
        <v>-108.98269999999999</v>
      </c>
      <c r="K18" s="8" t="s">
        <v>174</v>
      </c>
      <c r="L18" t="s">
        <v>306</v>
      </c>
      <c r="M18" t="s">
        <v>249</v>
      </c>
      <c r="N18" s="3" t="s">
        <v>154</v>
      </c>
      <c r="O18" t="str">
        <f t="shared" si="0"/>
        <v>Sttorqueola_UWBM88978</v>
      </c>
      <c r="P18" t="str">
        <f t="shared" si="1"/>
        <v>TW88978_S6:BFIDT-042</v>
      </c>
      <c r="Q18" t="str">
        <f t="shared" si="2"/>
        <v>TW88978_S6:Sttorqueola_UWBM88978</v>
      </c>
    </row>
    <row r="19" spans="1:17" x14ac:dyDescent="0.2">
      <c r="A19" t="s">
        <v>18</v>
      </c>
      <c r="B19" s="1" t="s">
        <v>144</v>
      </c>
      <c r="C19" s="1" t="s">
        <v>227</v>
      </c>
      <c r="D19" s="4" t="s">
        <v>76</v>
      </c>
      <c r="E19" s="10">
        <v>90893</v>
      </c>
      <c r="F19" s="7" t="s">
        <v>82</v>
      </c>
      <c r="G19" s="8" t="s">
        <v>94</v>
      </c>
      <c r="H19" s="8" t="s">
        <v>97</v>
      </c>
      <c r="I19" s="8">
        <v>26.3005</v>
      </c>
      <c r="J19" s="8">
        <v>-108.82250000000001</v>
      </c>
      <c r="K19" s="8" t="s">
        <v>174</v>
      </c>
      <c r="L19" t="s">
        <v>306</v>
      </c>
      <c r="M19" s="13" t="s">
        <v>252</v>
      </c>
      <c r="N19" t="s">
        <v>168</v>
      </c>
      <c r="O19" t="str">
        <f t="shared" si="0"/>
        <v>Sttorqueola_UWBM90893</v>
      </c>
      <c r="P19" t="str">
        <f t="shared" si="1"/>
        <v>TW90893_S20:BFIDT-001</v>
      </c>
      <c r="Q19" t="str">
        <f t="shared" si="2"/>
        <v>TW90893_S20:Sttorqueola_UWBM90893</v>
      </c>
    </row>
    <row r="20" spans="1:17" x14ac:dyDescent="0.2">
      <c r="A20" t="s">
        <v>19</v>
      </c>
      <c r="B20" s="2" t="s">
        <v>145</v>
      </c>
      <c r="C20" s="1" t="s">
        <v>226</v>
      </c>
      <c r="D20" s="4" t="s">
        <v>77</v>
      </c>
      <c r="E20" s="8">
        <v>10023</v>
      </c>
      <c r="F20" s="7" t="s">
        <v>82</v>
      </c>
      <c r="G20" s="8" t="s">
        <v>83</v>
      </c>
      <c r="H20" s="8" t="s">
        <v>140</v>
      </c>
      <c r="I20" s="7">
        <v>19.533982000000002</v>
      </c>
      <c r="J20" s="8">
        <v>-96.916932700000004</v>
      </c>
      <c r="K20" s="8" t="s">
        <v>174</v>
      </c>
      <c r="L20" t="s">
        <v>306</v>
      </c>
      <c r="M20" s="14" t="s">
        <v>238</v>
      </c>
      <c r="N20" s="3" t="s">
        <v>153</v>
      </c>
      <c r="O20" t="str">
        <f t="shared" si="0"/>
        <v>Stmoreletti_CUMV10023</v>
      </c>
      <c r="P20" t="str">
        <f t="shared" si="1"/>
        <v>MC10023_S5:BFIDT-011</v>
      </c>
      <c r="Q20" t="str">
        <f t="shared" si="2"/>
        <v>MC10023_S5:Stmoreletti_CUMV10023</v>
      </c>
    </row>
    <row r="21" spans="1:17" x14ac:dyDescent="0.2">
      <c r="A21" t="s">
        <v>20</v>
      </c>
      <c r="B21" s="2" t="s">
        <v>146</v>
      </c>
      <c r="C21" s="1" t="s">
        <v>228</v>
      </c>
      <c r="D21" s="4" t="s">
        <v>77</v>
      </c>
      <c r="E21" s="8">
        <v>10490</v>
      </c>
      <c r="F21" s="7" t="s">
        <v>82</v>
      </c>
      <c r="G21" s="8" t="s">
        <v>141</v>
      </c>
      <c r="H21" s="8" t="s">
        <v>142</v>
      </c>
      <c r="I21" s="7">
        <v>23.023812700000001</v>
      </c>
      <c r="J21" s="8">
        <v>-99.075315599999996</v>
      </c>
      <c r="K21" s="8" t="s">
        <v>174</v>
      </c>
      <c r="L21" t="s">
        <v>306</v>
      </c>
      <c r="M21" s="14" t="s">
        <v>246</v>
      </c>
      <c r="N21" t="s">
        <v>158</v>
      </c>
      <c r="O21" t="str">
        <f t="shared" si="0"/>
        <v>Stsharpei_CUMV10490</v>
      </c>
      <c r="P21" t="str">
        <f t="shared" si="1"/>
        <v>MC10490_S10:BFIDT-031</v>
      </c>
      <c r="Q21" t="str">
        <f t="shared" si="2"/>
        <v>MC10490_S10:Stsharpei_CUMV10490</v>
      </c>
    </row>
    <row r="22" spans="1:17" x14ac:dyDescent="0.2">
      <c r="A22" t="s">
        <v>21</v>
      </c>
      <c r="B22" s="2" t="s">
        <v>145</v>
      </c>
      <c r="C22" s="1" t="s">
        <v>226</v>
      </c>
      <c r="D22" s="4" t="s">
        <v>77</v>
      </c>
      <c r="E22" s="8">
        <v>18590</v>
      </c>
      <c r="F22" s="8" t="s">
        <v>98</v>
      </c>
      <c r="G22" s="8" t="s">
        <v>99</v>
      </c>
      <c r="H22" s="7"/>
      <c r="I22" s="7">
        <v>9.8000819999999997</v>
      </c>
      <c r="J22" s="8">
        <v>-83.661518000000001</v>
      </c>
      <c r="K22" s="8" t="s">
        <v>174</v>
      </c>
      <c r="L22" t="s">
        <v>306</v>
      </c>
      <c r="M22" s="3" t="s">
        <v>245</v>
      </c>
      <c r="N22" s="3" t="s">
        <v>149</v>
      </c>
      <c r="O22" t="str">
        <f t="shared" si="0"/>
        <v>Stmoreletti_CUMV18590</v>
      </c>
      <c r="P22" t="str">
        <f t="shared" si="1"/>
        <v>MC18590_S1:BFIDT-030</v>
      </c>
      <c r="Q22" t="str">
        <f t="shared" si="2"/>
        <v>MC18590_S1:Stmoreletti_CUMV18590</v>
      </c>
    </row>
    <row r="23" spans="1:17" x14ac:dyDescent="0.2">
      <c r="A23" t="s">
        <v>22</v>
      </c>
      <c r="B23" s="2" t="s">
        <v>145</v>
      </c>
      <c r="C23" s="1" t="s">
        <v>226</v>
      </c>
      <c r="D23" s="4" t="s">
        <v>77</v>
      </c>
      <c r="E23" s="8">
        <v>18591</v>
      </c>
      <c r="F23" s="8" t="s">
        <v>98</v>
      </c>
      <c r="G23" s="8" t="s">
        <v>99</v>
      </c>
      <c r="H23" s="7"/>
      <c r="I23" s="7">
        <v>9.8000819999999997</v>
      </c>
      <c r="J23" s="7">
        <v>-83.661518000000001</v>
      </c>
      <c r="K23" s="8" t="s">
        <v>174</v>
      </c>
      <c r="L23" t="s">
        <v>306</v>
      </c>
      <c r="M23" s="14" t="s">
        <v>234</v>
      </c>
      <c r="N23" s="3" t="s">
        <v>150</v>
      </c>
      <c r="O23" t="str">
        <f t="shared" si="0"/>
        <v>Stmoreletti_CUMV18591</v>
      </c>
      <c r="P23" t="str">
        <f t="shared" si="1"/>
        <v>MC18591_S2:BFIDT-003</v>
      </c>
      <c r="Q23" t="str">
        <f t="shared" si="2"/>
        <v>MC18591_S2:Stmoreletti_CUMV18591</v>
      </c>
    </row>
    <row r="24" spans="1:17" x14ac:dyDescent="0.2">
      <c r="A24" t="s">
        <v>23</v>
      </c>
      <c r="B24" s="2" t="s">
        <v>145</v>
      </c>
      <c r="C24" s="1" t="s">
        <v>226</v>
      </c>
      <c r="D24" s="4" t="s">
        <v>77</v>
      </c>
      <c r="E24" s="8">
        <v>36352</v>
      </c>
      <c r="F24" s="8" t="s">
        <v>100</v>
      </c>
      <c r="G24" s="8" t="s">
        <v>101</v>
      </c>
      <c r="H24" s="7"/>
      <c r="I24" s="7">
        <v>12.578834000000001</v>
      </c>
      <c r="J24" s="8">
        <v>-86.578795999999997</v>
      </c>
      <c r="K24" s="8" t="s">
        <v>174</v>
      </c>
      <c r="L24" t="s">
        <v>306</v>
      </c>
      <c r="M24" s="14" t="s">
        <v>237</v>
      </c>
      <c r="N24" t="s">
        <v>165</v>
      </c>
      <c r="O24" t="str">
        <f t="shared" si="0"/>
        <v>Stmoreletti_CUMV36352</v>
      </c>
      <c r="P24" t="str">
        <f t="shared" si="1"/>
        <v>MC36352_S17:BFIDT-007</v>
      </c>
      <c r="Q24" t="str">
        <f t="shared" si="2"/>
        <v>MC36352_S17:Stmoreletti_CUMV36352</v>
      </c>
    </row>
    <row r="25" spans="1:17" x14ac:dyDescent="0.2">
      <c r="A25" t="s">
        <v>24</v>
      </c>
      <c r="B25" s="2" t="s">
        <v>145</v>
      </c>
      <c r="C25" s="1" t="s">
        <v>226</v>
      </c>
      <c r="D25" s="4" t="s">
        <v>77</v>
      </c>
      <c r="E25" s="8">
        <v>36353</v>
      </c>
      <c r="F25" s="8" t="s">
        <v>100</v>
      </c>
      <c r="G25" s="8" t="s">
        <v>101</v>
      </c>
      <c r="H25" s="7"/>
      <c r="I25" s="7">
        <v>12.578834000000001</v>
      </c>
      <c r="J25" s="8">
        <v>-86.578795999999997</v>
      </c>
      <c r="K25" s="8" t="s">
        <v>174</v>
      </c>
      <c r="L25" t="s">
        <v>306</v>
      </c>
      <c r="M25" s="14" t="s">
        <v>251</v>
      </c>
      <c r="N25" s="3" t="s">
        <v>156</v>
      </c>
      <c r="O25" t="str">
        <f t="shared" si="0"/>
        <v>Stmoreletti_CUMV36353</v>
      </c>
      <c r="P25" t="str">
        <f t="shared" si="1"/>
        <v>MC36353_S8:BFIDT-045</v>
      </c>
      <c r="Q25" t="str">
        <f t="shared" si="2"/>
        <v>MC36353_S8:Stmoreletti_CUMV36353</v>
      </c>
    </row>
    <row r="26" spans="1:17" x14ac:dyDescent="0.2">
      <c r="A26" t="s">
        <v>25</v>
      </c>
      <c r="B26" s="12" t="s">
        <v>143</v>
      </c>
      <c r="C26" s="1" t="s">
        <v>226</v>
      </c>
      <c r="D26" s="4" t="s">
        <v>75</v>
      </c>
      <c r="E26" s="5">
        <v>43282</v>
      </c>
      <c r="F26" s="7" t="s">
        <v>102</v>
      </c>
      <c r="G26" s="8" t="s">
        <v>103</v>
      </c>
      <c r="H26" s="8"/>
      <c r="I26" s="8">
        <v>26.645133999999999</v>
      </c>
      <c r="J26" s="8">
        <v>-99.174507000000006</v>
      </c>
      <c r="K26" s="8" t="s">
        <v>175</v>
      </c>
      <c r="L26" t="s">
        <v>258</v>
      </c>
      <c r="M26" t="s">
        <v>313</v>
      </c>
      <c r="N26" t="s">
        <v>176</v>
      </c>
      <c r="O26" t="str">
        <f t="shared" si="0"/>
        <v>Stmoreletti_LSU43282</v>
      </c>
      <c r="P26" t="str">
        <f t="shared" ref="P26:P73" si="3">M26&amp;":"&amp;"i5-"&amp;N26&amp;",i7-"&amp;N26</f>
        <v>AH3TLYBBXX_lane5-s342-index--GTGTTCTA-AGGATAGG-59-503_S342:i5-RG1,i7-RG1</v>
      </c>
      <c r="Q26" t="str">
        <f t="shared" si="2"/>
        <v>AH3TLYBBXX_lane5-s342-index--GTGTTCTA-AGGATAGG-59-503_S342:Stmoreletti_LSU43282</v>
      </c>
    </row>
    <row r="27" spans="1:17" x14ac:dyDescent="0.2">
      <c r="A27" t="s">
        <v>26</v>
      </c>
      <c r="B27" s="1" t="s">
        <v>143</v>
      </c>
      <c r="C27" s="1" t="s">
        <v>226</v>
      </c>
      <c r="D27" s="4" t="s">
        <v>75</v>
      </c>
      <c r="E27" s="5">
        <v>43283</v>
      </c>
      <c r="F27" s="7" t="s">
        <v>102</v>
      </c>
      <c r="G27" s="8" t="s">
        <v>103</v>
      </c>
      <c r="H27" s="8"/>
      <c r="I27" s="8">
        <v>26.645133999999999</v>
      </c>
      <c r="J27" s="8">
        <v>-99.174507000000006</v>
      </c>
      <c r="K27" s="8" t="s">
        <v>175</v>
      </c>
      <c r="L27" t="s">
        <v>264</v>
      </c>
      <c r="M27" t="s">
        <v>319</v>
      </c>
      <c r="N27" t="s">
        <v>182</v>
      </c>
      <c r="O27" t="str">
        <f t="shared" si="0"/>
        <v>Stmoreletti_LSU43283</v>
      </c>
      <c r="P27" t="str">
        <f t="shared" si="3"/>
        <v>AH3TLYBBXX_lane5-s348-index--AGCACCTC-AGGATAGG-77-503_S348:i5-RG7,i7-RG7</v>
      </c>
      <c r="Q27" t="str">
        <f t="shared" si="2"/>
        <v>AH3TLYBBXX_lane5-s348-index--AGCACCTC-AGGATAGG-77-503_S348:Stmoreletti_LSU43283</v>
      </c>
    </row>
    <row r="28" spans="1:17" x14ac:dyDescent="0.2">
      <c r="A28" t="s">
        <v>27</v>
      </c>
      <c r="B28" s="1" t="s">
        <v>143</v>
      </c>
      <c r="C28" s="1" t="s">
        <v>226</v>
      </c>
      <c r="D28" s="4" t="s">
        <v>76</v>
      </c>
      <c r="E28" s="8">
        <v>100687</v>
      </c>
      <c r="F28" s="7" t="s">
        <v>82</v>
      </c>
      <c r="G28" s="8" t="s">
        <v>86</v>
      </c>
      <c r="H28" s="8" t="s">
        <v>104</v>
      </c>
      <c r="I28" s="8">
        <v>18.641300000000001</v>
      </c>
      <c r="J28" s="8">
        <v>-90.675399999999996</v>
      </c>
      <c r="K28" s="8" t="s">
        <v>175</v>
      </c>
      <c r="L28" t="s">
        <v>270</v>
      </c>
      <c r="M28" t="s">
        <v>325</v>
      </c>
      <c r="N28" t="s">
        <v>188</v>
      </c>
      <c r="O28" t="str">
        <f t="shared" si="0"/>
        <v>Stmoreletti_UWBM100687</v>
      </c>
      <c r="P28" t="str">
        <f t="shared" si="3"/>
        <v>AH3TLYBBXX_lane5-s354-index--CAAGACTA-AGGATAGG-31-503_S354:i5-RG13,i7-RG13</v>
      </c>
      <c r="Q28" t="str">
        <f t="shared" si="2"/>
        <v>AH3TLYBBXX_lane5-s354-index--CAAGACTA-AGGATAGG-31-503_S354:Stmoreletti_UWBM100687</v>
      </c>
    </row>
    <row r="29" spans="1:17" x14ac:dyDescent="0.2">
      <c r="A29" t="s">
        <v>28</v>
      </c>
      <c r="B29" t="s">
        <v>143</v>
      </c>
      <c r="C29" s="1" t="s">
        <v>226</v>
      </c>
      <c r="D29" s="4" t="s">
        <v>76</v>
      </c>
      <c r="E29" s="7">
        <v>100827</v>
      </c>
      <c r="F29" s="7" t="s">
        <v>82</v>
      </c>
      <c r="G29" s="7" t="s">
        <v>83</v>
      </c>
      <c r="H29" s="7" t="s">
        <v>105</v>
      </c>
      <c r="I29" s="7">
        <v>18.639949999999999</v>
      </c>
      <c r="J29" s="7">
        <v>-95.093440000000001</v>
      </c>
      <c r="K29" s="8" t="s">
        <v>175</v>
      </c>
      <c r="L29" t="s">
        <v>276</v>
      </c>
      <c r="M29" t="s">
        <v>331</v>
      </c>
      <c r="N29" t="s">
        <v>194</v>
      </c>
      <c r="O29" t="str">
        <f t="shared" si="0"/>
        <v>Stmoreletti_UWBM100827</v>
      </c>
      <c r="P29" t="str">
        <f t="shared" si="3"/>
        <v>AH3TLYBBXX_lane5-s360-index--ATTGAGGA-AGGATAGG-29-503_S360:i5-RG19,i7-RG19</v>
      </c>
      <c r="Q29" t="str">
        <f t="shared" si="2"/>
        <v>AH3TLYBBXX_lane5-s360-index--ATTGAGGA-AGGATAGG-29-503_S360:Stmoreletti_UWBM100827</v>
      </c>
    </row>
    <row r="30" spans="1:17" x14ac:dyDescent="0.2">
      <c r="A30" t="s">
        <v>29</v>
      </c>
      <c r="B30" t="s">
        <v>143</v>
      </c>
      <c r="C30" s="1" t="s">
        <v>226</v>
      </c>
      <c r="D30" s="4" t="s">
        <v>76</v>
      </c>
      <c r="E30" s="7">
        <v>100828</v>
      </c>
      <c r="F30" s="7" t="s">
        <v>82</v>
      </c>
      <c r="G30" s="7" t="s">
        <v>83</v>
      </c>
      <c r="H30" s="7" t="s">
        <v>84</v>
      </c>
      <c r="I30" s="7">
        <v>18.16995</v>
      </c>
      <c r="J30" s="7">
        <v>-95.093440000000001</v>
      </c>
      <c r="K30" s="8" t="s">
        <v>175</v>
      </c>
      <c r="L30" t="s">
        <v>282</v>
      </c>
      <c r="M30" t="s">
        <v>337</v>
      </c>
      <c r="N30" t="s">
        <v>200</v>
      </c>
      <c r="O30" t="str">
        <f t="shared" si="0"/>
        <v>Stmoreletti_UWBM100828</v>
      </c>
      <c r="P30" t="str">
        <f t="shared" si="3"/>
        <v>AH3TLYBBXX_lane5-s366-index--TGGAACAA-AGGATAGG-65-503_S366:i5-RG25,i7-RG25</v>
      </c>
      <c r="Q30" t="str">
        <f t="shared" si="2"/>
        <v>AH3TLYBBXX_lane5-s366-index--TGGAACAA-AGGATAGG-65-503_S366:Stmoreletti_UWBM100828</v>
      </c>
    </row>
    <row r="31" spans="1:17" x14ac:dyDescent="0.2">
      <c r="A31" t="s">
        <v>30</v>
      </c>
      <c r="B31" t="s">
        <v>143</v>
      </c>
      <c r="C31" s="1" t="s">
        <v>226</v>
      </c>
      <c r="D31" s="4" t="s">
        <v>76</v>
      </c>
      <c r="E31" s="7">
        <v>100829</v>
      </c>
      <c r="F31" s="7" t="s">
        <v>82</v>
      </c>
      <c r="G31" s="7" t="s">
        <v>83</v>
      </c>
      <c r="H31" s="7" t="s">
        <v>105</v>
      </c>
      <c r="I31" s="7">
        <v>18.639949999999999</v>
      </c>
      <c r="J31" s="7">
        <v>-95.093440000000001</v>
      </c>
      <c r="K31" s="8" t="s">
        <v>175</v>
      </c>
      <c r="L31" t="s">
        <v>288</v>
      </c>
      <c r="M31" t="s">
        <v>343</v>
      </c>
      <c r="N31" t="s">
        <v>206</v>
      </c>
      <c r="O31" t="str">
        <f t="shared" si="0"/>
        <v>Stmoreletti_UWBM100829</v>
      </c>
      <c r="P31" t="str">
        <f t="shared" si="3"/>
        <v>AH3TLYBBXX_lane5-s372-index--TCCGTCTA-AGGATAGG-62-503_S372:i5-RG31,i7-RG31</v>
      </c>
      <c r="Q31" t="str">
        <f t="shared" si="2"/>
        <v>AH3TLYBBXX_lane5-s372-index--TCCGTCTA-AGGATAGG-62-503_S372:Stmoreletti_UWBM100829</v>
      </c>
    </row>
    <row r="32" spans="1:17" x14ac:dyDescent="0.2">
      <c r="A32" t="s">
        <v>31</v>
      </c>
      <c r="B32" t="s">
        <v>143</v>
      </c>
      <c r="C32" s="1" t="s">
        <v>226</v>
      </c>
      <c r="D32" s="4" t="s">
        <v>76</v>
      </c>
      <c r="E32" s="7">
        <v>100830</v>
      </c>
      <c r="F32" s="7" t="s">
        <v>82</v>
      </c>
      <c r="G32" s="7" t="s">
        <v>83</v>
      </c>
      <c r="H32" s="7" t="s">
        <v>84</v>
      </c>
      <c r="I32" s="7">
        <v>18.16995</v>
      </c>
      <c r="J32" s="7">
        <v>-95.093440000000001</v>
      </c>
      <c r="K32" s="8" t="s">
        <v>175</v>
      </c>
      <c r="L32" t="s">
        <v>294</v>
      </c>
      <c r="M32" t="s">
        <v>349</v>
      </c>
      <c r="N32" t="s">
        <v>212</v>
      </c>
      <c r="O32" t="str">
        <f t="shared" si="0"/>
        <v>Stmoreletti_UWBM100830</v>
      </c>
      <c r="P32" t="str">
        <f t="shared" si="3"/>
        <v>AH3TLYBBXX_lane5-s378-index--GCTAACGA-AGGATAGG-52-503_S378:i5-RG37,i7-RG37</v>
      </c>
      <c r="Q32" t="str">
        <f t="shared" si="2"/>
        <v>AH3TLYBBXX_lane5-s378-index--GCTAACGA-AGGATAGG-52-503_S378:Stmoreletti_UWBM100830</v>
      </c>
    </row>
    <row r="33" spans="1:17" x14ac:dyDescent="0.2">
      <c r="A33" t="s">
        <v>32</v>
      </c>
      <c r="B33" t="s">
        <v>143</v>
      </c>
      <c r="C33" s="1" t="s">
        <v>226</v>
      </c>
      <c r="D33" s="4" t="s">
        <v>76</v>
      </c>
      <c r="E33" s="7">
        <v>100831</v>
      </c>
      <c r="F33" s="7" t="s">
        <v>82</v>
      </c>
      <c r="G33" s="7" t="s">
        <v>83</v>
      </c>
      <c r="H33" s="7" t="s">
        <v>105</v>
      </c>
      <c r="I33" s="7">
        <v>18.639949999999999</v>
      </c>
      <c r="J33" s="7">
        <v>-95.093440000000001</v>
      </c>
      <c r="K33" s="8" t="s">
        <v>175</v>
      </c>
      <c r="L33" t="s">
        <v>300</v>
      </c>
      <c r="M33" t="s">
        <v>355</v>
      </c>
      <c r="N33" t="s">
        <v>218</v>
      </c>
      <c r="O33" t="str">
        <f t="shared" si="0"/>
        <v>Stmoreletti_UWBM100831</v>
      </c>
      <c r="P33" t="str">
        <f t="shared" si="3"/>
        <v>AH3TLYBBXX_lane5-s384-index--CCGACAAC-AGGATAGG-86-503_S384:i5-RG43,i7-RG43</v>
      </c>
      <c r="Q33" t="str">
        <f t="shared" si="2"/>
        <v>AH3TLYBBXX_lane5-s384-index--CCGACAAC-AGGATAGG-86-503_S384:Stmoreletti_UWBM100831</v>
      </c>
    </row>
    <row r="34" spans="1:17" x14ac:dyDescent="0.2">
      <c r="A34" t="s">
        <v>33</v>
      </c>
      <c r="B34" s="1" t="s">
        <v>143</v>
      </c>
      <c r="C34" s="1" t="s">
        <v>226</v>
      </c>
      <c r="D34" s="4" t="s">
        <v>76</v>
      </c>
      <c r="E34" s="8">
        <v>101326</v>
      </c>
      <c r="F34" s="7" t="s">
        <v>82</v>
      </c>
      <c r="G34" s="8" t="s">
        <v>86</v>
      </c>
      <c r="H34" s="8" t="s">
        <v>104</v>
      </c>
      <c r="I34" s="8">
        <v>18.641300000000001</v>
      </c>
      <c r="J34" s="8">
        <v>-90.675399999999996</v>
      </c>
      <c r="K34" s="8" t="s">
        <v>175</v>
      </c>
      <c r="L34" t="s">
        <v>259</v>
      </c>
      <c r="M34" t="s">
        <v>314</v>
      </c>
      <c r="N34" t="s">
        <v>177</v>
      </c>
      <c r="O34" t="str">
        <f t="shared" ref="O34:O65" si="4">"St"&amp;C34&amp;"_"&amp;D34&amp;E34</f>
        <v>Stmoreletti_UWBM101326</v>
      </c>
      <c r="P34" t="str">
        <f t="shared" si="3"/>
        <v>AH3TLYBBXX_lane5-s343-index--AGTCACTA-AGGATAGG-27-503_S343:i5-RG2,i7-RG2</v>
      </c>
      <c r="Q34" t="str">
        <f t="shared" ref="Q34:Q65" si="5">M34&amp;":"&amp;O34</f>
        <v>AH3TLYBBXX_lane5-s343-index--AGTCACTA-AGGATAGG-27-503_S343:Stmoreletti_UWBM101326</v>
      </c>
    </row>
    <row r="35" spans="1:17" x14ac:dyDescent="0.2">
      <c r="A35" t="s">
        <v>34</v>
      </c>
      <c r="B35" t="s">
        <v>143</v>
      </c>
      <c r="C35" s="1" t="s">
        <v>226</v>
      </c>
      <c r="D35" s="11" t="s">
        <v>76</v>
      </c>
      <c r="E35" s="9">
        <v>104298</v>
      </c>
      <c r="F35" s="7" t="s">
        <v>89</v>
      </c>
      <c r="G35" s="7" t="s">
        <v>90</v>
      </c>
      <c r="H35" s="7" t="s">
        <v>91</v>
      </c>
      <c r="I35" s="7">
        <v>14.6</v>
      </c>
      <c r="J35" s="7">
        <v>-91.611666999999997</v>
      </c>
      <c r="K35" s="8" t="s">
        <v>175</v>
      </c>
      <c r="L35" t="s">
        <v>265</v>
      </c>
      <c r="M35" t="s">
        <v>320</v>
      </c>
      <c r="N35" t="s">
        <v>183</v>
      </c>
      <c r="O35" t="str">
        <f t="shared" si="4"/>
        <v>Stmoreletti_UWBM104298</v>
      </c>
      <c r="P35" t="str">
        <f t="shared" si="3"/>
        <v>AH3TLYBBXX_lane5-s349-index--AAGACGGA-AGGATAGG-16-503_S349:i5-RG8,i7-RG8</v>
      </c>
      <c r="Q35" t="str">
        <f t="shared" si="5"/>
        <v>AH3TLYBBXX_lane5-s349-index--AAGACGGA-AGGATAGG-16-503_S349:Stmoreletti_UWBM104298</v>
      </c>
    </row>
    <row r="36" spans="1:17" x14ac:dyDescent="0.2">
      <c r="A36" t="s">
        <v>35</v>
      </c>
      <c r="B36" t="s">
        <v>143</v>
      </c>
      <c r="C36" s="1" t="s">
        <v>226</v>
      </c>
      <c r="D36" s="4" t="s">
        <v>76</v>
      </c>
      <c r="E36" s="9">
        <v>105997</v>
      </c>
      <c r="F36" s="7" t="s">
        <v>89</v>
      </c>
      <c r="G36" s="7" t="s">
        <v>90</v>
      </c>
      <c r="H36" s="7" t="s">
        <v>91</v>
      </c>
      <c r="I36" s="7">
        <v>14.6</v>
      </c>
      <c r="J36" s="7">
        <v>-91.611666999999997</v>
      </c>
      <c r="K36" s="8" t="s">
        <v>175</v>
      </c>
      <c r="L36" t="s">
        <v>271</v>
      </c>
      <c r="M36" t="s">
        <v>326</v>
      </c>
      <c r="N36" t="s">
        <v>189</v>
      </c>
      <c r="O36" t="str">
        <f t="shared" si="4"/>
        <v>Stmoreletti_UWBM105997</v>
      </c>
      <c r="P36" t="str">
        <f t="shared" si="3"/>
        <v>AH3TLYBBXX_lane5-s355-index--CCTCCTGA-AGGATAGG-39-503_S355:i5-RG14,i7-RG14</v>
      </c>
      <c r="Q36" t="str">
        <f t="shared" si="5"/>
        <v>AH3TLYBBXX_lane5-s355-index--CCTCCTGA-AGGATAGG-39-503_S355:Stmoreletti_UWBM105997</v>
      </c>
    </row>
    <row r="37" spans="1:17" x14ac:dyDescent="0.2">
      <c r="A37" t="s">
        <v>36</v>
      </c>
      <c r="B37" t="s">
        <v>143</v>
      </c>
      <c r="C37" s="1" t="s">
        <v>226</v>
      </c>
      <c r="D37" s="4" t="s">
        <v>76</v>
      </c>
      <c r="E37" s="9">
        <v>105998</v>
      </c>
      <c r="F37" s="7" t="s">
        <v>89</v>
      </c>
      <c r="G37" s="7" t="s">
        <v>90</v>
      </c>
      <c r="H37" s="7" t="s">
        <v>91</v>
      </c>
      <c r="I37" s="7">
        <v>14.6</v>
      </c>
      <c r="J37" s="7">
        <v>-91.611666999999997</v>
      </c>
      <c r="K37" s="8" t="s">
        <v>175</v>
      </c>
      <c r="L37" t="s">
        <v>277</v>
      </c>
      <c r="M37" t="s">
        <v>332</v>
      </c>
      <c r="N37" t="s">
        <v>195</v>
      </c>
      <c r="O37" t="str">
        <f t="shared" si="4"/>
        <v>Stmoreletti_UWBM105998</v>
      </c>
      <c r="P37" t="str">
        <f t="shared" si="3"/>
        <v>AH3TLYBBXX_lane5-s361-index--GTCGTAGA-AGGATAGG-57-503_S361:i5-RG20,i7-RG20</v>
      </c>
      <c r="Q37" t="str">
        <f t="shared" si="5"/>
        <v>AH3TLYBBXX_lane5-s361-index--GTCGTAGA-AGGATAGG-57-503_S361:Stmoreletti_UWBM105998</v>
      </c>
    </row>
    <row r="38" spans="1:17" x14ac:dyDescent="0.2">
      <c r="A38" t="s">
        <v>37</v>
      </c>
      <c r="B38" s="1" t="s">
        <v>143</v>
      </c>
      <c r="C38" s="1" t="s">
        <v>226</v>
      </c>
      <c r="D38" s="4" t="s">
        <v>76</v>
      </c>
      <c r="E38" s="8">
        <v>112783</v>
      </c>
      <c r="F38" s="7" t="s">
        <v>82</v>
      </c>
      <c r="G38" s="8" t="s">
        <v>86</v>
      </c>
      <c r="H38" s="8" t="s">
        <v>104</v>
      </c>
      <c r="I38" s="8">
        <v>18.641300000000001</v>
      </c>
      <c r="J38" s="8">
        <v>-90.675399999999996</v>
      </c>
      <c r="K38" s="8" t="s">
        <v>175</v>
      </c>
      <c r="L38" t="s">
        <v>283</v>
      </c>
      <c r="M38" t="s">
        <v>338</v>
      </c>
      <c r="N38" t="s">
        <v>201</v>
      </c>
      <c r="O38" t="str">
        <f t="shared" si="4"/>
        <v>Stmoreletti_UWBM112783</v>
      </c>
      <c r="P38" t="str">
        <f t="shared" si="3"/>
        <v>AH3TLYBBXX_lane5-s367-index--TGGTGGTA-AGGATAGG-67-503_S367:i5-RG26,i7-RG26</v>
      </c>
      <c r="Q38" t="str">
        <f t="shared" si="5"/>
        <v>AH3TLYBBXX_lane5-s367-index--TGGTGGTA-AGGATAGG-67-503_S367:Stmoreletti_UWBM112783</v>
      </c>
    </row>
    <row r="39" spans="1:17" x14ac:dyDescent="0.2">
      <c r="A39" t="s">
        <v>38</v>
      </c>
      <c r="B39" s="1" t="s">
        <v>143</v>
      </c>
      <c r="C39" s="1" t="s">
        <v>226</v>
      </c>
      <c r="D39" s="4" t="s">
        <v>76</v>
      </c>
      <c r="E39" s="10">
        <v>55986</v>
      </c>
      <c r="F39" s="7" t="s">
        <v>100</v>
      </c>
      <c r="G39" s="8" t="s">
        <v>106</v>
      </c>
      <c r="H39" s="8" t="s">
        <v>107</v>
      </c>
      <c r="I39" s="8">
        <v>12.204196</v>
      </c>
      <c r="J39" s="8">
        <v>-86.112334000000004</v>
      </c>
      <c r="K39" s="8" t="s">
        <v>175</v>
      </c>
      <c r="L39" t="s">
        <v>289</v>
      </c>
      <c r="M39" t="s">
        <v>344</v>
      </c>
      <c r="N39" t="s">
        <v>207</v>
      </c>
      <c r="O39" t="str">
        <f t="shared" si="4"/>
        <v>Stmoreletti_UWBM55986</v>
      </c>
      <c r="P39" t="str">
        <f t="shared" si="3"/>
        <v>AH3TLYBBXX_lane5-s373-index--AAGGTACA-AGGATAGG-17-503_S373:i5-RG32,i7-RG32</v>
      </c>
      <c r="Q39" t="str">
        <f t="shared" si="5"/>
        <v>AH3TLYBBXX_lane5-s373-index--AAGGTACA-AGGATAGG-17-503_S373:Stmoreletti_UWBM55986</v>
      </c>
    </row>
    <row r="40" spans="1:17" x14ac:dyDescent="0.2">
      <c r="A40" t="s">
        <v>39</v>
      </c>
      <c r="B40" s="1" t="s">
        <v>143</v>
      </c>
      <c r="C40" s="1" t="s">
        <v>226</v>
      </c>
      <c r="D40" s="4" t="s">
        <v>76</v>
      </c>
      <c r="E40" s="10">
        <v>70241</v>
      </c>
      <c r="F40" s="7" t="s">
        <v>100</v>
      </c>
      <c r="G40" s="8" t="s">
        <v>106</v>
      </c>
      <c r="H40" s="8" t="s">
        <v>107</v>
      </c>
      <c r="I40" s="5">
        <v>12.204196</v>
      </c>
      <c r="J40" s="8">
        <v>-86.112334000000004</v>
      </c>
      <c r="K40" s="8" t="s">
        <v>175</v>
      </c>
      <c r="L40" t="s">
        <v>295</v>
      </c>
      <c r="M40" t="s">
        <v>350</v>
      </c>
      <c r="N40" t="s">
        <v>213</v>
      </c>
      <c r="O40" t="str">
        <f t="shared" si="4"/>
        <v>Stmoreletti_UWBM70241</v>
      </c>
      <c r="P40" t="str">
        <f t="shared" si="3"/>
        <v>AH3TLYBBXX_lane5-s379-index--AATCCGTC-AGGATAGG-72-503_S379:i5-RG38,i7-RG38</v>
      </c>
      <c r="Q40" t="str">
        <f t="shared" si="5"/>
        <v>AH3TLYBBXX_lane5-s379-index--AATCCGTC-AGGATAGG-72-503_S379:Stmoreletti_UWBM70241</v>
      </c>
    </row>
    <row r="41" spans="1:17" x14ac:dyDescent="0.2">
      <c r="A41" t="s">
        <v>40</v>
      </c>
      <c r="B41" s="1" t="s">
        <v>143</v>
      </c>
      <c r="C41" s="1" t="s">
        <v>226</v>
      </c>
      <c r="D41" s="4" t="s">
        <v>76</v>
      </c>
      <c r="E41" s="8">
        <v>94258</v>
      </c>
      <c r="F41" s="7" t="s">
        <v>80</v>
      </c>
      <c r="G41" s="8" t="s">
        <v>92</v>
      </c>
      <c r="H41" s="8" t="s">
        <v>93</v>
      </c>
      <c r="I41" s="8">
        <v>14.866667</v>
      </c>
      <c r="J41" s="8">
        <v>-89.05</v>
      </c>
      <c r="K41" s="8" t="s">
        <v>175</v>
      </c>
      <c r="L41" t="s">
        <v>301</v>
      </c>
      <c r="M41" t="s">
        <v>356</v>
      </c>
      <c r="N41" t="s">
        <v>219</v>
      </c>
      <c r="O41" t="str">
        <f t="shared" si="4"/>
        <v>Stmoreletti_UWBM94258</v>
      </c>
      <c r="P41" t="str">
        <f t="shared" si="3"/>
        <v>AH3TLYBBXX_lane5-s385-index--ATAGCGAC-AGGATAGG-80-503_S385:i5-RG44,i7-RG44</v>
      </c>
      <c r="Q41" t="str">
        <f t="shared" si="5"/>
        <v>AH3TLYBBXX_lane5-s385-index--ATAGCGAC-AGGATAGG-80-503_S385:Stmoreletti_UWBM94258</v>
      </c>
    </row>
    <row r="42" spans="1:17" x14ac:dyDescent="0.2">
      <c r="A42" t="s">
        <v>41</v>
      </c>
      <c r="B42" s="1" t="s">
        <v>143</v>
      </c>
      <c r="C42" s="1" t="s">
        <v>226</v>
      </c>
      <c r="D42" s="4" t="s">
        <v>76</v>
      </c>
      <c r="E42" s="8">
        <v>94272</v>
      </c>
      <c r="F42" s="7" t="s">
        <v>80</v>
      </c>
      <c r="G42" s="8" t="s">
        <v>92</v>
      </c>
      <c r="H42" s="8" t="s">
        <v>93</v>
      </c>
      <c r="I42" s="8">
        <v>14.866667</v>
      </c>
      <c r="J42" s="8">
        <v>-89.05</v>
      </c>
      <c r="K42" s="8" t="s">
        <v>175</v>
      </c>
      <c r="L42" t="s">
        <v>260</v>
      </c>
      <c r="M42" t="s">
        <v>315</v>
      </c>
      <c r="N42" t="s">
        <v>178</v>
      </c>
      <c r="O42" t="str">
        <f t="shared" si="4"/>
        <v>Stmoreletti_UWBM94272</v>
      </c>
      <c r="P42" t="str">
        <f t="shared" si="3"/>
        <v>AH3TLYBBXX_lane5-s344-index--ATTGGCTC-AGGATAGG-82-503_S344:i5-RG3,i7-RG3</v>
      </c>
      <c r="Q42" t="str">
        <f t="shared" si="5"/>
        <v>AH3TLYBBXX_lane5-s344-index--ATTGGCTC-AGGATAGG-82-503_S344:Stmoreletti_UWBM94272</v>
      </c>
    </row>
    <row r="43" spans="1:17" x14ac:dyDescent="0.2">
      <c r="A43" t="s">
        <v>42</v>
      </c>
      <c r="B43" s="1" t="s">
        <v>143</v>
      </c>
      <c r="C43" s="1" t="s">
        <v>226</v>
      </c>
      <c r="D43" s="4" t="s">
        <v>76</v>
      </c>
      <c r="E43" s="8">
        <v>94273</v>
      </c>
      <c r="F43" s="7" t="s">
        <v>80</v>
      </c>
      <c r="G43" s="8" t="s">
        <v>92</v>
      </c>
      <c r="H43" s="8" t="s">
        <v>93</v>
      </c>
      <c r="I43" s="8">
        <v>14.866667</v>
      </c>
      <c r="J43" s="8">
        <v>-89.05</v>
      </c>
      <c r="K43" s="8" t="s">
        <v>175</v>
      </c>
      <c r="L43" t="s">
        <v>266</v>
      </c>
      <c r="M43" t="s">
        <v>321</v>
      </c>
      <c r="N43" t="s">
        <v>184</v>
      </c>
      <c r="O43" t="str">
        <f t="shared" si="4"/>
        <v>Stmoreletti_UWBM94273</v>
      </c>
      <c r="P43" t="str">
        <f t="shared" si="3"/>
        <v>AH3TLYBBXX_lane5-s350-index--CCAGTTCA-AGGATAGG-36-503_S350:i5-RG9,i7-RG9</v>
      </c>
      <c r="Q43" t="str">
        <f t="shared" si="5"/>
        <v>AH3TLYBBXX_lane5-s350-index--CCAGTTCA-AGGATAGG-36-503_S350:Stmoreletti_UWBM94273</v>
      </c>
    </row>
    <row r="44" spans="1:17" x14ac:dyDescent="0.2">
      <c r="A44" t="s">
        <v>43</v>
      </c>
      <c r="B44" s="1" t="s">
        <v>144</v>
      </c>
      <c r="C44" s="1" t="s">
        <v>227</v>
      </c>
      <c r="D44" s="4" t="s">
        <v>76</v>
      </c>
      <c r="E44" s="10">
        <v>82473</v>
      </c>
      <c r="F44" s="7" t="s">
        <v>82</v>
      </c>
      <c r="G44" s="8" t="s">
        <v>94</v>
      </c>
      <c r="H44" s="5" t="s">
        <v>108</v>
      </c>
      <c r="I44" s="8">
        <v>26.3</v>
      </c>
      <c r="J44" s="8">
        <v>-108.77</v>
      </c>
      <c r="K44" s="8" t="s">
        <v>175</v>
      </c>
      <c r="L44" t="s">
        <v>272</v>
      </c>
      <c r="M44" t="s">
        <v>327</v>
      </c>
      <c r="N44" t="s">
        <v>190</v>
      </c>
      <c r="O44" t="str">
        <f t="shared" si="4"/>
        <v>Sttorqueola_UWBM82473</v>
      </c>
      <c r="P44" t="str">
        <f t="shared" si="3"/>
        <v>AH3TLYBBXX_lane5-s356-index--AAACATCG-AGGATAGG-2-503_S356:i5-RG15,i7-RG15</v>
      </c>
      <c r="Q44" t="str">
        <f t="shared" si="5"/>
        <v>AH3TLYBBXX_lane5-s356-index--AAACATCG-AGGATAGG-2-503_S356:Sttorqueola_UWBM82473</v>
      </c>
    </row>
    <row r="45" spans="1:17" x14ac:dyDescent="0.2">
      <c r="A45" t="s">
        <v>44</v>
      </c>
      <c r="B45" s="1" t="s">
        <v>144</v>
      </c>
      <c r="C45" s="1" t="s">
        <v>227</v>
      </c>
      <c r="D45" s="4" t="s">
        <v>76</v>
      </c>
      <c r="E45" s="10">
        <v>82618</v>
      </c>
      <c r="F45" s="7" t="s">
        <v>82</v>
      </c>
      <c r="G45" s="8" t="s">
        <v>94</v>
      </c>
      <c r="H45" s="8" t="s">
        <v>95</v>
      </c>
      <c r="I45" s="8">
        <v>26.303999999999998</v>
      </c>
      <c r="J45" s="8">
        <v>-108.699</v>
      </c>
      <c r="K45" s="8" t="s">
        <v>175</v>
      </c>
      <c r="L45" t="s">
        <v>278</v>
      </c>
      <c r="M45" t="s">
        <v>333</v>
      </c>
      <c r="N45" t="s">
        <v>196</v>
      </c>
      <c r="O45" t="str">
        <f t="shared" si="4"/>
        <v>Sttorqueola_UWBM82618</v>
      </c>
      <c r="P45" t="str">
        <f t="shared" si="3"/>
        <v>AH3TLYBBXX_lane5-s362-index--TCTTCACA-AGGATAGG-63-503_S362:i5-RG21,i7-RG21</v>
      </c>
      <c r="Q45" t="str">
        <f t="shared" si="5"/>
        <v>AH3TLYBBXX_lane5-s362-index--TCTTCACA-AGGATAGG-63-503_S362:Sttorqueola_UWBM82618</v>
      </c>
    </row>
    <row r="46" spans="1:17" x14ac:dyDescent="0.2">
      <c r="A46" t="s">
        <v>45</v>
      </c>
      <c r="B46" s="1" t="s">
        <v>144</v>
      </c>
      <c r="C46" s="1" t="s">
        <v>227</v>
      </c>
      <c r="D46" s="4" t="s">
        <v>76</v>
      </c>
      <c r="E46" s="10">
        <v>88920</v>
      </c>
      <c r="F46" s="7" t="s">
        <v>82</v>
      </c>
      <c r="G46" s="8" t="s">
        <v>94</v>
      </c>
      <c r="H46" s="8" t="s">
        <v>109</v>
      </c>
      <c r="I46" s="8">
        <v>26.3005</v>
      </c>
      <c r="J46" s="8">
        <v>-108.82250000000001</v>
      </c>
      <c r="K46" s="8" t="s">
        <v>175</v>
      </c>
      <c r="L46" t="s">
        <v>284</v>
      </c>
      <c r="M46" t="s">
        <v>339</v>
      </c>
      <c r="N46" t="s">
        <v>202</v>
      </c>
      <c r="O46" t="str">
        <f t="shared" si="4"/>
        <v>Sttorqueola_UWBM88920</v>
      </c>
      <c r="P46" t="str">
        <f t="shared" si="3"/>
        <v>AH3TLYBBXX_lane5-s368-index--CGAACTTA-AGGATAGG-40-503_S368:i5-RG27,i7-RG27</v>
      </c>
      <c r="Q46" t="str">
        <f t="shared" si="5"/>
        <v>AH3TLYBBXX_lane5-s368-index--CGAACTTA-AGGATAGG-40-503_S368:Sttorqueola_UWBM88920</v>
      </c>
    </row>
    <row r="47" spans="1:17" x14ac:dyDescent="0.2">
      <c r="A47" t="s">
        <v>46</v>
      </c>
      <c r="B47" s="1" t="s">
        <v>144</v>
      </c>
      <c r="C47" s="1" t="s">
        <v>227</v>
      </c>
      <c r="D47" s="4" t="s">
        <v>76</v>
      </c>
      <c r="E47" s="10">
        <v>90703</v>
      </c>
      <c r="F47" s="7" t="s">
        <v>82</v>
      </c>
      <c r="G47" s="8" t="s">
        <v>94</v>
      </c>
      <c r="H47" s="8" t="s">
        <v>110</v>
      </c>
      <c r="I47" s="8">
        <v>26.290016000000001</v>
      </c>
      <c r="J47" s="8">
        <v>-108.78466</v>
      </c>
      <c r="K47" s="8" t="s">
        <v>175</v>
      </c>
      <c r="L47" t="s">
        <v>290</v>
      </c>
      <c r="M47" t="s">
        <v>345</v>
      </c>
      <c r="N47" t="s">
        <v>208</v>
      </c>
      <c r="O47" t="str">
        <f t="shared" si="4"/>
        <v>Sttorqueola_UWBM90703</v>
      </c>
      <c r="P47" t="str">
        <f t="shared" si="3"/>
        <v>AH3TLYBBXX_lane5-s374-index--GACAGTGC-AGGATAGG-93-503_S374:i5-RG33,i7-RG33</v>
      </c>
      <c r="Q47" t="str">
        <f t="shared" si="5"/>
        <v>AH3TLYBBXX_lane5-s374-index--GACAGTGC-AGGATAGG-93-503_S374:Sttorqueola_UWBM90703</v>
      </c>
    </row>
    <row r="48" spans="1:17" x14ac:dyDescent="0.2">
      <c r="A48" t="s">
        <v>47</v>
      </c>
      <c r="B48" s="1" t="s">
        <v>143</v>
      </c>
      <c r="C48" s="1" t="s">
        <v>226</v>
      </c>
      <c r="D48" s="6" t="s">
        <v>78</v>
      </c>
      <c r="E48" s="7">
        <v>17053</v>
      </c>
      <c r="F48" s="7" t="s">
        <v>82</v>
      </c>
      <c r="G48" s="7" t="s">
        <v>111</v>
      </c>
      <c r="H48" s="7" t="s">
        <v>112</v>
      </c>
      <c r="I48" s="7">
        <v>15.56094444</v>
      </c>
      <c r="J48" s="7">
        <v>-93.016861109999994</v>
      </c>
      <c r="K48" s="8" t="s">
        <v>175</v>
      </c>
      <c r="L48" t="s">
        <v>296</v>
      </c>
      <c r="M48" t="s">
        <v>351</v>
      </c>
      <c r="N48" t="s">
        <v>214</v>
      </c>
      <c r="O48" t="str">
        <f t="shared" si="4"/>
        <v>Stmoreletti_MFCZ17053</v>
      </c>
      <c r="P48" t="str">
        <f t="shared" si="3"/>
        <v>AH3TLYBBXX_lane5-s380-index--CAACCACA-AGGATAGG-30-503_S380:i5-RG39,i7-RG39</v>
      </c>
      <c r="Q48" t="str">
        <f t="shared" si="5"/>
        <v>AH3TLYBBXX_lane5-s380-index--CAACCACA-AGGATAGG-30-503_S380:Stmoreletti_MFCZ17053</v>
      </c>
    </row>
    <row r="49" spans="1:17" x14ac:dyDescent="0.2">
      <c r="A49" t="s">
        <v>48</v>
      </c>
      <c r="B49" s="1" t="s">
        <v>143</v>
      </c>
      <c r="C49" s="1" t="s">
        <v>226</v>
      </c>
      <c r="D49" s="6" t="s">
        <v>78</v>
      </c>
      <c r="E49" s="7">
        <v>23124</v>
      </c>
      <c r="F49" s="7" t="s">
        <v>82</v>
      </c>
      <c r="G49" s="7" t="s">
        <v>111</v>
      </c>
      <c r="H49" s="7" t="s">
        <v>113</v>
      </c>
      <c r="I49" s="7">
        <v>16.8874</v>
      </c>
      <c r="J49" s="7">
        <v>-92.020600000000002</v>
      </c>
      <c r="K49" s="8" t="s">
        <v>175</v>
      </c>
      <c r="L49" t="s">
        <v>302</v>
      </c>
      <c r="M49" t="s">
        <v>357</v>
      </c>
      <c r="N49" t="s">
        <v>220</v>
      </c>
      <c r="O49" t="str">
        <f t="shared" si="4"/>
        <v>Stmoreletti_MFCZ23124</v>
      </c>
      <c r="P49" t="str">
        <f t="shared" si="3"/>
        <v>AH3TLYBBXX_lane5-s386-index--TGAAGAGA-AGGATAGG-64-503_S386:i5-RG45,i7-RG45</v>
      </c>
      <c r="Q49" t="str">
        <f t="shared" si="5"/>
        <v>AH3TLYBBXX_lane5-s386-index--TGAAGAGA-AGGATAGG-64-503_S386:Stmoreletti_MFCZ23124</v>
      </c>
    </row>
    <row r="50" spans="1:17" x14ac:dyDescent="0.2">
      <c r="A50" t="s">
        <v>49</v>
      </c>
      <c r="B50" s="1" t="s">
        <v>143</v>
      </c>
      <c r="C50" s="1" t="s">
        <v>226</v>
      </c>
      <c r="D50" s="6" t="s">
        <v>78</v>
      </c>
      <c r="E50" s="7">
        <v>25874</v>
      </c>
      <c r="F50" s="7" t="s">
        <v>82</v>
      </c>
      <c r="G50" s="7" t="s">
        <v>111</v>
      </c>
      <c r="H50" s="7" t="s">
        <v>114</v>
      </c>
      <c r="I50" s="7">
        <v>14.67249</v>
      </c>
      <c r="J50" s="7">
        <v>-92.23057</v>
      </c>
      <c r="K50" s="8" t="s">
        <v>175</v>
      </c>
      <c r="L50" t="s">
        <v>261</v>
      </c>
      <c r="M50" t="s">
        <v>316</v>
      </c>
      <c r="N50" t="s">
        <v>179</v>
      </c>
      <c r="O50" t="str">
        <f t="shared" si="4"/>
        <v>Stmoreletti_MFCZ25874</v>
      </c>
      <c r="P50" t="str">
        <f t="shared" si="3"/>
        <v>AH3TLYBBXX_lane5-s345-index--CAGATCTG-AGGATAGG-7-503_S345:i5-RG4,i7-RG4</v>
      </c>
      <c r="Q50" t="str">
        <f t="shared" si="5"/>
        <v>AH3TLYBBXX_lane5-s345-index--CAGATCTG-AGGATAGG-7-503_S345:Stmoreletti_MFCZ25874</v>
      </c>
    </row>
    <row r="51" spans="1:17" x14ac:dyDescent="0.2">
      <c r="A51" t="s">
        <v>50</v>
      </c>
      <c r="B51" s="1" t="s">
        <v>143</v>
      </c>
      <c r="C51" s="1" t="s">
        <v>226</v>
      </c>
      <c r="D51" s="6" t="s">
        <v>78</v>
      </c>
      <c r="E51" s="7">
        <v>25885</v>
      </c>
      <c r="F51" s="7" t="s">
        <v>82</v>
      </c>
      <c r="G51" s="7" t="s">
        <v>111</v>
      </c>
      <c r="H51" s="7" t="s">
        <v>114</v>
      </c>
      <c r="I51" s="7">
        <v>14.67249</v>
      </c>
      <c r="J51" s="7">
        <v>-92.23057</v>
      </c>
      <c r="K51" s="8" t="s">
        <v>175</v>
      </c>
      <c r="L51" t="s">
        <v>267</v>
      </c>
      <c r="M51" t="s">
        <v>322</v>
      </c>
      <c r="N51" t="s">
        <v>185</v>
      </c>
      <c r="O51" t="str">
        <f t="shared" si="4"/>
        <v>Stmoreletti_MFCZ25885</v>
      </c>
      <c r="P51" t="str">
        <f t="shared" si="3"/>
        <v>AH3TLYBBXX_lane5-s351-index--GGAGAACA-AGGATAGG-54-503_S351:i5-RG10,i7-RG10</v>
      </c>
      <c r="Q51" t="str">
        <f t="shared" si="5"/>
        <v>AH3TLYBBXX_lane5-s351-index--GGAGAACA-AGGATAGG-54-503_S351:Stmoreletti_MFCZ25885</v>
      </c>
    </row>
    <row r="52" spans="1:17" x14ac:dyDescent="0.2">
      <c r="A52" t="s">
        <v>51</v>
      </c>
      <c r="B52" s="1" t="s">
        <v>144</v>
      </c>
      <c r="C52" s="12" t="s">
        <v>227</v>
      </c>
      <c r="D52" s="6" t="s">
        <v>78</v>
      </c>
      <c r="E52" s="7">
        <v>27709</v>
      </c>
      <c r="F52" s="7" t="s">
        <v>82</v>
      </c>
      <c r="G52" s="7" t="s">
        <v>115</v>
      </c>
      <c r="H52" s="7" t="s">
        <v>116</v>
      </c>
      <c r="I52" s="7">
        <v>18.029583330000001</v>
      </c>
      <c r="J52" s="7">
        <v>-98.915955499999995</v>
      </c>
      <c r="K52" s="8" t="s">
        <v>175</v>
      </c>
      <c r="L52" t="s">
        <v>273</v>
      </c>
      <c r="M52" t="s">
        <v>328</v>
      </c>
      <c r="N52" t="s">
        <v>191</v>
      </c>
      <c r="O52" t="str">
        <f t="shared" si="4"/>
        <v>Sttorqueola_MFCZ27709</v>
      </c>
      <c r="P52" t="str">
        <f t="shared" si="3"/>
        <v>AH3TLYBBXX_lane5-s357-index--ACCTCCAA-AGGATAGG-20-503_S357:i5-RG16,i7-RG16</v>
      </c>
      <c r="Q52" t="str">
        <f t="shared" si="5"/>
        <v>AH3TLYBBXX_lane5-s357-index--ACCTCCAA-AGGATAGG-20-503_S357:Sttorqueola_MFCZ27709</v>
      </c>
    </row>
    <row r="53" spans="1:17" x14ac:dyDescent="0.2">
      <c r="A53" t="s">
        <v>52</v>
      </c>
      <c r="B53" s="1" t="s">
        <v>144</v>
      </c>
      <c r="C53" s="12" t="s">
        <v>227</v>
      </c>
      <c r="D53" s="6" t="s">
        <v>78</v>
      </c>
      <c r="E53" s="7">
        <v>20729</v>
      </c>
      <c r="F53" s="7" t="s">
        <v>82</v>
      </c>
      <c r="G53" s="7" t="s">
        <v>115</v>
      </c>
      <c r="H53" s="7" t="s">
        <v>117</v>
      </c>
      <c r="I53" s="7">
        <v>17.645</v>
      </c>
      <c r="J53" s="7">
        <v>-101.46611110000001</v>
      </c>
      <c r="K53" s="8" t="s">
        <v>175</v>
      </c>
      <c r="L53" t="s">
        <v>279</v>
      </c>
      <c r="M53" t="s">
        <v>334</v>
      </c>
      <c r="N53" t="s">
        <v>197</v>
      </c>
      <c r="O53" t="str">
        <f t="shared" si="4"/>
        <v>Sttorqueola_MFCZ20729</v>
      </c>
      <c r="P53" t="str">
        <f t="shared" si="3"/>
        <v>AH3TLYBBXX_lane5-s363-index--GGTGCGAA-AGGATAGG-55-503_S363:i5-RG22,i7-RG22</v>
      </c>
      <c r="Q53" t="str">
        <f t="shared" si="5"/>
        <v>AH3TLYBBXX_lane5-s363-index--GGTGCGAA-AGGATAGG-55-503_S363:Sttorqueola_MFCZ20729</v>
      </c>
    </row>
    <row r="54" spans="1:17" x14ac:dyDescent="0.2">
      <c r="A54" t="s">
        <v>53</v>
      </c>
      <c r="B54" s="1" t="s">
        <v>144</v>
      </c>
      <c r="C54" s="12" t="s">
        <v>227</v>
      </c>
      <c r="D54" s="6" t="s">
        <v>78</v>
      </c>
      <c r="E54" s="7">
        <v>24023</v>
      </c>
      <c r="F54" s="7" t="s">
        <v>82</v>
      </c>
      <c r="G54" s="7" t="s">
        <v>115</v>
      </c>
      <c r="H54" s="7" t="s">
        <v>118</v>
      </c>
      <c r="I54" s="7">
        <v>16.799720000000001</v>
      </c>
      <c r="J54" s="7">
        <v>-99.669330000000002</v>
      </c>
      <c r="K54" s="8" t="s">
        <v>175</v>
      </c>
      <c r="L54" t="s">
        <v>285</v>
      </c>
      <c r="M54" t="s">
        <v>340</v>
      </c>
      <c r="N54" t="s">
        <v>203</v>
      </c>
      <c r="O54" t="str">
        <f t="shared" si="4"/>
        <v>Sttorqueola_MFCZ24023</v>
      </c>
      <c r="P54" t="str">
        <f t="shared" si="3"/>
        <v>AH3TLYBBXX_lane5-s369-index--ACAGCAGA-AGGATAGG-19-503_S369:i5-RG28,i7-RG28</v>
      </c>
      <c r="Q54" t="str">
        <f t="shared" si="5"/>
        <v>AH3TLYBBXX_lane5-s369-index--ACAGCAGA-AGGATAGG-19-503_S369:Sttorqueola_MFCZ24023</v>
      </c>
    </row>
    <row r="55" spans="1:17" x14ac:dyDescent="0.2">
      <c r="A55" t="s">
        <v>54</v>
      </c>
      <c r="B55" s="1" t="s">
        <v>144</v>
      </c>
      <c r="C55" s="12" t="s">
        <v>227</v>
      </c>
      <c r="D55" s="6" t="s">
        <v>78</v>
      </c>
      <c r="E55" s="7">
        <v>11971</v>
      </c>
      <c r="F55" s="7" t="s">
        <v>82</v>
      </c>
      <c r="G55" s="7" t="s">
        <v>119</v>
      </c>
      <c r="H55" s="7" t="s">
        <v>120</v>
      </c>
      <c r="I55" s="7">
        <v>17.066818999999999</v>
      </c>
      <c r="J55" s="7">
        <v>-94.05</v>
      </c>
      <c r="K55" s="8" t="s">
        <v>175</v>
      </c>
      <c r="L55" t="s">
        <v>291</v>
      </c>
      <c r="M55" t="s">
        <v>346</v>
      </c>
      <c r="N55" t="s">
        <v>209</v>
      </c>
      <c r="O55" t="str">
        <f t="shared" si="4"/>
        <v>Sttorqueola_MFCZ11971</v>
      </c>
      <c r="P55" t="str">
        <f t="shared" si="3"/>
        <v>AH3TLYBBXX_lane5-s375-index--GACTAGTA-AGGATAGG-47-503_S375:i5-RG34,i7-RG34</v>
      </c>
      <c r="Q55" t="str">
        <f t="shared" si="5"/>
        <v>AH3TLYBBXX_lane5-s375-index--GACTAGTA-AGGATAGG-47-503_S375:Sttorqueola_MFCZ11971</v>
      </c>
    </row>
    <row r="56" spans="1:17" x14ac:dyDescent="0.2">
      <c r="A56" t="s">
        <v>55</v>
      </c>
      <c r="B56" s="1" t="s">
        <v>144</v>
      </c>
      <c r="C56" s="12" t="s">
        <v>227</v>
      </c>
      <c r="D56" s="6" t="s">
        <v>78</v>
      </c>
      <c r="E56" s="7">
        <v>27712</v>
      </c>
      <c r="F56" s="7" t="s">
        <v>82</v>
      </c>
      <c r="G56" s="7" t="s">
        <v>119</v>
      </c>
      <c r="H56" s="7" t="s">
        <v>121</v>
      </c>
      <c r="I56" s="7">
        <v>15.96683</v>
      </c>
      <c r="J56" s="7">
        <v>-97.688100000000006</v>
      </c>
      <c r="K56" s="8" t="s">
        <v>175</v>
      </c>
      <c r="L56" t="s">
        <v>297</v>
      </c>
      <c r="M56" t="s">
        <v>352</v>
      </c>
      <c r="N56" t="s">
        <v>215</v>
      </c>
      <c r="O56" t="str">
        <f t="shared" si="4"/>
        <v>Sttorqueola_MFCZ27712</v>
      </c>
      <c r="P56" t="str">
        <f t="shared" si="3"/>
        <v>AH3TLYBBXX_lane5-s381-index--CTAAGGTC-AGGATAGG-91-503_S381:i5-RG40,i7-RG40</v>
      </c>
      <c r="Q56" t="str">
        <f t="shared" si="5"/>
        <v>AH3TLYBBXX_lane5-s381-index--CTAAGGTC-AGGATAGG-91-503_S381:Sttorqueola_MFCZ27712</v>
      </c>
    </row>
    <row r="57" spans="1:17" x14ac:dyDescent="0.2">
      <c r="A57" t="s">
        <v>56</v>
      </c>
      <c r="B57" s="1" t="s">
        <v>143</v>
      </c>
      <c r="C57" s="1" t="s">
        <v>226</v>
      </c>
      <c r="D57" s="6" t="s">
        <v>78</v>
      </c>
      <c r="E57" s="7">
        <v>11558</v>
      </c>
      <c r="F57" s="7" t="s">
        <v>82</v>
      </c>
      <c r="G57" s="7" t="s">
        <v>122</v>
      </c>
      <c r="H57" s="7" t="s">
        <v>123</v>
      </c>
      <c r="I57" s="7">
        <v>20.091666669999999</v>
      </c>
      <c r="J57" s="7">
        <v>-97.516666670000006</v>
      </c>
      <c r="K57" s="8" t="s">
        <v>175</v>
      </c>
      <c r="L57" t="s">
        <v>303</v>
      </c>
      <c r="M57" t="s">
        <v>358</v>
      </c>
      <c r="N57" t="s">
        <v>221</v>
      </c>
      <c r="O57" t="str">
        <f t="shared" si="4"/>
        <v>Stmoreletti_MFCZ11558</v>
      </c>
      <c r="P57" t="str">
        <f t="shared" si="3"/>
        <v>AH3TLYBBXX_lane5-s387-index--CATCAAGT-AGGATAGG-8-503_S387:i5-RG46,i7-RG46</v>
      </c>
      <c r="Q57" t="str">
        <f t="shared" si="5"/>
        <v>AH3TLYBBXX_lane5-s387-index--CATCAAGT-AGGATAGG-8-503_S387:Stmoreletti_MFCZ11558</v>
      </c>
    </row>
    <row r="58" spans="1:17" x14ac:dyDescent="0.2">
      <c r="A58" t="s">
        <v>57</v>
      </c>
      <c r="B58" s="1" t="s">
        <v>147</v>
      </c>
      <c r="C58" s="12" t="s">
        <v>361</v>
      </c>
      <c r="D58" s="6" t="s">
        <v>78</v>
      </c>
      <c r="E58" s="7">
        <v>19632</v>
      </c>
      <c r="F58" s="7" t="s">
        <v>82</v>
      </c>
      <c r="G58" s="7" t="s">
        <v>124</v>
      </c>
      <c r="H58" s="7" t="s">
        <v>125</v>
      </c>
      <c r="I58" s="7">
        <v>23.024999999999999</v>
      </c>
      <c r="J58" s="7">
        <v>-105.7516667</v>
      </c>
      <c r="K58" s="8" t="s">
        <v>175</v>
      </c>
      <c r="L58" t="s">
        <v>262</v>
      </c>
      <c r="M58" t="s">
        <v>317</v>
      </c>
      <c r="N58" t="s">
        <v>180</v>
      </c>
      <c r="O58" t="str">
        <f t="shared" si="4"/>
        <v>Statriceps_MFCZ19632</v>
      </c>
      <c r="P58" t="str">
        <f t="shared" si="3"/>
        <v>AH3TLYBBXX_lane5-s346-index--CCGTGAGA-AGGATAGG-38-503_S346:i5-RG5,i7-RG5</v>
      </c>
      <c r="Q58" t="str">
        <f t="shared" si="5"/>
        <v>AH3TLYBBXX_lane5-s346-index--CCGTGAGA-AGGATAGG-38-503_S346:Statriceps_MFCZ19632</v>
      </c>
    </row>
    <row r="59" spans="1:17" x14ac:dyDescent="0.2">
      <c r="A59" t="s">
        <v>58</v>
      </c>
      <c r="B59" s="1" t="s">
        <v>143</v>
      </c>
      <c r="C59" s="1" t="s">
        <v>226</v>
      </c>
      <c r="D59" s="6" t="s">
        <v>78</v>
      </c>
      <c r="E59" s="7">
        <v>18295</v>
      </c>
      <c r="F59" s="7" t="s">
        <v>82</v>
      </c>
      <c r="G59" s="7" t="s">
        <v>126</v>
      </c>
      <c r="H59" s="7" t="s">
        <v>127</v>
      </c>
      <c r="I59" s="7">
        <v>17.87083333</v>
      </c>
      <c r="J59" s="7">
        <v>-93.883333329999999</v>
      </c>
      <c r="K59" s="8" t="s">
        <v>175</v>
      </c>
      <c r="L59" t="s">
        <v>268</v>
      </c>
      <c r="M59" t="s">
        <v>323</v>
      </c>
      <c r="N59" t="s">
        <v>186</v>
      </c>
      <c r="O59" t="str">
        <f t="shared" si="4"/>
        <v>Stmoreletti_MFCZ18295</v>
      </c>
      <c r="P59" t="str">
        <f t="shared" si="3"/>
        <v>AH3TLYBBXX_lane5-s352-index--AGATCGCA-AGGATAGG-25-503_S352:i5-RG11,i7-RG11</v>
      </c>
      <c r="Q59" t="str">
        <f t="shared" si="5"/>
        <v>AH3TLYBBXX_lane5-s352-index--AGATCGCA-AGGATAGG-25-503_S352:Stmoreletti_MFCZ18295</v>
      </c>
    </row>
    <row r="60" spans="1:17" x14ac:dyDescent="0.2">
      <c r="A60" t="s">
        <v>59</v>
      </c>
      <c r="B60" s="1" t="s">
        <v>143</v>
      </c>
      <c r="C60" s="1" t="s">
        <v>226</v>
      </c>
      <c r="D60" s="6" t="s">
        <v>78</v>
      </c>
      <c r="E60" s="7">
        <v>18294</v>
      </c>
      <c r="F60" s="7" t="s">
        <v>82</v>
      </c>
      <c r="G60" s="7" t="s">
        <v>126</v>
      </c>
      <c r="H60" s="7" t="s">
        <v>127</v>
      </c>
      <c r="I60" s="7">
        <v>17.87083333</v>
      </c>
      <c r="J60" s="7">
        <v>-93.883333329999999</v>
      </c>
      <c r="K60" s="8" t="s">
        <v>175</v>
      </c>
      <c r="L60" t="s">
        <v>274</v>
      </c>
      <c r="M60" t="s">
        <v>329</v>
      </c>
      <c r="N60" t="s">
        <v>192</v>
      </c>
      <c r="O60" t="str">
        <f t="shared" si="4"/>
        <v>Stmoreletti_MFCZ18294</v>
      </c>
      <c r="P60" t="str">
        <f t="shared" si="3"/>
        <v>AH3TLYBBXX_lane5-s358-index--CGGATTGC-AGGATAGG-90-503_S358:i5-RG17,i7-RG17</v>
      </c>
      <c r="Q60" t="str">
        <f t="shared" si="5"/>
        <v>AH3TLYBBXX_lane5-s358-index--CGGATTGC-AGGATAGG-90-503_S358:Stmoreletti_MFCZ18294</v>
      </c>
    </row>
    <row r="61" spans="1:17" x14ac:dyDescent="0.2">
      <c r="A61" t="s">
        <v>60</v>
      </c>
      <c r="B61" s="1" t="s">
        <v>143</v>
      </c>
      <c r="C61" s="1" t="s">
        <v>226</v>
      </c>
      <c r="D61" s="6" t="s">
        <v>78</v>
      </c>
      <c r="E61" s="7">
        <v>17578</v>
      </c>
      <c r="F61" s="7" t="s">
        <v>82</v>
      </c>
      <c r="G61" s="7" t="s">
        <v>128</v>
      </c>
      <c r="H61" s="7" t="s">
        <v>129</v>
      </c>
      <c r="I61" s="7">
        <v>20.475332999999999</v>
      </c>
      <c r="J61" s="7">
        <v>-97.030180000000001</v>
      </c>
      <c r="K61" s="8" t="s">
        <v>175</v>
      </c>
      <c r="L61" t="s">
        <v>280</v>
      </c>
      <c r="M61" t="s">
        <v>335</v>
      </c>
      <c r="N61" t="s">
        <v>198</v>
      </c>
      <c r="O61" t="str">
        <f t="shared" si="4"/>
        <v>Stmoreletti_MFCZ17578</v>
      </c>
      <c r="P61" t="str">
        <f t="shared" si="3"/>
        <v>AH3TLYBBXX_lane5-s364-index--ACCACTGT-AGGATAGG-5-503_S364:i5-RG23,i7-RG23</v>
      </c>
      <c r="Q61" t="str">
        <f t="shared" si="5"/>
        <v>AH3TLYBBXX_lane5-s364-index--ACCACTGT-AGGATAGG-5-503_S364:Stmoreletti_MFCZ17578</v>
      </c>
    </row>
    <row r="62" spans="1:17" x14ac:dyDescent="0.2">
      <c r="A62" t="s">
        <v>61</v>
      </c>
      <c r="B62" s="1" t="s">
        <v>143</v>
      </c>
      <c r="C62" s="1" t="s">
        <v>226</v>
      </c>
      <c r="D62" s="6" t="s">
        <v>78</v>
      </c>
      <c r="E62" s="7">
        <v>24216</v>
      </c>
      <c r="F62" s="7" t="s">
        <v>82</v>
      </c>
      <c r="G62" s="7" t="s">
        <v>128</v>
      </c>
      <c r="H62" s="7" t="s">
        <v>130</v>
      </c>
      <c r="I62" s="7">
        <v>20.005083330000001</v>
      </c>
      <c r="J62" s="7">
        <v>-96.916277780000001</v>
      </c>
      <c r="K62" s="8" t="s">
        <v>175</v>
      </c>
      <c r="L62" t="s">
        <v>286</v>
      </c>
      <c r="M62" t="s">
        <v>341</v>
      </c>
      <c r="N62" t="s">
        <v>204</v>
      </c>
      <c r="O62" t="str">
        <f t="shared" si="4"/>
        <v>Stmoreletti_MFCZ24216</v>
      </c>
      <c r="P62" t="str">
        <f t="shared" si="3"/>
        <v>AH3TLYBBXX_lane5-s370-index--ATCATTCC-AGGATAGG-81-503_S370:i5-RG29,i7-RG29</v>
      </c>
      <c r="Q62" t="str">
        <f t="shared" si="5"/>
        <v>AH3TLYBBXX_lane5-s370-index--ATCATTCC-AGGATAGG-81-503_S370:Stmoreletti_MFCZ24216</v>
      </c>
    </row>
    <row r="63" spans="1:17" x14ac:dyDescent="0.2">
      <c r="A63" t="s">
        <v>62</v>
      </c>
      <c r="B63" s="1" t="s">
        <v>143</v>
      </c>
      <c r="C63" s="1" t="s">
        <v>226</v>
      </c>
      <c r="D63" s="6" t="s">
        <v>78</v>
      </c>
      <c r="E63" s="7">
        <v>26030</v>
      </c>
      <c r="F63" s="7" t="s">
        <v>82</v>
      </c>
      <c r="G63" s="7" t="s">
        <v>128</v>
      </c>
      <c r="H63" s="7" t="s">
        <v>131</v>
      </c>
      <c r="I63" s="7">
        <v>18.55125</v>
      </c>
      <c r="J63" s="7">
        <v>-95.123666670000006</v>
      </c>
      <c r="K63" s="8" t="s">
        <v>175</v>
      </c>
      <c r="L63" t="s">
        <v>292</v>
      </c>
      <c r="M63" t="s">
        <v>347</v>
      </c>
      <c r="N63" t="s">
        <v>210</v>
      </c>
      <c r="O63" t="str">
        <f t="shared" si="4"/>
        <v>Stmoreletti_MFCZ26030</v>
      </c>
      <c r="P63" t="str">
        <f t="shared" si="3"/>
        <v>AH3TLYBBXX_lane5-s376-index--AAGAGATC-AGGATAGG-70-503_S376:i5-RG35,i7-RG35</v>
      </c>
      <c r="Q63" t="str">
        <f t="shared" si="5"/>
        <v>AH3TLYBBXX_lane5-s376-index--AAGAGATC-AGGATAGG-70-503_S376:Stmoreletti_MFCZ26030</v>
      </c>
    </row>
    <row r="64" spans="1:17" x14ac:dyDescent="0.2">
      <c r="A64" t="s">
        <v>63</v>
      </c>
      <c r="B64" s="1" t="s">
        <v>143</v>
      </c>
      <c r="C64" s="1" t="s">
        <v>226</v>
      </c>
      <c r="D64" s="6" t="s">
        <v>78</v>
      </c>
      <c r="E64" s="7">
        <v>25763</v>
      </c>
      <c r="F64" s="7" t="s">
        <v>82</v>
      </c>
      <c r="G64" s="7" t="s">
        <v>132</v>
      </c>
      <c r="H64" s="7" t="s">
        <v>133</v>
      </c>
      <c r="I64" s="7">
        <v>21.562919999999998</v>
      </c>
      <c r="J64" s="7">
        <v>-88.076269999999994</v>
      </c>
      <c r="K64" s="8" t="s">
        <v>175</v>
      </c>
      <c r="L64" t="s">
        <v>298</v>
      </c>
      <c r="M64" t="s">
        <v>353</v>
      </c>
      <c r="N64" t="s">
        <v>216</v>
      </c>
      <c r="O64" t="str">
        <f t="shared" si="4"/>
        <v>Stmoreletti_MFCZ25763</v>
      </c>
      <c r="P64" t="str">
        <f t="shared" si="3"/>
        <v>AH3TLYBBXX_lane5-s382-index--AAGGACAC-AGGATAGG-71-503_S382:i5-RG41,i7-RG41</v>
      </c>
      <c r="Q64" t="str">
        <f t="shared" si="5"/>
        <v>AH3TLYBBXX_lane5-s382-index--AAGGACAC-AGGATAGG-71-503_S382:Stmoreletti_MFCZ25763</v>
      </c>
    </row>
    <row r="65" spans="1:17" x14ac:dyDescent="0.2">
      <c r="A65" t="s">
        <v>64</v>
      </c>
      <c r="B65" s="1" t="s">
        <v>144</v>
      </c>
      <c r="C65" s="12" t="s">
        <v>227</v>
      </c>
      <c r="D65" s="6" t="s">
        <v>78</v>
      </c>
      <c r="E65" s="7">
        <v>15842</v>
      </c>
      <c r="F65" s="7" t="s">
        <v>82</v>
      </c>
      <c r="G65" s="7" t="s">
        <v>134</v>
      </c>
      <c r="H65" s="7" t="s">
        <v>135</v>
      </c>
      <c r="I65" s="7">
        <v>21.632110999999998</v>
      </c>
      <c r="J65" s="7">
        <v>-103.07578599999999</v>
      </c>
      <c r="K65" s="8" t="s">
        <v>175</v>
      </c>
      <c r="L65" t="s">
        <v>304</v>
      </c>
      <c r="M65" t="s">
        <v>359</v>
      </c>
      <c r="N65" t="s">
        <v>222</v>
      </c>
      <c r="O65" t="str">
        <f t="shared" si="4"/>
        <v>Sttorqueola_MFCZ15842</v>
      </c>
      <c r="P65" t="str">
        <f t="shared" si="3"/>
        <v>AH3TLYBBXX_lane5-s388-index--GTCTGTCA-AGGATAGG-58-503_S388:i5-RG47,i7-RG47</v>
      </c>
      <c r="Q65" t="str">
        <f t="shared" si="5"/>
        <v>AH3TLYBBXX_lane5-s388-index--GTCTGTCA-AGGATAGG-58-503_S388:Sttorqueola_MFCZ15842</v>
      </c>
    </row>
    <row r="66" spans="1:17" x14ac:dyDescent="0.2">
      <c r="A66" t="s">
        <v>65</v>
      </c>
      <c r="B66" s="1" t="s">
        <v>143</v>
      </c>
      <c r="C66" s="12" t="s">
        <v>226</v>
      </c>
      <c r="D66" s="15" t="s">
        <v>76</v>
      </c>
      <c r="E66" s="7">
        <v>94256</v>
      </c>
      <c r="F66" s="7" t="s">
        <v>80</v>
      </c>
      <c r="G66" s="8" t="s">
        <v>92</v>
      </c>
      <c r="H66" s="8" t="s">
        <v>93</v>
      </c>
      <c r="I66" s="8">
        <v>14.866667</v>
      </c>
      <c r="J66" s="8">
        <v>-89.05</v>
      </c>
      <c r="K66" s="8" t="s">
        <v>175</v>
      </c>
      <c r="L66" t="s">
        <v>263</v>
      </c>
      <c r="M66" t="s">
        <v>318</v>
      </c>
      <c r="N66" t="s">
        <v>181</v>
      </c>
      <c r="O66" t="str">
        <f t="shared" ref="O66:O73" si="6">"St"&amp;C66&amp;"_"&amp;D66&amp;E66</f>
        <v>Stmoreletti_UWBM94256</v>
      </c>
      <c r="P66" t="str">
        <f t="shared" si="3"/>
        <v>AH3TLYBBXX_lane5-s347-index--ACACGACC-AGGATAGG-74-503_S347:i5-RG6,i7-RG6</v>
      </c>
      <c r="Q66" t="str">
        <f t="shared" ref="Q66:Q73" si="7">M66&amp;":"&amp;O66</f>
        <v>AH3TLYBBXX_lane5-s347-index--ACACGACC-AGGATAGG-74-503_S347:Stmoreletti_UWBM94256</v>
      </c>
    </row>
    <row r="67" spans="1:17" x14ac:dyDescent="0.2">
      <c r="A67" t="s">
        <v>66</v>
      </c>
      <c r="B67" s="1" t="s">
        <v>144</v>
      </c>
      <c r="C67" s="1" t="s">
        <v>227</v>
      </c>
      <c r="D67" s="15" t="s">
        <v>77</v>
      </c>
      <c r="E67" s="7" t="s">
        <v>307</v>
      </c>
      <c r="F67" s="7" t="s">
        <v>82</v>
      </c>
      <c r="G67" s="7" t="s">
        <v>119</v>
      </c>
      <c r="H67" s="7" t="s">
        <v>121</v>
      </c>
      <c r="I67" s="7">
        <v>15.96683</v>
      </c>
      <c r="J67" s="7">
        <v>-97.688100000000006</v>
      </c>
      <c r="K67" s="8" t="s">
        <v>175</v>
      </c>
      <c r="L67" t="s">
        <v>269</v>
      </c>
      <c r="M67" t="s">
        <v>324</v>
      </c>
      <c r="N67" t="s">
        <v>187</v>
      </c>
      <c r="O67" t="str">
        <f t="shared" si="6"/>
        <v>Sttorqueola_CUMVBTCPM260</v>
      </c>
      <c r="P67" t="str">
        <f t="shared" si="3"/>
        <v>AH3TLYBBXX_lane5-s353-index--ACTATGCA-AGGATAGG-23-503_S353:i5-RG12,i7-RG12</v>
      </c>
      <c r="Q67" t="str">
        <f t="shared" si="7"/>
        <v>AH3TLYBBXX_lane5-s353-index--ACTATGCA-AGGATAGG-23-503_S353:Sttorqueola_CUMVBTCPM260</v>
      </c>
    </row>
    <row r="68" spans="1:17" x14ac:dyDescent="0.2">
      <c r="A68" t="s">
        <v>67</v>
      </c>
      <c r="B68" s="1" t="s">
        <v>144</v>
      </c>
      <c r="C68" s="1" t="s">
        <v>227</v>
      </c>
      <c r="D68" s="15" t="s">
        <v>77</v>
      </c>
      <c r="E68" s="7" t="s">
        <v>308</v>
      </c>
      <c r="F68" s="7" t="s">
        <v>82</v>
      </c>
      <c r="G68" s="7" t="s">
        <v>119</v>
      </c>
      <c r="H68" s="7" t="s">
        <v>121</v>
      </c>
      <c r="I68" s="7">
        <v>15.96683</v>
      </c>
      <c r="J68" s="7">
        <v>-97.688100000000006</v>
      </c>
      <c r="K68" s="8" t="s">
        <v>175</v>
      </c>
      <c r="L68" t="s">
        <v>275</v>
      </c>
      <c r="M68" t="s">
        <v>330</v>
      </c>
      <c r="N68" t="s">
        <v>193</v>
      </c>
      <c r="O68" t="str">
        <f t="shared" si="6"/>
        <v>Sttorqueola_CUMVBTCPM270</v>
      </c>
      <c r="P68" t="str">
        <f t="shared" si="3"/>
        <v>AH3TLYBBXX_lane5-s359-index--ACATTGGC-AGGATAGG-6-503_S359:i5-RG18,i7-RG18</v>
      </c>
      <c r="Q68" t="str">
        <f t="shared" si="7"/>
        <v>AH3TLYBBXX_lane5-s359-index--ACATTGGC-AGGATAGG-6-503_S359:Sttorqueola_CUMVBTCPM270</v>
      </c>
    </row>
    <row r="69" spans="1:17" x14ac:dyDescent="0.2">
      <c r="A69" t="s">
        <v>68</v>
      </c>
      <c r="B69" s="1" t="s">
        <v>144</v>
      </c>
      <c r="C69" s="1" t="s">
        <v>227</v>
      </c>
      <c r="D69" s="15" t="s">
        <v>77</v>
      </c>
      <c r="E69" s="7" t="s">
        <v>309</v>
      </c>
      <c r="F69" s="7" t="s">
        <v>82</v>
      </c>
      <c r="G69" s="7" t="s">
        <v>119</v>
      </c>
      <c r="H69" s="7" t="s">
        <v>121</v>
      </c>
      <c r="I69" s="7">
        <v>15.96683</v>
      </c>
      <c r="J69" s="7">
        <v>-97.688100000000006</v>
      </c>
      <c r="K69" s="8" t="s">
        <v>175</v>
      </c>
      <c r="L69" t="s">
        <v>281</v>
      </c>
      <c r="M69" t="s">
        <v>336</v>
      </c>
      <c r="N69" t="s">
        <v>199</v>
      </c>
      <c r="O69" t="str">
        <f t="shared" si="6"/>
        <v>Sttorqueola_CUMVBTNAM086</v>
      </c>
      <c r="P69" t="str">
        <f t="shared" si="3"/>
        <v>AH3TLYBBXX_lane5-s365-index--ACAGATTC-AGGATAGG-75-503_S365:i5-RG24,i7-RG24</v>
      </c>
      <c r="Q69" t="str">
        <f t="shared" si="7"/>
        <v>AH3TLYBBXX_lane5-s365-index--ACAGATTC-AGGATAGG-75-503_S365:Sttorqueola_CUMVBTNAM086</v>
      </c>
    </row>
    <row r="70" spans="1:17" x14ac:dyDescent="0.2">
      <c r="A70" t="s">
        <v>69</v>
      </c>
      <c r="B70" s="1" t="s">
        <v>144</v>
      </c>
      <c r="C70" s="1" t="s">
        <v>227</v>
      </c>
      <c r="D70" s="15" t="s">
        <v>77</v>
      </c>
      <c r="E70" s="7" t="s">
        <v>310</v>
      </c>
      <c r="F70" s="7" t="s">
        <v>82</v>
      </c>
      <c r="G70" s="7" t="s">
        <v>119</v>
      </c>
      <c r="H70" s="7" t="s">
        <v>121</v>
      </c>
      <c r="I70" s="7">
        <v>15.96683</v>
      </c>
      <c r="J70" s="7">
        <v>-97.688100000000006</v>
      </c>
      <c r="K70" s="8" t="s">
        <v>175</v>
      </c>
      <c r="L70" t="s">
        <v>287</v>
      </c>
      <c r="M70" t="s">
        <v>342</v>
      </c>
      <c r="N70" t="s">
        <v>205</v>
      </c>
      <c r="O70" t="str">
        <f t="shared" si="6"/>
        <v>Sttorqueola_CUMVBTCPM250</v>
      </c>
      <c r="P70" t="str">
        <f t="shared" si="3"/>
        <v>AH3TLYBBXX_lane5-s371-index--ATGCCTAA-AGGATAGG-3-503_S371:i5-RG30,i7-RG30</v>
      </c>
      <c r="Q70" t="str">
        <f t="shared" si="7"/>
        <v>AH3TLYBBXX_lane5-s371-index--ATGCCTAA-AGGATAGG-3-503_S371:Sttorqueola_CUMVBTCPM250</v>
      </c>
    </row>
    <row r="71" spans="1:17" x14ac:dyDescent="0.2">
      <c r="A71" t="s">
        <v>70</v>
      </c>
      <c r="B71" s="1" t="s">
        <v>144</v>
      </c>
      <c r="C71" s="1" t="s">
        <v>227</v>
      </c>
      <c r="D71" s="15" t="s">
        <v>77</v>
      </c>
      <c r="E71" s="7" t="s">
        <v>311</v>
      </c>
      <c r="F71" s="7" t="s">
        <v>82</v>
      </c>
      <c r="G71" s="7" t="s">
        <v>119</v>
      </c>
      <c r="H71" s="7" t="s">
        <v>121</v>
      </c>
      <c r="I71" s="7">
        <v>15.96683</v>
      </c>
      <c r="J71" s="7">
        <v>-97.688100000000006</v>
      </c>
      <c r="K71" s="8" t="s">
        <v>175</v>
      </c>
      <c r="L71" t="s">
        <v>293</v>
      </c>
      <c r="M71" t="s">
        <v>348</v>
      </c>
      <c r="N71" t="s">
        <v>211</v>
      </c>
      <c r="O71" t="str">
        <f t="shared" si="6"/>
        <v>Sttorqueola_CUMVBTNAM085</v>
      </c>
      <c r="P71" t="str">
        <f t="shared" si="3"/>
        <v>AH3TLYBBXX_lane5-s377-index--CTCAATGA-AGGATAGG-43-503_S377:i5-RG36,i7-RG36</v>
      </c>
      <c r="Q71" t="str">
        <f t="shared" si="7"/>
        <v>AH3TLYBBXX_lane5-s377-index--CTCAATGA-AGGATAGG-43-503_S377:Sttorqueola_CUMVBTNAM085</v>
      </c>
    </row>
    <row r="72" spans="1:17" x14ac:dyDescent="0.2">
      <c r="A72" t="s">
        <v>71</v>
      </c>
      <c r="B72" s="1" t="s">
        <v>144</v>
      </c>
      <c r="C72" s="1" t="s">
        <v>227</v>
      </c>
      <c r="D72" s="15" t="s">
        <v>77</v>
      </c>
      <c r="E72" s="7" t="s">
        <v>312</v>
      </c>
      <c r="F72" s="7" t="s">
        <v>82</v>
      </c>
      <c r="G72" s="7" t="s">
        <v>119</v>
      </c>
      <c r="H72" s="7" t="s">
        <v>121</v>
      </c>
      <c r="I72" s="7">
        <v>15.96683</v>
      </c>
      <c r="J72" s="7">
        <v>-97.688100000000006</v>
      </c>
      <c r="K72" s="8" t="s">
        <v>175</v>
      </c>
      <c r="L72" t="s">
        <v>299</v>
      </c>
      <c r="M72" t="s">
        <v>354</v>
      </c>
      <c r="N72" t="s">
        <v>217</v>
      </c>
      <c r="O72" t="str">
        <f t="shared" si="6"/>
        <v>Sttorqueola_CUMVBTCPM276</v>
      </c>
      <c r="P72" t="str">
        <f t="shared" si="3"/>
        <v>AH3TLYBBXX_lane5-s383-index--GCCACATA-AGGATAGG-50-503_S383:i5-RG42,i7-RG42</v>
      </c>
      <c r="Q72" t="str">
        <f t="shared" si="7"/>
        <v>AH3TLYBBXX_lane5-s383-index--GCCACATA-AGGATAGG-50-503_S383:Sttorqueola_CUMVBTCPM276</v>
      </c>
    </row>
    <row r="73" spans="1:17" x14ac:dyDescent="0.2">
      <c r="A73" t="s">
        <v>72</v>
      </c>
      <c r="B73" s="1" t="s">
        <v>143</v>
      </c>
      <c r="C73" s="12" t="s">
        <v>226</v>
      </c>
      <c r="D73" s="16" t="s">
        <v>75</v>
      </c>
      <c r="E73" s="5">
        <v>60725</v>
      </c>
      <c r="F73" s="7" t="s">
        <v>80</v>
      </c>
      <c r="G73" s="8" t="s">
        <v>81</v>
      </c>
      <c r="H73" s="7"/>
      <c r="I73" s="8">
        <v>15.666667</v>
      </c>
      <c r="J73" s="8">
        <v>-87</v>
      </c>
      <c r="K73" s="8" t="s">
        <v>175</v>
      </c>
      <c r="L73" t="s">
        <v>305</v>
      </c>
      <c r="M73" t="s">
        <v>360</v>
      </c>
      <c r="N73" t="s">
        <v>223</v>
      </c>
      <c r="O73" t="str">
        <f t="shared" si="6"/>
        <v>Stmoreletti_LSU60725</v>
      </c>
      <c r="P73" t="str">
        <f t="shared" si="3"/>
        <v>AH3TLYBBXX_lane5-s389-index--CGCTGATC-AGGATAGG-9-503_S389:i5-RG48,i7-RG48</v>
      </c>
      <c r="Q73" t="str">
        <f t="shared" si="7"/>
        <v>AH3TLYBBXX_lane5-s389-index--CGCTGATC-AGGATAGG-9-503_S389:Stmoreletti_LSU60725</v>
      </c>
    </row>
  </sheetData>
  <autoFilter ref="A1:Q1">
    <sortState ref="A2:Q73">
      <sortCondition ref="A1:A73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Mason</cp:lastModifiedBy>
  <dcterms:created xsi:type="dcterms:W3CDTF">2015-11-06T15:33:20Z</dcterms:created>
  <dcterms:modified xsi:type="dcterms:W3CDTF">2017-03-14T14:25:39Z</dcterms:modified>
</cp:coreProperties>
</file>